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drawings/drawing2.xml" ContentType="application/vnd.openxmlformats-officedocument.drawing+xml"/>
  <Override PartName="/xl/customProperty9.bin" ContentType="application/vnd.openxmlformats-officedocument.spreadsheetml.customProperty"/>
  <Override PartName="/xl/drawings/drawing3.xml" ContentType="application/vnd.openxmlformats-officedocument.drawing+xml"/>
  <Override PartName="/xl/customProperty10.bin" ContentType="application/vnd.openxmlformats-officedocument.spreadsheetml.customProperty"/>
  <Override PartName="/xl/drawings/drawing4.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ustomProperty11.bin" ContentType="application/vnd.openxmlformats-officedocument.spreadsheetml.customProperty"/>
  <Override PartName="/xl/drawings/drawing5.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omments2.xml" ContentType="application/vnd.openxmlformats-officedocument.spreadsheetml.comments+xml"/>
  <Override PartName="/xl/threadedComments/threadedComment2.xml" ContentType="application/vnd.ms-excel.threadedcomments+xml"/>
  <Override PartName="/xl/customProperty15.bin" ContentType="application/vnd.openxmlformats-officedocument.spreadsheetml.customProperty"/>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ustomProperty16.bin" ContentType="application/vnd.openxmlformats-officedocument.spreadsheetml.customProperty"/>
  <Override PartName="/xl/comments3.xml" ContentType="application/vnd.openxmlformats-officedocument.spreadsheetml.comments+xml"/>
  <Override PartName="/xl/threadedComments/threadedComment3.xml" ContentType="application/vnd.ms-excel.threadedcomments+xml"/>
  <Override PartName="/xl/customProperty17.bin" ContentType="application/vnd.openxmlformats-officedocument.spreadsheetml.customProperty"/>
  <Override PartName="/xl/pivotTables/pivotTable1.xml" ContentType="application/vnd.openxmlformats-officedocument.spreadsheetml.pivotTable+xml"/>
  <Override PartName="/xl/customProperty18.bin" ContentType="application/vnd.openxmlformats-officedocument.spreadsheetml.customProperty"/>
  <Override PartName="/xl/pivotTables/pivotTable2.xml" ContentType="application/vnd.openxmlformats-officedocument.spreadsheetml.pivotTable+xml"/>
  <Override PartName="/xl/customProperty19.bin" ContentType="application/vnd.openxmlformats-officedocument.spreadsheetml.customProperty"/>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ustomProperty20.bin" ContentType="application/vnd.openxmlformats-officedocument.spreadsheetml.customProperty"/>
  <Override PartName="/xl/tables/table1.xml" ContentType="application/vnd.openxmlformats-officedocument.spreadsheetml.table+xml"/>
  <Override PartName="/xl/tables/table2.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1"/>
  <workbookPr codeName="ThisWorkbook" defaultThemeVersion="124226"/>
  <mc:AlternateContent xmlns:mc="http://schemas.openxmlformats.org/markup-compatibility/2006">
    <mc:Choice Requires="x15">
      <x15ac:absPath xmlns:x15ac="http://schemas.microsoft.com/office/spreadsheetml/2010/11/ac" url="https://ssecom.sharepoint.com/teams/ssen-sites-dag/Submission Docs (DAG)/SLC 46 Environment and Innovation/2023-2024/Final Submission/October 2024/"/>
    </mc:Choice>
  </mc:AlternateContent>
  <xr:revisionPtr revIDLastSave="1" documentId="14_{AFED0B36-ED2B-4529-8B93-77A55C01CBBA}" xr6:coauthVersionLast="47" xr6:coauthVersionMax="47" xr10:uidLastSave="{5CFB5132-17E2-4B0A-925D-44F29E456D4E}"/>
  <bookViews>
    <workbookView minimized="1" xWindow="9810" yWindow="2730" windowWidth="19095" windowHeight="10065" tabRatio="803" firstSheet="2" activeTab="2" xr2:uid="{2D8F437E-6EB0-45FF-B5BD-A6422A53700C}"/>
  </bookViews>
  <sheets>
    <sheet name="Cover Sheet" sheetId="250" r:id="rId1"/>
    <sheet name="Changes Log" sheetId="251" r:id="rId2"/>
    <sheet name="Data Change Log" sheetId="252" r:id="rId3"/>
    <sheet name="E1 - Visual Amenity" sheetId="254" r:id="rId4"/>
    <sheet name="E3 - BCF" sheetId="246" r:id="rId5"/>
    <sheet name="E4 - Losses Snapshot" sheetId="253" r:id="rId6"/>
    <sheet name="E5 - Smart Metering" sheetId="240" r:id="rId7"/>
    <sheet name="IMF1 - Guidance" sheetId="264" r:id="rId8"/>
    <sheet name="IMF2 - Definitions" sheetId="265" r:id="rId9"/>
    <sheet name="IMF3 - Outcome Measures" sheetId="266" r:id="rId10"/>
    <sheet name="IMF 4 - Secondary Indicators" sheetId="267" r:id="rId11"/>
    <sheet name="heatmap" sheetId="269" state="hidden" r:id="rId12"/>
    <sheet name="IMF 5 - Idea log" sheetId="270" r:id="rId13"/>
    <sheet name="IMF 6 - Project log" sheetId="271" r:id="rId14"/>
    <sheet name="Strategic Alignment" sheetId="272" state="hidden" r:id="rId15"/>
    <sheet name="TRL" sheetId="273" state="hidden" r:id="rId16"/>
    <sheet name="IMF 7 - BAU log" sheetId="274" r:id="rId17"/>
    <sheet name="IMF 8 - Project Supporters" sheetId="275" r:id="rId18"/>
    <sheet name="IMF9 - Project Partners " sheetId="276" r:id="rId19"/>
    <sheet name="Data options" sheetId="277" state="hidden" r:id="rId20"/>
  </sheets>
  <definedNames>
    <definedName name="_AtRisk_SimSetting_AutomaticallyGenerateReports" hidden="1">FALSE</definedName>
    <definedName name="_AtRisk_SimSetting_AutomaticResultsDisplayMode" hidden="1">3</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xlnm._FilterDatabase" localSheetId="12" hidden="1">'IMF 5 - Idea log'!$A$3:$I$666</definedName>
    <definedName name="_xlnm._FilterDatabase" localSheetId="13" hidden="1">'IMF 6 - Project log'!$A$4:$AO$54</definedName>
    <definedName name="_xlnm._FilterDatabase" localSheetId="16" hidden="1">'IMF 7 - BAU log'!$A$4:$AB$4</definedName>
    <definedName name="_xlnm._FilterDatabase" localSheetId="15" hidden="1">TRL!$A$1:$B$94</definedName>
    <definedName name="_Order2" hidden="1">0</definedName>
    <definedName name="cost_of_cap" localSheetId="19">#REF!</definedName>
    <definedName name="cost_of_cap" localSheetId="11">#REF!</definedName>
    <definedName name="cost_of_cap" localSheetId="10">#REF!</definedName>
    <definedName name="cost_of_cap" localSheetId="12">#REF!</definedName>
    <definedName name="cost_of_cap" localSheetId="13">#REF!</definedName>
    <definedName name="cost_of_cap" localSheetId="16">#REF!</definedName>
    <definedName name="cost_of_cap" localSheetId="17">#REF!</definedName>
    <definedName name="cost_of_cap" localSheetId="7">#REF!</definedName>
    <definedName name="cost_of_cap" localSheetId="8">#REF!</definedName>
    <definedName name="cost_of_cap" localSheetId="9">#REF!</definedName>
    <definedName name="cost_of_cap" localSheetId="18">#REF!</definedName>
    <definedName name="cost_of_cap" localSheetId="14">#REF!</definedName>
    <definedName name="cost_of_cap" localSheetId="15">#REF!</definedName>
    <definedName name="cost_of_cap">#REF!</definedName>
    <definedName name="CPI_201718" localSheetId="19">#REF!</definedName>
    <definedName name="CPI_201718" localSheetId="11">#REF!</definedName>
    <definedName name="CPI_201718" localSheetId="10">#REF!</definedName>
    <definedName name="CPI_201718" localSheetId="12">#REF!</definedName>
    <definedName name="CPI_201718" localSheetId="13">#REF!</definedName>
    <definedName name="CPI_201718" localSheetId="16">#REF!</definedName>
    <definedName name="CPI_201718" localSheetId="17">#REF!</definedName>
    <definedName name="CPI_201718" localSheetId="7">#REF!</definedName>
    <definedName name="CPI_201718" localSheetId="8">#REF!</definedName>
    <definedName name="CPI_201718" localSheetId="9">#REF!</definedName>
    <definedName name="CPI_201718" localSheetId="18">#REF!</definedName>
    <definedName name="CPI_201718" localSheetId="14">#REF!</definedName>
    <definedName name="CPI_201718" localSheetId="15">#REF!</definedName>
    <definedName name="CPI_201718">#REF!</definedName>
    <definedName name="CPI_201819" localSheetId="19">#REF!</definedName>
    <definedName name="CPI_201819" localSheetId="11">#REF!</definedName>
    <definedName name="CPI_201819" localSheetId="10">#REF!</definedName>
    <definedName name="CPI_201819" localSheetId="12">#REF!</definedName>
    <definedName name="CPI_201819" localSheetId="13">#REF!</definedName>
    <definedName name="CPI_201819" localSheetId="16">#REF!</definedName>
    <definedName name="CPI_201819" localSheetId="17">#REF!</definedName>
    <definedName name="CPI_201819" localSheetId="7">#REF!</definedName>
    <definedName name="CPI_201819" localSheetId="8">#REF!</definedName>
    <definedName name="CPI_201819" localSheetId="9">#REF!</definedName>
    <definedName name="CPI_201819" localSheetId="18">#REF!</definedName>
    <definedName name="CPI_201819" localSheetId="14">#REF!</definedName>
    <definedName name="CPI_201819" localSheetId="15">#REF!</definedName>
    <definedName name="CPI_201819">#REF!</definedName>
    <definedName name="CPI_201920" localSheetId="19">#REF!</definedName>
    <definedName name="CPI_201920" localSheetId="11">#REF!</definedName>
    <definedName name="CPI_201920" localSheetId="10">#REF!</definedName>
    <definedName name="CPI_201920" localSheetId="12">#REF!</definedName>
    <definedName name="CPI_201920" localSheetId="13">#REF!</definedName>
    <definedName name="CPI_201920" localSheetId="16">#REF!</definedName>
    <definedName name="CPI_201920" localSheetId="17">#REF!</definedName>
    <definedName name="CPI_201920" localSheetId="7">#REF!</definedName>
    <definedName name="CPI_201920" localSheetId="8">#REF!</definedName>
    <definedName name="CPI_201920" localSheetId="9">#REF!</definedName>
    <definedName name="CPI_201920" localSheetId="18">#REF!</definedName>
    <definedName name="CPI_201920" localSheetId="14">#REF!</definedName>
    <definedName name="CPI_201920" localSheetId="15">#REF!</definedName>
    <definedName name="CPI_201920">#REF!</definedName>
    <definedName name="CPI_202021" localSheetId="19">#REF!</definedName>
    <definedName name="CPI_202021" localSheetId="11">#REF!</definedName>
    <definedName name="CPI_202021" localSheetId="10">#REF!</definedName>
    <definedName name="CPI_202021" localSheetId="12">#REF!</definedName>
    <definedName name="CPI_202021" localSheetId="13">#REF!</definedName>
    <definedName name="CPI_202021" localSheetId="16">#REF!</definedName>
    <definedName name="CPI_202021" localSheetId="17">#REF!</definedName>
    <definedName name="CPI_202021" localSheetId="7">#REF!</definedName>
    <definedName name="CPI_202021" localSheetId="8">#REF!</definedName>
    <definedName name="CPI_202021" localSheetId="9">#REF!</definedName>
    <definedName name="CPI_202021" localSheetId="18">#REF!</definedName>
    <definedName name="CPI_202021" localSheetId="14">#REF!</definedName>
    <definedName name="CPI_202021" localSheetId="15">#REF!</definedName>
    <definedName name="CPI_202021">#REF!</definedName>
    <definedName name="d_rate" localSheetId="19">#REF!</definedName>
    <definedName name="d_rate" localSheetId="11">#REF!</definedName>
    <definedName name="d_rate" localSheetId="10">#REF!</definedName>
    <definedName name="d_rate" localSheetId="12">#REF!</definedName>
    <definedName name="d_rate" localSheetId="13">#REF!</definedName>
    <definedName name="d_rate" localSheetId="16">#REF!</definedName>
    <definedName name="d_rate" localSheetId="17">#REF!</definedName>
    <definedName name="d_rate" localSheetId="7">#REF!</definedName>
    <definedName name="d_rate" localSheetId="8">#REF!</definedName>
    <definedName name="d_rate" localSheetId="9">#REF!</definedName>
    <definedName name="d_rate" localSheetId="18">#REF!</definedName>
    <definedName name="d_rate" localSheetId="14">#REF!</definedName>
    <definedName name="d_rate" localSheetId="15">#REF!</definedName>
    <definedName name="d_rate">#REF!</definedName>
    <definedName name="disc_rate" localSheetId="19">#REF!</definedName>
    <definedName name="disc_rate" localSheetId="11">#REF!</definedName>
    <definedName name="disc_rate" localSheetId="10">#REF!</definedName>
    <definedName name="disc_rate" localSheetId="12">#REF!</definedName>
    <definedName name="disc_rate" localSheetId="13">#REF!</definedName>
    <definedName name="disc_rate" localSheetId="16">#REF!</definedName>
    <definedName name="disc_rate" localSheetId="17">#REF!</definedName>
    <definedName name="disc_rate" localSheetId="7">#REF!</definedName>
    <definedName name="disc_rate" localSheetId="8">#REF!</definedName>
    <definedName name="disc_rate" localSheetId="9">#REF!</definedName>
    <definedName name="disc_rate" localSheetId="18">#REF!</definedName>
    <definedName name="disc_rate" localSheetId="14">#REF!</definedName>
    <definedName name="disc_rate" localSheetId="15">#REF!</definedName>
    <definedName name="disc_rate">#REF!</definedName>
    <definedName name="f_CPI" localSheetId="19">#REF!</definedName>
    <definedName name="f_CPI" localSheetId="11">#REF!</definedName>
    <definedName name="f_CPI" localSheetId="10">#REF!</definedName>
    <definedName name="f_CPI" localSheetId="12">#REF!</definedName>
    <definedName name="f_CPI" localSheetId="13">#REF!</definedName>
    <definedName name="f_CPI" localSheetId="16">#REF!</definedName>
    <definedName name="f_CPI" localSheetId="17">#REF!</definedName>
    <definedName name="f_CPI" localSheetId="7">#REF!</definedName>
    <definedName name="f_CPI" localSheetId="8">#REF!</definedName>
    <definedName name="f_CPI" localSheetId="9">#REF!</definedName>
    <definedName name="f_CPI" localSheetId="18">#REF!</definedName>
    <definedName name="f_CPI" localSheetId="14">#REF!</definedName>
    <definedName name="f_CPI" localSheetId="15">#REF!</definedName>
    <definedName name="f_CPI">#REF!</definedName>
    <definedName name="f_RPI" localSheetId="19">#REF!</definedName>
    <definedName name="f_RPI" localSheetId="11">#REF!</definedName>
    <definedName name="f_RPI" localSheetId="10">#REF!</definedName>
    <definedName name="f_RPI" localSheetId="12">#REF!</definedName>
    <definedName name="f_RPI" localSheetId="13">#REF!</definedName>
    <definedName name="f_RPI" localSheetId="16">#REF!</definedName>
    <definedName name="f_RPI" localSheetId="17">#REF!</definedName>
    <definedName name="f_RPI" localSheetId="7">#REF!</definedName>
    <definedName name="f_RPI" localSheetId="8">#REF!</definedName>
    <definedName name="f_RPI" localSheetId="9">#REF!</definedName>
    <definedName name="f_RPI" localSheetId="18">#REF!</definedName>
    <definedName name="f_RPI" localSheetId="14">#REF!</definedName>
    <definedName name="f_RPI" localSheetId="15">#REF!</definedName>
    <definedName name="f_RPI">#REF!</definedName>
    <definedName name="_xlnm.Print_Area" localSheetId="3">'E1 - Visual Amenity'!$B$2:$Z$24</definedName>
    <definedName name="_xlnm.Print_Area" localSheetId="5">'E4 - Losses Snapshot'!$B$2:$AB$24</definedName>
    <definedName name="_xlnm.Print_Titles" localSheetId="3">'E1 - Visual Amenity'!#REF!</definedName>
    <definedName name="_xlnm.Print_Titles" localSheetId="5">'E4 - Losses Snapshot'!$B:$C</definedName>
    <definedName name="ProjectConclusion" localSheetId="19">#REF!</definedName>
    <definedName name="ProjectConclusion" localSheetId="11">#REF!</definedName>
    <definedName name="ProjectConclusion" localSheetId="10">#REF!</definedName>
    <definedName name="ProjectConclusion" localSheetId="12">#REF!</definedName>
    <definedName name="ProjectConclusion" localSheetId="13">#REF!</definedName>
    <definedName name="ProjectConclusion" localSheetId="16">#REF!</definedName>
    <definedName name="ProjectConclusion" localSheetId="17">#REF!</definedName>
    <definedName name="ProjectConclusion" localSheetId="7">#REF!</definedName>
    <definedName name="ProjectConclusion" localSheetId="8">#REF!</definedName>
    <definedName name="ProjectConclusion" localSheetId="9">#REF!</definedName>
    <definedName name="ProjectConclusion" localSheetId="18">#REF!</definedName>
    <definedName name="ProjectConclusion" localSheetId="14">#REF!</definedName>
    <definedName name="ProjectConclusion" localSheetId="15">#REF!</definedName>
    <definedName name="ProjectConclusion">#REF!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PI_201718" localSheetId="19">#REF!</definedName>
    <definedName name="RPI_201718" localSheetId="11">#REF!</definedName>
    <definedName name="RPI_201718" localSheetId="10">#REF!</definedName>
    <definedName name="RPI_201718" localSheetId="12">#REF!</definedName>
    <definedName name="RPI_201718" localSheetId="13">#REF!</definedName>
    <definedName name="RPI_201718" localSheetId="16">#REF!</definedName>
    <definedName name="RPI_201718" localSheetId="17">#REF!</definedName>
    <definedName name="RPI_201718" localSheetId="7">#REF!</definedName>
    <definedName name="RPI_201718" localSheetId="8">#REF!</definedName>
    <definedName name="RPI_201718" localSheetId="9">#REF!</definedName>
    <definedName name="RPI_201718" localSheetId="18">#REF!</definedName>
    <definedName name="RPI_201718" localSheetId="14">#REF!</definedName>
    <definedName name="RPI_201718" localSheetId="15">#REF!</definedName>
    <definedName name="RPI_201718">#REF!</definedName>
    <definedName name="RPI_201819" localSheetId="19">#REF!</definedName>
    <definedName name="RPI_201819" localSheetId="11">#REF!</definedName>
    <definedName name="RPI_201819" localSheetId="10">#REF!</definedName>
    <definedName name="RPI_201819" localSheetId="12">#REF!</definedName>
    <definedName name="RPI_201819" localSheetId="13">#REF!</definedName>
    <definedName name="RPI_201819" localSheetId="16">#REF!</definedName>
    <definedName name="RPI_201819" localSheetId="17">#REF!</definedName>
    <definedName name="RPI_201819" localSheetId="7">#REF!</definedName>
    <definedName name="RPI_201819" localSheetId="8">#REF!</definedName>
    <definedName name="RPI_201819" localSheetId="9">#REF!</definedName>
    <definedName name="RPI_201819" localSheetId="18">#REF!</definedName>
    <definedName name="RPI_201819" localSheetId="14">#REF!</definedName>
    <definedName name="RPI_201819" localSheetId="15">#REF!</definedName>
    <definedName name="RPI_201819">#REF!</definedName>
    <definedName name="RPI_201920" localSheetId="19">#REF!</definedName>
    <definedName name="RPI_201920" localSheetId="11">#REF!</definedName>
    <definedName name="RPI_201920" localSheetId="10">#REF!</definedName>
    <definedName name="RPI_201920" localSheetId="12">#REF!</definedName>
    <definedName name="RPI_201920" localSheetId="13">#REF!</definedName>
    <definedName name="RPI_201920" localSheetId="16">#REF!</definedName>
    <definedName name="RPI_201920" localSheetId="17">#REF!</definedName>
    <definedName name="RPI_201920" localSheetId="7">#REF!</definedName>
    <definedName name="RPI_201920" localSheetId="8">#REF!</definedName>
    <definedName name="RPI_201920" localSheetId="9">#REF!</definedName>
    <definedName name="RPI_201920" localSheetId="18">#REF!</definedName>
    <definedName name="RPI_201920" localSheetId="14">#REF!</definedName>
    <definedName name="RPI_201920" localSheetId="15">#REF!</definedName>
    <definedName name="RPI_201920">#REF!</definedName>
    <definedName name="RPI_202021" localSheetId="19">#REF!</definedName>
    <definedName name="RPI_202021" localSheetId="11">#REF!</definedName>
    <definedName name="RPI_202021" localSheetId="10">#REF!</definedName>
    <definedName name="RPI_202021" localSheetId="12">#REF!</definedName>
    <definedName name="RPI_202021" localSheetId="13">#REF!</definedName>
    <definedName name="RPI_202021" localSheetId="16">#REF!</definedName>
    <definedName name="RPI_202021" localSheetId="17">#REF!</definedName>
    <definedName name="RPI_202021" localSheetId="7">#REF!</definedName>
    <definedName name="RPI_202021" localSheetId="8">#REF!</definedName>
    <definedName name="RPI_202021" localSheetId="9">#REF!</definedName>
    <definedName name="RPI_202021" localSheetId="18">#REF!</definedName>
    <definedName name="RPI_202021" localSheetId="14">#REF!</definedName>
    <definedName name="RPI_202021" localSheetId="15">#REF!</definedName>
    <definedName name="RPI_202021">#REF!</definedName>
    <definedName name="SAPBEXhrIndnt" hidden="1">"Wide"</definedName>
    <definedName name="SAPsysID" hidden="1">"708C5W7SBKP804JT78WJ0JNKI"</definedName>
    <definedName name="SAPwbID" hidden="1">"ARS"</definedName>
    <definedName name="Stage1" localSheetId="19">#REF!</definedName>
    <definedName name="Stage1" localSheetId="11">#REF!</definedName>
    <definedName name="Stage1" localSheetId="10">#REF!</definedName>
    <definedName name="Stage1" localSheetId="12">#REF!</definedName>
    <definedName name="Stage1" localSheetId="13">#REF!</definedName>
    <definedName name="Stage1" localSheetId="16">#REF!</definedName>
    <definedName name="Stage1" localSheetId="17">#REF!</definedName>
    <definedName name="Stage1" localSheetId="7">#REF!</definedName>
    <definedName name="Stage1" localSheetId="8">#REF!</definedName>
    <definedName name="Stage1" localSheetId="9">#REF!</definedName>
    <definedName name="Stage1" localSheetId="18">#REF!</definedName>
    <definedName name="Stage1" localSheetId="14">#REF!</definedName>
    <definedName name="Stage1" localSheetId="15">#REF!</definedName>
    <definedName name="Stage1">#REF!</definedName>
    <definedName name="Stage2" localSheetId="19">#REF!</definedName>
    <definedName name="Stage2" localSheetId="11">#REF!</definedName>
    <definedName name="Stage2" localSheetId="10">#REF!</definedName>
    <definedName name="Stage2" localSheetId="12">#REF!</definedName>
    <definedName name="Stage2" localSheetId="13">#REF!</definedName>
    <definedName name="Stage2" localSheetId="16">#REF!</definedName>
    <definedName name="Stage2" localSheetId="17">#REF!</definedName>
    <definedName name="Stage2" localSheetId="7">#REF!</definedName>
    <definedName name="Stage2" localSheetId="8">#REF!</definedName>
    <definedName name="Stage2" localSheetId="9">#REF!</definedName>
    <definedName name="Stage2" localSheetId="18">#REF!</definedName>
    <definedName name="Stage2" localSheetId="14">#REF!</definedName>
    <definedName name="Stage2" localSheetId="15">#REF!</definedName>
    <definedName name="Stage2">#REF!</definedName>
  </definedNames>
  <calcPr calcId="191028"/>
  <pivotCaches>
    <pivotCache cacheId="699" r:id="rId21"/>
    <pivotCache cacheId="700" r:id="rId22"/>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67" i="267" l="1"/>
  <c r="F7" i="269"/>
  <c r="F8" i="269"/>
  <c r="K7" i="269"/>
  <c r="E37" i="267"/>
  <c r="AG46" i="246"/>
  <c r="AK46" i="246"/>
  <c r="AE46" i="246"/>
  <c r="AI46" i="246"/>
  <c r="AG39" i="246"/>
  <c r="AH39" i="246"/>
  <c r="AK39" i="246"/>
  <c r="AD39" i="246"/>
  <c r="AK32" i="246"/>
  <c r="AE32" i="246"/>
  <c r="AG32" i="246"/>
  <c r="AH32" i="246"/>
  <c r="AE22" i="246"/>
  <c r="AI22" i="246"/>
  <c r="AF22" i="246"/>
  <c r="AJ22" i="246"/>
  <c r="AL45" i="246"/>
  <c r="AR45" i="246"/>
  <c r="AM45" i="246"/>
  <c r="AN45" i="246"/>
  <c r="AO45" i="246"/>
  <c r="AP45" i="246"/>
  <c r="AQ45" i="246"/>
  <c r="AL38" i="246"/>
  <c r="AR38" i="246"/>
  <c r="AM38" i="246"/>
  <c r="AN38" i="246"/>
  <c r="AO38" i="246"/>
  <c r="AP38" i="246"/>
  <c r="AQ38" i="246"/>
  <c r="AL31" i="246"/>
  <c r="AR31" i="246"/>
  <c r="AM31" i="246"/>
  <c r="AN31" i="246"/>
  <c r="AO31" i="246"/>
  <c r="AP31" i="246"/>
  <c r="AQ31" i="246"/>
  <c r="AL21" i="246"/>
  <c r="AR21" i="246"/>
  <c r="AM21" i="246"/>
  <c r="AN21" i="246"/>
  <c r="AO21" i="246"/>
  <c r="AP21" i="246"/>
  <c r="AQ21" i="246"/>
  <c r="BV45" i="246"/>
  <c r="BV38" i="246"/>
  <c r="BV31" i="246"/>
  <c r="BV21" i="246"/>
  <c r="AJ46" i="246"/>
  <c r="AF46" i="246"/>
  <c r="AJ39" i="246"/>
  <c r="AI39" i="246"/>
  <c r="AF39" i="246"/>
  <c r="AE39" i="246"/>
  <c r="AJ32" i="246"/>
  <c r="AI32" i="246"/>
  <c r="AF32" i="246"/>
  <c r="AH46" i="246"/>
  <c r="AH22" i="246"/>
  <c r="AK22" i="246"/>
  <c r="AG22" i="246"/>
  <c r="AD46" i="246"/>
  <c r="AD32" i="246"/>
  <c r="AD22" i="246"/>
  <c r="BV37" i="246"/>
  <c r="AQ37" i="246"/>
  <c r="AP37" i="246"/>
  <c r="AO37" i="246"/>
  <c r="AN37" i="246"/>
  <c r="AM37" i="246"/>
  <c r="AL37" i="246"/>
  <c r="BV27" i="246"/>
  <c r="BV26" i="246"/>
  <c r="AQ27" i="246"/>
  <c r="AP27" i="246"/>
  <c r="AO27" i="246"/>
  <c r="AN27" i="246"/>
  <c r="AM27" i="246"/>
  <c r="AL27" i="246"/>
  <c r="AR27" i="246"/>
  <c r="AQ26" i="246"/>
  <c r="AP26" i="246"/>
  <c r="AO26" i="246"/>
  <c r="AN26" i="246"/>
  <c r="AM26" i="246"/>
  <c r="AL26" i="246"/>
  <c r="BV20" i="246"/>
  <c r="BV19" i="246"/>
  <c r="BV18" i="246"/>
  <c r="BV17" i="246"/>
  <c r="BV16" i="246"/>
  <c r="BV15" i="246"/>
  <c r="AL18" i="246"/>
  <c r="AM18" i="246"/>
  <c r="AN18" i="246"/>
  <c r="AO18" i="246"/>
  <c r="AP18" i="246"/>
  <c r="AQ18" i="246"/>
  <c r="AL19" i="246"/>
  <c r="AM19" i="246"/>
  <c r="AN19" i="246"/>
  <c r="AO19" i="246"/>
  <c r="AP19" i="246"/>
  <c r="AQ19" i="246"/>
  <c r="AL15" i="246"/>
  <c r="AM15" i="246"/>
  <c r="AN15" i="246"/>
  <c r="AO15" i="246"/>
  <c r="AP15" i="246"/>
  <c r="AQ15" i="246"/>
  <c r="I53" i="266"/>
  <c r="AR37" i="246"/>
  <c r="AR15" i="246"/>
  <c r="AR18" i="246"/>
  <c r="AR26" i="246"/>
  <c r="AR19" i="246"/>
  <c r="E36" i="267"/>
  <c r="I33" i="267"/>
  <c r="E17" i="267"/>
  <c r="D17" i="267"/>
  <c r="E16" i="267"/>
  <c r="D16" i="267"/>
  <c r="E15" i="267"/>
  <c r="D15" i="267"/>
  <c r="E14" i="267"/>
  <c r="D14" i="267"/>
  <c r="E13" i="267"/>
  <c r="D13" i="267"/>
  <c r="E12" i="267"/>
  <c r="D12" i="267"/>
  <c r="E11" i="267"/>
  <c r="D11" i="267"/>
  <c r="E10" i="267"/>
  <c r="D10" i="267"/>
  <c r="H6" i="267"/>
  <c r="I86" i="266"/>
  <c r="I77" i="266"/>
  <c r="I56" i="266"/>
  <c r="D37" i="266"/>
  <c r="D36" i="266"/>
  <c r="D35" i="266"/>
  <c r="D34" i="266"/>
  <c r="D33" i="266"/>
  <c r="K8" i="269"/>
  <c r="Q8" i="276"/>
  <c r="P8" i="276"/>
  <c r="O8" i="276"/>
  <c r="N8" i="276"/>
  <c r="M8" i="276"/>
  <c r="L8" i="276"/>
  <c r="K8" i="276"/>
  <c r="J8" i="276"/>
  <c r="Q7" i="275"/>
  <c r="P7" i="275"/>
  <c r="O7" i="275"/>
  <c r="N7" i="275"/>
  <c r="M7" i="275"/>
  <c r="L7" i="275"/>
  <c r="K7" i="275"/>
  <c r="J7" i="275"/>
  <c r="R7" i="275"/>
  <c r="I7" i="273"/>
  <c r="M7" i="273"/>
  <c r="H7" i="273"/>
  <c r="L7" i="273"/>
  <c r="I6" i="273"/>
  <c r="H6" i="273"/>
  <c r="I5" i="273"/>
  <c r="M5" i="273"/>
  <c r="H5" i="273"/>
  <c r="L5" i="273"/>
  <c r="I4" i="273"/>
  <c r="M4" i="273"/>
  <c r="H4" i="273"/>
  <c r="L4" i="273"/>
  <c r="I3" i="273"/>
  <c r="M3" i="273"/>
  <c r="H3" i="273"/>
  <c r="L3" i="273"/>
  <c r="I2" i="273"/>
  <c r="I9" i="273"/>
  <c r="M8" i="273"/>
  <c r="H2" i="273"/>
  <c r="H9" i="273"/>
  <c r="L8" i="273"/>
  <c r="I30" i="267"/>
  <c r="H30" i="267"/>
  <c r="I6" i="267"/>
  <c r="I83" i="266"/>
  <c r="D14" i="266"/>
  <c r="C14" i="266"/>
  <c r="D13" i="266"/>
  <c r="C13" i="266"/>
  <c r="D12" i="266"/>
  <c r="C12" i="266"/>
  <c r="D11" i="266"/>
  <c r="C11" i="266"/>
  <c r="L6" i="273"/>
  <c r="M6" i="273"/>
  <c r="L2" i="273"/>
  <c r="M2" i="273"/>
  <c r="A1" i="240"/>
  <c r="A1" i="253"/>
  <c r="A1" i="246"/>
  <c r="A1" i="254"/>
  <c r="BV49" i="246"/>
  <c r="BV14" i="246"/>
  <c r="AL7" i="254"/>
  <c r="AL8" i="254"/>
  <c r="AL9" i="254"/>
  <c r="AL10" i="254"/>
  <c r="AL11" i="254"/>
  <c r="AL12" i="254"/>
  <c r="AL13" i="254"/>
  <c r="AL14" i="254"/>
  <c r="AL15" i="254"/>
  <c r="AL16" i="254"/>
  <c r="AL17" i="254"/>
  <c r="AL18" i="254"/>
  <c r="AL19" i="254"/>
  <c r="AL20" i="254"/>
  <c r="AL21" i="254"/>
  <c r="AL22" i="254"/>
  <c r="AL23" i="254"/>
  <c r="AL24" i="254"/>
  <c r="AL25" i="254"/>
  <c r="AL26" i="254"/>
  <c r="AL27" i="254"/>
  <c r="AL28" i="254"/>
  <c r="AL29" i="254"/>
  <c r="AL30" i="254"/>
  <c r="AL31" i="254"/>
  <c r="AL32" i="254"/>
  <c r="AL33" i="254"/>
  <c r="AL34" i="254"/>
  <c r="AL35" i="254"/>
  <c r="AL36" i="254"/>
  <c r="AL37" i="254"/>
  <c r="AL38" i="254"/>
  <c r="AL39" i="254"/>
  <c r="AL40" i="254"/>
  <c r="AL41" i="254"/>
  <c r="AL42" i="254"/>
  <c r="AK42" i="254"/>
  <c r="AJ42" i="254"/>
  <c r="AI42" i="254"/>
  <c r="AH42" i="254"/>
  <c r="AG7" i="254"/>
  <c r="AG8" i="254"/>
  <c r="AG9" i="254"/>
  <c r="AG10" i="254"/>
  <c r="AG11" i="254"/>
  <c r="AG12" i="254"/>
  <c r="AG13" i="254"/>
  <c r="AG14" i="254"/>
  <c r="AG15" i="254"/>
  <c r="AG16" i="254"/>
  <c r="AG17" i="254"/>
  <c r="AG18" i="254"/>
  <c r="AG19" i="254"/>
  <c r="AG20" i="254"/>
  <c r="AG21" i="254"/>
  <c r="AG22" i="254"/>
  <c r="AG23" i="254"/>
  <c r="AG24" i="254"/>
  <c r="AG25" i="254"/>
  <c r="AG42" i="254"/>
  <c r="AG26" i="254"/>
  <c r="AG27" i="254"/>
  <c r="AG28" i="254"/>
  <c r="AG29" i="254"/>
  <c r="AG30" i="254"/>
  <c r="AG31" i="254"/>
  <c r="AG32" i="254"/>
  <c r="AG33" i="254"/>
  <c r="AG34" i="254"/>
  <c r="AG35" i="254"/>
  <c r="AG36" i="254"/>
  <c r="AG37" i="254"/>
  <c r="AG38" i="254"/>
  <c r="AG39" i="254"/>
  <c r="AG40" i="254"/>
  <c r="AG41" i="254"/>
  <c r="AF42" i="254"/>
  <c r="AE42" i="254"/>
  <c r="AD42" i="254"/>
  <c r="AC42" i="254"/>
  <c r="AB7" i="254"/>
  <c r="AB8" i="254"/>
  <c r="AB9" i="254"/>
  <c r="AB10" i="254"/>
  <c r="AB11" i="254"/>
  <c r="AB12" i="254"/>
  <c r="AB13" i="254"/>
  <c r="AB14" i="254"/>
  <c r="AB15" i="254"/>
  <c r="AB16" i="254"/>
  <c r="AB17" i="254"/>
  <c r="AB18" i="254"/>
  <c r="AB19" i="254"/>
  <c r="AB20" i="254"/>
  <c r="AB21" i="254"/>
  <c r="AB22" i="254"/>
  <c r="AB23" i="254"/>
  <c r="AB24" i="254"/>
  <c r="AB25" i="254"/>
  <c r="AB26" i="254"/>
  <c r="AB27" i="254"/>
  <c r="AB28" i="254"/>
  <c r="AB29" i="254"/>
  <c r="AB30" i="254"/>
  <c r="AB31" i="254"/>
  <c r="AB32" i="254"/>
  <c r="AB33" i="254"/>
  <c r="AB34" i="254"/>
  <c r="AB35" i="254"/>
  <c r="AB36" i="254"/>
  <c r="AB37" i="254"/>
  <c r="AB38" i="254"/>
  <c r="AB39" i="254"/>
  <c r="AB40" i="254"/>
  <c r="AB41" i="254"/>
  <c r="AB42" i="254"/>
  <c r="AA42" i="254"/>
  <c r="Z42" i="254"/>
  <c r="Y42" i="254"/>
  <c r="X42" i="254"/>
  <c r="W19" i="254"/>
  <c r="W20" i="254"/>
  <c r="W21" i="254"/>
  <c r="W22" i="254"/>
  <c r="W23" i="254"/>
  <c r="W24" i="254"/>
  <c r="W25" i="254"/>
  <c r="W26" i="254"/>
  <c r="W27" i="254"/>
  <c r="W28" i="254"/>
  <c r="W29" i="254"/>
  <c r="W30" i="254"/>
  <c r="W31" i="254"/>
  <c r="W32" i="254"/>
  <c r="W33" i="254"/>
  <c r="W34" i="254"/>
  <c r="W35" i="254"/>
  <c r="W36" i="254"/>
  <c r="W37" i="254"/>
  <c r="W38" i="254"/>
  <c r="W39" i="254"/>
  <c r="W40" i="254"/>
  <c r="W41" i="254"/>
  <c r="R19" i="254"/>
  <c r="R20" i="254"/>
  <c r="R21" i="254"/>
  <c r="R22" i="254"/>
  <c r="R23" i="254"/>
  <c r="R24" i="254"/>
  <c r="R25" i="254"/>
  <c r="R26" i="254"/>
  <c r="R27" i="254"/>
  <c r="R28" i="254"/>
  <c r="R29" i="254"/>
  <c r="R30" i="254"/>
  <c r="R31" i="254"/>
  <c r="R32" i="254"/>
  <c r="R33" i="254"/>
  <c r="R34" i="254"/>
  <c r="R35" i="254"/>
  <c r="R36" i="254"/>
  <c r="R37" i="254"/>
  <c r="R38" i="254"/>
  <c r="R39" i="254"/>
  <c r="R40" i="254"/>
  <c r="R41" i="254"/>
  <c r="M19" i="254"/>
  <c r="M20" i="254"/>
  <c r="M21" i="254"/>
  <c r="M22" i="254"/>
  <c r="M23" i="254"/>
  <c r="M24" i="254"/>
  <c r="M25" i="254"/>
  <c r="M26" i="254"/>
  <c r="M27" i="254"/>
  <c r="M28" i="254"/>
  <c r="M29" i="254"/>
  <c r="M30" i="254"/>
  <c r="M31" i="254"/>
  <c r="M32" i="254"/>
  <c r="M33" i="254"/>
  <c r="M34" i="254"/>
  <c r="M35" i="254"/>
  <c r="M36" i="254"/>
  <c r="M37" i="254"/>
  <c r="M38" i="254"/>
  <c r="M39" i="254"/>
  <c r="M40" i="254"/>
  <c r="M41" i="254"/>
  <c r="H19" i="254"/>
  <c r="H20" i="254"/>
  <c r="H21" i="254"/>
  <c r="H22" i="254"/>
  <c r="H23" i="254"/>
  <c r="H24" i="254"/>
  <c r="H25" i="254"/>
  <c r="H26" i="254"/>
  <c r="H27" i="254"/>
  <c r="H28" i="254"/>
  <c r="H29" i="254"/>
  <c r="H30" i="254"/>
  <c r="H31" i="254"/>
  <c r="H32" i="254"/>
  <c r="H33" i="254"/>
  <c r="H34" i="254"/>
  <c r="H35" i="254"/>
  <c r="H36" i="254"/>
  <c r="H37" i="254"/>
  <c r="H38" i="254"/>
  <c r="H39" i="254"/>
  <c r="H40" i="254"/>
  <c r="H41" i="254"/>
  <c r="A3" i="254"/>
  <c r="A2" i="254"/>
  <c r="U25" i="240"/>
  <c r="AA25" i="240"/>
  <c r="V25" i="240"/>
  <c r="W25" i="240"/>
  <c r="X25" i="240"/>
  <c r="Y25" i="240"/>
  <c r="AA23" i="240"/>
  <c r="AA24" i="240"/>
  <c r="AA22" i="240"/>
  <c r="AA21" i="240"/>
  <c r="AA20" i="240"/>
  <c r="AA19" i="240"/>
  <c r="AA18" i="240"/>
  <c r="AA10" i="240"/>
  <c r="AA11" i="240"/>
  <c r="AA12" i="240"/>
  <c r="AA9" i="240"/>
  <c r="Y13" i="240"/>
  <c r="U13" i="240"/>
  <c r="V13" i="240"/>
  <c r="W13" i="240"/>
  <c r="X13" i="240"/>
  <c r="AP49" i="246"/>
  <c r="AO49" i="246"/>
  <c r="AN49" i="246"/>
  <c r="AM49" i="246"/>
  <c r="AL49" i="246"/>
  <c r="AP44" i="246"/>
  <c r="AP46" i="246"/>
  <c r="AO44" i="246"/>
  <c r="AO46" i="246"/>
  <c r="AN44" i="246"/>
  <c r="AN46" i="246"/>
  <c r="AM44" i="246"/>
  <c r="AM46" i="246"/>
  <c r="AL44" i="246"/>
  <c r="AP43" i="246"/>
  <c r="AO43" i="246"/>
  <c r="AN43" i="246"/>
  <c r="AM43" i="246"/>
  <c r="AL43" i="246"/>
  <c r="AP42" i="246"/>
  <c r="AO42" i="246"/>
  <c r="AN42" i="246"/>
  <c r="AM42" i="246"/>
  <c r="AL42" i="246"/>
  <c r="AL36" i="246"/>
  <c r="AM36" i="246"/>
  <c r="AN36" i="246"/>
  <c r="AO36" i="246"/>
  <c r="AP36" i="246"/>
  <c r="AP35" i="246"/>
  <c r="AO35" i="246"/>
  <c r="AN35" i="246"/>
  <c r="AN39" i="246"/>
  <c r="AM35" i="246"/>
  <c r="AL35" i="246"/>
  <c r="AR35" i="246" s="1"/>
  <c r="AR39" i="246" s="1"/>
  <c r="AP30" i="246"/>
  <c r="AO30" i="246"/>
  <c r="AN30" i="246"/>
  <c r="AM30" i="246"/>
  <c r="AL30" i="246"/>
  <c r="AP29" i="246"/>
  <c r="AO29" i="246"/>
  <c r="AN29" i="246"/>
  <c r="AM29" i="246"/>
  <c r="AL29" i="246"/>
  <c r="AP28" i="246"/>
  <c r="AO28" i="246"/>
  <c r="AN28" i="246"/>
  <c r="AM28" i="246"/>
  <c r="AL28" i="246"/>
  <c r="AP25" i="246"/>
  <c r="AO25" i="246"/>
  <c r="AN25" i="246"/>
  <c r="AM25" i="246"/>
  <c r="AL25" i="246"/>
  <c r="AM14" i="246"/>
  <c r="AN14" i="246"/>
  <c r="AO14" i="246"/>
  <c r="AP14" i="246"/>
  <c r="AM16" i="246"/>
  <c r="AN16" i="246"/>
  <c r="AO16" i="246"/>
  <c r="AP16" i="246"/>
  <c r="AM17" i="246"/>
  <c r="AN17" i="246"/>
  <c r="AO17" i="246"/>
  <c r="AP17" i="246"/>
  <c r="AM20" i="246"/>
  <c r="AN20" i="246"/>
  <c r="AO20" i="246"/>
  <c r="AP20" i="246"/>
  <c r="AL16" i="246"/>
  <c r="AL17" i="246"/>
  <c r="AL20" i="246"/>
  <c r="AL14" i="246"/>
  <c r="A3" i="253"/>
  <c r="A2" i="253"/>
  <c r="S23" i="253"/>
  <c r="T23" i="253"/>
  <c r="U23" i="253"/>
  <c r="V23" i="253"/>
  <c r="W23" i="253"/>
  <c r="X23" i="253"/>
  <c r="Y23" i="253"/>
  <c r="Z23" i="253"/>
  <c r="AA23" i="253"/>
  <c r="AB23" i="253"/>
  <c r="AC23" i="253"/>
  <c r="AD23" i="253"/>
  <c r="AE23" i="253"/>
  <c r="AF23" i="253"/>
  <c r="AG23" i="253"/>
  <c r="AH23" i="253"/>
  <c r="AJ23" i="253"/>
  <c r="AL23" i="253"/>
  <c r="AN23" i="253"/>
  <c r="A3" i="240"/>
  <c r="A2" i="240"/>
  <c r="A3" i="246"/>
  <c r="A2" i="246"/>
  <c r="A1" i="252"/>
  <c r="A1" i="251"/>
  <c r="A2" i="250"/>
  <c r="BV44" i="246"/>
  <c r="BV43" i="246"/>
  <c r="BV42" i="246"/>
  <c r="BV36" i="246"/>
  <c r="BV35" i="246"/>
  <c r="BV30" i="246"/>
  <c r="BV29" i="246"/>
  <c r="BV28" i="246"/>
  <c r="BV25" i="246"/>
  <c r="Z9" i="240"/>
  <c r="Z10" i="240"/>
  <c r="Z11" i="240"/>
  <c r="Z12" i="240"/>
  <c r="M13" i="240"/>
  <c r="N13" i="240"/>
  <c r="O13" i="240"/>
  <c r="P13" i="240"/>
  <c r="Q13" i="240"/>
  <c r="R13" i="240"/>
  <c r="S13" i="240"/>
  <c r="T13" i="240"/>
  <c r="Z18" i="240"/>
  <c r="Z19" i="240"/>
  <c r="Z20" i="240"/>
  <c r="Z21" i="240"/>
  <c r="Z22" i="240"/>
  <c r="Z23" i="240"/>
  <c r="Z24" i="240"/>
  <c r="M25" i="240"/>
  <c r="N25" i="240"/>
  <c r="O25" i="240"/>
  <c r="P25" i="240"/>
  <c r="Q25" i="240"/>
  <c r="R25" i="240"/>
  <c r="S25" i="240"/>
  <c r="T25" i="240"/>
  <c r="AQ36" i="246"/>
  <c r="AQ44" i="246"/>
  <c r="AQ17" i="246"/>
  <c r="AQ20" i="246"/>
  <c r="AQ29" i="246"/>
  <c r="AQ30" i="246"/>
  <c r="AQ42" i="246"/>
  <c r="AQ49" i="246"/>
  <c r="AQ25" i="246"/>
  <c r="AQ28" i="246"/>
  <c r="AQ14" i="246"/>
  <c r="AQ35" i="246"/>
  <c r="AQ16" i="246"/>
  <c r="AQ43" i="246"/>
  <c r="AA13" i="240"/>
  <c r="AL39" i="246"/>
  <c r="AL8" i="246" s="1"/>
  <c r="AL46" i="246"/>
  <c r="Z25" i="240"/>
  <c r="Z13" i="240"/>
  <c r="AM39" i="246"/>
  <c r="AO39" i="246"/>
  <c r="AP39" i="246"/>
  <c r="AM32" i="246"/>
  <c r="AM22" i="246"/>
  <c r="AL32" i="246"/>
  <c r="AN32" i="246"/>
  <c r="AO32" i="246"/>
  <c r="AL22" i="246"/>
  <c r="AP32" i="246"/>
  <c r="AP22" i="246"/>
  <c r="AO22" i="246"/>
  <c r="AN22" i="246"/>
  <c r="AQ39" i="246"/>
  <c r="AE8" i="246"/>
  <c r="AE9" i="246"/>
  <c r="AI8" i="246"/>
  <c r="AI9" i="246"/>
  <c r="AF8" i="246"/>
  <c r="AF9" i="246"/>
  <c r="AD8" i="246"/>
  <c r="AD9" i="246"/>
  <c r="AJ8" i="246"/>
  <c r="AJ9" i="246"/>
  <c r="AH8" i="246"/>
  <c r="AH9" i="246"/>
  <c r="AK8" i="246"/>
  <c r="AK9" i="246"/>
  <c r="AG8" i="246"/>
  <c r="AG9" i="246"/>
  <c r="AR36" i="246"/>
  <c r="AQ22" i="246"/>
  <c r="AR16" i="246"/>
  <c r="AR29" i="246"/>
  <c r="AR25" i="246"/>
  <c r="AQ32" i="246"/>
  <c r="AQ46" i="246"/>
  <c r="AR14" i="246"/>
  <c r="AR28" i="246"/>
  <c r="AR43" i="246"/>
  <c r="AR30" i="246"/>
  <c r="AR17" i="246"/>
  <c r="AR20" i="246"/>
  <c r="AR42" i="246"/>
  <c r="AR44" i="246"/>
  <c r="AR49" i="246"/>
  <c r="AM8" i="246"/>
  <c r="AM9" i="246"/>
  <c r="AN8" i="246"/>
  <c r="AN9" i="246"/>
  <c r="AO8" i="246"/>
  <c r="AO9" i="246"/>
  <c r="AP8" i="246"/>
  <c r="AP9" i="246"/>
  <c r="AR22" i="246"/>
  <c r="AR32" i="246"/>
  <c r="AR46" i="246"/>
  <c r="AQ8" i="246"/>
  <c r="AQ9" i="246"/>
  <c r="W14" i="254"/>
  <c r="W18" i="254"/>
  <c r="M18" i="254"/>
  <c r="R18" i="254"/>
  <c r="M14" i="254"/>
  <c r="R14" i="254"/>
  <c r="R10" i="254"/>
  <c r="M10" i="254"/>
  <c r="W10" i="254"/>
  <c r="W13" i="254"/>
  <c r="R13" i="254"/>
  <c r="M13" i="254"/>
  <c r="H11" i="254"/>
  <c r="W15" i="254"/>
  <c r="R15" i="254"/>
  <c r="M15" i="254"/>
  <c r="G42" i="254"/>
  <c r="W8" i="254"/>
  <c r="R8" i="254"/>
  <c r="M8" i="254"/>
  <c r="H18" i="254"/>
  <c r="W17" i="254"/>
  <c r="R17" i="254"/>
  <c r="M17" i="254"/>
  <c r="H17" i="254"/>
  <c r="S42" i="254"/>
  <c r="W7" i="254"/>
  <c r="N42" i="254"/>
  <c r="R7" i="254"/>
  <c r="M7" i="254"/>
  <c r="I42" i="254"/>
  <c r="E42" i="254"/>
  <c r="H16" i="254"/>
  <c r="V42" i="254"/>
  <c r="W12" i="254"/>
  <c r="R12" i="254"/>
  <c r="M12" i="254"/>
  <c r="H14" i="254"/>
  <c r="H13" i="254"/>
  <c r="T42" i="254"/>
  <c r="O42" i="254"/>
  <c r="J42" i="254"/>
  <c r="H7" i="254"/>
  <c r="D42" i="254"/>
  <c r="H12" i="254"/>
  <c r="Q42" i="254"/>
  <c r="L42" i="254"/>
  <c r="W16" i="254"/>
  <c r="R16" i="254"/>
  <c r="M16" i="254"/>
  <c r="H10" i="254"/>
  <c r="W9" i="254"/>
  <c r="R9" i="254"/>
  <c r="M9" i="254"/>
  <c r="H9" i="254"/>
  <c r="U42" i="254"/>
  <c r="W11" i="254"/>
  <c r="P42" i="254"/>
  <c r="R11" i="254"/>
  <c r="K42" i="254"/>
  <c r="M11" i="254"/>
  <c r="H15" i="254"/>
  <c r="F42" i="254"/>
  <c r="H8" i="254"/>
  <c r="H42" i="254"/>
  <c r="W42" i="254"/>
  <c r="M42" i="254"/>
  <c r="R42" i="254"/>
  <c r="I61" i="267"/>
  <c r="I27" i="267"/>
  <c r="J8" i="269"/>
  <c r="I70" i="267"/>
  <c r="I64" i="267"/>
  <c r="I74" i="266"/>
  <c r="I80" i="266"/>
  <c r="H7" i="269"/>
  <c r="L7" i="269"/>
  <c r="H8" i="269"/>
  <c r="L8" i="269"/>
  <c r="I7" i="269"/>
  <c r="M7" i="269"/>
  <c r="I8" i="269"/>
  <c r="M8" i="269"/>
  <c r="E7" i="269"/>
  <c r="J7" i="269"/>
  <c r="E8" i="269"/>
  <c r="AL9" i="246" l="1"/>
  <c r="AR9" i="246" s="1"/>
  <c r="AR8" i="24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tc={05088E57-EA8B-4728-BC2A-2AAA340C3895}</author>
    <author>Down (ESO), Geoff</author>
  </authors>
  <commentList>
    <comment ref="Q50" authorId="0" shapeId="0" xr:uid="{05088E57-EA8B-4728-BC2A-2AAA340C3895}">
      <text>
        <t>[Threaded comment]
Your version of Excel allows you to read this threaded comment; however, any edits to it will get removed if the file is opened in a newer version of Excel. Learn more: https://go.microsoft.com/fwlink/?linkid=870924
Comment:
    CSAT/SSAT</t>
      </text>
    </comment>
    <comment ref="I77" authorId="1" shapeId="0" xr:uid="{B326AA56-7DDA-4352-BCA9-8A385E5ECB79}">
      <text>
        <r>
          <rPr>
            <b/>
            <sz val="9"/>
            <color indexed="81"/>
            <rFont val="Tahoma"/>
            <family val="2"/>
          </rPr>
          <t>Down (ESO), Geoff:</t>
        </r>
        <r>
          <rPr>
            <sz val="9"/>
            <color indexed="81"/>
            <rFont val="Tahoma"/>
            <family val="2"/>
          </rPr>
          <t xml:space="preserve">
Broken formula
</t>
        </r>
      </text>
    </comment>
    <comment ref="I80" authorId="1" shapeId="0" xr:uid="{0C95AAA5-BBD1-4D00-969B-615B03481BCC}">
      <text>
        <r>
          <rPr>
            <b/>
            <sz val="9"/>
            <color indexed="81"/>
            <rFont val="Tahoma"/>
            <family val="2"/>
          </rPr>
          <t>Down (ESO), Geoff:</t>
        </r>
        <r>
          <rPr>
            <sz val="9"/>
            <color indexed="81"/>
            <rFont val="Tahoma"/>
            <family val="2"/>
          </rPr>
          <t xml:space="preserve">
This formula needs revisiting as doesn't work. Not all projects that are implemented finished at level 8</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tc={D4131A26-2ABF-41DE-82BC-7026C1BD19EE}</author>
    <author>tc={F47A520A-2001-4E8B-83F9-93C004E54199}</author>
  </authors>
  <commentList>
    <comment ref="N95" authorId="0" shapeId="0" xr:uid="{D4131A26-2ABF-41DE-82BC-7026C1BD19EE}">
      <text>
        <t>[Threaded comment]
Your version of Excel allows you to read this threaded comment; however, any edits to it will get removed if the file is opened in a newer version of Excel. Learn more: https://go.microsoft.com/fwlink/?linkid=870924
Comment:
    External cost only
Reply:
    For SWIC projects it is the figure of the entire project (inclduing innovate funding) not just NIA.</t>
      </text>
    </comment>
    <comment ref="P95" authorId="1" shapeId="0" xr:uid="{F47A520A-2001-4E8B-83F9-93C004E54199}">
      <text>
        <t>[Threaded comment]
Your version of Excel allows you to read this threaded comment; however, any edits to it will get removed if the file is opened in a newer version of Excel. Learn more: https://go.microsoft.com/fwlink/?linkid=870924
Comment:
    External cost only
Reply:
    For SWIC projects it is the figure of the entire project (inclduing innovate funding) not just NIA.</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tc={CBF6F437-B170-4000-84A4-9416F1156B65}</author>
  </authors>
  <commentList>
    <comment ref="B36" authorId="0" shapeId="0" xr:uid="{CBF6F437-B170-4000-84A4-9416F1156B65}">
      <text>
        <t>[Threaded comment]
Your version of Excel allows you to read this threaded comment; however, any edits to it will get removed if the file is opened in a newer version of Excel. Learn more: https://go.microsoft.com/fwlink/?linkid=870924
Comment:
    External cost only
Reply:
    For SWIC projects it is the figure of the entire project (inclduing innovate funding) not just NIA.</t>
      </text>
    </comment>
  </commentList>
</comments>
</file>

<file path=xl/sharedStrings.xml><?xml version="1.0" encoding="utf-8"?>
<sst xmlns="http://schemas.openxmlformats.org/spreadsheetml/2006/main" count="3586" uniqueCount="1426">
  <si>
    <t>Environment and Innovation Reporting Pack</t>
  </si>
  <si>
    <t>Version</t>
  </si>
  <si>
    <t>DNO Name:</t>
  </si>
  <si>
    <t>SSES</t>
  </si>
  <si>
    <t>Reporting year (e.g. enter 2024 for 2023/24):</t>
  </si>
  <si>
    <t>Navigation</t>
  </si>
  <si>
    <t>E1 - Visual Amenity</t>
  </si>
  <si>
    <t>E3 - BCF</t>
  </si>
  <si>
    <t>E4 - Losses Snapshot</t>
  </si>
  <si>
    <t>E5 - Smart Metering</t>
  </si>
  <si>
    <t>IMF1 - Guidance</t>
  </si>
  <si>
    <t>IMF2 - Definitions</t>
  </si>
  <si>
    <t>IMF3 - Outcome Measures</t>
  </si>
  <si>
    <t>IMF4 - Secondary Indicators</t>
  </si>
  <si>
    <t>IMF5 - Idea log</t>
  </si>
  <si>
    <t>IMF6 - Project log</t>
  </si>
  <si>
    <t>IMF7 - BAU log</t>
  </si>
  <si>
    <t>IMF8 - Project Supporters</t>
  </si>
  <si>
    <t>IMF9 - Project Partners</t>
  </si>
  <si>
    <t>DNO Name</t>
  </si>
  <si>
    <t>ENWL</t>
  </si>
  <si>
    <t>NPgN</t>
  </si>
  <si>
    <t>NPgY</t>
  </si>
  <si>
    <t>WMID</t>
  </si>
  <si>
    <t>EMID</t>
  </si>
  <si>
    <t>SWALES</t>
  </si>
  <si>
    <t>SWEST</t>
  </si>
  <si>
    <t>LPN</t>
  </si>
  <si>
    <t>SPN</t>
  </si>
  <si>
    <t>EPN</t>
  </si>
  <si>
    <t>SPD</t>
  </si>
  <si>
    <t>SPMW</t>
  </si>
  <si>
    <t>SSEH</t>
  </si>
  <si>
    <t>Reporting year</t>
  </si>
  <si>
    <t>Key</t>
  </si>
  <si>
    <t>Input cells</t>
  </si>
  <si>
    <t>Within worksheet formula cells (eg totals, averages)</t>
  </si>
  <si>
    <t>Link to cells within worksheet</t>
  </si>
  <si>
    <t>Link to other worksheets</t>
  </si>
  <si>
    <t>Link to other reporting packs</t>
  </si>
  <si>
    <t>Check cells</t>
  </si>
  <si>
    <t>No Input</t>
  </si>
  <si>
    <t>Descriptions and pack data</t>
  </si>
  <si>
    <t>For DNO and Ofgem to log changes that are made to the template</t>
  </si>
  <si>
    <t>Date</t>
  </si>
  <si>
    <t>Who made change</t>
  </si>
  <si>
    <t>Amendment (inc cell reference)</t>
  </si>
  <si>
    <t>Ofgem</t>
  </si>
  <si>
    <t>Removed link to 'E8' tab from cover sheet.</t>
  </si>
  <si>
    <t>Removed E1, E2 and E7 tabs</t>
  </si>
  <si>
    <t>Added ED2 years to tables</t>
  </si>
  <si>
    <t>Updated headings in E3</t>
  </si>
  <si>
    <t>Reinstated tab E1 - Visual Amenity with amended tables</t>
  </si>
  <si>
    <t>Removed DPCR5 years reporting</t>
  </si>
  <si>
    <t>Aligned BCF table to AER KPI table</t>
  </si>
  <si>
    <t xml:space="preserve">IMF reporting guidance and templates added into Annex </t>
  </si>
  <si>
    <t>DNO</t>
  </si>
  <si>
    <t>The IMF tabs that were originally in this pack at publication in June 2023 were incomplete and intended as place holders. Since then, the IMF Update Delivery Group has worked with the ENA to further develop these tabs in the 'ENIP Appendix D - Benefits Table 2023 Template' version 4.0 worksheet. These new tabs have been approved by Ofgem but never migrated to the overall Environment and Innovation reporting pack.
We have now migrated these tabs into the pack, replacing the original placeholder versions of these tabs. The tabs swapped out are:
IMF1 - Guidance; IMF2 - Definitions; IMF3 - Outcome Measures; IMF4 - Secondary Indicators; IMF5 - Idea Log; IMF6 - Project log; IMF7 - BAU log; IMF8 - Project Supporters; and IMF9 - Project Partners.
This is as per issue 1 of the ENA Annex J log</t>
  </si>
  <si>
    <t>The new versions of the tabs listed above required a number of background tabs to allow for calculations to run through the pack. These have been added to the pack but hidden, to be consistent with the 'ENIP Appendix D - Benefits Table 2023 Template' version 4.0 worksheet approved by Ofgem, where the tabs were also hidden.
These additional tabs are:
'Heatmap'; 'Strategic Alignment'; 'TLR'; and 'Data options'
This is following resolution of issue 1 of the ENA Annex J log</t>
  </si>
  <si>
    <t>Unlike for the E tabs, the 'Navigation' section for the 'Cover Sheet' tab did not hyperlink to the IMF tabs, perhaps due to the placeholder nature of the previous versions of the tabs. Now that the new versions of the tabs has been incorporated, we have added the relevant hyperlinks to each tab to make sure the 'Navigation' section is fully working.
This is following resolution of issue 1 of the ENA Annex J log</t>
  </si>
  <si>
    <t>Extended the drop down list on Column E of 'Ideas log' tab. This list was inconsistently applied. Extended drop down list from rows 5 to 460 to keep consistency with columns F and G. As per issue 6 of the ENA Annex J log</t>
  </si>
  <si>
    <t>Extended the drop down list on Column C of 'Project Log' tab. This list only began on Row 24 so has now been extended upwards to top data entry row, row 5</t>
  </si>
  <si>
    <t>Extended the drop down list on Column D of 'Project Log' tab. This list only began on Row 24 so has now been extended upwards to top data entry row, row 5. This is the resolution of issue 13 of the ENA Annex J log</t>
  </si>
  <si>
    <t>Extended the drop down list on Column J of 'Project Log' tab. This list only began on Row 24 so has now been extended upwards to top data entry row, row 5. This is the resolution of issue 14 of the ENA Annex J log</t>
  </si>
  <si>
    <t>Extended the drop down list on Column K of 'Project Log' tab. This list only began on Row 24 so has now been extended upwards to top data entry row, row 5</t>
  </si>
  <si>
    <t>Extended the drop down list on Column L of 'Project Log' tab. This list only began on Row 24 so has now been extended upwards to top data entry row, row 5</t>
  </si>
  <si>
    <t>Extended the drop down list on Column R of 'Project Log' tab. This list only began on Row 24 so has now been extended upwards to top data entry row, row 5</t>
  </si>
  <si>
    <t>Extended the drop down list on Column AA of 'Project Log' tab. This list only began on Row 24 so has now been extended upwards to top data entry row, row 5</t>
  </si>
  <si>
    <t>Drop down list for Column AB of 'Project Log' tab was inconsistently applied and only visible on some rows. Extended the drop down for rows 5 to 240 for consistency.</t>
  </si>
  <si>
    <t>Corrected formula in cell I56 of 'Outcome measures' tab. During the addition and deletion of columns for the IMF review, the reference column for 'External solutions precursor' was removed, breaking this formula. This reference is now replaced with column E of the 'BAU log' tab, labelled 'Follow through from other network' which serves the same purpose within the formula.</t>
  </si>
  <si>
    <t>Corrected formula in cell I74 of 'Outcome measure' tab. During the addition and deletion of columns in the IMF review, the reference column AN for 'Forecast CBA - Net benefit (project end)' of IMF6 was deleted, breaking the formula. This reference is now replaced with Column AE of IMF6, 'Financial Forecast Benefits (Project End) (£)' which serves the same purpose within the formula</t>
  </si>
  <si>
    <t>Additional rows added to the 'Business Energy Usage' section of the 'E3 - BCF' tab. This further disaggregation was required as these categories have different conversion factors for carbon emissions. 
The additional rows are rows 15 [Buildings - Green electricity]; 18 [Substation electricity]; and 19 [Radiobase stations].
All input cells and formulas have been resolved for these new rows. This is part of the resolution of issue 24 of the ENA Annex J log</t>
  </si>
  <si>
    <t>Additional rows added to the 'Operational transport' section of the 'E3 - BCF' tab. This further disaggregation was required as these categories have different conversion factors for carbon emissions. 
The additional rows are rows 25 [Road (Petrol)] and 26 [Road (EV)]. Furthermore the existing Row 24 has become disaggregated as [Road (Diesel)]
All input cells and formulas have been resolved for these new rows. This is part of the resolution of issue 24 of the ENA Annex J log</t>
  </si>
  <si>
    <t>Additional row added to the 'Fugitive Emissions' section of the 'E3 - BCF' tab. This further disaggregation was required as these categories have different conversion factors for carbon emissions. 
The additional row is rows 35 [Gases Other Fugitive Emissions]. Furthermore the existing Row 24 has become disaggregated as [Gases Other - IIG]
All input cells and formulas have been resolved for these new rows. This is part of the resolution of issue 24 of the ENA Annex J log</t>
  </si>
  <si>
    <t>The disaggregation in the 'Fuel combustion' section of the 'E3 - BCF' tab has been updated. This new disaggregation was required as these categories have different conversion factors for carbon emissions. 
The new categorisation is rows 39 [Diesel]; Row 40 [HVO]; and Row 41 [Fuels Other] This is part of the resolution of issue 24 of the ENA Annex J log</t>
  </si>
  <si>
    <t>To allow flexibility in future reporting, and to bring the tab in line with a similar addition in ET packs, an additional row has been added to each table section the 'E3 - BCF' tab (rows 21, 31, 38 and 45). This will act as a placeholder in case DNOs have other emissions that need reporting in each category.
All relevant formulas have been updated to incorporate the extra rows. This is part of the resolution of issue 24 of the ENA Annex J log</t>
  </si>
  <si>
    <t>For DNO to record any changes that it has made to historical, and therefore, previously submitted, data.</t>
  </si>
  <si>
    <t>Changes to historical (ie, previously submitted) values and reason
(inc cell reference)</t>
  </si>
  <si>
    <t>E3 -BCF - Previous years emissions from the "Buildings - Other Fuels" row (AD16:AK16) have been moved to the new Gas row (AD20:AK20).</t>
  </si>
  <si>
    <t>E3 -BCF - Data from cell AK25 has been broke down into Diesel and Petrol data according to the new rows names.</t>
  </si>
  <si>
    <t>E3 -BCF - Data from cell AJ25 has been broke down into Diesel and Petrol data according to the new rows names. The Diesel row contains Diesel and Gasoil data.</t>
  </si>
  <si>
    <t>E3 -BCF - Data from cell AI25 has been broke down into Diesel and Petrol data according to the new rows names. The Diesel row contains Diesel, LPG and Gasoil data.</t>
  </si>
  <si>
    <t>E3 -BCF - Data from cell AH25 has been broke down into Diesel and Petrol data according to the new rows names. The Diesel row contains Diesel, LPG and Gasoil data.</t>
  </si>
  <si>
    <t>E3 -BCF - Data from cell AG25 has been broke down into Diesel and Petrol data according to the new rows names. The Diesel row contains Diesel and Gasoil data.</t>
  </si>
  <si>
    <t>E3 -BCF - Data from cell AF25 has been broke down into Diesel and Petrol data according to the new rows names. The Diesel row contains Diesel and Gasoil data.</t>
  </si>
  <si>
    <t>E3 -BCF - Data from cell AE25 has been broke down into Diesel and Petrol data according to the new rows names. The Diesel row contains Diesel and Gasoil data.</t>
  </si>
  <si>
    <t>E3 -BCF - Data from cell AD25 has been broke down into Diesel and Petrol data according to the new rows names. The Diesel row contains Diesel, LPG and Gasoil data.</t>
  </si>
  <si>
    <t xml:space="preserve"> E3 - BCF - Data from cells AI49:AK49 have been updated to reflect the consolidated data from losses. </t>
  </si>
  <si>
    <t>E3 - BCF- Data from Cell BQ49 changed from 1,532,249,991.36 to 1,532,381,376.38</t>
  </si>
  <si>
    <t>E3 - BCF (BQ35) changed from 154.51 to 150.67</t>
  </si>
  <si>
    <t>Undergrounding Activity Under ED2 Visual Amenity Allowance</t>
  </si>
  <si>
    <t>Designated Areas</t>
  </si>
  <si>
    <t xml:space="preserve">OHL Inside Designated Areas at End of Reporting Year (km) </t>
  </si>
  <si>
    <t>Visual Amenity Inside Designated Areas: 
OHL (km) Removed During Year</t>
  </si>
  <si>
    <t xml:space="preserve">Visual Amenity Inside Designated Areas: 
UG Cables Installed During Year (km) </t>
  </si>
  <si>
    <t>Visual Amenity Inside Designated Areas: 
Visual Amenity Expenditure (£m) on Visual Amenity Inside Designated Areas by voltage</t>
  </si>
  <si>
    <t>Visual Amenity Outside Designated Areas:
OHL (km) Removed During Year</t>
  </si>
  <si>
    <t xml:space="preserve">Visual Amenity Outside Designated Areas:
UG Cables Installed During Year (km) </t>
  </si>
  <si>
    <t>Visual Amenity Outside Designated Areas:
Visual Amenity Expenditure (£m) on Visual Amenity Outside Designated Areas by voltage</t>
  </si>
  <si>
    <t>LV</t>
  </si>
  <si>
    <t>HV</t>
  </si>
  <si>
    <t>33kV &amp; 66kV</t>
  </si>
  <si>
    <t>132kV</t>
  </si>
  <si>
    <t>Total</t>
  </si>
  <si>
    <t>DORSET AONB</t>
  </si>
  <si>
    <t>DA1</t>
  </si>
  <si>
    <t>SOUTH DOWNS NATIONAL PARK</t>
  </si>
  <si>
    <t>DA2</t>
  </si>
  <si>
    <t>CHILTERNS AONB</t>
  </si>
  <si>
    <t>DA3</t>
  </si>
  <si>
    <t>NEW FOREST AONB NATIONAL PARK</t>
  </si>
  <si>
    <t>DA4</t>
  </si>
  <si>
    <t>CHICHESTER HARBOUR AONB</t>
  </si>
  <si>
    <t>DA5</t>
  </si>
  <si>
    <t>CRANBOURNE CHASE AND WEST WILTSHIRE DOWNS AONB</t>
  </si>
  <si>
    <t>DA6</t>
  </si>
  <si>
    <t>EAST HAMPSHIRE AONB</t>
  </si>
  <si>
    <t>DA7</t>
  </si>
  <si>
    <t>ISLE OF WIGHT AONB</t>
  </si>
  <si>
    <t>DA8</t>
  </si>
  <si>
    <t>NORTH WESSEX DOWNS AONB</t>
  </si>
  <si>
    <t>DA9</t>
  </si>
  <si>
    <t>SURREY HILLS AONB</t>
  </si>
  <si>
    <t>DA10</t>
  </si>
  <si>
    <t>SUSSEX DOWNS AONB</t>
  </si>
  <si>
    <t>DA11</t>
  </si>
  <si>
    <t>COTSWOLDS AONB</t>
  </si>
  <si>
    <t>DA12</t>
  </si>
  <si>
    <t>Enter 13th Designated Area name here &gt;&gt;</t>
  </si>
  <si>
    <t>DA13</t>
  </si>
  <si>
    <t>Enter 14th Designated Area name here &gt;&gt;</t>
  </si>
  <si>
    <t>DA14</t>
  </si>
  <si>
    <t>Enter 15th Designated Area name here &gt;&gt;</t>
  </si>
  <si>
    <t>DA15</t>
  </si>
  <si>
    <t>Enter 16th Designated Area name here &gt;&gt;</t>
  </si>
  <si>
    <t>DA16</t>
  </si>
  <si>
    <t>Enter 17th Designated Area name here &gt;&gt;</t>
  </si>
  <si>
    <t>DA17</t>
  </si>
  <si>
    <t>Enter 18th Designated Area name here &gt;&gt;</t>
  </si>
  <si>
    <t>DA18</t>
  </si>
  <si>
    <t>Enter 19th Designated Area name here &gt;&gt;</t>
  </si>
  <si>
    <t>DA19</t>
  </si>
  <si>
    <t>Enter 20th Designated Area name here &gt;&gt;</t>
  </si>
  <si>
    <t>DA20</t>
  </si>
  <si>
    <t>Enter 21th Designated Area name here &gt;&gt;</t>
  </si>
  <si>
    <t>DA21</t>
  </si>
  <si>
    <t>Enter 22th Designated Area name here &gt;&gt;</t>
  </si>
  <si>
    <t>DA22</t>
  </si>
  <si>
    <t>Enter 23th Designated Area name here &gt;&gt;</t>
  </si>
  <si>
    <t>DA23</t>
  </si>
  <si>
    <t>Enter 24th Designated Area name here &gt;&gt;</t>
  </si>
  <si>
    <t>DA24</t>
  </si>
  <si>
    <t>Enter 25th Designated Area name here &gt;&gt;</t>
  </si>
  <si>
    <t>DA25</t>
  </si>
  <si>
    <t>Enter 26th Designated Area name here &gt;&gt;</t>
  </si>
  <si>
    <t>DA26</t>
  </si>
  <si>
    <t>Enter 27th Designated Area name here &gt;&gt;</t>
  </si>
  <si>
    <t>DA27</t>
  </si>
  <si>
    <t>Enter 28th Designated Area name here &gt;&gt;</t>
  </si>
  <si>
    <t>DA28</t>
  </si>
  <si>
    <t>Enter 29th Designated Area name here &gt;&gt;</t>
  </si>
  <si>
    <t>DA29</t>
  </si>
  <si>
    <t>Enter 30th Designated Area name here &gt;&gt;</t>
  </si>
  <si>
    <t>DA30</t>
  </si>
  <si>
    <t>Enter 31st Designated Area name here &gt;&gt;</t>
  </si>
  <si>
    <t>DA31</t>
  </si>
  <si>
    <t>Enter 32nd Designated Area name here &gt;&gt;</t>
  </si>
  <si>
    <t>DA32</t>
  </si>
  <si>
    <t>Enter 33rd Designated Area name here &gt;&gt;</t>
  </si>
  <si>
    <t>DA33</t>
  </si>
  <si>
    <t>Enter 34th Designated Area name here &gt;&gt;</t>
  </si>
  <si>
    <t>DA34</t>
  </si>
  <si>
    <t>Enter 35th Designated Area name here &gt;&gt;</t>
  </si>
  <si>
    <t>DA35</t>
  </si>
  <si>
    <t>Volumes/ Additions</t>
  </si>
  <si>
    <t>DPCR5</t>
  </si>
  <si>
    <t>RIIO-ED1</t>
  </si>
  <si>
    <t>RIIO-ED2</t>
  </si>
  <si>
    <t>Units</t>
  </si>
  <si>
    <t>£m</t>
  </si>
  <si>
    <t>#</t>
  </si>
  <si>
    <t>Total BCF (excl. losses)</t>
  </si>
  <si>
    <t>tCO2e</t>
  </si>
  <si>
    <t>Total BCF (incl. losses)</t>
  </si>
  <si>
    <t>Scope 1 &amp; 2 Emissions</t>
  </si>
  <si>
    <t>Conversion factors</t>
  </si>
  <si>
    <t>Volume</t>
  </si>
  <si>
    <t>Buildings Energy Usage</t>
  </si>
  <si>
    <t>Buildings energy usage</t>
  </si>
  <si>
    <t>Buildings - Electricity</t>
  </si>
  <si>
    <t>Scalar</t>
  </si>
  <si>
    <t>kWh</t>
  </si>
  <si>
    <t>Buildings - Green electricity</t>
  </si>
  <si>
    <t>Buildings - Other Fuels</t>
  </si>
  <si>
    <t>Substation Electricity</t>
  </si>
  <si>
    <t>Substation Green electricity</t>
  </si>
  <si>
    <t>Radiobase stations</t>
  </si>
  <si>
    <t>Gas</t>
  </si>
  <si>
    <t>Operational Transport</t>
  </si>
  <si>
    <t>Road (Diesel)</t>
  </si>
  <si>
    <t>litres</t>
  </si>
  <si>
    <t>Road (Petrol)</t>
  </si>
  <si>
    <t>Road (EV)</t>
  </si>
  <si>
    <t>Rail</t>
  </si>
  <si>
    <t>Sea</t>
  </si>
  <si>
    <t>Air</t>
  </si>
  <si>
    <t>Fugitive Emissions</t>
  </si>
  <si>
    <t>SF6</t>
  </si>
  <si>
    <t>kg</t>
  </si>
  <si>
    <t>Gases Other - IIG</t>
  </si>
  <si>
    <t>Gases Other Fugitive Emissions</t>
  </si>
  <si>
    <t>Fuel Combustion</t>
  </si>
  <si>
    <t>Diesel</t>
  </si>
  <si>
    <t>HVO</t>
  </si>
  <si>
    <t>Fuels Other</t>
  </si>
  <si>
    <t>Fuels Other - LPG</t>
  </si>
  <si>
    <t>Losses</t>
  </si>
  <si>
    <t>RIIO-ED2 CBA Tool summary - estimated cumulative values for RIIO-ED2 and 45 years</t>
  </si>
  <si>
    <t>Activity</t>
  </si>
  <si>
    <t>Units and estimated unit costs</t>
  </si>
  <si>
    <t>Volumes</t>
  </si>
  <si>
    <t>Estimated total costs</t>
  </si>
  <si>
    <r>
      <t>Estimated</t>
    </r>
    <r>
      <rPr>
        <b/>
        <sz val="10"/>
        <color rgb="FFFF0000"/>
        <rFont val="Verdana"/>
        <family val="2"/>
      </rPr>
      <t xml:space="preserve"> </t>
    </r>
    <r>
      <rPr>
        <b/>
        <sz val="10"/>
        <rFont val="Verdana"/>
        <family val="2"/>
      </rPr>
      <t>Distribution Losses-Justified Costs</t>
    </r>
  </si>
  <si>
    <t>Estimated Distribution Losses benefits over 'Baseline Scenario'</t>
  </si>
  <si>
    <t>Distribution Losses-Justified Costs over 'Baseline Scenario'</t>
  </si>
  <si>
    <t>Avoided DNO costs over 'Baseline Scenario'</t>
  </si>
  <si>
    <t>Distribution Losses benefits over 'Baseline Scenario'</t>
  </si>
  <si>
    <t>Cumulative discounted net benefits</t>
  </si>
  <si>
    <t>Category</t>
  </si>
  <si>
    <t>Programme/project title</t>
  </si>
  <si>
    <r>
      <t xml:space="preserve">Type of Distribution Losses managed by the activity </t>
    </r>
    <r>
      <rPr>
        <b/>
        <i/>
        <sz val="10"/>
        <rFont val="Verdana"/>
        <family val="2"/>
      </rPr>
      <t>(Select from list)</t>
    </r>
    <r>
      <rPr>
        <b/>
        <sz val="10"/>
        <rFont val="Verdana"/>
        <family val="2"/>
      </rPr>
      <t xml:space="preserve">
</t>
    </r>
  </si>
  <si>
    <r>
      <t xml:space="preserve">Primary driver of activity   
</t>
    </r>
    <r>
      <rPr>
        <b/>
        <i/>
        <sz val="10"/>
        <rFont val="Verdana"/>
        <family val="2"/>
      </rPr>
      <t>(Select from list)</t>
    </r>
    <r>
      <rPr>
        <b/>
        <sz val="10"/>
        <rFont val="Verdana"/>
        <family val="2"/>
      </rPr>
      <t xml:space="preserve">
</t>
    </r>
  </si>
  <si>
    <t>Please indicate where else in the RIGs the activity has been reported</t>
  </si>
  <si>
    <r>
      <t xml:space="preserve">Activity identified in DNO's final RIIO-ED2 Business Plan? </t>
    </r>
    <r>
      <rPr>
        <b/>
        <i/>
        <sz val="10"/>
        <rFont val="Verdana"/>
        <family val="2"/>
      </rPr>
      <t>(Yes/No)</t>
    </r>
  </si>
  <si>
    <r>
      <t>Cross-reference to relevant paragraph(s) of current Distribution Losses Strategy</t>
    </r>
    <r>
      <rPr>
        <i/>
        <sz val="10"/>
        <rFont val="Verdana"/>
        <family val="2"/>
      </rPr>
      <t xml:space="preserve">
</t>
    </r>
  </si>
  <si>
    <t xml:space="preserve">Description of unit </t>
  </si>
  <si>
    <r>
      <t xml:space="preserve">Estimated unit cost of activity </t>
    </r>
    <r>
      <rPr>
        <i/>
        <sz val="10"/>
        <rFont val="Verdana"/>
        <family val="2"/>
      </rPr>
      <t xml:space="preserve">
</t>
    </r>
  </si>
  <si>
    <t>Title of 'Baseline Scenario'</t>
  </si>
  <si>
    <r>
      <t xml:space="preserve">Estimated unit cost of 'Baseline Scenario'
</t>
    </r>
    <r>
      <rPr>
        <i/>
        <sz val="10"/>
        <rFont val="Verdana"/>
        <family val="2"/>
      </rPr>
      <t/>
    </r>
  </si>
  <si>
    <t xml:space="preserve">Estimated Distribution Losses-Justified Cost
</t>
  </si>
  <si>
    <t>2023/24</t>
  </si>
  <si>
    <t>2024/25</t>
  </si>
  <si>
    <t>2025/26</t>
  </si>
  <si>
    <t>2026/27</t>
  </si>
  <si>
    <t>2027/28</t>
  </si>
  <si>
    <t>45 years (if appropriate)</t>
  </si>
  <si>
    <r>
      <t xml:space="preserve">45 years (if appropriate)
</t>
    </r>
    <r>
      <rPr>
        <i/>
        <sz val="10"/>
        <rFont val="Verdana"/>
        <family val="2"/>
      </rPr>
      <t xml:space="preserve">
</t>
    </r>
  </si>
  <si>
    <t>Text</t>
  </si>
  <si>
    <t>£k/unit</t>
  </si>
  <si>
    <t xml:space="preserve">£k/unit </t>
  </si>
  <si>
    <t>MWh</t>
  </si>
  <si>
    <t xml:space="preserve">£m </t>
  </si>
  <si>
    <t>Cable</t>
  </si>
  <si>
    <t>LV Cable Upsizing</t>
  </si>
  <si>
    <t>Technical losses</t>
  </si>
  <si>
    <t>Other</t>
  </si>
  <si>
    <t>CV1, CV2, CV3, CV7, CV26</t>
  </si>
  <si>
    <t>Yes</t>
  </si>
  <si>
    <t>Section 6.1.2</t>
  </si>
  <si>
    <t>km cable upsized</t>
  </si>
  <si>
    <t>Install cables to meet load requirements</t>
  </si>
  <si>
    <t>N/A</t>
  </si>
  <si>
    <t>11kV Cable Upsizing</t>
  </si>
  <si>
    <t xml:space="preserve">Transformer  </t>
  </si>
  <si>
    <t>33kV Transformers</t>
  </si>
  <si>
    <t>Asset Replacement</t>
  </si>
  <si>
    <t>CV7</t>
  </si>
  <si>
    <t>Section 6.2.1</t>
  </si>
  <si>
    <t>Transformer volume replaced</t>
  </si>
  <si>
    <t>Replace like for like</t>
  </si>
  <si>
    <t>Pre-1960 Transformers</t>
  </si>
  <si>
    <t>Section 6.2.2</t>
  </si>
  <si>
    <t>Transformer volumes</t>
  </si>
  <si>
    <t>Keeping pre-1960 transformers in place</t>
  </si>
  <si>
    <t>Innovative Solution</t>
  </si>
  <si>
    <t>Substation Efficiencies</t>
  </si>
  <si>
    <t>Non-technical losses</t>
  </si>
  <si>
    <t>Operational activities to manage losses</t>
  </si>
  <si>
    <t>C5</t>
  </si>
  <si>
    <t>Section 6.5.1</t>
  </si>
  <si>
    <t>No. Substations upgraded</t>
  </si>
  <si>
    <t>Do Nothing</t>
  </si>
  <si>
    <t>Smart Meters</t>
  </si>
  <si>
    <t>Relevant Theft of Electricity</t>
  </si>
  <si>
    <t>DUOS recovery SEPD - domestic</t>
  </si>
  <si>
    <t>I5</t>
  </si>
  <si>
    <t>Section 6.5.2</t>
  </si>
  <si>
    <t>No. MPANs rectified</t>
  </si>
  <si>
    <t>DUOS recovery SEPD - non domestic</t>
  </si>
  <si>
    <t>Other (please specify)</t>
  </si>
  <si>
    <t>DPCR4</t>
  </si>
  <si>
    <t>Costs</t>
  </si>
  <si>
    <t>Cost</t>
  </si>
  <si>
    <t>Smart Meter Communication Licensee Costs (pass through)</t>
  </si>
  <si>
    <t>Smart Meter Information Technology Costs (pass through)</t>
  </si>
  <si>
    <t>Elective Communication Services (outside price control)</t>
  </si>
  <si>
    <t>Smart Meter Communication Licensee Costs (outside price control)</t>
  </si>
  <si>
    <t>Estimated Benefits</t>
  </si>
  <si>
    <t>Estimated benefits</t>
  </si>
  <si>
    <t>Avoided losses to network operators</t>
  </si>
  <si>
    <t>Reduction in CML</t>
  </si>
  <si>
    <t>Reduction in operational costs to fix faults</t>
  </si>
  <si>
    <t>Reduction in calls to faults and emergencies lines</t>
  </si>
  <si>
    <t>Better informed investment decisions for electricity network enforcement</t>
  </si>
  <si>
    <t>Avoided cost of investigation of customer complaints about voltage quality of supply</t>
  </si>
  <si>
    <t>Network capacity investment savings from electricity demand shift</t>
  </si>
  <si>
    <t>Key:</t>
  </si>
  <si>
    <t xml:space="preserve">      Indicates a cell into which data should be entered in the "Outcome Measures" and "Secondary Indicators" tabs</t>
  </si>
  <si>
    <t xml:space="preserve">      Indicates a line item in the "Outcome Measures" and "Secondary Indicators" tabs that is optional</t>
  </si>
  <si>
    <t xml:space="preserve">      Conditional formatting on a cell where data isn't required</t>
  </si>
  <si>
    <t>Acronyms:</t>
  </si>
  <si>
    <r>
      <rPr>
        <b/>
        <sz val="11"/>
        <color theme="1"/>
        <rFont val="Arial"/>
        <family val="2"/>
      </rPr>
      <t>BAU</t>
    </r>
    <r>
      <rPr>
        <sz val="11"/>
        <color theme="1"/>
        <rFont val="Arial"/>
        <family val="2"/>
      </rPr>
      <t xml:space="preserve"> - Business as Usual</t>
    </r>
  </si>
  <si>
    <r>
      <rPr>
        <b/>
        <sz val="11"/>
        <color theme="1"/>
        <rFont val="Arial"/>
        <family val="2"/>
      </rPr>
      <t>CBA</t>
    </r>
    <r>
      <rPr>
        <sz val="11"/>
        <color theme="1"/>
        <rFont val="Arial"/>
        <family val="2"/>
      </rPr>
      <t xml:space="preserve"> - Cost Benefit Analysis</t>
    </r>
  </si>
  <si>
    <r>
      <rPr>
        <b/>
        <sz val="11"/>
        <color theme="1"/>
        <rFont val="Arial"/>
        <family val="2"/>
      </rPr>
      <t>EIC</t>
    </r>
    <r>
      <rPr>
        <sz val="11"/>
        <color theme="1"/>
        <rFont val="Arial"/>
        <family val="2"/>
      </rPr>
      <t xml:space="preserve"> - Energy Innovation Centre</t>
    </r>
  </si>
  <si>
    <r>
      <rPr>
        <b/>
        <sz val="11"/>
        <color theme="1"/>
        <rFont val="Arial"/>
        <family val="2"/>
      </rPr>
      <t>ENA</t>
    </r>
    <r>
      <rPr>
        <sz val="11"/>
        <color theme="1"/>
        <rFont val="Arial"/>
        <family val="2"/>
      </rPr>
      <t xml:space="preserve"> - Energy Networks Association</t>
    </r>
  </si>
  <si>
    <r>
      <rPr>
        <b/>
        <sz val="11"/>
        <color theme="1"/>
        <rFont val="Arial"/>
        <family val="2"/>
      </rPr>
      <t>LNO</t>
    </r>
    <r>
      <rPr>
        <sz val="11"/>
        <color theme="1"/>
        <rFont val="Arial"/>
        <family val="2"/>
      </rPr>
      <t xml:space="preserve"> - Licensed Network Operator</t>
    </r>
  </si>
  <si>
    <r>
      <rPr>
        <b/>
        <sz val="11"/>
        <color theme="1"/>
        <rFont val="Arial"/>
        <family val="2"/>
      </rPr>
      <t>SNP</t>
    </r>
    <r>
      <rPr>
        <sz val="11"/>
        <color theme="1"/>
        <rFont val="Arial"/>
        <family val="2"/>
      </rPr>
      <t xml:space="preserve"> - Smarter Networks Portal</t>
    </r>
  </si>
  <si>
    <t>Data capture guidance:</t>
  </si>
  <si>
    <t xml:space="preserve">Data will be captured at various points in the innovation process. The logs should be updated with the appropriate data to reflect the projects progression from Idea through to BAU solution implementation. </t>
  </si>
  <si>
    <t>Contextual measures are reported directly into the "Outcome measures" and "Secondary indicators" tabs, while individual project data is entered directly into "Idea log", "Project log" and "BAU log" as appropriate.</t>
  </si>
  <si>
    <r>
      <t xml:space="preserve">Please note: </t>
    </r>
    <r>
      <rPr>
        <sz val="11"/>
        <color theme="1"/>
        <rFont val="Arial"/>
        <family val="2"/>
      </rPr>
      <t>In "Outcome Measures" and "Secondary Indicators" tabs, cells are grouped for readability - but can be expanded for additional detail / data entry.</t>
    </r>
  </si>
  <si>
    <t>The below graphic shows the appropriate points at which all project data points will be captured:</t>
  </si>
  <si>
    <t>Additional points:</t>
  </si>
  <si>
    <t>Adding rows:</t>
  </si>
  <si>
    <t>To add additional rows into Idea log, Project log or BAU log, please insert new rows between the current ones contained within the boundaries - rather than adding to the bottom of the sheet.</t>
  </si>
  <si>
    <t>Time periods to be used for CBAs:</t>
  </si>
  <si>
    <t>Two different assessment time periods for CBA can be used, to  reflect the different nature of innovation projects and innovative solutions.</t>
  </si>
  <si>
    <t>These should be reflected in column AB in the Project log, and column F in the BAU log. And the net benefits reflect the CBA methodology used:</t>
  </si>
  <si>
    <r>
      <t xml:space="preserve">      • </t>
    </r>
    <r>
      <rPr>
        <b/>
        <sz val="11"/>
        <color theme="1"/>
        <rFont val="Arial"/>
        <family val="2"/>
      </rPr>
      <t>Asset based</t>
    </r>
    <r>
      <rPr>
        <sz val="11"/>
        <color theme="1"/>
        <rFont val="Arial"/>
        <family val="2"/>
      </rPr>
      <t xml:space="preserve"> </t>
    </r>
    <r>
      <rPr>
        <b/>
        <sz val="11"/>
        <color theme="1"/>
        <rFont val="Arial"/>
        <family val="2"/>
      </rPr>
      <t>assessment</t>
    </r>
    <r>
      <rPr>
        <sz val="11"/>
        <color theme="1"/>
        <rFont val="Arial"/>
        <family val="2"/>
      </rPr>
      <t xml:space="preserve"> – Where the Method or solution is focussed on delivering asset benefits, then the CBA should be undertaken across the lifetime of the asset e.g. 45 years </t>
    </r>
  </si>
  <si>
    <r>
      <t xml:space="preserve">      • </t>
    </r>
    <r>
      <rPr>
        <b/>
        <sz val="11"/>
        <color theme="1"/>
        <rFont val="Arial"/>
        <family val="2"/>
      </rPr>
      <t>Operational improvements assessment</t>
    </r>
    <r>
      <rPr>
        <sz val="11"/>
        <color theme="1"/>
        <rFont val="Arial"/>
        <family val="2"/>
      </rPr>
      <t xml:space="preserve"> – Where the Method or solution is focussed on delivering operational benefits, then the CBA should be undertaken out to the end of the next price control (RIIO-3)</t>
    </r>
  </si>
  <si>
    <t>Handling variations of benefits in BAU log rollout tracking:</t>
  </si>
  <si>
    <t>It has been highlighted that the benefits of a solution could vary by location. For the majority of solutions the  CBA will make assumptions for the average net benefit delivered. However  where the location of deployment makes a material difference to the per deployment net benefit (e.g. +/-50%) then the reporting LNO can report that as a separate line in the BAU log and track the number of deployments separately.</t>
  </si>
  <si>
    <t>We are aware that as a solution is rolled out, it may become apparent that the assumed net benefit per deployment is different from that initially captured. We propose that these are only updated at the end of the price control period, in order to avoid figures changing year on year and making it difficult for stakeholders to interpret the data</t>
  </si>
  <si>
    <t xml:space="preserve">Definitions </t>
  </si>
  <si>
    <t xml:space="preserve">The definitions below relate to the data capture columns in the Idea, Project and BAU log and should be read in conjunction with Ofgem's NIA Innovation Governance document </t>
  </si>
  <si>
    <t>Idea Log:</t>
  </si>
  <si>
    <t>Please note that the ideas log should be used to capture all internally documented and submitted ideas (i.e. anything with an auditable paper trail, not conversations).</t>
  </si>
  <si>
    <t>Reporting parameter</t>
  </si>
  <si>
    <t>Reporting parameter definition</t>
  </si>
  <si>
    <t>Additional information</t>
  </si>
  <si>
    <t>Idea Capture - Financial year</t>
  </si>
  <si>
    <r>
      <rPr>
        <b/>
        <i/>
        <sz val="11"/>
        <color theme="1"/>
        <rFont val="Arial"/>
        <family val="2"/>
      </rPr>
      <t>(Newly added &amp; approved by Ofgem - 2023)</t>
    </r>
    <r>
      <rPr>
        <sz val="11"/>
        <color theme="1"/>
        <rFont val="Arial"/>
        <family val="2"/>
      </rPr>
      <t xml:space="preserve"> Idea Capture - Financial year of submission such as 2022/23. In 2022 submission a number of ideas were marked out of scope as the date was not within the RIIO2/ED2 window.</t>
    </r>
  </si>
  <si>
    <t>Network</t>
  </si>
  <si>
    <t>Network name such as ESO, UKPN, WWU etc.</t>
  </si>
  <si>
    <t xml:space="preserve">Date (idea captured) </t>
  </si>
  <si>
    <t>The date on which any innovation idea was documented in the Idea log (or other internal logging mechanism). The ideas logged should include all responses to ENA or EIC call for ideas, and ideas proposed through the Smarter Network Portal.</t>
  </si>
  <si>
    <t xml:space="preserve">Idea name </t>
  </si>
  <si>
    <t xml:space="preserve">The name given to the idea by the reporting LNO (free-form entry) </t>
  </si>
  <si>
    <t>LNO = Licence Network Operator</t>
  </si>
  <si>
    <t>Idea origin (internal)</t>
  </si>
  <si>
    <t xml:space="preserve">An idea which has been proposed by an internal staff member of the reporting LNO </t>
  </si>
  <si>
    <t>Idea origin (external)</t>
  </si>
  <si>
    <t xml:space="preserve">An idea which has been proposed by an individual or party who is not an internal staff member of the reporting LNO </t>
  </si>
  <si>
    <t>Idea taken forward?</t>
  </si>
  <si>
    <r>
      <rPr>
        <b/>
        <i/>
        <sz val="11"/>
        <rFont val="Arial"/>
        <family val="2"/>
      </rPr>
      <t>(Newly added &amp; approved by Ofgem - 2023)</t>
    </r>
    <r>
      <rPr>
        <sz val="11"/>
        <rFont val="Arial"/>
        <family val="2"/>
      </rPr>
      <t xml:space="preserve"> A simple yes/no to if it was decided that the idea would be taken forward to be trialled or tested by the reporting LNO</t>
    </r>
  </si>
  <si>
    <t>Funding Opportunity Progressed</t>
  </si>
  <si>
    <r>
      <rPr>
        <b/>
        <i/>
        <sz val="11"/>
        <rFont val="Arial"/>
        <family val="2"/>
      </rPr>
      <t>(Newly added &amp; approved by Ofgem - 2023)</t>
    </r>
    <r>
      <rPr>
        <sz val="11"/>
        <rFont val="Arial"/>
        <family val="2"/>
      </rPr>
      <t xml:space="preserve"> Which funding stream did the project idea proceed with for example NIA, SIF, Self funded etc.</t>
    </r>
  </si>
  <si>
    <t>Date when decision was taken</t>
  </si>
  <si>
    <t>The date on which the idea was approved to be developed into a project or trial, or rejected</t>
  </si>
  <si>
    <t>Notes on why the idea was not progressed</t>
  </si>
  <si>
    <t>Internal notes for the reporting LNO on why an idea was not progressed. This will not be used for reporting or appear on the Smarter Networks Portal</t>
  </si>
  <si>
    <t>Project Log:</t>
  </si>
  <si>
    <t>Year Started</t>
  </si>
  <si>
    <r>
      <rPr>
        <b/>
        <i/>
        <sz val="11"/>
        <rFont val="Arial"/>
        <family val="2"/>
      </rPr>
      <t>(Newly added &amp; approved by Ofgem - 2023)</t>
    </r>
    <r>
      <rPr>
        <sz val="11"/>
        <rFont val="Arial"/>
        <family val="2"/>
      </rPr>
      <t xml:space="preserve"> Financial year of project registration such as 2022/23.</t>
    </r>
  </si>
  <si>
    <r>
      <rPr>
        <b/>
        <sz val="11"/>
        <rFont val="Arial"/>
        <family val="2"/>
      </rPr>
      <t>(Newly added &amp; approved by Ofgem - 2023)</t>
    </r>
    <r>
      <rPr>
        <sz val="11"/>
        <rFont val="Arial"/>
        <family val="2"/>
      </rPr>
      <t xml:space="preserve"> Network name such as ESO, UKPN, WWU etc.</t>
    </r>
  </si>
  <si>
    <t>Collaborative</t>
  </si>
  <si>
    <r>
      <rPr>
        <b/>
        <sz val="11"/>
        <rFont val="Arial"/>
        <family val="2"/>
      </rPr>
      <t>(Newly added &amp; approved by Ofgem - 2023)</t>
    </r>
    <r>
      <rPr>
        <sz val="11"/>
        <rFont val="Arial"/>
        <family val="2"/>
      </rPr>
      <t xml:space="preserve"> Is more than one LNO providing funding? (drop down list Yes/No)</t>
    </r>
  </si>
  <si>
    <t>Funding Type</t>
  </si>
  <si>
    <r>
      <rPr>
        <b/>
        <sz val="11"/>
        <rFont val="Arial"/>
        <family val="2"/>
      </rPr>
      <t>(Newly added &amp; approved by Ofgem - 2023)</t>
    </r>
    <r>
      <rPr>
        <sz val="11"/>
        <rFont val="Arial"/>
        <family val="2"/>
      </rPr>
      <t xml:space="preserve">  Which regulatory funding mechanism was used to fund project? (drop down list) NIA, SIF, NIC, BAU </t>
    </r>
  </si>
  <si>
    <t>Project Reference Number</t>
  </si>
  <si>
    <r>
      <rPr>
        <b/>
        <sz val="11"/>
        <rFont val="Arial"/>
        <family val="2"/>
      </rPr>
      <t>(Newly added &amp; approved by Ofgem - 2023)</t>
    </r>
    <r>
      <rPr>
        <sz val="11"/>
        <rFont val="Arial"/>
        <family val="2"/>
      </rPr>
      <t xml:space="preserve">  The registered project number as per the Smarter Networks Portal</t>
    </r>
  </si>
  <si>
    <t>Project Name</t>
  </si>
  <si>
    <t>The registered project name as per the Smarter Networks Portal</t>
  </si>
  <si>
    <t>Previous Project Reference Number</t>
  </si>
  <si>
    <r>
      <rPr>
        <b/>
        <sz val="11"/>
        <rFont val="Arial"/>
        <family val="2"/>
      </rPr>
      <t>(Newly added &amp; approved by Ofgem - 2023)</t>
    </r>
    <r>
      <rPr>
        <sz val="11"/>
        <rFont val="Arial"/>
        <family val="2"/>
      </rPr>
      <t xml:space="preserve">  The previous projects registered project number as per the Smarter Networks Portal</t>
    </r>
  </si>
  <si>
    <t>Start date</t>
  </si>
  <si>
    <t>The date on which the project will start/has started (not just the date when the project is uploaded to the Smarter Networks Portal)</t>
  </si>
  <si>
    <t xml:space="preserve">Expected end date </t>
  </si>
  <si>
    <t xml:space="preserve">The date on which the project is expected to conclude (including completion of the close-down reports)  </t>
  </si>
  <si>
    <t>Project Type</t>
  </si>
  <si>
    <t>What type of project is this? Research, Development or Demonstration (drop down list - Research, Development, Demonstration)</t>
  </si>
  <si>
    <t>Primary Strategy Theme</t>
  </si>
  <si>
    <t>What is the primary strategy area as per joint ENA Innovation Strategy (drop down list)</t>
  </si>
  <si>
    <t>Secondary Strategy Theme</t>
  </si>
  <si>
    <t>What is the seconday strategy area as per joint ENA Innovation Strategy (drop down list)</t>
  </si>
  <si>
    <t xml:space="preserve">TRL at project start </t>
  </si>
  <si>
    <t xml:space="preserve">Technology Readiness Level of the Method at the start of the project (based on agreed ENA TRL definitions) </t>
  </si>
  <si>
    <t>Using Ofgem definition of Method</t>
  </si>
  <si>
    <t>Forecast project cost</t>
  </si>
  <si>
    <t xml:space="preserve">The estimated cost of running the project (for NIA projects this can be the cost reported in the Project Eligibility Assessment) </t>
  </si>
  <si>
    <t xml:space="preserve">All cost price bases used should be in line with the price base used for Ofgem regulatory reporting </t>
  </si>
  <si>
    <t>3rd Party Funding Contribution</t>
  </si>
  <si>
    <t xml:space="preserve">Third party funding that isn't via Ofgem or LNO. For example third party funding award such as EPSRC or Horizon 2020, or supplier funding contribution. </t>
  </si>
  <si>
    <t>Ofgem Funding</t>
  </si>
  <si>
    <t>Total regulatory funding (NIA or SIF) request not inlcuding LNO contribution.</t>
  </si>
  <si>
    <t>LNO Funding Contribution</t>
  </si>
  <si>
    <t xml:space="preserve">The financial contribution which is being covered by the reporting LNO (separate to any regulatory innovation funding mechanism) </t>
  </si>
  <si>
    <t>Financial Benefits Type</t>
  </si>
  <si>
    <r>
      <t xml:space="preserve">What type of benefit: One of the two will be selected. </t>
    </r>
    <r>
      <rPr>
        <b/>
        <sz val="11"/>
        <color theme="1"/>
        <rFont val="Arial"/>
        <family val="2"/>
      </rPr>
      <t>CAPEX “asset bases assessment”</t>
    </r>
    <r>
      <rPr>
        <sz val="11"/>
        <color theme="1"/>
        <rFont val="Arial"/>
        <family val="2"/>
      </rPr>
      <t xml:space="preserve"> or </t>
    </r>
    <r>
      <rPr>
        <b/>
        <sz val="11"/>
        <color theme="1"/>
        <rFont val="Arial"/>
        <family val="2"/>
      </rPr>
      <t>OPEX “operational improvement assessment”.</t>
    </r>
    <r>
      <rPr>
        <sz val="11"/>
        <color theme="1"/>
        <rFont val="Arial"/>
        <family val="2"/>
      </rPr>
      <t xml:space="preserve"> Splease see definitions further down defintion list.</t>
    </r>
  </si>
  <si>
    <t>Financial Forecast Benefits (Project Start) (£)</t>
  </si>
  <si>
    <t>Financial Forecast Benefits (£) - a single value either detailed in the PEA (start of the project) or detailed in the Net Benefits Statement (project completion report)</t>
  </si>
  <si>
    <t>Explainer for the Financial Forecast Benefits</t>
  </si>
  <si>
    <t>Explainer for the Financial Forecast Benefits - additional free text field explaining the basis of the benefit as detailed in the PEA (start of the project) or detailed in the Net Benefits Statement (project completion report)</t>
  </si>
  <si>
    <t>Emissions Savings/ Environmental Impact Benefits  (CO2e/t)</t>
  </si>
  <si>
    <r>
      <rPr>
        <b/>
        <i/>
        <sz val="11"/>
        <rFont val="Arial"/>
        <family val="2"/>
      </rPr>
      <t>(Newly added &amp; approved by Ofgem - 2023)</t>
    </r>
    <r>
      <rPr>
        <sz val="11"/>
        <rFont val="Arial"/>
        <family val="2"/>
      </rPr>
      <t xml:space="preserve"> Emissions Savings/ Environmental Impact Benefits  (CO2e/t) - single value either detailed in the PEA (start of the project) or detailed in the Net Benefits Statement (project completion report)</t>
    </r>
  </si>
  <si>
    <t xml:space="preserve">Explainer for the Emissions Savings/Environmental Impact </t>
  </si>
  <si>
    <r>
      <rPr>
        <b/>
        <i/>
        <sz val="11"/>
        <rFont val="Arial"/>
        <family val="2"/>
      </rPr>
      <t>(Newly added &amp; approved by Ofgem - 2023)</t>
    </r>
    <r>
      <rPr>
        <b/>
        <sz val="11"/>
        <rFont val="Arial"/>
        <family val="2"/>
      </rPr>
      <t xml:space="preserve"> </t>
    </r>
    <r>
      <rPr>
        <sz val="11"/>
        <rFont val="Arial"/>
        <family val="2"/>
      </rPr>
      <t>Explainer for the Emissions Savings/Environmental Impact - additional free text field explaining the basis of the benefit as detailed in the PEA (start of the project) or detailed in the Net Benefits Statement (project completion report)</t>
    </r>
  </si>
  <si>
    <t xml:space="preserve">Knowledge Benefits </t>
  </si>
  <si>
    <r>
      <rPr>
        <b/>
        <i/>
        <sz val="11"/>
        <rFont val="Arial"/>
        <family val="2"/>
      </rPr>
      <t xml:space="preserve">(Newly added &amp; approved by Ofgem - 2023) </t>
    </r>
    <r>
      <rPr>
        <sz val="11"/>
        <rFont val="Arial"/>
        <family val="2"/>
      </rPr>
      <t>Knowledge Benefits - free text field for explaining any knowledge based outcomes as detailed in the PEA (start of the project) or detailed in the Net Benefits Statement (project completion report)</t>
    </r>
  </si>
  <si>
    <t>Other Benefits</t>
  </si>
  <si>
    <r>
      <rPr>
        <b/>
        <i/>
        <sz val="11"/>
        <rFont val="Arial"/>
        <family val="2"/>
      </rPr>
      <t xml:space="preserve">(Newly added &amp; approved by Ofgem - 2023) </t>
    </r>
    <r>
      <rPr>
        <sz val="11"/>
        <rFont val="Arial"/>
        <family val="2"/>
      </rPr>
      <t>Other Benefits - free text field for explaining any other benefits as detailed in the PEA (start of the project) or detailed in the Net Benefits Statement (project completion report)</t>
    </r>
  </si>
  <si>
    <t>Project end date</t>
  </si>
  <si>
    <t xml:space="preserve">The date at which a project close down report or internal handover report is submitted </t>
  </si>
  <si>
    <t>Duration</t>
  </si>
  <si>
    <t>Time between project start and end date (to be automated)</t>
  </si>
  <si>
    <t xml:space="preserve">Project recommended next steps </t>
  </si>
  <si>
    <t xml:space="preserve">The recommended next steps included in the project close down report or internal handover report </t>
  </si>
  <si>
    <t>Failed Fast (Yes/No)</t>
  </si>
  <si>
    <t>Was a decision taken to stop the project before intended the intended scope had been completed? Drop down list Yes/No</t>
  </si>
  <si>
    <t>Total Project Cost (Final PEA Value including change controls)</t>
  </si>
  <si>
    <t>The outcome of a final CBA run at the end of the project, based on the observed performance of the Method(s) being trialled. The CBA should be undertaken to the same scale and time horizon as the Forecast CBA undertaken at the start of the project</t>
  </si>
  <si>
    <t xml:space="preserve">TRL at project end </t>
  </si>
  <si>
    <t xml:space="preserve">The Technology Readiness Level of the Method at the end of the project (based on agreed ENA TRL definitions) </t>
  </si>
  <si>
    <t>Financial Forecast Benefits (Project End) (£)</t>
  </si>
  <si>
    <t>Explainer for the Financial Forecast Benefits (Project End)</t>
  </si>
  <si>
    <t>Emissions Savings/ Environmental Impact Benefits (Project End) (CO2e/t)</t>
  </si>
  <si>
    <r>
      <rPr>
        <b/>
        <i/>
        <sz val="11"/>
        <color theme="1"/>
        <rFont val="Arial"/>
        <family val="2"/>
      </rPr>
      <t>(Newly added &amp; approved by Ofgem - 2023)</t>
    </r>
    <r>
      <rPr>
        <sz val="11"/>
        <color theme="1"/>
        <rFont val="Arial"/>
        <family val="2"/>
      </rPr>
      <t xml:space="preserve"> single value either detailed in the PEA (start of the project) or detailed in the Net Benefits Statement (project completion report)</t>
    </r>
  </si>
  <si>
    <t>Explainer for the Emissions Savings/Environmental Impact (Project End)</t>
  </si>
  <si>
    <r>
      <rPr>
        <b/>
        <i/>
        <sz val="11"/>
        <color theme="1"/>
        <rFont val="Arial"/>
        <family val="2"/>
      </rPr>
      <t>(Newly added &amp; approved by Ofgem - 2023)</t>
    </r>
    <r>
      <rPr>
        <sz val="11"/>
        <color theme="1"/>
        <rFont val="Arial"/>
        <family val="2"/>
      </rPr>
      <t xml:space="preserve"> additional free text field explaining the basis of the benefit as detailed in the PEA (start of the project) or detailed in the Net Benefits Statement (project completion report)</t>
    </r>
  </si>
  <si>
    <t>Knowledge Benefits (Project End)</t>
  </si>
  <si>
    <r>
      <rPr>
        <b/>
        <i/>
        <sz val="11"/>
        <color theme="1"/>
        <rFont val="Arial"/>
        <family val="2"/>
      </rPr>
      <t>(Newly added &amp; approved by Ofgem - 2023)</t>
    </r>
    <r>
      <rPr>
        <sz val="11"/>
        <color theme="1"/>
        <rFont val="Arial"/>
        <family val="2"/>
      </rPr>
      <t xml:space="preserve"> free text field for explaining any knowledge based outcomes as detailed in the PEA (start of the project) or detailed in the Net Benefits Statement (project completion report)</t>
    </r>
  </si>
  <si>
    <t>Other Benefits (Project End)</t>
  </si>
  <si>
    <r>
      <rPr>
        <b/>
        <i/>
        <sz val="11"/>
        <color theme="1"/>
        <rFont val="Arial"/>
        <family val="2"/>
      </rPr>
      <t>(Newly added &amp; approved by Ofgem - 2023)</t>
    </r>
    <r>
      <rPr>
        <sz val="11"/>
        <color theme="1"/>
        <rFont val="Arial"/>
        <family val="2"/>
      </rPr>
      <t xml:space="preserve"> free text field for explaining any other benefits as detailed in the PEA (start of the project) or detailed in the Net Benefits Statement (project completion report)</t>
    </r>
  </si>
  <si>
    <t>BAU log:</t>
  </si>
  <si>
    <t>Note - BAU log is used to track BAU implementation of innovation projects only</t>
  </si>
  <si>
    <r>
      <rPr>
        <b/>
        <i/>
        <sz val="11"/>
        <color theme="1"/>
        <rFont val="Arial"/>
        <family val="2"/>
      </rPr>
      <t>(Newly added &amp; approved by Ofgem - 2023)</t>
    </r>
    <r>
      <rPr>
        <sz val="11"/>
        <color theme="1"/>
        <rFont val="Arial"/>
        <family val="2"/>
      </rPr>
      <t xml:space="preserve"> Network name such as ESO, UKPN, WWU etc.</t>
    </r>
  </si>
  <si>
    <t xml:space="preserve">Date of solution rollout </t>
  </si>
  <si>
    <t xml:space="preserve">The date at which the solution was available to be deployed (or used) and had been integrated into business as usual processes and procedures. This should be separate from any legacy of a completed innovation project. For example if the innovation project trialled a new type of transformer and that transformer was left in service on the network at the end of a successful innovation project, that would not count as a solution rollout. The Solution rollout would be when another new transformer(s) was available to be deployed on the network. </t>
  </si>
  <si>
    <t>Solution name</t>
  </si>
  <si>
    <t xml:space="preserve">The name of the solution which has been implemented. Where the net benefits per deployment vary significantly (e.g. +/-50% or more) depending on the location where the solution is deployed (or other factors), then the LNO can report it as two separate solutions </t>
  </si>
  <si>
    <t>Previous Project Reference</t>
  </si>
  <si>
    <r>
      <rPr>
        <b/>
        <i/>
        <sz val="11"/>
        <rFont val="Arial"/>
        <family val="2"/>
      </rPr>
      <t xml:space="preserve">(Newly added &amp; approved by Ofgem - 2023) </t>
    </r>
    <r>
      <rPr>
        <sz val="11"/>
        <rFont val="Arial"/>
        <family val="2"/>
      </rPr>
      <t xml:space="preserve"> The previous projects registered project number as per the Smarter Networks Portal</t>
    </r>
  </si>
  <si>
    <t>Fast follow from other network</t>
  </si>
  <si>
    <t>Implementation from another network-led innovation project</t>
  </si>
  <si>
    <t>This is the type of CBA approach used. Please see definitions further down definition list. One of the below will be selected:</t>
  </si>
  <si>
    <r>
      <t xml:space="preserve">      • </t>
    </r>
    <r>
      <rPr>
        <b/>
        <sz val="11"/>
        <color theme="1"/>
        <rFont val="Arial"/>
        <family val="2"/>
      </rPr>
      <t>Asset based</t>
    </r>
    <r>
      <rPr>
        <sz val="11"/>
        <color theme="1"/>
        <rFont val="Arial"/>
        <family val="2"/>
      </rPr>
      <t xml:space="preserve"> </t>
    </r>
    <r>
      <rPr>
        <b/>
        <sz val="11"/>
        <color theme="1"/>
        <rFont val="Arial"/>
        <family val="2"/>
      </rPr>
      <t>assessment</t>
    </r>
  </si>
  <si>
    <t xml:space="preserve"> </t>
  </si>
  <si>
    <r>
      <t xml:space="preserve">      • </t>
    </r>
    <r>
      <rPr>
        <b/>
        <sz val="11"/>
        <color theme="1"/>
        <rFont val="Arial"/>
        <family val="2"/>
      </rPr>
      <t>Operational improvements assessment</t>
    </r>
  </si>
  <si>
    <t>Forecast CBA net benefits of solution to LNO</t>
  </si>
  <si>
    <t>The outcome of a CBA based on the value to the LNO of deploying the solution (over the appropriate timeframe - see rows 83 and 84).</t>
  </si>
  <si>
    <t xml:space="preserve">Unit of deployment </t>
  </si>
  <si>
    <t>An appropriate unit of deployment for the solution (as deemed by the reporting LNO). The default for this should be the number of times the solution is deployed or utilised but where this is not appropriate, the reporting LNO can chose another unit such as km of deployment</t>
  </si>
  <si>
    <t xml:space="preserve">Forecast CBA net benefit per unit of deployment </t>
  </si>
  <si>
    <t>The forecast net benefit of the solution per unit of deployment. This should be based on the forecast level of deployment over the timeframe used for the CBA - see rows 83 and 83.</t>
  </si>
  <si>
    <t xml:space="preserve">The average annual net benefit per unit of deployment </t>
  </si>
  <si>
    <t>The forecast net benefit of the solution, per unit of deployment (as per row 74) divided by the time horizon of the CBA. For example, if the CBA indicates that the NPV benefits per unit of deployment are £450k over 45 years, then the average annual net benefit of the deployment per year is £10k. This means that any fixed (enabling) costs required for the solution are spread across the forecast level of deployment assumed within the CBA</t>
  </si>
  <si>
    <t xml:space="preserve">Forecast number of deployments of the solution </t>
  </si>
  <si>
    <t>A forecast of the number of times the solution will be deployed or utilised. This should be based on the forecast level of deployment assumed in the CBA</t>
  </si>
  <si>
    <t>Original benefit estimate (£)</t>
  </si>
  <si>
    <r>
      <rPr>
        <b/>
        <i/>
        <sz val="11"/>
        <rFont val="Arial"/>
        <family val="2"/>
      </rPr>
      <t>(Newly added &amp; approved by Ofgem - 2023)</t>
    </r>
    <r>
      <rPr>
        <sz val="11"/>
        <rFont val="Arial"/>
        <family val="2"/>
      </rPr>
      <t xml:space="preserve"> Original benefit estimate (£)</t>
    </r>
  </si>
  <si>
    <t>Latest benefit estimate (£)</t>
  </si>
  <si>
    <r>
      <rPr>
        <b/>
        <i/>
        <sz val="11"/>
        <rFont val="Arial"/>
        <family val="2"/>
      </rPr>
      <t>(Newly added &amp; approved by Ofgem - 2023)</t>
    </r>
    <r>
      <rPr>
        <sz val="11"/>
        <rFont val="Arial"/>
        <family val="2"/>
      </rPr>
      <t xml:space="preserve"> Latest benefit estimate (£)</t>
    </r>
  </si>
  <si>
    <t>Benefit realised to date (£)</t>
  </si>
  <si>
    <r>
      <rPr>
        <b/>
        <i/>
        <sz val="11"/>
        <rFont val="Arial"/>
        <family val="2"/>
      </rPr>
      <t xml:space="preserve">(Newly added &amp; approved by Ofgem - 2023) </t>
    </r>
    <r>
      <rPr>
        <sz val="11"/>
        <rFont val="Arial"/>
        <family val="2"/>
      </rPr>
      <t>Realised benefit estimate (£)</t>
    </r>
  </si>
  <si>
    <t>Timeframe used to estimate benefit (years)</t>
  </si>
  <si>
    <r>
      <rPr>
        <b/>
        <i/>
        <sz val="11"/>
        <rFont val="Arial"/>
        <family val="2"/>
      </rPr>
      <t>(Newly added &amp; approved by Ofgem - 2023)</t>
    </r>
    <r>
      <rPr>
        <sz val="11"/>
        <rFont val="Arial"/>
        <family val="2"/>
      </rPr>
      <t xml:space="preserve"> Timeframe used to estimate benefit (years)</t>
    </r>
  </si>
  <si>
    <t>Comments</t>
  </si>
  <si>
    <r>
      <rPr>
        <b/>
        <i/>
        <sz val="11"/>
        <rFont val="Arial"/>
        <family val="2"/>
      </rPr>
      <t>(Newly added &amp; approved by Ofgem - 2023)</t>
    </r>
    <r>
      <rPr>
        <sz val="11"/>
        <rFont val="Arial"/>
        <family val="2"/>
      </rPr>
      <t xml:space="preserve"> Comments</t>
    </r>
  </si>
  <si>
    <t>Environmental benefits realised</t>
  </si>
  <si>
    <r>
      <rPr>
        <b/>
        <i/>
        <sz val="11"/>
        <rFont val="Arial"/>
        <family val="2"/>
      </rPr>
      <t xml:space="preserve">(Newly added &amp; approved by Ofgem - 2023) </t>
    </r>
    <r>
      <rPr>
        <sz val="11"/>
        <rFont val="Arial"/>
        <family val="2"/>
      </rPr>
      <t>Environmental benefits realised - CO2e/t</t>
    </r>
  </si>
  <si>
    <t>Other benefits realised</t>
  </si>
  <si>
    <r>
      <rPr>
        <b/>
        <i/>
        <sz val="11"/>
        <rFont val="Arial"/>
        <family val="2"/>
      </rPr>
      <t xml:space="preserve">(Newly added &amp; approved by Ofgem - 2023) </t>
    </r>
    <r>
      <rPr>
        <sz val="11"/>
        <rFont val="Arial"/>
        <family val="2"/>
      </rPr>
      <t>Other benefits realised - free text</t>
    </r>
  </si>
  <si>
    <t>Actual number of deployments of the solution (years are year of price control)</t>
  </si>
  <si>
    <t>Through from years 1-5 of the price control</t>
  </si>
  <si>
    <t>CBA Timeframe</t>
  </si>
  <si>
    <t>NEW FOR  2023 - Subject to Ofgem approva: Other benefits realised - free text</t>
  </si>
  <si>
    <t>Asset based innovation</t>
  </si>
  <si>
    <t xml:space="preserve">Where the Method or solution is focussed on delivering asset benefits, then the CBA should be undertaken across the lifetime of the asset e.g. 45 years </t>
  </si>
  <si>
    <t xml:space="preserve">Operational improvement innovation </t>
  </si>
  <si>
    <t>Where the Method or solution is focussed on delivering operational benefits, then the CBA should be undertaken out to the end of the next price control (RIIO-3)</t>
  </si>
  <si>
    <t>Project Partners:</t>
  </si>
  <si>
    <t>(financial commitment to projects)</t>
  </si>
  <si>
    <t>Project Partner</t>
  </si>
  <si>
    <t>A non-Network Licensee Participant that makes a contractual commitment to contribute equity to the Project (e.g. in the form of funding, personnel, equipment etc.) the return on which is related to the success of the Project</t>
  </si>
  <si>
    <t>Using Ofgem definition of Project Partner</t>
  </si>
  <si>
    <t>Private sector (small)</t>
  </si>
  <si>
    <t>The company has a turnover of less than £25m per year or employs less than 250 people</t>
  </si>
  <si>
    <t xml:space="preserve">Taken from: https://www.gov.uk/government/collections/mid-sized-businesses </t>
  </si>
  <si>
    <t>Private sector (medium)</t>
  </si>
  <si>
    <t xml:space="preserve">The company has a turnover of £25-£500m per year </t>
  </si>
  <si>
    <t>Private sector (large)</t>
  </si>
  <si>
    <t>The company has a turnover of more than £500m per year</t>
  </si>
  <si>
    <t>Academia</t>
  </si>
  <si>
    <t>An organistion which is focussed on higher education and learning. UK Academic institutions should be officially recognised by the UK Government - see link opposite</t>
  </si>
  <si>
    <t>https://www.gov.uk/check-a-university-is-officially-recognised</t>
  </si>
  <si>
    <t>Public sector</t>
  </si>
  <si>
    <t xml:space="preserve">An organisation which is not for profit and is publically funded via central or local government </t>
  </si>
  <si>
    <t>Non-profit</t>
  </si>
  <si>
    <t xml:space="preserve">A non-public sector organisation which does not deliver returns or profits for its owners. These will typically be charities or non governmental organisations (NGOs) </t>
  </si>
  <si>
    <t>Project Supporters:</t>
  </si>
  <si>
    <t>(no financial commitment to projects)</t>
  </si>
  <si>
    <t>Project Supporter</t>
  </si>
  <si>
    <t>A party that makes no contractual or binding commitment to the Network Licensee or any other Project Participant in relation to the Project but who intends to endorse and provide support to the Project and agrees to be publicly named as a supporter of the Project.</t>
  </si>
  <si>
    <t>Using Ofgem definition of Project Supporter</t>
  </si>
  <si>
    <r>
      <t xml:space="preserve">Outcome Measures
</t>
    </r>
    <r>
      <rPr>
        <b/>
        <i/>
        <sz val="11"/>
        <color theme="4"/>
        <rFont val="Arial"/>
        <family val="2"/>
      </rPr>
      <t>Note: some cells are grouped for readability but can be expanded for additional detail / data entry.</t>
    </r>
  </si>
  <si>
    <t>ID</t>
  </si>
  <si>
    <t>Reporting measure</t>
  </si>
  <si>
    <t>Sentiment</t>
  </si>
  <si>
    <t>Definition (where not linked to Idea log, Project log, or BAU log)</t>
  </si>
  <si>
    <t>Key summary</t>
  </si>
  <si>
    <t>GT&amp;M</t>
  </si>
  <si>
    <t>SGN</t>
  </si>
  <si>
    <t>NGN</t>
  </si>
  <si>
    <t>Cadent</t>
  </si>
  <si>
    <t>W&amp;W</t>
  </si>
  <si>
    <t>NGET</t>
  </si>
  <si>
    <t>NGESO</t>
  </si>
  <si>
    <t>SPEN</t>
  </si>
  <si>
    <t>SSE</t>
  </si>
  <si>
    <t>OM1</t>
  </si>
  <si>
    <t>An innovation strategy is in place and has been published</t>
  </si>
  <si>
    <t>Demonstration that a strategy is in place which has buy in from senior management and is available to stakeholders to hold the LNO to account.</t>
  </si>
  <si>
    <t>The LNO's latest innovation strategy which has been approved by the reporting LNO's senior management and published</t>
  </si>
  <si>
    <t>Link to innovation strategy:</t>
  </si>
  <si>
    <t>https://ssen-innovation.co.uk/innovation-strategy/</t>
  </si>
  <si>
    <t>OM2</t>
  </si>
  <si>
    <r>
      <t xml:space="preserve">Projects which focus on areas which stakeholders value </t>
    </r>
    <r>
      <rPr>
        <b/>
        <i/>
        <u/>
        <sz val="11"/>
        <rFont val="Arial"/>
        <family val="2"/>
      </rPr>
      <t>(optional)</t>
    </r>
  </si>
  <si>
    <t>Demonstrate that innovation projects are seeking to deliver improvements in the areas which an LNOs customers and/or stakeholders have said they value most.</t>
  </si>
  <si>
    <t>n/a - populated automatically from Project log (with results shown below - see grouped cells on row 29). This will be for use by the reporting LNO and will not be uploaded to the Smarter Networks Portal</t>
  </si>
  <si>
    <t>Values</t>
  </si>
  <si>
    <t>Count</t>
  </si>
  <si>
    <t>OM3</t>
  </si>
  <si>
    <t>Innovation projects are aligned with ENA innovation strategy</t>
  </si>
  <si>
    <t>Innovation projects which align with the strategic themes set out in the ENA's innovation strategy.</t>
  </si>
  <si>
    <t>n/a - populated automatically from Project log (with results shown below - see grouped cells on row 49)
Includes Primary and Secondary mappings.</t>
  </si>
  <si>
    <t>ENA innovation strategy area</t>
  </si>
  <si>
    <t>Primary and Secondary strategy alignments</t>
  </si>
  <si>
    <t xml:space="preserve">Consumer vulnerability </t>
  </si>
  <si>
    <t xml:space="preserve">Optimised assets and practices </t>
  </si>
  <si>
    <t xml:space="preserve">Net zero and the energy system transition </t>
  </si>
  <si>
    <t xml:space="preserve">Flexibility and commercial evolution </t>
  </si>
  <si>
    <t xml:space="preserve">Whole energy systems </t>
  </si>
  <si>
    <t>OM4</t>
  </si>
  <si>
    <r>
      <t xml:space="preserve">Average internal score on innovation survey </t>
    </r>
    <r>
      <rPr>
        <b/>
        <i/>
        <u/>
        <sz val="11"/>
        <rFont val="Arial"/>
        <family val="2"/>
      </rPr>
      <t>(optional)</t>
    </r>
  </si>
  <si>
    <t xml:space="preserve">That staff are empowered to challenge conventions and propose new approaches/processes/etc. </t>
  </si>
  <si>
    <r>
      <t xml:space="preserve">A summary outcome (e.g. engagement score) from an internal staff survey.
Baringa has included some suggested questions for a staff survey which is LNO is free to use, or it can chose to use existing staff survey questions 
</t>
    </r>
    <r>
      <rPr>
        <b/>
        <i/>
        <sz val="11"/>
        <rFont val="Arial"/>
        <family val="2"/>
      </rPr>
      <t>Please use cell I50 to provide the required data.</t>
    </r>
  </si>
  <si>
    <t>Recent annual survey score:</t>
  </si>
  <si>
    <t>OM5</t>
  </si>
  <si>
    <r>
      <t xml:space="preserve">Average time taken to progress an idea through to </t>
    </r>
    <r>
      <rPr>
        <b/>
        <sz val="11"/>
        <rFont val="Arial"/>
        <family val="2"/>
      </rPr>
      <t xml:space="preserve">a </t>
    </r>
    <r>
      <rPr>
        <b/>
        <sz val="11"/>
        <color theme="1"/>
        <rFont val="Arial"/>
        <family val="2"/>
      </rPr>
      <t>project</t>
    </r>
  </si>
  <si>
    <t xml:space="preserve">Progressing innovation quickly to deliver learning </t>
  </si>
  <si>
    <t xml:space="preserve">n/a - populated automatically from Project log (with results shown in I53) </t>
  </si>
  <si>
    <t>Average time in days:</t>
  </si>
  <si>
    <t>OM6</t>
  </si>
  <si>
    <t>Percentage of solutions that come from successful innovations implemented by other LNOs (fast follow)</t>
  </si>
  <si>
    <r>
      <t xml:space="preserve">To adopt successful innovation which has been developed by other GB networks </t>
    </r>
    <r>
      <rPr>
        <b/>
        <i/>
        <sz val="11"/>
        <color theme="1"/>
        <rFont val="Arial"/>
        <family val="2"/>
      </rPr>
      <t xml:space="preserve">Note: </t>
    </r>
    <r>
      <rPr>
        <i/>
        <sz val="11"/>
        <color theme="1"/>
        <rFont val="Arial"/>
        <family val="2"/>
      </rPr>
      <t>ESO will not report on this measure</t>
    </r>
  </si>
  <si>
    <t xml:space="preserve">n/a - populated automatically from Project log (with results shown in I56) </t>
  </si>
  <si>
    <t>Percentage of solutions coming from other LNOs:</t>
  </si>
  <si>
    <t>OM7</t>
  </si>
  <si>
    <t xml:space="preserve">Score from external innovation survey (sector specific) </t>
  </si>
  <si>
    <t>That LNOs are engaging well with external parties to test ideas and are open to new (external) ideas</t>
  </si>
  <si>
    <r>
      <t xml:space="preserve">Score received on the most recent survey issued by the ENA to external stakeholders that regularly engage with the LNOs
</t>
    </r>
    <r>
      <rPr>
        <b/>
        <i/>
        <sz val="11"/>
        <rFont val="Arial"/>
        <family val="2"/>
      </rPr>
      <t>Please use cell I59 to provide the survey score data.</t>
    </r>
  </si>
  <si>
    <t>Recent survey score:</t>
  </si>
  <si>
    <t>OM8</t>
  </si>
  <si>
    <t>TRL heatmap</t>
  </si>
  <si>
    <t xml:space="preserve">To illustrate the focus of innovation projects to provide context for the results across other measures </t>
  </si>
  <si>
    <t xml:space="preserve">n/a - populated automatically from Project log (with results shown below - see drop down menu on row 70) </t>
  </si>
  <si>
    <t>TRL Number</t>
  </si>
  <si>
    <t>TRL at Start</t>
  </si>
  <si>
    <t>TRL at End</t>
  </si>
  <si>
    <t>TRL Change</t>
  </si>
  <si>
    <t>OM9</t>
  </si>
  <si>
    <r>
      <t>Forecast net benefit of TRL 7-8 (Deployment ready) projects</t>
    </r>
    <r>
      <rPr>
        <b/>
        <i/>
        <u/>
        <sz val="11"/>
        <rFont val="Arial"/>
        <family val="2"/>
      </rPr>
      <t xml:space="preserve"> (optional) </t>
    </r>
  </si>
  <si>
    <t>Summation of the updated net benefits analysis for completed projects which reach TRL 7-8. The breakdown of individual project benefits and details can also be found (Smarter Networks Portal as well as this workbook with the "Project log")</t>
  </si>
  <si>
    <t xml:space="preserve">n/a - populated automatically from Project log (with results shown in I74) </t>
  </si>
  <si>
    <t>Total benefits for TRL 7-8 projects:</t>
  </si>
  <si>
    <t>OM10</t>
  </si>
  <si>
    <t>Time from TRL 8 to BAU</t>
  </si>
  <si>
    <t xml:space="preserve">To move successful innovation into the business at appropriate pace to deliver benefits for consumers </t>
  </si>
  <si>
    <t xml:space="preserve">n/a - populated automatically from Project log (with results shown in I77) </t>
  </si>
  <si>
    <t>OM11</t>
  </si>
  <si>
    <t>Percentage of successful TRL 8 projects moved into BAU</t>
  </si>
  <si>
    <t xml:space="preserve">To move successful innovation into the business to deliver benefits for consumers </t>
  </si>
  <si>
    <t xml:space="preserve">n/a - populated automatically from Project log (with results shown in I80) </t>
  </si>
  <si>
    <t>% TRL 8 to BAU:</t>
  </si>
  <si>
    <t>OM12</t>
  </si>
  <si>
    <t>Level of RIIO-2 committed benefits</t>
  </si>
  <si>
    <t xml:space="preserve">To demonstrate the initial benefits which the RIIO-1 innovation portfolio has enabled </t>
  </si>
  <si>
    <r>
      <t xml:space="preserve">The figure in the RIIO-2 price control business plan, which represents the savings due to innovation in the previous price control
</t>
    </r>
    <r>
      <rPr>
        <b/>
        <i/>
        <sz val="11"/>
        <color theme="1"/>
        <rFont val="Arial"/>
        <family val="2"/>
      </rPr>
      <t>Please use cell I83 to provide the RIIO-2 benefit data.</t>
    </r>
  </si>
  <si>
    <t>Total committed RIIO-2 benefit:</t>
  </si>
  <si>
    <t>OM13</t>
  </si>
  <si>
    <t>Tracked net benefit from solution rollout</t>
  </si>
  <si>
    <t>To demonstrate the savings delivered to consumers through the roll out of successful innovation</t>
  </si>
  <si>
    <t>n/a - populated automatically from the BAU log (with results shown in I86)</t>
  </si>
  <si>
    <t>Total net benefit delivered in RIIO-2 to date:</t>
  </si>
  <si>
    <t>Red</t>
  </si>
  <si>
    <t>Amber</t>
  </si>
  <si>
    <t>Green</t>
  </si>
  <si>
    <t>Please choose an option</t>
  </si>
  <si>
    <t>Secondary Indicators</t>
  </si>
  <si>
    <t>Definition (where not linked to Idea log, Project log or BAU log)</t>
  </si>
  <si>
    <t>S1</t>
  </si>
  <si>
    <t>Project Partners and Project Supporters engaged in innovation projects</t>
  </si>
  <si>
    <t>To attract external contributions to innovation project and demonstrate the commitment of external parties in making the project a success.</t>
  </si>
  <si>
    <t>The number of Project Partners is populated automatically from "Project Partners" worksheet.
The number of Project Supporters is populated automatically from "Project Supporters" worksheet.</t>
  </si>
  <si>
    <t>Project Partners</t>
  </si>
  <si>
    <t>Project Supporters</t>
  </si>
  <si>
    <t>Sector</t>
  </si>
  <si>
    <t>Project partners</t>
  </si>
  <si>
    <t>Project supporters</t>
  </si>
  <si>
    <t>GB Networks</t>
  </si>
  <si>
    <t>Non-GB Networks</t>
  </si>
  <si>
    <t>S2</t>
  </si>
  <si>
    <t>Percentage of network company funding in innovation projects</t>
  </si>
  <si>
    <r>
      <t xml:space="preserve">To demonstrate the level of financial commitment to innovation within the LNO.
</t>
    </r>
    <r>
      <rPr>
        <b/>
        <i/>
        <sz val="11"/>
        <color theme="1"/>
        <rFont val="Arial"/>
        <family val="2"/>
      </rPr>
      <t>Note: This is based off the forecast figures</t>
    </r>
  </si>
  <si>
    <t>n/a - populated automatically from Project log (with results shown in I27)</t>
  </si>
  <si>
    <t>Funding %:</t>
  </si>
  <si>
    <t>S3</t>
  </si>
  <si>
    <t>Number of FTE working on innovation projects within the reporting LNO</t>
  </si>
  <si>
    <t>Promoting having the resource and capacity to innovation across the business.</t>
  </si>
  <si>
    <r>
      <t xml:space="preserve">The number of full time equivalent employees working on innovation projects within the LNO. To be congruent with the figure reported for the </t>
    </r>
    <r>
      <rPr>
        <b/>
        <sz val="11"/>
        <rFont val="Arial"/>
        <family val="2"/>
      </rPr>
      <t>ONS Survey of Research and Development</t>
    </r>
    <r>
      <rPr>
        <sz val="11"/>
        <rFont val="Arial"/>
        <family val="2"/>
      </rPr>
      <t xml:space="preserve"> which captures innovation FTE</t>
    </r>
  </si>
  <si>
    <t>S4</t>
  </si>
  <si>
    <t>Innovation ideas generated</t>
  </si>
  <si>
    <t>Empowering staff to challenge conventions and propose new approaches/processes/etc. As well as being open to external ideas.</t>
  </si>
  <si>
    <t>n/a - populated automatically from Project log (with results shown in I33)</t>
  </si>
  <si>
    <t>Total number of ideas generated:</t>
  </si>
  <si>
    <t>Internal ideas:</t>
  </si>
  <si>
    <t>External ideas:</t>
  </si>
  <si>
    <t>S5</t>
  </si>
  <si>
    <t>Percentage of innovation ideas taken forward as projects</t>
  </si>
  <si>
    <t>To provide context over the "funnel rate" of ideas to projects.</t>
  </si>
  <si>
    <t>n/a - populated automatically from Project log (with results shown in I61)</t>
  </si>
  <si>
    <t>% of innovation ideas taken forward as projects</t>
  </si>
  <si>
    <t>S6</t>
  </si>
  <si>
    <t>Percentage of RIIO-2 TRL 2-6 projects leading to further projects</t>
  </si>
  <si>
    <t>Progressing innovation in an effective manner through incremental development to help de-risk funding.</t>
  </si>
  <si>
    <t>n/a - populated automatically from Project log (with results shown in I64)</t>
  </si>
  <si>
    <t>% TRL 2-6 continuing:</t>
  </si>
  <si>
    <t>S7</t>
  </si>
  <si>
    <t>Percentage of projects that concluded with a positive CBA</t>
  </si>
  <si>
    <t>Demonstrating the projects which have the potential to deliver benefits to network consumers.</t>
  </si>
  <si>
    <t>n/a - populated automatically from Project log (with results shown in I67)</t>
  </si>
  <si>
    <t>% of projects with a positive CBA:</t>
  </si>
  <si>
    <t>S8</t>
  </si>
  <si>
    <t>Percentage of projects with negative CBA (and other failure reasons) that failed fast</t>
  </si>
  <si>
    <t>Demonstrating that an LNO acts on the observed results during a project to recognise failure early, and capture relevant learning at lowest cost.</t>
  </si>
  <si>
    <t>n/a - populated automatically from Project log (with results shown in I70)</t>
  </si>
  <si>
    <t>% of projects that are failed fast</t>
  </si>
  <si>
    <t>TRL number</t>
  </si>
  <si>
    <t>Cost percentage</t>
  </si>
  <si>
    <t>Project number percentage</t>
  </si>
  <si>
    <r>
      <rPr>
        <b/>
        <sz val="22"/>
        <color theme="4"/>
        <rFont val="Arial"/>
        <family val="2"/>
      </rPr>
      <t>Ideas Log</t>
    </r>
    <r>
      <rPr>
        <b/>
        <sz val="20"/>
        <color theme="4"/>
        <rFont val="Arial"/>
        <family val="2"/>
      </rPr>
      <t xml:space="preserve">
</t>
    </r>
    <r>
      <rPr>
        <b/>
        <i/>
        <sz val="14"/>
        <color theme="4"/>
        <rFont val="Arial"/>
        <family val="2"/>
      </rPr>
      <t>Please refer to the 'Defintions' tab for full descriptions of column headers</t>
    </r>
  </si>
  <si>
    <t>Idea capture - Financial Year</t>
  </si>
  <si>
    <t>Date of idea capture</t>
  </si>
  <si>
    <t>Idea name</t>
  </si>
  <si>
    <t>Idea origin (internal/external)</t>
  </si>
  <si>
    <t>Funding opportunity progressed</t>
  </si>
  <si>
    <t>Guidance notes - DO NOT DELETE</t>
  </si>
  <si>
    <t>Internal</t>
  </si>
  <si>
    <t>2023-24</t>
  </si>
  <si>
    <t xml:space="preserve">Link Box Fault Finding (EIP122)
</t>
  </si>
  <si>
    <t>External</t>
  </si>
  <si>
    <t>In review</t>
  </si>
  <si>
    <t>Only include ideas received for the year to be reported on! Please add new lines below the existing data set, amend only where required - don't delete existing data. Please complete all fields</t>
  </si>
  <si>
    <t xml:space="preserve">Recreating Load Diversity (EIP115)
</t>
  </si>
  <si>
    <t>Corrosion of Coastal Assets (EIP117)</t>
  </si>
  <si>
    <t>Column</t>
  </si>
  <si>
    <t>Title</t>
  </si>
  <si>
    <t>Method</t>
  </si>
  <si>
    <t>Modular Standardised BSP (EIP103)</t>
  </si>
  <si>
    <t>A</t>
  </si>
  <si>
    <r>
      <rPr>
        <b/>
        <i/>
        <sz val="11"/>
        <color theme="1"/>
        <rFont val="Arial"/>
        <family val="2"/>
      </rPr>
      <t>(Newly added &amp; approved by Ofgem - 2023)</t>
    </r>
    <r>
      <rPr>
        <sz val="11"/>
        <color theme="1"/>
        <rFont val="Arial"/>
        <family val="2"/>
      </rPr>
      <t xml:space="preserve"> </t>
    </r>
    <r>
      <rPr>
        <b/>
        <sz val="11"/>
        <color theme="1"/>
        <rFont val="Arial"/>
        <family val="2"/>
      </rPr>
      <t>I</t>
    </r>
    <r>
      <rPr>
        <sz val="11"/>
        <color theme="1"/>
        <rFont val="Arial"/>
        <family val="2"/>
      </rPr>
      <t>dea Capture - Financial year of submission such as 2022/23. In 2022 submission a number of ideas were marked out of scope as the date not within the RIIO2/ED2 window.</t>
    </r>
  </si>
  <si>
    <t>LV Interventions (EIP128)</t>
  </si>
  <si>
    <t>B</t>
  </si>
  <si>
    <t>Network - Network name such as ESO, UKPN, WWU etc.</t>
  </si>
  <si>
    <t>Visualisation of Consumer Options for Net Zero (EIP132)</t>
  </si>
  <si>
    <t>C</t>
  </si>
  <si>
    <t>Date (idea captured) - date idea was first recorded/received/presented</t>
  </si>
  <si>
    <t>HV Phase Connectivity (EIP120)</t>
  </si>
  <si>
    <t>D</t>
  </si>
  <si>
    <t>Idea name - name of the idea</t>
  </si>
  <si>
    <t>Automated Routing of Infrastructure (EIP101)</t>
  </si>
  <si>
    <t>E</t>
  </si>
  <si>
    <t>Idea origin (internal/external) - where did the idea come from was it internal or external? (drop down list)</t>
  </si>
  <si>
    <t>Non-Technical Losses (EIP124)</t>
  </si>
  <si>
    <t>F</t>
  </si>
  <si>
    <r>
      <rPr>
        <b/>
        <i/>
        <sz val="11"/>
        <color theme="1"/>
        <rFont val="Arial"/>
        <family val="2"/>
      </rPr>
      <t xml:space="preserve">(Newly added &amp; approved by Ofgem - 2023) </t>
    </r>
    <r>
      <rPr>
        <sz val="11"/>
        <color theme="1"/>
        <rFont val="Arial"/>
        <family val="2"/>
      </rPr>
      <t>Funding opportunity progressed - how was the project funded for example: SIF, NIA, NIC, Self-funded, UIOLI, ReOpener, Other (drop down list)</t>
    </r>
  </si>
  <si>
    <t>Challenges of a Fully Electric Fleet (EIP107)</t>
  </si>
  <si>
    <t>G</t>
  </si>
  <si>
    <t>Date when decision was taken - data of decision to proceed or reject.</t>
  </si>
  <si>
    <t>Optimising Asset Replacement Timing (EIP126)</t>
  </si>
  <si>
    <t>H</t>
  </si>
  <si>
    <t>Transport, Mobile Plant &amp; Powered Equipment (EIP112)</t>
  </si>
  <si>
    <t>I</t>
  </si>
  <si>
    <t>EV Fleet Recharging in System Emergencies (EIP110)</t>
  </si>
  <si>
    <t>2022-23</t>
  </si>
  <si>
    <t>Improved design or specification for tree cutting poles</t>
  </si>
  <si>
    <t xml:space="preserve">Fair Flexibility- Turn up services for low income or vulnerable households </t>
  </si>
  <si>
    <t xml:space="preserve">Cable stay insulator faults
</t>
  </si>
  <si>
    <t xml:space="preserve">Loss of mobile signal for automation equipment
</t>
  </si>
  <si>
    <t>Extending the Life of Assets (EIP118)</t>
  </si>
  <si>
    <t>Decarbonising Transport &amp; Construction (EIP108)</t>
  </si>
  <si>
    <t>2024-25</t>
  </si>
  <si>
    <t xml:space="preserve">Tackling Non-Technical Losses - EA Technologies </t>
  </si>
  <si>
    <t>Internet Connection in remote areas or where power is down.</t>
  </si>
  <si>
    <t xml:space="preserve">Non-Technical Losses Insights - ElectraLink
</t>
  </si>
  <si>
    <t xml:space="preserve">Patrol - AI for Non-Technical Losses - Digital Catapult
</t>
  </si>
  <si>
    <t xml:space="preserve">Found (Non-Technical Losses) - CGI 
</t>
  </si>
  <si>
    <t xml:space="preserve">Predictive modelling of energy theft - Frontier Economics 
</t>
  </si>
  <si>
    <t xml:space="preserve">Data and Analytics Assessment of Non-Technical Losses - Itron
</t>
  </si>
  <si>
    <t xml:space="preserve">NOn-technical lOsS idEntification (NOOSE) - VT Electron
</t>
  </si>
  <si>
    <t xml:space="preserve">Identifying non-technical losses through forensic statistics - University of Edinburgh and TNEI
</t>
  </si>
  <si>
    <t>Preventing transformer bund oil and switchgear SF6 gas entering the environment.</t>
  </si>
  <si>
    <t>Utilisation of AI to promote safety on Streetworks and CDM Sites</t>
  </si>
  <si>
    <t>Not progressed</t>
  </si>
  <si>
    <t>Heat Pump Monitoring</t>
  </si>
  <si>
    <t>Call For Innovation: Switch Gear for Future Networks</t>
  </si>
  <si>
    <t>Sees.ai - Remote, autonomous, beyond the visual line of site (BVLOS)</t>
  </si>
  <si>
    <t xml:space="preserve">Nashguard - Leak Prevention Coating System for gas and Oil Filled equipment </t>
  </si>
  <si>
    <t>LV Cabinet Pillar Cover</t>
  </si>
  <si>
    <t>2021-22</t>
  </si>
  <si>
    <t>Sustainable Suitcase Generators - Battery Trial</t>
  </si>
  <si>
    <t>Project developed</t>
  </si>
  <si>
    <t>Self-funded</t>
  </si>
  <si>
    <t>Pole Storage (Temp/Permanent)</t>
  </si>
  <si>
    <t>Proactive LCT Connect</t>
  </si>
  <si>
    <t>NIA</t>
  </si>
  <si>
    <t>DEMIM</t>
  </si>
  <si>
    <t xml:space="preserve">Impedance Inference Model </t>
  </si>
  <si>
    <t>Passed to PNDC.</t>
  </si>
  <si>
    <t xml:space="preserve">Wayleaves - Looped Connections </t>
  </si>
  <si>
    <t>Unlocking Wayleaves</t>
  </si>
  <si>
    <t>2 part jointing for subsea cables</t>
  </si>
  <si>
    <t xml:space="preserve">Echotec- Vegetation Management Machinery 
</t>
  </si>
  <si>
    <t>Keeping Comms Open [prev. Bat Phone]</t>
  </si>
  <si>
    <t>SSEN StarLink</t>
  </si>
  <si>
    <t>Arwen Reopener</t>
  </si>
  <si>
    <t>(Now - EqualLCT) Fair Flexibility</t>
  </si>
  <si>
    <t>LIND Flow (NGN-led) To see if a flow battery could provide emergency power</t>
  </si>
  <si>
    <t>Safer and easier to navigate street works (now StreetScore2)</t>
  </si>
  <si>
    <t xml:space="preserve">Vulnerability Visualisation Tool Phase 2
 NGN-led New vulnerability mapping. </t>
  </si>
  <si>
    <t xml:space="preserve">E.On Dynamix (now Dynamic Network - SIF R2 Discovery  </t>
  </si>
  <si>
    <t>SIF R2 Discovery</t>
  </si>
  <si>
    <t xml:space="preserve">VIVID - SIF R2 Discovery 
(Prev. Vulnerability Assessor) </t>
  </si>
  <si>
    <t>LEO-N  - SIF R2 Discovery</t>
  </si>
  <si>
    <t>HOMEFlex - Creating a code of conduct for household and microbusiness flexibility</t>
  </si>
  <si>
    <t xml:space="preserve">AUS Link Box Lifter - single operative </t>
  </si>
  <si>
    <t>BAU</t>
  </si>
  <si>
    <t xml:space="preserve">Arnold Link Box Lifter - heavy lid
</t>
  </si>
  <si>
    <t>Predict4Resilience- SIF R1 Beta (UKPN Leading)</t>
  </si>
  <si>
    <t>SIF R1 Beta</t>
  </si>
  <si>
    <t xml:space="preserve">LEO-N - SIF R2 Alpha
</t>
  </si>
  <si>
    <t xml:space="preserve">SIF R2 Alpha </t>
  </si>
  <si>
    <t xml:space="preserve">VIVID - SIF R2 Alpha 
</t>
  </si>
  <si>
    <t xml:space="preserve">(Now - UN:LOCK, R3 Discovery) REGEN SW- Overcoming generation constraints on the Isle of Wight 
</t>
  </si>
  <si>
    <t>SIF R3 Discovery</t>
  </si>
  <si>
    <t xml:space="preserve">(Now - MaxFlex) BARINGA - Energy Flexibility Certificate (EFC) rating for households and businesses. </t>
  </si>
  <si>
    <t>(Now - Sea Change) THE EUROPEAN MARINE ENERGY CENTRE LIMITED - EcoShip (10091947)</t>
  </si>
  <si>
    <t>ExtenDER</t>
  </si>
  <si>
    <t xml:space="preserve">Power Supply for Pole Mounted LV Monitoring Devices where no Neutral is Present
</t>
  </si>
  <si>
    <t xml:space="preserve">New Approach to Losses Apportionment </t>
  </si>
  <si>
    <t xml:space="preserve">Nimbus - SIF R2 Alpha 
</t>
  </si>
  <si>
    <t>Crowdflex - SIF R1 Beta</t>
  </si>
  <si>
    <t>Guidelight - SIF R2 Alpha</t>
  </si>
  <si>
    <t>Regional Energy System Optimisation Planning (RESOP)</t>
  </si>
  <si>
    <t>(Now - Nature 4 Networks, R3 Discovery) Nature Based Solutions for Flood Mitigation</t>
  </si>
  <si>
    <t xml:space="preserve">Trinity - SIF R2 Alpha 
</t>
  </si>
  <si>
    <t>HOMEflex Compliance</t>
  </si>
  <si>
    <t xml:space="preserve">(Now - VIVID, R2 Discovery and Alpha) How can we improve accuracy of our PSR register. </t>
  </si>
  <si>
    <t xml:space="preserve">(Now - Nature 4 Networks, R3 Discovery)  GHD - Safeguarding our energy network – an NbS approach
</t>
  </si>
  <si>
    <t xml:space="preserve">(Now - Nature 4 Networks, R3 Discovery)  Frontier Economics - Framework for Evaluating Nature-based Solutions (FENS)
</t>
  </si>
  <si>
    <t>(Now - Sea Change) RICARDO PLC - Connected Island Grid (10089795)</t>
  </si>
  <si>
    <t>How can we increase stakeholder knowledge of DNO responsibility and help available during power cuts or to assist with energy related vulnerabilities</t>
  </si>
  <si>
    <t xml:space="preserve">Not progressing - solution not meeting the need </t>
  </si>
  <si>
    <t xml:space="preserve">How can we improve accuracy and dissemination of information during power cuts. </t>
  </si>
  <si>
    <t>Suitcase Petrol Generator Alternative - Battery Packs</t>
  </si>
  <si>
    <t xml:space="preserve">Impact of BT copper line withdrawal on customer communication during power cuts. </t>
  </si>
  <si>
    <t>How can we improve resource allocation during power cuts and storms.</t>
  </si>
  <si>
    <t>Field communications improvements</t>
  </si>
  <si>
    <t xml:space="preserve">Edenhall - Low Carbon Brick </t>
  </si>
  <si>
    <t>Digitising Green Labels</t>
  </si>
  <si>
    <t>Similar items already within current portfolio</t>
  </si>
  <si>
    <t xml:space="preserve">Exc@v8 - Vegetation Management Machinery
</t>
  </si>
  <si>
    <t xml:space="preserve">Vyntelligence - Vegetation Management Surveying Tool
</t>
  </si>
  <si>
    <t xml:space="preserve">Low  Carbon Concrete and cement alternatives </t>
  </si>
  <si>
    <t>PCB Detection Tooling</t>
  </si>
  <si>
    <t>Zero Emission Paint</t>
  </si>
  <si>
    <t>Analytic prioritisation of home efficiency improvement funding</t>
  </si>
  <si>
    <t>LiveEO - vegetation management system</t>
  </si>
  <si>
    <t xml:space="preserve">The Growth Modelling element of the VMS optimisation has been submitted as SIF R3 Discovery. </t>
  </si>
  <si>
    <t xml:space="preserve">Palantir - Enhanced Digital Vegetation Management
</t>
  </si>
  <si>
    <t xml:space="preserve">Satelytics - Geospatial analytics to manage tree cutting
</t>
  </si>
  <si>
    <t xml:space="preserve">Spottitt - Complete vegetation management, powered by satellites and AI
</t>
  </si>
  <si>
    <t>Enline - Intelligent Vegetation Management System</t>
  </si>
  <si>
    <t>CNI Guard - Underground Asset Monitoring</t>
  </si>
  <si>
    <t>Wluper - AI voice technology for field operatives</t>
  </si>
  <si>
    <t>Percepto - Autonomous substation inspection</t>
  </si>
  <si>
    <t>SMART Hammer Tech Watch</t>
  </si>
  <si>
    <t xml:space="preserve">Wight Ferry - Ferry charging solutions </t>
  </si>
  <si>
    <t>Solution is too location specific, would not be benefiting a large enough consumer pool. It may be looked at in the future.</t>
  </si>
  <si>
    <t>Icebreaker One Limited - Data assurance and verification (10086780)</t>
  </si>
  <si>
    <t>Not progressing - solution not meeting current strategic direction</t>
  </si>
  <si>
    <t xml:space="preserve">MYSOCIETY - Catalysing domestic demand-side response through conditional commitment </t>
  </si>
  <si>
    <t>CACI - Vegetation Management</t>
  </si>
  <si>
    <t>Live condition monitoring of subsea cables</t>
  </si>
  <si>
    <t xml:space="preserve">Bodytrack - staff safety tracker
</t>
  </si>
  <si>
    <t>Alternative coatings for assets within marine environments</t>
  </si>
  <si>
    <t xml:space="preserve">Electric Tool Field Efficiency </t>
  </si>
  <si>
    <t xml:space="preserve">AI technology for Asset Inspection quality control </t>
  </si>
  <si>
    <t xml:space="preserve">
Honda - Smart Use of Remaining Energy (SURE) </t>
  </si>
  <si>
    <t xml:space="preserve">Neara - Digital Twin 
</t>
  </si>
  <si>
    <t xml:space="preserve">AUSMOS - underground asset detection </t>
  </si>
  <si>
    <t xml:space="preserve">Geofield - Vegetation Management System; Growth Modelling </t>
  </si>
  <si>
    <t>Intive -Plant Disease Recognition</t>
  </si>
  <si>
    <t>MeshAI</t>
  </si>
  <si>
    <t xml:space="preserve">AIDash - Vegetation Management 
</t>
  </si>
  <si>
    <t>Monitoring of Monitoring Devices</t>
  </si>
  <si>
    <t xml:space="preserve">Gridspan </t>
  </si>
  <si>
    <t>Probabilistic cost/risk of curtailment modelling</t>
  </si>
  <si>
    <t>AI condition assessment</t>
  </si>
  <si>
    <t>Diesel alternatives for mobile generation</t>
  </si>
  <si>
    <t>Bird Nesting Deterrent</t>
  </si>
  <si>
    <t>Qualcomm connected inclinometers (POLES)</t>
  </si>
  <si>
    <t>Portable Battery</t>
  </si>
  <si>
    <t>RealTimeFaultLevelMonitoring</t>
  </si>
  <si>
    <t xml:space="preserve">Vehicle to Home / Home to Headlights </t>
  </si>
  <si>
    <t xml:space="preserve">SIF Funding not awarded by Ofgem </t>
  </si>
  <si>
    <t xml:space="preserve">WARN - SIF R2 Alpha 
Weather Alerts and Risk Analysis for Networks </t>
  </si>
  <si>
    <t xml:space="preserve">Dynamic Network - SIF R2 Alpha 
</t>
  </si>
  <si>
    <t xml:space="preserve">(Now - Leaf Logic, R3 Discovery) Optimisation of Vegetation Management Processes 
</t>
  </si>
  <si>
    <t xml:space="preserve">(Now - Leaf Logic, R3 Discovery) BARINGA - VMS
</t>
  </si>
  <si>
    <t>Partial Discharge</t>
  </si>
  <si>
    <t>We have previously under taken work investigating the area of Partial Discharge and our Distribution Network. This was done in collaboration with EA Technology. In conclusion the results did not produce anything advantageous from a Distribution Perspective.</t>
  </si>
  <si>
    <t xml:space="preserve">Operational Technology Security Assessment and Asset Discovery </t>
  </si>
  <si>
    <t>Traxis</t>
  </si>
  <si>
    <t>Future Control Room</t>
  </si>
  <si>
    <t xml:space="preserve">Accurate reporting of substation Losses reduction </t>
  </si>
  <si>
    <t xml:space="preserve">AWS - Digitising Wayleaves and Consenting 
</t>
  </si>
  <si>
    <t xml:space="preserve">AWS - Digital wayleaves renewals
</t>
  </si>
  <si>
    <t xml:space="preserve">Proposal did not meet the need. We did not take it through to interview stage. </t>
  </si>
  <si>
    <t xml:space="preserve">GHD - Vegetation Management </t>
  </si>
  <si>
    <t xml:space="preserve">Proposal was rejected as not meeting the business nee - feedback was provided to the presenters. </t>
  </si>
  <si>
    <t xml:space="preserve">Palantir - Streamline wayleaves renewals
</t>
  </si>
  <si>
    <t xml:space="preserve">Palantir - Streamline the wayleaves and consenting process
</t>
  </si>
  <si>
    <t xml:space="preserve">GHD - Digital self-service wayleaves and consents platform
</t>
  </si>
  <si>
    <t>Presentation was too generic, and not addressed the specifics of the challenge.</t>
  </si>
  <si>
    <t xml:space="preserve">Vexa - AI powered vegetation management – Cut-IT
</t>
  </si>
  <si>
    <t>Following a face to face pitch in Twickenham, it is deemed that the proposal did not meet the criteria.</t>
  </si>
  <si>
    <t xml:space="preserve">1Spatial - Self Service Wayleaves
</t>
  </si>
  <si>
    <t>Local Energy in Low Income Areas (LEILIA)</t>
  </si>
  <si>
    <t>Validating the ReDEAM model of Smart Local Energy Systems</t>
  </si>
  <si>
    <t>Tree Surveying tool trial (Tree Hammer)</t>
  </si>
  <si>
    <t>360 Geolantis - Pelican Corp - Accurate mapping of underground infrastructures</t>
  </si>
  <si>
    <t>Geodrome Survey</t>
  </si>
  <si>
    <t>Grid Planning for LCT Connections</t>
  </si>
  <si>
    <t>CGI IT UK LIMITED- QuATRO - Quantum Algorithms and Technology for Resilient network Optimisation (10094017)</t>
  </si>
  <si>
    <t>EA TECHNOLOGY LIMITED- SANND: Scenario Analysis for Non-domestic Network Decarbonisation  (1009369</t>
  </si>
  <si>
    <t xml:space="preserve">NTT DATA UK LIMITED- AI-based Self-service LV/HV Connection Portal for DNOs (10093967)  </t>
  </si>
  <si>
    <t>Regen - FairFlex: citizen-led solutions to widen participation in flexibility markets</t>
  </si>
  <si>
    <t xml:space="preserve">THE EUROPEAN MARINE ENERGY CENTRE LIMITED- Rural Flexigrid: Empowering Energy Agility ANM &amp; Flex Services (10090902)   </t>
  </si>
  <si>
    <t>BARINGA PARTNERS LLP - Long Duration Energy Storage For Islands (LoDESFI) (10093828)</t>
  </si>
  <si>
    <t>BURO HAPPOLD LIMITED - Enhanced local area energy planning (10093563)</t>
  </si>
  <si>
    <t xml:space="preserve">Cable end preparation </t>
  </si>
  <si>
    <t>LV OHL Service Box Cover Replacement</t>
  </si>
  <si>
    <t>ULC - MV Splice Technology</t>
  </si>
  <si>
    <t xml:space="preserve">MVD (Grapple Saw) 
</t>
  </si>
  <si>
    <t xml:space="preserve">Seve - Pruning Shears 
</t>
  </si>
  <si>
    <t xml:space="preserve">Seve - Disc Head (Vegetation Management) 
</t>
  </si>
  <si>
    <t xml:space="preserve">Macosx - Vegetation Management Machinery
</t>
  </si>
  <si>
    <t xml:space="preserve">Biojack - Vegetation Management Machinery 
</t>
  </si>
  <si>
    <t xml:space="preserve">Poseidon Digital - Vegetation Management Machinery 
</t>
  </si>
  <si>
    <t xml:space="preserve">Pulse EV - Vegetation Management Machinery
</t>
  </si>
  <si>
    <t xml:space="preserve">Tiger Aviation - Vegetation Management Machinery 
</t>
  </si>
  <si>
    <t xml:space="preserve">Seve - FORESTRY SHEARS S350
</t>
  </si>
  <si>
    <t xml:space="preserve">Barrnon - Vegetation Management Machinery
</t>
  </si>
  <si>
    <t xml:space="preserve">Digital Concepts Engineering - Vegetation Management Machinery 
</t>
  </si>
  <si>
    <t>Low Cost Optical CT and VT</t>
  </si>
  <si>
    <t>Intive - presentation on company's portfolio - two areas of interest identified, see description</t>
  </si>
  <si>
    <t xml:space="preserve">Distribution ties faults 
</t>
  </si>
  <si>
    <t xml:space="preserve">Glass Reinforced Plastic (GRP) Housing 
</t>
  </si>
  <si>
    <t xml:space="preserve">Management of Ash Dieback using remotely controlled mechanical technology. </t>
  </si>
  <si>
    <t>Closed as logged under another item</t>
  </si>
  <si>
    <t>(Now - Sea Change, R3 Discovery) Decarbonisation of shipping</t>
  </si>
  <si>
    <t xml:space="preserve">CACI - Extracting data from wayleaves documents
</t>
  </si>
  <si>
    <t xml:space="preserve">Idea logged under related item which is still being investigated </t>
  </si>
  <si>
    <t xml:space="preserve">Sopra Steria - Digital platform for Wayleaves and Consenting.
</t>
  </si>
  <si>
    <t xml:space="preserve">EsriUk - A geographic approach to a wayleaves consent hub
</t>
  </si>
  <si>
    <t xml:space="preserve">EsriUK - A geographic approach to a wayleaves renewals
</t>
  </si>
  <si>
    <t xml:space="preserve">Sopra Steria - Streamline Wayleaves Renewals
</t>
  </si>
  <si>
    <t>Coastal Flooding and Erosion Challenge</t>
  </si>
  <si>
    <t>RheEnergise - HD Hydro Energy Storage</t>
  </si>
  <si>
    <r>
      <t xml:space="preserve">Project Log
</t>
    </r>
    <r>
      <rPr>
        <b/>
        <i/>
        <sz val="12"/>
        <color theme="4"/>
        <rFont val="Arial"/>
        <family val="2"/>
      </rPr>
      <t>Please refer to the 'Defintions' tab for full descriptions of column headers</t>
    </r>
  </si>
  <si>
    <t>Project start</t>
  </si>
  <si>
    <t>Primary project precursor</t>
  </si>
  <si>
    <t>Innovation projects are aligned with strategy</t>
  </si>
  <si>
    <t>Project Funding</t>
  </si>
  <si>
    <t>Project end</t>
  </si>
  <si>
    <t>Year started</t>
  </si>
  <si>
    <t>Funding type</t>
  </si>
  <si>
    <t>Project reference Number</t>
  </si>
  <si>
    <t>Project name</t>
  </si>
  <si>
    <t>Previous Project Reference Number (if applicable)</t>
  </si>
  <si>
    <t>Expected end date</t>
  </si>
  <si>
    <t>Project type</t>
  </si>
  <si>
    <t>TRL at project start</t>
  </si>
  <si>
    <t>Forecast project cost (Total) (as per PEA)</t>
  </si>
  <si>
    <t>LNO Funding</t>
  </si>
  <si>
    <t>Explainer for the Financial Forecast Benefits (Project Start)</t>
  </si>
  <si>
    <t>Emissions Savings/ Environmental Impact Benefits (Project Start) (CO2e/t)</t>
  </si>
  <si>
    <t>Explainer for the Emissions Savings/Environmental Impact (Project Start)</t>
  </si>
  <si>
    <t>Knowledge Benefits (Project Start)</t>
  </si>
  <si>
    <t>Other Benefits (Project Start)</t>
  </si>
  <si>
    <t>Project recommended next steps</t>
  </si>
  <si>
    <t>Failed fast?</t>
  </si>
  <si>
    <t>TRL at project end</t>
  </si>
  <si>
    <t>Only include projects for the year to be reported on! Please complete all fields</t>
  </si>
  <si>
    <t>NIA_NGN_422</t>
  </si>
  <si>
    <t>Vulnerability Visualisation Tool (VVT)</t>
  </si>
  <si>
    <t>NIA_NGN_300</t>
  </si>
  <si>
    <t>Development</t>
  </si>
  <si>
    <t>Consumer vulnerability</t>
  </si>
  <si>
    <t>Net zero / energy system transition</t>
  </si>
  <si>
    <t xml:space="preserve">Financial
o Increased efficiency and customer service scores as Initiatives can be targeted not just on known vulnerability such as the PSR, but
modelled vulnerability.
o Other projects can use the data to skip ahead of needing to research and source their own data and also use the visualisation tool
as a presentation layer, saving the time and expense of producing their own.
· Customers
o Creating a single point of reference for vulnerability data will allow for greater visibility and sharing of information, reducing the
likelihood of customers’ needs being missed or replicated unnecessarily. Ultimately the system provides better insights into a
customer’s needs for almost all aspects of customer contact.
</t>
  </si>
  <si>
    <t xml:space="preserve">Project must have the potential to deliver a Solution that delivers a net benefit to consumers of the Gas Transporter and/or Electricity
Transmission or Electricity Distribution licensee, as the context requires. This could include delivering a Solution at a lower cost than
the most efficient Method currently in use on the GB Gas Transportation System, the Gas Transporter’s and/or Electricity Transmission
or Electricity Distribution licensee’s network, or wider benefits, such as social or environmental.
</t>
  </si>
  <si>
    <t xml:space="preserve">Cross sector and industry collaboration for vulnerability planning, energy efficiency support and emergency response. </t>
  </si>
  <si>
    <t>No</t>
  </si>
  <si>
    <t xml:space="preserve">Projects highlighted red not included as outside of RIIO2
Column headers highlighted orange are for approval/further discussion with Ofgem. </t>
  </si>
  <si>
    <t>SIF</t>
  </si>
  <si>
    <t>10070764</t>
  </si>
  <si>
    <t>10037410 (Alpha); 10027180 (Discovery)</t>
  </si>
  <si>
    <t>Research</t>
  </si>
  <si>
    <t>Flexibility and commercial evolution</t>
  </si>
  <si>
    <t>OPEX "Operational improvement assessment"</t>
  </si>
  <si>
    <t>Our CBA demonstrates that domestic flexibility, following the completion of CrowdFlex: Beta, has a NPV of -£0.81min year 1 (2026),
£30.1min year 3, £203min year 5, and £1.48b in 2035 (year 10) at full roll-out. These benefits continue to increase out to 2050
when the annual net benefit of CrowdFlex is £2.2b/yr, leading to a NPV of £12.0b. CrowdFlex delivers Whole System net benefits by
reducing system operational costs, mitigating/delaying generation capacity and network investments, and accelerating
decarbonisation.
The CBAidentifies both operational savings we well as reduced capital investments for the ESOand DSOs. The CBA
includes domestic consumers providing energy balancing via the Balancing Mechanism and thermal constraint management on the
transmission and distribution networks reducing operational and network investment costs. These are the largest expenditures at ESO
level, £580m/yr (27%) and £1.4b/yr (67%) of ESO costs respectively (2021/22). The NPVs of these benefits in years 1, 3, 5, and 10
(2035) are the following:
Reduction in ESO operational costs via energy balancing: £2.2m, £13.0m, £47.0m, £232.3m
Reduction in transmission network reinforcement investment, realised as reduction in ESO thermal constraint management costs:
£1.7m, £39.8m, £150.7m, £740.6m
Reduction in distribution network reinforcement investment: £0.3m, £7.7m, £31.0m, £156.8m</t>
  </si>
  <si>
    <t>CrowdFlex will help accelerate decarbonization, reducing the need for thermal generation to support VRE dispatch and provide
energy balancing. From 2026, this equates to a cumulative discounted benefit of avoided CO2 emissions equating to 0.13MtCO2eq,
0.57MtCO2eq, 1.40MtCO2eq, and 5.91MtCO2eq in years 1, 3, 5, and 10 respectively.</t>
  </si>
  <si>
    <t>As the users of network services, flexibility service providers (FSPs) (e.g. energy suppliers and aggregators), stand to generate
new revenues from aggregating their domestic customers' flexible capacity to participate in the flexibility services that emerge from
CrowdFlex. Assuming a 25% margin, CrowdFlex will provide FSPs with a total net benefit of -£0.1m (2026), £27.8m (2028), £135.2m
(2030), £841.0m (2035). The FSP modelling of domestic demand and flexibility, which will be scoped in CrowdFlex (and developed by
FSP partners as a contribution-in-kind) is essential to forecast domestic flexibility to access new markets.
Systemsavings fromCrowdFlex will be passed down to consumers through energy bill reductions. However, by directly
participating in domestic flexibility, consumers will be able to generate revenue from ESO and DSO services. This will come in the
form of a reduction in participating consumers electricity bills or direct payments, via the FSP. Based on our CBA, from 2026, the
cumulative net benefits for consumers in the years 1, 3, 5, and 10 are £0.8m, £64.9m, £255.3m, £1.3b.
Currently participation in domestic flexibility services is extremely limited, only available nationally via the enhanced action of the
Demand Flexibility Service. The FSP and ESO models that will be developed in CrowdFlex:Beta will be transformational in our
understanding of domestic flexibility, vastly improving confidence in domestic demand and flexibility forecasting. This development
will unlock the application of flexibility products and services to domestic flexibility, enabling this large but nascent sector to
participate in "routine" events as well as improving confidence during system stress events. Furthermore, adopting a statistical
approach to forecasting and eventually procuring flexibility would represent a paradigmatic shift in how system operators manage
networks. It would improve network security, while reducing the cost of reserve and capacity procurement.</t>
  </si>
  <si>
    <t>NIA_SSEN_0068</t>
  </si>
  <si>
    <t>New Approach To Losses</t>
  </si>
  <si>
    <t>Net zero and the energy system transition</t>
  </si>
  <si>
    <t>The project is not expected to provide any overall financial benefits. It will ensure that losses on the distribution network are equitably 
apportioned across all network users.</t>
  </si>
  <si>
    <t>The learning generated will be a greater understanding of where losses are incurred on the network This new learning will be able to be 
applied by all DNOs to allow fair apportionment of losses</t>
  </si>
  <si>
    <r>
      <rPr>
        <b/>
        <i/>
        <sz val="11"/>
        <color theme="1"/>
        <rFont val="Arial"/>
        <family val="2"/>
      </rPr>
      <t xml:space="preserve">(Newly added &amp; approved by Ofgem - 2023) </t>
    </r>
    <r>
      <rPr>
        <sz val="11"/>
        <color theme="1"/>
        <rFont val="Arial"/>
        <family val="2"/>
      </rPr>
      <t>Financial year of project registration such as 2022/23.</t>
    </r>
  </si>
  <si>
    <t>NIA_SSEN_0071</t>
  </si>
  <si>
    <t>Deployment Ready Solution</t>
  </si>
  <si>
    <t>Whole energy systems</t>
  </si>
  <si>
    <t>CAPEX "Asset base assessment"</t>
  </si>
  <si>
    <t>We expect the true savings of the project to be determined once LAEP+ is being utilised to determine optimum pathways to reach Net
Zero. However, a high-level estimate of LAEP+ savings vs present day consultant costs to create LAEPs is estimated to be £3.17m
per annum</t>
  </si>
  <si>
    <t>Key learning from this project will include:
1. How modelling the entire network from LV – GSP can assist with connections decisions and what tools are optimal for making these
decisions.
2. How LAEP+ can be improved so that it creates more accurate LAEP forecasts vs current best practice.
3. How LAEP+ accounts for gas forecasting within LAEPs and the methodology / rules that are needed for this forecasting to take
place.
4. How LAEP+ accounts for district heating forecasting within LAEPs and the methodology / rules that are needed for this forecasting
to take place.
5. How the DFES/GFES methodology can be developed to include GDN, DNO and LA forecasts and be integrated with LAEP+ to
improve data flows and inform wider forecasting by the ESO / FSO.
6. Standardised reporting functionality on LAEP+/Power Flow Software to assist with investment planning and reporting.
7. Creation of a digital LAEP methodology to be shared with other industry stakeholders.</t>
  </si>
  <si>
    <t>NIA_SSEN_0073</t>
  </si>
  <si>
    <t>HOMEflex (Household or Microbusiness Energy Flexibility) Compliance</t>
  </si>
  <si>
    <t>UK based research in 2023 from Adobe looks at the cost of broken trust. The research says “British businesses face losing a large
portion of their customer base if they don’t prioritise trust, with 71% of UK consumers saying they will stop purchasing from a company
altogether if their trust is broken.” If we equate this to the trust which could be lost in the domestic flexibility market, we can start to work
out the benefit of HOMEflex when building and maintaining trust. Of course, as well as HOMEflex, the reputation and trust of the
individual companies comes into play. As does the trust in electricity networks as a whole. If we take HOMEflex as being a third of the
basis of the trust in future domestic flexibility, we can take the 71% who wouldn’t partake without trust to 23.7%.
With 23.7% of domestic flexibility at risk without adequate compliance which HOMEflex can deliver, this has a value of nearly £300m
per year, the exact calculation using these assumptions produces £296,250,000 as follows:
23.7 x 1250000000
100
= 296250000
Against a cost of the project at £193,000 the return could be as high a £1511 for every pound spent on the project.</t>
  </si>
  <si>
    <t xml:space="preserve">The HOMEflex Compliance project has the main stated aim of making flexibility services related to the energy system transition fairer,
and more inclusive. It will do this by enabling, promoting, and enforcing the standards set out in the HOMEflex Code and ensuring
members of the scheme meet and maintain minimum standards. It is vital that consumers have a positive experience when engaging
with Flexibility Service Providers, to ensure that the maximum capacities of flexibility are accessed.
</t>
  </si>
  <si>
    <r>
      <rPr>
        <b/>
        <i/>
        <sz val="11"/>
        <color theme="1"/>
        <rFont val="Arial"/>
        <family val="2"/>
      </rPr>
      <t>(Newly added &amp; approved by Ofgem - 2023)</t>
    </r>
    <r>
      <rPr>
        <sz val="11"/>
        <color theme="1"/>
        <rFont val="Arial"/>
        <family val="2"/>
      </rPr>
      <t xml:space="preserve"> Is more than one LNO providing funding? (drop down list Yes/No)</t>
    </r>
  </si>
  <si>
    <t>NIA_SSEN_0067</t>
  </si>
  <si>
    <t>Demonstration</t>
  </si>
  <si>
    <t>These are wider societal benefits calculated as a result of connecting new homes earlier to the grid. It is based on construction activity economic output, expenditure from residents and council tax revenue.</t>
  </si>
  <si>
    <r>
      <rPr>
        <b/>
        <i/>
        <sz val="11"/>
        <color theme="1"/>
        <rFont val="Arial"/>
        <family val="2"/>
      </rPr>
      <t>(Newly added &amp; approved by Ofgem - 2023)</t>
    </r>
    <r>
      <rPr>
        <sz val="11"/>
        <color theme="1"/>
        <rFont val="Arial"/>
        <family val="2"/>
      </rPr>
      <t xml:space="preserve">  Which regulatory funding mechanism was used to fund project? (drop down list) NIA, SIF, NIC, BAU </t>
    </r>
  </si>
  <si>
    <t>10106524</t>
  </si>
  <si>
    <t>MaxFlex - SIF Discovery R3</t>
  </si>
  <si>
    <t xml:space="preserve">Not quantified yet. 
Network operators do not have clear visibility of the flexible technologies used by
the I&amp;C estates within their network. Visibility of these, together with a certification
of how much demand and generation flexibility they can provide becomes valuable
data, enabling the cost savings in the following areas:
More accurate modelling, leading to better informed forecasting
Ability to produce frequent and more complex models, leading to better planned
outcomes
Speeding the dispatch of flexibility services, leading to more effective network
operation
Ability to provide more options for non-network solutions, reducing the cost of
network development through wider participation in flexibility markets
Increased market liquidity in flexibility markets through a diversification of
service providers and sources of flexibility
Increased ability to make better informed and efficient network investment
decisions. These reduce the costs to operate, develop the network and
positively impact consumer bills.
During Discovery it would be possible to carry out studies into possible operational
efficiencies gained in modelling, planning, speed of service dispatch and measure
the benefits that can be achieved.
</t>
  </si>
  <si>
    <t>New to market | products, processes | services
Through this initiative, a collection of products, services and processes will be
introduced. The EFC itself is a product which will help I&amp;Cs participate in flexibility
services. This introduces processes to engage with that entity, and offers them
services they can take part in. EFC at the same time, incentives commercial
properties to take part in Demand Response, thus reducing their consumption and
bills. Furthermore, EFC is a compliment to other industry initiatives, especially the
ENA's Connect Direct, and can provide seamless processes for LCT installers and
their customers.
Revenues - improved access to revenues for users of network services
Because the EFC defines a commercialisation model for the I&amp;Cs, there is
opportunity for participation in flexibility markets, which brings revenue for the
I&amp;Cs, leading to further market maturity, potential evolution of other innovative
products and services, and cross industry collaboration for the participants. Throughout the study, it would be possible to understand baseline consumption
and generation for certain commercial archetypes and thus derive the benefits
they might receive in terms of revenue or cost savings. Furthermore, by clearly
identifying areas for improvement to increase flexibility, cost benefit analysis can
be done by individual I&amp;C to determine the best strategy to maximise their overall
return on investment and minimise their carbon footprint.</t>
  </si>
  <si>
    <t>Leads to another project</t>
  </si>
  <si>
    <r>
      <rPr>
        <b/>
        <i/>
        <sz val="11"/>
        <color theme="1"/>
        <rFont val="Arial"/>
        <family val="2"/>
      </rPr>
      <t>(Newly added &amp; approved by Ofgem - 2023)</t>
    </r>
    <r>
      <rPr>
        <sz val="11"/>
        <color theme="1"/>
        <rFont val="Arial"/>
        <family val="2"/>
      </rPr>
      <t xml:space="preserve">  The registered project number as per the Smarter Networks Portal</t>
    </r>
  </si>
  <si>
    <t>NIA_SSEN_0075</t>
  </si>
  <si>
    <t>Alternative Jointing 2</t>
  </si>
  <si>
    <t>NIA_SSEN_0054</t>
  </si>
  <si>
    <t>Optimised assets and practices</t>
  </si>
  <si>
    <t>In 2022 – 2023 SSEN used around 81,000 buckets of resin/sand, at an approximate cost of £700,000.
The foam trialed in the preceding NIA project would reduce the cost significantly against the price per bucket of resin.
Assuming this could be applied to 50% of joints, and that any cost increases in the foam material are offset by reductions in logistic
and waste costs, savings could be c£280,000 per annum in SSEN network areas. If similarly applied throughout GB, this translates to
potential savings of c£1.6m per annum.
Further benefits in jointing efficiency are potentially available.</t>
  </si>
  <si>
    <t>In 2022 – 2023 SSEN used around 81,000 buckets of resin/sand, at an approximate cost of £700,000.
The foam trialed in the preceding NIA project would reduce the cost significantly against the price per bucket of resin. 
Assuming this could be applied to 50% of joints, and that any cost increases in the foam material are offset by reductions in logistic and 
waste costs, savings could be c£280,000 per annum in SSEN network areas. If similarly applied throughout GB, this translates to 
potential savings of c£1.6m per annum.</t>
  </si>
  <si>
    <t>The new jointing techniques developed in this project will be subjected to industry standard type approval testing, and to field trials, 
which would enable other DNOs to evaluate the techniques and their suitability for use in their network areas. Details of this work will
be provided to other DNOs as the Project progresses</t>
  </si>
  <si>
    <t>All DNOs will have access to new products developed as foreground IPR through the project. 
The NIA closure report will provide details on testing and live trials of these new jointing products. This will be publicly available for all 
and can assist in procurement.</t>
  </si>
  <si>
    <t>NIA_SSEN_0044</t>
  </si>
  <si>
    <t>Smart Hammer</t>
  </si>
  <si>
    <t xml:space="preserve">Increased benefits will be achieved with higher reduction in secondary inspections
30% Reduction in secondary inspections = £86,024
40% Reduction in secondary inspections = £114,699
50% Reduction in secondary inspections = £143,374
60% Reduction in secondary inspections = £172,048
70% Reduction in secondary inspections = £200,723
</t>
  </si>
  <si>
    <t xml:space="preserve">· Cost-effective asset monitoring and accurate knowledge of the state of our assets
· New methods of asset health assessment
</t>
  </si>
  <si>
    <t>Move to BAU</t>
  </si>
  <si>
    <t>The net discounted benefits for 10 years following a smart hammer BAU rollout is projected to be £720000 and this has been the basis of an application for funding from the Storm Arwen reopener.</t>
  </si>
  <si>
    <r>
      <rPr>
        <b/>
        <i/>
        <sz val="11"/>
        <color theme="1"/>
        <rFont val="Arial"/>
        <family val="2"/>
      </rPr>
      <t xml:space="preserve">(Newly added &amp; approved by Ofgem - 2023) </t>
    </r>
    <r>
      <rPr>
        <sz val="11"/>
        <color theme="1"/>
        <rFont val="Arial"/>
        <family val="2"/>
      </rPr>
      <t xml:space="preserve"> The previous projects registered project number as per the Smarter Networks Portal</t>
    </r>
  </si>
  <si>
    <t>NIA_SSEN_0034</t>
  </si>
  <si>
    <t>Submarine Cable Sensing (SUBsense)</t>
  </si>
  <si>
    <t>Base Cost = £80.17M (50 year operation) - Method Cost = £70.86M (50 year operation)
Estimated cost Savings = £9.31M (NPV)
Cost savings are estimated at £9.31M by deferring asset replacement by 10 years via the learning from real time cable monitoring.
Cost and savings may vary dependant on cable installation costs.</t>
  </si>
  <si>
    <t xml:space="preserve">No impact on CO2 avoidance </t>
  </si>
  <si>
    <t>ED2 funding secured for deployment</t>
  </si>
  <si>
    <t>n/a</t>
  </si>
  <si>
    <t>NIA_SSEN_0051</t>
  </si>
  <si>
    <t>Synaps 2 - Fault Detection, Classification &amp; Location Solution</t>
  </si>
  <si>
    <t>NIA_UKPN0037</t>
  </si>
  <si>
    <t xml:space="preserve">Savings for the SYNAPS solution were calculated in a cost benefit analysis (CBA) based on the operation of 50 units for a year: 10 used during the NIA project and further 40
purchased on a business as usual basis
It is assumed that 25% of the 50 units will be rotated to new sites throughout the year. So, in total there will be 62 unique installations of the SYNAPS solution over a 12-month
period.
The SYNAPS solution will provide savings in two areas:
1) Fuse Rupture Avoidance
It is assumed that each installation will avoid one fuse rupture per year, leading to CI and CML savings of £783 per installation per year, and operation time savings of £85 per
year.
2) Fault Repair Savings
It is assumed that each installation will improve one fault repair per year (on top of the above fuse rupture avoidance). This is achieved through better locating the fault with the
SYNAPS solution. It is assumed this will save 90 minutes of CML (£1,126) and 90 mins of operational time (£270) for one fault per installation per year.
There will also be additional savings through avoiding excavations (these have not been quantified).
</t>
  </si>
  <si>
    <t xml:space="preserve">The learning from this project will be about a new method to enable proactive LV fault management. This will be of value to all Network Licensees, as low voltage fault management is an issue affecting each one. If the SYNAPS system is able to accurately detect, characterise and locate faults, it will feed into a potential wider scale trial that will seek to deliver customer and network benefits such as improved network asset reliability and reduced customer interruptions.
</t>
  </si>
  <si>
    <t>NIA_UKPN0047</t>
  </si>
  <si>
    <t>HV Feeder monitoring to pre-empt faults</t>
  </si>
  <si>
    <t>Gross Annual savings following deployment of 60 DFA devices across UKPN and SSEN (i.e. 30 per DNO) is £853,500.
This assumes that we are able to pre-empt 8 faults per year (by carrying out proactive repairs) with the proposed solution. It also assumes that proactive repairs are at least
40% cheaper than reactive fault repairs. The savings also exclude the cost of rolling out the devices (capital cost of the devices) ,
includes £1,344,000 of operational savings (based on an assumed 40% reduction in fault repair costs) and includes £490,500 of recurring costs for the solution</t>
  </si>
  <si>
    <t xml:space="preserve">Project not expected to bring XO2 benefits </t>
  </si>
  <si>
    <t>The DFA solution has been used successfully to pre-empt faults in the USA, Australia and New Zealand. However, the technology is unproven in the UK. The operational
voltages, typical network running arrangements and operational challenges in the UK are different t</t>
  </si>
  <si>
    <t>-</t>
  </si>
  <si>
    <t>NPV used to apply for Storm Arwen reopener to fund fund BAU deployment</t>
  </si>
  <si>
    <t>J</t>
  </si>
  <si>
    <t>NIA_SSEN_0065</t>
  </si>
  <si>
    <t>Storm AI</t>
  </si>
  <si>
    <t>SSEN Cost
Guaranteed Standards and Compensation Payments for 2021/2022 £20,615k (Assumed Similar Weather Patterns for the next 5 years)
Assumed AI/ML Saving = 2% based on more accurate resourcing and efficiency in responding to faults.
Benefits = 2% £20,615k = £412k</t>
  </si>
  <si>
    <t xml:space="preserve">Efforts based around the improvement of the model’s performance in prediction were hampered to some extent by a lack of available classified image data samples on which to train the model. Efforts were made to introduce dataset augmentation; however, these greatly increased computation time, code-base complexity, memory usage, and exacerbated existing dataset biases (i.e., an imbalance in samples of different data labels across the set), without substantial increases in model performance.
As such, the efficacy of the model to be deployed into Power Track is not quite where it could be with a larger set of training data. Fortunately, this issue has been somewhat planned for with the inclusion of the ability to save models and their respective states after training. This has the effect of allowing a trained model to be retrained on new data, without having to train on the full set every time, thus allowing the model to be updated as new data is labelled.
As a learning point, for any machine learning driven project going forward, there should be as much labelled data as possible to ensure reliable and useful results are delivered. It should be noted that allowing for the model to be continually retrained, new data can be fed in as it becomes available.
The inclusion of multi-label classification for the prediction of asset types (that is to say, including the ability to identify multiple assets in one image) has provided additional challenges. This is a more complex operation that identifying a single damaged asset within an image for the model, and requires additional steps within the model’s operations to train. It was also a decision made later on in the project, achieved through consulting with engineers and staff involved with the project. The request was a valid one, but late identification of this requirement complicated its integration somewhat.
Due to the complications in performing multi-label classification within the existing model, there are still issues to be worked through in regards to its predictive performance. This does not affect the overall functionality of the model, and will not block its initial integration with Power Track, but will require refining prior to being able to provide wholly reliable predictions.
</t>
  </si>
  <si>
    <t>NA</t>
  </si>
  <si>
    <t>K</t>
  </si>
  <si>
    <t>NIA SSEN_0032</t>
  </si>
  <si>
    <t>Phase Identification Unit to Assist in Underground Fault Location</t>
  </si>
  <si>
    <t>Method Case(over 4 years)
HAYSYS –CAPEX = £37,050 Training Costs –OPEX = £18,644 SIMS Integration Cost –OPEX = £1,557 Maintenance –OPEX =
£22,230 Total Cost = £79,481
CICML Saving = £163,800(175 faults located @£936 CML saving per fault) Excavation Saving = £218,750 (175 faults located @
£1,250 saving per fault) Note: these savings are split between SSE and customer once cost deductions have been made.
Approximately £70k will go to the customer. Savings Attributed to Bidoyng = £48,030
Method Case Savings =£255,039
Base Case (over 4 years) CICML Cost = £163,800 Excavation Cost = £218,750 Total Cost = £382,550
Base Cost (£382,550) –Method Cost (£79,481) = Total Saving of £255,039</t>
  </si>
  <si>
    <t>Project is not expected to deliver CO2 reduction</t>
  </si>
  <si>
    <t>No additional knowledge benefits expected</t>
  </si>
  <si>
    <t>It is expected that the PIU unit will also help map the phasing distribution for properties connected to the same cable</t>
  </si>
  <si>
    <t>No environmental benefits expected</t>
  </si>
  <si>
    <t>The ‘Phase Identification Unit (PIU) to Assist in Underground Fault Location’ project concludes that you can use a PIU to help locate underground cable faults. The PIU has proved to be a reliable device with a high level of accuracy. The project has identified that the PIU would be a suitable tool to be used by 
 underground cable jointing teams and front-line Rapid Response Operatives as standard equipment</t>
  </si>
  <si>
    <t xml:space="preserve">"Additional learning and non-quantified benefits and opportunities
1. Network Connectivity Model – Opportunity to capture, map and confirm customer’s phase directly on to 
our mapping systems.
2. LV Fuse Replacements – Confirmation of supplies restored after fuse replacements.
3. Emergency Cut Out Faults – One feeder removal required (2/3 IIS savings).
4. New Connections – Balancing the Network as we plan and connect new connections
5. MIGS (Multiple Interruption Guaranteed Standard) – Confirming right payments are made to customers
6. Illegal Connections – Confirm possible theft of electricity effectively and non-evasively"
</t>
  </si>
  <si>
    <t>L</t>
  </si>
  <si>
    <t>NIA_SSEN_0061</t>
  </si>
  <si>
    <t>HOMEflex (Household or Microbusiness Energy Flexibility)</t>
  </si>
  <si>
    <t>NA - research project</t>
  </si>
  <si>
    <t>N/A - research project</t>
  </si>
  <si>
    <t>At present in the UK there are no standards pertaining to the procurement of flexibility from Domestic customers. This project will
develop a code of conduct to contribute to the creation of standards in this emerging market.
The project will seek to produce insights around and quantification of the potential value of establishing a customer assurance scheme
for flexibility services providers working with domestic and micro business energy users. With domestic flexibility and local flexibility
markets still in their infancy, there is currently very little quantitative evidence available in this area.
Learning will be disseminated via project reports and across social media platforms and industry events such as ENIC.</t>
  </si>
  <si>
    <t xml:space="preserve">No other benefits are expected, but project will monitor any new unintentional positive impact </t>
  </si>
  <si>
    <t>TBC</t>
  </si>
  <si>
    <t>M</t>
  </si>
  <si>
    <t>NIA_NGN_338</t>
  </si>
  <si>
    <t>Street Score 2</t>
  </si>
  <si>
    <t>NIA_NGN_254</t>
  </si>
  <si>
    <t>This project focuses on consumer safety, no direct benefits are expected.</t>
  </si>
  <si>
    <t>The following outcomes were achieved through this Project:
• A range of prototyped and validated concepts that prevent members of the public being placed in vulnerable situations by the street
works.
• Increased understanding of the challenges as well as the behavioural adaptations customers make when travelling through street works.
• Insight into understanding what changes can be made to the works to remove or minimise any potential challenges.
• A range of methodologies for communication between customers and operatives and the wider organisation.
• A method for “scoring” Street works to provide Operatives with the ability to improve their layout.
• “Buy-in” from operational individuals to this work, leading to a higher chance of embedding the work longer term within the
organisations.
• “Routes to market” highlighted and the potential costs involved.
• Dissemination of the project outcomes and the aims are important to keep the conversation happening, and ensure that street works are designed and implemented with “access for all” at the heart of them</t>
  </si>
  <si>
    <t xml:space="preserve">Achieved as per Knowledge Benefits box above and Closure Document attached. </t>
  </si>
  <si>
    <t xml:space="preserve">Transport for All developed training to minimise the impact on the public, in particular disabled people. TfA have developed a draft series of slides that form the basis of the training course to be delivered. </t>
  </si>
  <si>
    <t>N</t>
  </si>
  <si>
    <t>NIA_SSEN_0043</t>
  </si>
  <si>
    <t>Whole System Growth Scenario Modelling Phase 2</t>
  </si>
  <si>
    <t>NIA_SSEN_0030</t>
  </si>
  <si>
    <t xml:space="preserve">No financial benefits expected </t>
  </si>
  <si>
    <t xml:space="preserve">No CO2 benefits expected </t>
  </si>
  <si>
    <t xml:space="preserve">The outputs from the model will help inform future investment plans for DNOs and other network licensees, however, the primary benefit will be in ensuring that the networks
are properly recognised within the development of stakeholders’ decarbonisation strategies. The network reinforcement required to achieve decarbonisation will be
substantial. This project is aimed at examining the impact of decarbonisation of heat and transport on networks and identifying optimal solutions that reduce the cost of
reinforcement. Therefore, the project may result in significant savings for network customers.
</t>
  </si>
  <si>
    <t xml:space="preserve">No direct financial benefits realised </t>
  </si>
  <si>
    <t xml:space="preserve">No direct CO2 emission savings realised </t>
  </si>
  <si>
    <t xml:space="preserve">Provided learnings towards integrating SSEN network modelling with third party apps. </t>
  </si>
  <si>
    <t>Improved stakeholder relationships with Local Authorities</t>
  </si>
  <si>
    <t>O</t>
  </si>
  <si>
    <t>NIA_SSEN_0055</t>
  </si>
  <si>
    <t>Net Zero Service Termination Project</t>
  </si>
  <si>
    <t>SSEN’s demand growth forecasts (Distribution Future Energy Scenarios) for achieving Net Zero by 2050 suggest that around 70% of 
homes will require LCT connections. This equates to 2.8 million homes (of the current housing stock). 
Experience of connecting LCT to existing homes has shown that domestic loading assessments are required in 42.6% of cases and cutout upgrades in 6% of cases. The outputs of this project, combined with SPEN’s iDentify project, could avoid the need for individual 
loading assessments for new LCT connections. 
This could save up to £10.8m in loading assessment costs in SSEN’s license area between 2021 and 2030</t>
  </si>
  <si>
    <t xml:space="preserve"> Not applicable </t>
  </si>
  <si>
    <t>The outputs of this project can be used as learning by DNOs, customers and LCT installers to establish the suitability of cut-outs and 
service cable types for the connection of LCTs, thus avoiding this equipment from being overloaded and damaged.
Publication of a database with recommendations on any changes to network design criteria will be published alongside a closedown 
report</t>
  </si>
  <si>
    <t xml:space="preserve">LCT connection requests requiring a loading inspection (10.7% - assumes 75% of inspections avoided) = 72,384
Inspection cost = £3.6m
Total cost = £3.6m
Base cost – Method cost = £14.4m – £3.6m = £10.8m saving between 2021 and 2030
In addition to this there will be safety benefits through ensuring service terminations can sustain additional LCT loading, mitigating
potential overheating, fire or injury. This is a challenge for all GB DNOs, so could be replicated across the whole of GB. Assuming SSEN represents 2/14ths of the GB network, the potential saving nationally could be up to £75.6m by 2030.
</t>
  </si>
  <si>
    <t>P</t>
  </si>
  <si>
    <t>NIA_SSEN_0050</t>
  </si>
  <si>
    <t>Near Real-time Data Access (NeRDA)</t>
  </si>
  <si>
    <t>No direct financial benefits expected</t>
  </si>
  <si>
    <t>No direct CO2 savings expected</t>
  </si>
  <si>
    <t>The project will develop new learning on how near real-time data can be shared and the value and usability of this data with stakeholder groups.
The project will also develop learning on the challenges facing future data exchange i.e. around the format, granularity, GDPR and architecture of data. The project will produce a series of reports outlining the
findings, supported by appropriate dissemination activities such as webinars etc</t>
  </si>
  <si>
    <t>The NIA project will be deemed successful if the deployed solution enables the sharing of near real-time data, and if we are able to gather appropriate feedback on its usefulness from the stakeholders identified.</t>
  </si>
  <si>
    <t xml:space="preserve">This was an open data project - not expected to deliver direct financial benefits. </t>
  </si>
  <si>
    <t xml:space="preserve">This was an open data project - not expected to deliver direct carbon savings. </t>
  </si>
  <si>
    <t>The learning from this stage in the
project has focused on the difficulties of integrating single sign on for the NeRDA APIs with existing SSEN systems. This meant that
the delivery of the NeRDA project was reliant on other BAU projects beyond the control of the project team. For future projects the
learning would be to ensure earlier sight of interlinked projects and ensure that their deliverables are tracked by the NIA project team.</t>
  </si>
  <si>
    <t xml:space="preserve">The project has been successful
in making available real-time data to stakeholders and is now at the stage of evaluating how stakeholders use that data. There are
opportunities for the project to understand what other data sets need to be made available in order to assist stakeholders in unlocking
the value of real-time network data.
</t>
  </si>
  <si>
    <t>Q</t>
  </si>
  <si>
    <t>NIA_SSEN_0062</t>
  </si>
  <si>
    <t>Customer Led Electric Vehicle Early Registration (CLEVER)</t>
  </si>
  <si>
    <t>Research project - no direct financial benefits identified</t>
  </si>
  <si>
    <t>Research project - no direct carbon benefits identified</t>
  </si>
  <si>
    <t xml:space="preserve">New learning will come:
- By understanding what data, from both the DNO and LCT owner perspective, can and might be offered up in lieu or as well as a
formal notification of LCT connections on the LV network.
- By virtue of understanding what mechanism is most suitable in terms of the notification mechanism.
- Through determination of what incentives might be needed in order for an LCT owner to engage with the registration process,
and how that engagement might be sustained.
- By assessment of the viability of a consumer-led approach to registration of vulnerable customers, and how this might form
part of a subsequent Technical POC.
</t>
  </si>
  <si>
    <t xml:space="preserve">This knowledge can help DNOs plan for smart interventions and network reinforcement to provide the following
customer benefits:
•cost deferment savings from just-in-time planning,
•cost savings from reduction of LV network monitoring requirements,
•improvements to quality of supply / network reliability,
•reduction of EV smart charger curtailments leading to:
Improved customer satisfaction
CO2 saving from increased EV usage
•Improved understanding of Heat Pump uptake rates and sizes in different areas
</t>
  </si>
  <si>
    <t>No action - positive action, lessons learned</t>
  </si>
  <si>
    <t>Please refer to close down report for full view on knowledge benefits</t>
  </si>
  <si>
    <t xml:space="preserve">It was found on the project that it was extremely difficult to locate heat pump customers and engage with them on the research. It 
highlighted the limited visibility that we had as a DNO of heat pump customers and the wider industry visibility. The market research 
company engaged on the CLEVER project had to extend their field work portion of the project in order to resolve this and increase the 
number of heat pump customer response. For future projects we would highlight the need for a smaller sample group and approaches 
that would lead straight to participants rather than field work. </t>
  </si>
  <si>
    <t>R</t>
  </si>
  <si>
    <t>What type of benefit: CAPEX “asset bases assessment” or OPEX “operational improvement assessment”</t>
  </si>
  <si>
    <t>NIA_SSEN_0035</t>
  </si>
  <si>
    <t>Informed Lightning Protection</t>
  </si>
  <si>
    <t xml:space="preserve">Base cost of £9m – Method cost of £6m = £3m saving over 12 years or £250k per annum
(SSEN only) </t>
  </si>
  <si>
    <t>The findings from this project will:
1) Discover if this methodology is effective for protecting against lightning faults.
2) Determine the effectiveness of surge arresters with disconnects on the network.
3) Advance the geo-spatial analytical capabilities of digital tools in the field of lightning protection.</t>
  </si>
  <si>
    <t>Reduction in the number of circuits vs original estimation to account for likely circuits that could be protected over RIIO-ED2</t>
  </si>
  <si>
    <t>Work Instruction and design methodology as well as surge arrester stock codes available to for BaU implementation</t>
  </si>
  <si>
    <t>S</t>
  </si>
  <si>
    <t>NIA_SSEN_0057</t>
  </si>
  <si>
    <t>Decarbonising Utility Transport using Whole System Thinking</t>
  </si>
  <si>
    <t>Research and Engagement Informing Strategy</t>
  </si>
  <si>
    <t>This project will not create financial savings</t>
  </si>
  <si>
    <t>Research project - no direct savings expected</t>
  </si>
  <si>
    <t xml:space="preserve">The project will identify areas where interventions are needed to support decarbonisation of utility fleets and logistics operations,
especially as it relates to utility-specific vehicles operating during extreme events. This will create new learning and will enable SSEN and other utilities to understand where innovation is needed and what steps they will need to take to reduce carbon emissions.
</t>
  </si>
  <si>
    <t>No action - other reasons</t>
  </si>
  <si>
    <t>No benefits expected as this is a low TRL research project</t>
  </si>
  <si>
    <t>No savings expected until utilities actually transition to using low carbon vehicles</t>
  </si>
  <si>
    <t>Recommended that utilities pursue their own RoadMap for vehicle fleet decarbonisation</t>
  </si>
  <si>
    <t>None</t>
  </si>
  <si>
    <t>T</t>
  </si>
  <si>
    <t>Alternative Jointing Techniques</t>
  </si>
  <si>
    <t xml:space="preserve">No financial benefits - research project </t>
  </si>
  <si>
    <t xml:space="preserve"> No co2 benefits - research project</t>
  </si>
  <si>
    <t xml:space="preserve"> • Developed and successfully trialled a lightweight filler that could potentially replace the sand currently used. The filler is a by-product of the coal power industry and reduces weight by 69% compared with sand.
 • Developed and successfully trialled a two-part polyurethane foam filling system. The foam was 5 times quicker to fill a breach joint and 35 times lighter compared with traditional joint materials. Less than 1kg of foam is needed to fill a breach joint compared with 33.75kg of resin and sand. 
 • Prototyped a hinged clamshell with cable gland connectors and clips to make assembly easier and quicker for jointers.  
• Developed a proof of concept joint which included a pre-formed electrically insulating gel. This solution requires no mixing or filling of a clamshell on site and is the quickest solution. The clamshell can be assembled and secured onto the joint within 5 minutes. The gel material however is very expensive.  
• Generated benchmark weight and times for the current method which were previously undocumented.  </t>
  </si>
  <si>
    <t>Research project</t>
  </si>
  <si>
    <t>Research Project</t>
  </si>
  <si>
    <t>A successful case study event was held which provided opportunity to get hands on with the proposed solutions, as well as benchmark 
the new methods against the existing process. Foam shows promise as it is significantly lighter, quicker and easier to fill the clamshell 
with. Although Fillite is lighter, it takes longer to pour into the clamshell. This could be compensated for by adjusting the composition of 
the resin and hardener to reduce viscosity</t>
  </si>
  <si>
    <t>U</t>
  </si>
  <si>
    <r>
      <rPr>
        <b/>
        <i/>
        <sz val="11"/>
        <color theme="1"/>
        <rFont val="Arial"/>
        <family val="2"/>
      </rPr>
      <t xml:space="preserve">(Newly added &amp; approved by Ofgem - 2023) </t>
    </r>
    <r>
      <rPr>
        <sz val="11"/>
        <color theme="1"/>
        <rFont val="Arial"/>
        <family val="2"/>
      </rPr>
      <t>Emissions Savings/ Environmental Impact Benefits  (CO2e/t) - single value either detailed in the PEA (start of the project) or detailed in the Net Benefits Statement (project completion report)</t>
    </r>
  </si>
  <si>
    <t>NIA_SSEN_0052</t>
  </si>
  <si>
    <t>Low Voltage Feeder Cable Open Circuit Detection</t>
  </si>
  <si>
    <t xml:space="preserve">The project will reduce the number of customers affected by open circuit faults. We will do this by using open circuit detection
equipment to accurately locate the position of the fault, thereby allowing us to affect fewer customers when repairing the fault.
Over a 5-year period we expect to achieve savings of around £368,166 from reduced IIS activities.
Benefits/Savings because of fewer customers affected and more effective fault location techniques on open circuit faults.
Method Cost = £696,815
Base Cost = £1,064,981
Base Cost (£1,064,981) – Method Cost (£696,815) = Total Saving of £368,166 over 5 years
</t>
  </si>
  <si>
    <t>V</t>
  </si>
  <si>
    <r>
      <rPr>
        <b/>
        <i/>
        <sz val="11"/>
        <color theme="1"/>
        <rFont val="Arial"/>
        <family val="2"/>
      </rPr>
      <t>(Newly added &amp; approved by Ofgem - 2023)</t>
    </r>
    <r>
      <rPr>
        <sz val="11"/>
        <color theme="1"/>
        <rFont val="Arial"/>
        <family val="2"/>
      </rPr>
      <t xml:space="preserve"> Explainer for the Emissions Savings/Environmental Impact - additional free text field explaining the basis of the benefit as detailed in the PEA (start of the project) or detailed in the Net Benefits Statement (project completion report)</t>
    </r>
  </si>
  <si>
    <t>NIA_SSEN_0063</t>
  </si>
  <si>
    <t>VFES - Vulnerability Future Energy Scenarios</t>
  </si>
  <si>
    <t xml:space="preserve">This is a research project to assess the initial viability of the approach
</t>
  </si>
  <si>
    <t xml:space="preserve">This is a research project and not expected to deliver direct CO2 savings </t>
  </si>
  <si>
    <t>VFES is a vulnerability-based project with aims of benefiting consumers in vulnerable situations by predicting the scale and location of
such situations as well as what new situations may cause vulnerability.</t>
  </si>
  <si>
    <t>The potential to leave customers behind in the transition to Net Zero is real and we need better visibility of which communities or
consumer demographics are likely to be left behind or not accounted for using current methods.</t>
  </si>
  <si>
    <t xml:space="preserve">This is a research project to assess the initial viability of the approach. The next steps of embedding VFES into BaU however could provide millions of pounds worth of SROI benefit, especially if adopted by other LNOs following dissemination. </t>
  </si>
  <si>
    <t xml:space="preserve">This is a research project to assess the initial viability of the approach. </t>
  </si>
  <si>
    <t xml:space="preserve">The project is still live, but providing enough knowledge to inform the transition to BaU within our DFES process. </t>
  </si>
  <si>
    <t>An assessment of how inclusion of VFES into DFES will impact the FES will be assessed from April 2024.</t>
  </si>
  <si>
    <t>W</t>
  </si>
  <si>
    <r>
      <rPr>
        <b/>
        <i/>
        <sz val="11"/>
        <color theme="1"/>
        <rFont val="Arial"/>
        <family val="2"/>
      </rPr>
      <t>(Newly added &amp; approved by Ofgem - 2023)</t>
    </r>
    <r>
      <rPr>
        <sz val="11"/>
        <color theme="1"/>
        <rFont val="Arial"/>
        <family val="2"/>
      </rPr>
      <t xml:space="preserve"> Knowledge Benefits - free text field for explaining any knowledge based outcomes as detailed in the PEA (start of the project) or detailed in the Net Benefits Statement (project completion report)</t>
    </r>
  </si>
  <si>
    <t>NIA_SSEN_0038</t>
  </si>
  <si>
    <t>E Tourism</t>
  </si>
  <si>
    <t>None - research project</t>
  </si>
  <si>
    <t xml:space="preserve">The project is now closed following dissemination which included EST and ESC presentations as well as embedding into BaU EV Connections as can be seen on the website here: https://www.ssen.co.uk/our-services/new-supplies/ev-connections </t>
  </si>
  <si>
    <t>Non - research project</t>
  </si>
  <si>
    <t>X</t>
  </si>
  <si>
    <r>
      <rPr>
        <b/>
        <i/>
        <sz val="11"/>
        <color theme="1"/>
        <rFont val="Arial"/>
        <family val="2"/>
      </rPr>
      <t>(Newly added &amp; approved by Ofgem - 2023)</t>
    </r>
    <r>
      <rPr>
        <sz val="11"/>
        <color theme="1"/>
        <rFont val="Arial"/>
        <family val="2"/>
      </rPr>
      <t xml:space="preserve"> Other Benefits - free text field for explaining any other benefits as detailed in the PEA (start of the project) or detailed in the Net Benefits Statement (project completion report)</t>
    </r>
  </si>
  <si>
    <t>10058665</t>
  </si>
  <si>
    <t>Dynamic Networks</t>
  </si>
  <si>
    <t>Benefits of accelerating connections of new housing in West London ahead of reinforcement in 2037. Benefits range from £85m-£230m. Later work will assess GB benefits</t>
  </si>
  <si>
    <t xml:space="preserve">Discovery phase will only identify benefits areas </t>
  </si>
  <si>
    <t>High level technical architecture for communication with LCTs
High Level commercial models
Understanding of reduction to ADMD in LV connection design
High level commercial models</t>
  </si>
  <si>
    <t xml:space="preserve">
Discovery phase only identified benefits areas</t>
  </si>
  <si>
    <t>Discovery phase only identified benefits areas</t>
  </si>
  <si>
    <t>Y</t>
  </si>
  <si>
    <t>SIF 10059427</t>
  </si>
  <si>
    <t>VIVID - Vulnerability Identification Via Informative Data</t>
  </si>
  <si>
    <t>We wanted to see if the energy industry could work with Local Authorities and the Third Sector to share or compare their knowledge of vulnerability, community requirements, and data to find better ways of identifying and supporting the most vulnerable in society. We also wanted to see if there was a way that the data held within the organisations could be used, along with smart meter data, to identify people in vulnerable situation who are currently missing out on help and support.</t>
  </si>
  <si>
    <t xml:space="preserve">Although this feasibility phase (Discovery) can't provide financial, environmental or cost saving benefits itself, the work done gives us the basis to estimate this for Alpha and Beta. We can also start to use SROI and will assess the project using the new Social Value Framework when available in late 2023. </t>
  </si>
  <si>
    <t xml:space="preserve">We have engaged across sectors to develop use cases, formulate GDPR priorities, assess information security boundaries, bring relevant SMEs in from all partners, and create a plan for being able to move forward in this project with clear plans for Alpha. </t>
  </si>
  <si>
    <t>Z</t>
  </si>
  <si>
    <t>Social Value Framework</t>
  </si>
  <si>
    <t xml:space="preserve">This will allow us to more accurately assess the benefits our projects have for customers, communities and society. </t>
  </si>
  <si>
    <t xml:space="preserve">Collaboration and benchmarking should be improved with a continuity of calculations being used across all network companies. </t>
  </si>
  <si>
    <t xml:space="preserve">We now have a far better, more accurate SROI tool maintained by Sirio. </t>
  </si>
  <si>
    <t>AA</t>
  </si>
  <si>
    <t>10058729</t>
  </si>
  <si>
    <t>Local Energy Oxfordshire – Neighbourhoods (LEO-N)</t>
  </si>
  <si>
    <t xml:space="preserve">Financial benefits have not been quantified yet, but are expected to hit the following areas: 
- cost savings per annum on energy bills for consumers including vulnerable consumers and those in fuel poverty
- future reductions in the cost of operating the network
</t>
  </si>
  <si>
    <t xml:space="preserve">Benefits are not expected to be realised until the completion of Beta stage. Alpha stage will help quantify those. At the moment, only the types of benefits have been identified. </t>
  </si>
  <si>
    <t>By the end of Beta, understanding short and long term demand, capacity and generation profiles to better inform network investment planning across all investment planning horizons.</t>
  </si>
  <si>
    <t>By the end of Beta: New to market – products, processes, and services
Environmental - carbon reduction – direct CO2 savings per annum against a business-as-usual counterfactual
Revenues - creation of new revenue streams</t>
  </si>
  <si>
    <t>AB</t>
  </si>
  <si>
    <t>NIC</t>
  </si>
  <si>
    <t>SSEN005</t>
  </si>
  <si>
    <t>TRANSITION</t>
  </si>
  <si>
    <t>na</t>
  </si>
  <si>
    <t>TRANSITION has the potential to deliver benefits of up to £292m to network customers (GB) by 2050.</t>
  </si>
  <si>
    <t>Gross avoided carbon emissions, cumulative for 2050, assumes 50% capacity released is for variable renewable resources, 70:30 split for wind to solar</t>
  </si>
  <si>
    <t>TRANSITION conducted a programme of trials comprising Market and Technical Trials (Project Trials) in Oxfordshire with increasing commercial and technical complexity,
TRANSITION has not only met the project 
objectives and deliverables but exceeded them by
delivering additional learnings through collaborating and responding to emerging findings, policy, and regulation. 
The Market Trials were run in conjunction with Project LEO, a socio-technical innovation project that aimed to demonstrate a functioning Smart Local Energy Systems (SLES). These two projects brought together technical operation and delivery to develop and test the fundamentals of running a flexibility market using two categories of services: DSO-Procured services, to relieve network constraints through the delivery of flexibility; 
and DSO-Enabled services, to improve the efficient use of existing capacity through either the trading of import or export capacity between network users or the use of flexibility to manage loading on a constraint. In doing so, the Market Trials helped TRANSITION to develop and test: 
• Market Design Arrangements - to devise the services, 
roles and responsibilities, market rules and mechanisms 
to enable DSO flexibility markets and share these
with industry.
• Contractual Arrangements - to provide the contractual 
documents to enable markets for both DSO-Procured 
and DSO-Enabled services. 
• Price Evaluation Methodology - to determine a ceiling 
price for flexibility when it is used to defer investment
in reinforcement for a period of more than one year.
• NMF - to provide a user interface portal for DSO 
interaction with market participants, enabling them to 
Register, Contract, Deliver, and Settle DSO-Procured
and DSO-Enabled services. 
The Technical Trials enabled the project to advance the 
technical requirements, capabilities, processes, data, and 
tools needed to run a flexibility market and test these in
an integrated manner, in particular: 
• System Architecture and Data - to develop the 
structure for the sub-component DSO systems and 
manage the automated data flows between them
to test forecasted events. 
• System Co-ordination - to enable the automatic 
selection of contracts for dispatch whilst considering 
the ability of Distributed Energy Resources (DERs) to 
resolve the constraint via the Power System Analysis 
(PSA) tool. 
• Network Model - to provide an accurate representation 
of the physical network to study the resulting power 
flows (via the PSA tool) under different scenarios. 
• PSA tool - to calculate the anticipated power flows 
under different near-term topology changes and
forecast scenarios.
In addition to the Project Trials, TRANSITION, in partnership 
with ENWL, carried out a series of simulated trials using 
models of the networks in the Northwest of England. 
Whereas the physical trials were held on SSEN’s network in Oxfordshire, the simulated trials have been carried out using models of ENWL’s network, including regions in Greater Manchester. The overall aim of the simulated trials was to explore and produce learning about questions and topics 
which cannot be reasonably tested within physical trials, such as the impacts of different sources of uncertainty and risk, and how sensitive the optimal or near-optimal decisions about procuring flexibility are to different inputs and market behaviours. 
These outcomes, and the learnings gained from developing and implementing them, will be imperative to enabling SSEN’s transition to the DSO through either adopting them directly, and/or using them to inform the requirements and specifications for Business as Usual (BaU). Indeed, these 
have already influenced SSEN’s Digital Strategy, which highlights the importance of Near Real Time Data Access (NeRDA) and Low Voltage (LV) network monitoring, and will provide an evidential basis for our DSO strategy</t>
  </si>
  <si>
    <t>AC</t>
  </si>
  <si>
    <t>10085471</t>
  </si>
  <si>
    <t xml:space="preserve">VIVID - Vulnerability Identification Via Informative Data (Alpha R2)  </t>
  </si>
  <si>
    <t>10059427</t>
  </si>
  <si>
    <t>AD</t>
  </si>
  <si>
    <t>10083475</t>
  </si>
  <si>
    <t>Local Energy Oxfordshire - Neighbourhoods, (LEO-N); Alpha R2</t>
  </si>
  <si>
    <t>10058729 (Discovery)</t>
  </si>
  <si>
    <t xml:space="preserve">This phase will focus on setting up real life trials and quantifying benefits.  </t>
  </si>
  <si>
    <t>LEO-N is taking a system innovation approach to close the delivery gap between the strategic planning the and tactical delivery of decarbonisation solutions at the grid-edge to enable a fair, participative and efficient Transition to Net Zero.  ​
Implementation of LEO-N is expected to deliver a discounted wholistic value of £21.4bn nationally between 2025 and 2050, which includes environmental and social value. At the SEPD south license area, including Oxfordshire,  share of the value is £3bn. ​
This value is expected to be realised through developing new roles and functions to coordinate strategic distribution network investment and neighbourhood-level decarbonisation plans, and deliver coordinated approach to implementation of these plans at the community level. ​
Strategic-level coordination provides a long-term visibility of when and where the secondary (11kV and below) distribution network would become constrained, which enables a more cost-efficient network investment and reducing the delay to the uptake of low carbon technologies. ​
Coordinated approach to neighbourhood-level plans enables more efficient use of existing network capacity and increases self-consumption at the neighbourhood level.</t>
  </si>
  <si>
    <t>Neighbourhood-level decarbonisation action plans enable communities to achieve efficient and effective transition to Net Zero, which is facilitated by a community-focused Grid-Edge Coordinator acting as a trusted advisor to find the right decarbonisation path for the community and providing access to knowledge, skills and funding opportunities. ​
​
LEO-N’s approach to nested multi-layer coordination between neighbourhood-level decarbonisation plans, regional Local Area Energy Plans and network investment is enabled through digital infrastructure for tactical coordination and a forum for strategic collaboration. Continuous alignment between these levels offers an opportunity to reduce the risk of uncertainty and deliver a long-term schedule for upgrading secondary distribution networks efficiently whilst minimising the delay to decarbonisation. ​
​
Neighbourhood-level decarbonisation plans are realised through coordinated smart retrofit programmes from individual decarbonisation plan per property (domestic, business and organisations) to increase energy efficiency and enable smart LCTs. Smart retrofit and local balancing with energy trading within a primary substation area maximises self-consumption at the property and community level which delivers sustained peak load reduction, improves network utilisation, reduces negative impact of high LCT uptake and reduces customer bills. ​
Coordination at the community level also offers an opportunity for new revenue streams to enable more flexibility and growth in generation.</t>
  </si>
  <si>
    <t>AE</t>
  </si>
  <si>
    <t>10061359</t>
  </si>
  <si>
    <t>Guidelight (R2Alpha)</t>
  </si>
  <si>
    <t>10061358 - SIF R2 Discovery</t>
  </si>
  <si>
    <t>Financial – future reductions in the cost of operating the network and revenues - improved access to revenues for users of
network services: The socio-technical engagement methods developed byGuidelight will increase participation in flexibility and
utilisation of time of use tariffs. This will lead to reduced peak capacity and network reinforcement costs for DNOs. This could also
lead to new and improved access to revenues for users of network services.
Financial – cost savings per annum on energy bills for customers: The data approach and tools developed byGuidelight will result
in more efficient use of LCTs (in retrofit homes), which can save consumers £96 per year on energy bills.</t>
  </si>
  <si>
    <t>Environmental - carbon reduction – indirect CO2 savings per annum: Currently, retrofit installations are limited to off-gas grid
customers, who are using electric heating. Guidelight`s tools and guidance will make the use of energy in the household more
efficient which will indirectly contribute to a small carbon reduction.</t>
  </si>
  <si>
    <t>New to market - processes:
• Guidelight will inform the supply chain on how to incorporate the Open Access Toolkit, improving retrofit installation and
delivery of grant-funded schemes.
• Unlocking the value of services for local authorities, social housing providers, installers, and energy advice organisations
will provide additional benefits to customers.
Societal Benefits
1. Energy Consumer Empowerment: Low-income and vulnerable households, despite participating in local retrofit
programmes, face financial penalties and lack guidance to become smart energy users. Guidelight will empower vulnerable
households to take active part in the journey to Net Zero.
2. CSAT: The current engagement mechanisms used by DNOs for LCT uptake in low-income and vulnerable households are
available but do not account for interventions throughout the retrofit lifecycle, including long-term monitoring and support. The use
of an Open Access Toolkit can improve the service our customers receive.</t>
  </si>
  <si>
    <t>AF</t>
  </si>
  <si>
    <t>NIA_SSEN_0066</t>
  </si>
  <si>
    <t>Power Supply for Pole Mounted LV Monitoring Devices where no Neutral is Present.</t>
  </si>
  <si>
    <t>The NPV is heavily affected by the fact that LV monitoring is an enabler to a large range of other services and investments facilitating
flexibility products, asset management, new connections and system control and operation. The benefits of those enabled investments
are captured elsewhere in our RIIO-ED2 Business Plan (such as Load-Related Plan Build and Strategy (Annex 10.1) and Appendix F,
DSO Strategy (Annex 11.1)). To avoid any double counting of benefits, they are not included here.</t>
  </si>
  <si>
    <t>The percentage incidence of vulnerable customers is higher in rural locations with an increased incidence of fuel poverty. Increasing
the locations where pole mounted monitoring can be installed will enhance the service that can be offered to our customers.</t>
  </si>
  <si>
    <t>Based on 2000 PMT installs where no neutral is present.</t>
  </si>
  <si>
    <t>AG</t>
  </si>
  <si>
    <t>10105122</t>
  </si>
  <si>
    <t xml:space="preserve">Nature4Networks (R3 Discovery) </t>
  </si>
  <si>
    <t>Financial -- reduced operating cost and impact on customer bill: Investing in NbS could represent the most value-for-money option to mitigate issues faced by network operators as part of their day-to-day operations. These savings could then be passed on to end users and result in lower electricity bills. Savings will be measured by calculating the long-term cost (including capex, opex, and repex) of NbS and traditional solutions.</t>
  </si>
  <si>
    <t>Environmental - both direct and indirect CO2 savings per annum: The construction of "grey" infrastructure is often carbon intensive, (e.g. concrete flood barriers). By contrast some NbS approaches may produce negative emissions through sequestration into biomass. Scope 1, 2 and 3 emissions will be qualified for both NbS and traditional solutions. The project will also quantify other environmental externalities -- e.g. relating to biodiversity or the amenity value of land.</t>
  </si>
  <si>
    <t>Revenues : The project will explore and quantify revenue streams through which DNOs could attract additional returns in investing in NbS and share the upsides with customers (e.g. payments for ecosystem services such as carbon or biodiversity credits, or payments from neighbouring landowners).
Other benefits which may directly impact consumers (such as noise reduction and increased acceptability relative to conventional solutions) and de-risk asset roll-out will be identified and assessed.</t>
  </si>
  <si>
    <t>Financial benefits have been calculated for two use cases which were modelled in Discovery. GB level CBA will be carried out as part of Alpha if successful in securing funding.</t>
  </si>
  <si>
    <t>Environmental benefits have been calculated for two use cases which were modelled in Discovery. GB level CBA will be carried out as part of Alpha if successful in securing funding.</t>
  </si>
  <si>
    <t>Environmental Impacts: any costs or benefits associated with changes of emissions and
biodiversity. This includes established metrics within the SIF CBA tool and additional 
metrics incorporated specifically for the social valuation of NbS. NbS may also contribute 
towards the delivery of legislative, policy or price control commitments for a DNO. For 
example, SSEN Distribution has commitments in its ED2 Environmental Action Plan 
(EAP) to deliver habitat creation/restoration for carbon removals and NbS can contribute 
towards achieving net gains in biodiversity.
Social Impacts: any social costs of failure (customer minutes lost, incidence of injury) or 
social benefits (due to cleaner air, reduced noise, and visual amenity)</t>
  </si>
  <si>
    <t>AH</t>
  </si>
  <si>
    <r>
      <rPr>
        <b/>
        <i/>
        <sz val="11"/>
        <color theme="1"/>
        <rFont val="Arial"/>
        <family val="2"/>
      </rPr>
      <t xml:space="preserve">(Newly added &amp; approved by Ofgem - 2023) </t>
    </r>
    <r>
      <rPr>
        <sz val="11"/>
        <color theme="1"/>
        <rFont val="Arial"/>
        <family val="2"/>
      </rPr>
      <t>additional free text field explaining the basis of the benefit as detailed in the PEA (start of the project) or detailed in the Net Benefits Statement (project completion report)</t>
    </r>
  </si>
  <si>
    <t>10105126</t>
  </si>
  <si>
    <t>SeaChange</t>
  </si>
  <si>
    <t>No benefits quantified yet</t>
  </si>
  <si>
    <t xml:space="preserve">No benefits quantified yet </t>
  </si>
  <si>
    <t>An EU assessment estimated that switching off auxiliary engines and ports to use shore power could add 2 to 3.3TW of electricity demand to power ships in port. Future electric propulsion would very significantly increase this as the main engines are much larger than auxiliary engines and operate for much longer.
Ports do not have the high-capacity grid connections required for full electrification and are typically at the edge of the network, with the risk of insufficient network infrastructure becoming a barrier to this transition or requiring significant network re-enforcement.</t>
  </si>
  <si>
    <t>SeaChange will identify and characterise several benefits:
Improved understanding of network capacity requirements and likely costs of upgrades.
Identification of options such as storage and flexibility to better manage peaks. Ship movements are tracked, this allows electricity demand to be accurately predicted and therefore managed.
Estimate of GHG and air quality benefits.
The likely costs and benefits for ports, vessel operators and other stakeholders compared with existing operations.
This will enable SeaChange to identify solutions to realise these benefits, leading to an Alpha stage feasibility study and potential Beta demonstration.
Switching from marine diesel to electricity offers significant reductions in GHG emissions and air pollution. UK domestic vessels emitted around 5.3 MtCO2e in 2020.
Greenhouse gas emissions from international shipping activities are also relevant and currently account for 3% of global emissions. The SeaChange project will accelerate the cost-effective electrification and reduction of these emissions.
Marine diesel is a significant source of NOx and SO2 emissions, Discovery will also account for the benefits of reducing these pollutants.
Marine fuel use data is already collected by Ricardo for the UK GHG inventory. The raw data does not provide breakdowns by vessel type. In Discovery we will undertake a bottom-up assessment for two types of vessel:
Cruise Ships: These are the largest shore power demands and have irregular patterns of shore calls, Cruise ships are very visible and are seeing increasing pressure to act on shore power.
Small to medium ferries: These are strong targets for early electric propulsion. Ferries in SSEN and other DNO areas provide lifeline services for islands which also have electricity network challenges.
We will investigate the metrics -- number of ports with shore power and capacity (MW) and the number of connection events.</t>
  </si>
  <si>
    <t xml:space="preserve">There are no forecasted financial benefits for the end of Discovery. </t>
  </si>
  <si>
    <t>There are no emissions savings for the end of Discovery.</t>
  </si>
  <si>
    <t xml:space="preserve">Early Stage impact assessment;
Early stage CBA;
Obtain historical maritime data and regional grid information;
Stakeholder engagement for port energy decarbonisation;
</t>
  </si>
  <si>
    <t>AI</t>
  </si>
  <si>
    <t>10106218</t>
  </si>
  <si>
    <t>UN:LOCK - Unblocking Networks: Local Optimisation, Consumers and Knowledge</t>
  </si>
  <si>
    <t>Consumers will benefit from engaging in local flexibility, either earning revenue or creating bill savings from shifting demand. Previous studies have measured this:
*SPEN's Domestic Demand Shift Trial paid consumers to turn up demand, finding that customers were rewarded with £5 of free energy on average over a 6-week period, some saved up to £73.
*Project TraDER demonstrated that customers earned on average £31/MWh through a capacity trading platform, reducing generation curtailment on Orkney.
We will review relevant studies during Discovery, estimate potential cost savings against a baseline estimate of the island's 2020 electricity bills, when total consumption was around 520 GWh.</t>
  </si>
  <si>
    <t>Project UN:LOCK's aim is to unlock capacity to develop renewables. Primary benefit will be increased renewable capacity and annual generation. This will reduce carbon through direct on-island use and through wider grid emissions factor reductions.
There are many prospective projects that could be brought forward if network capacity is created:
*178 MW of new generation/storage projects, some under the ANM scheme
*146 MW that were abandoned due to high connection costs
*20 MW of planning applications that were refuse/expired could be revisited.
For every MW created, assuming it is utilised by large-scale solar, would generate c.1.1 GWh annually (assuming 12% capacity factor). The GB grid electricity emissions factor is c.0.2kgCO2e/kWh. If consumed directly, this equates to 218 tCO2e per year per MW. In reality, new generation contributes to the wider GB grid emissions factor, so carbon savings are indirect.</t>
  </si>
  <si>
    <t xml:space="preserve">Benefits not identified yet </t>
  </si>
  <si>
    <t>Project UN:LOCK will create a new process for DNOs and local authorities to use to identify optimal solutions to generation constraints. We will estimate a baseline of GSPs in GB that are generation constrained, before estimating how many could be unlocked by the new process.
New products/services may come to market later in the project through the options assessment. These could include new retail tariffs, a capacity trading platform, or demand turn-up flexibility marketplace. There are currently no products in operation other than the ANM.
We will estimate and measure the impact of new services for how much headroom is created, and how much value is created for service providers.</t>
  </si>
  <si>
    <t>Discovery did not yield any tangible benefits.</t>
  </si>
  <si>
    <t>AJ</t>
  </si>
  <si>
    <r>
      <rPr>
        <b/>
        <i/>
        <sz val="11"/>
        <color theme="1"/>
        <rFont val="Arial"/>
        <family val="2"/>
      </rPr>
      <t xml:space="preserve">(Newly added &amp; approved by Ofgem - 2023) </t>
    </r>
    <r>
      <rPr>
        <sz val="11"/>
        <color theme="1"/>
        <rFont val="Arial"/>
        <family val="2"/>
      </rPr>
      <t>free text field for explaining any other benefits as detailed in the PEA (start of the project) or detailed in the Net Benefits Statement (project completion report)</t>
    </r>
  </si>
  <si>
    <t>NIA_SSEN_0058</t>
  </si>
  <si>
    <t>CageCapture™ SF6 Flange Guard</t>
  </si>
  <si>
    <t xml:space="preserve">SSEN Base Cost
Current SF6 Bank = 29,115kg (Assume SF6 remains constant to 2032/33)
Leakage rate = 0.0059%
SF6 Leakage per year = 0.0059% * 29,115 = 171kg per year = 855kg (5 years)
2023-2027 average carbon value £260 *table 3 green book
171kg per year = 171*5 = 855kg (5 years)
Global Warming Potential for SF6 for ED-2 and T2 periods as 22,800 so effectively cost per kg of SF6 = £5,928
SF6 855kg for 5 years = 855kg*£5,928 = £5,068m
SSEN Method Costs
Assume 10% reduction in leakage over 5 years
10% £5,068 = £506km (minus installation cost)
</t>
  </si>
  <si>
    <t xml:space="preserve">Project did not deliver any benefits. </t>
  </si>
  <si>
    <t xml:space="preserve">project did not delivery any emissions savings </t>
  </si>
  <si>
    <t xml:space="preserve">n/a </t>
  </si>
  <si>
    <t>NIA_SSEN_0059</t>
  </si>
  <si>
    <t>CageCapture™ ™ SF6 Paint Detection</t>
  </si>
  <si>
    <t xml:space="preserve">
SSEN Base Cost
Current SF6 Bank = 29,115kg (Assume SF6 remains constant to 2027/28)
Leakage rate = 0.0059%
SF6 Leakage per year = 0.59% * 29,115 = 171kg per year = 855kg (5 years)
2023-2027 average carbon value £260 *table 3 green book
171kg per year = 171*5 = 855kg (5 years)
GWP for SF6 for ED2 and T2 periods as 22,800 so effectively cost per kg of SF6 = £5,928
SF6 855kg for 5 years = 855kg*£5,928= £5,068m
SSEN Method Costs
Assume 20% reduction in leakage over 5 years
20% £5,068 = £1,013m (minus installation cost)
Base costs minus method costs
£5,068m - £1,013m = £4,054m </t>
  </si>
  <si>
    <t xml:space="preserve">Project did not deliver any benefits as technology failed and was closed down early. </t>
  </si>
  <si>
    <t xml:space="preserve">Project did not deliver any emission savings as was closed down early due too technology failure. </t>
  </si>
  <si>
    <t xml:space="preserve">N/A </t>
  </si>
  <si>
    <t>10061356</t>
  </si>
  <si>
    <t>TRINITY - SIF R2 Alpha</t>
  </si>
  <si>
    <t>10061355 - R2 Discovery</t>
  </si>
  <si>
    <t xml:space="preserve">CBA benefits calculated for UKP; Here's the outline of types of benefits: 
1. Load-related reinforcement (LRR)
2. Flexibility over-procurement
3. Control room expenditure
</t>
  </si>
  <si>
    <t xml:space="preserve">· Environmental - carbon reduction -- indirect CO2 savings p.a.: Accelerate the uptake of LCTs across the distribution system
through enabling products and assets to connect with an increasingly dynamic system resulting in indirect carbon reductions.
</t>
  </si>
  <si>
    <t>· New to market: Remove barriers for control room platform integration to increase the uptake and implementation of existing and
future innovation solutions/projects; this will result in increased third-party whole system integration (gas, transport, etc.).
· Others (not SIF specific): Enable networks to operate more efficiently through better management of complexity (technical and
commercial) and conflicting priorities. This will improve reliability, security of supply, and further reduce CIs/CMLs leading to
improved customer satisfactio</t>
  </si>
  <si>
    <t>NIA_SSEN_0070</t>
  </si>
  <si>
    <t xml:space="preserve">Near Real-time Data Access 2 (NeRDA2) </t>
  </si>
  <si>
    <t>Flexibility enables the movement of timing and location of both the consumption and generation of energy; with more technologies
participating in flexibility, having an up-to-date view of the energy system will be key in ensuring an efficient and cost-effective transition
to net zero.
To highlight the impact participating in flexibility could have, a study by Imperial College London and the Carbon Trust found that the UK
could save up to £8bn a year by 2030 by having a more flexible electricity system. A large proportion of this flexibility will come from
distributed sources being deployed closer to demand. The study also found that local flexibility could unlock up to (£0.94bn/yr) on the
wider system with an additional network cost of (£0.6bn/yr) giving a potential benefit of (0.34bn/yr) from the use of local flexibility.
We estimate the Network benefit amount to be between 15 and 20% of the overall system benefit, if we assume that benefits will be
accrued in a similar manner we estimate that local flexibility could provide network benefits of between £6.6m and £8.8m per year.
NeRDA 2 will provide a key enabling technology providing additional opportunities to unlock the value of flexibility for our customers it
is therefore believed that if fully implemented the NeRDA 2 outputs could contribute to between two and five percent of local flexibility
benefits which would generate between £1m and £3m by 2030.</t>
  </si>
  <si>
    <t>NIA_SSEN_0069</t>
  </si>
  <si>
    <t>Low Voltage Power Quality (LVPQ)</t>
  </si>
  <si>
    <t>The above calculations assume that the power quality improvement devices can extend the life of the feeder by four years.  If the 
devices prove to extend the asset life beyond four years further savings could be realised.  Should it not be feasible to redeploy the 
devices after first installation it is estimated that the minimum period of deferment required to make deployment more economically 
favourable than immediate reinforcement is six years. </t>
  </si>
  <si>
    <t>The energy system transition requires 
large scale deployment of LCTs on the network. This project has the opportunity to identify problem areas of the network 
that may have PQ problems and also target those areas with phase balancing units so that they do not manifest and cause 
network issues, such as early replacement of assets.</t>
  </si>
  <si>
    <t>A potential benefit to customers in 
vulnerable situations is the deployment of power quality improvement devices to maintain reliable supply to customers. 
This would be a benefit experienced by all customers, including those in vulnerable situations.</t>
  </si>
  <si>
    <t>Primary</t>
  </si>
  <si>
    <t>Secondary</t>
  </si>
  <si>
    <t>Primary theme</t>
  </si>
  <si>
    <t>Secondary theme</t>
  </si>
  <si>
    <t>Forecast project cost (Total)</t>
  </si>
  <si>
    <t>Number of projects</t>
  </si>
  <si>
    <t>Total Forecasted spend</t>
  </si>
  <si>
    <t>TRL 2</t>
  </si>
  <si>
    <t>TRL 3</t>
  </si>
  <si>
    <t>TRL 4</t>
  </si>
  <si>
    <t>TRL 5</t>
  </si>
  <si>
    <t>TRL 6</t>
  </si>
  <si>
    <t>TRL 7</t>
  </si>
  <si>
    <t>TRL 8</t>
  </si>
  <si>
    <r>
      <t xml:space="preserve">BAU log
</t>
    </r>
    <r>
      <rPr>
        <b/>
        <i/>
        <sz val="12"/>
        <color theme="4"/>
        <rFont val="Arial"/>
        <family val="2"/>
      </rPr>
      <t>Please refer to the 'Defintions' tab for full descriptions of column headers</t>
    </r>
  </si>
  <si>
    <t>Actual number of deployments of the solution 
(years are year of price control)</t>
  </si>
  <si>
    <t>Primary solution precursor</t>
  </si>
  <si>
    <t>Date of solution rollout</t>
  </si>
  <si>
    <t>Fast Follow from other Network?</t>
  </si>
  <si>
    <t>Unit of deployment per solution</t>
  </si>
  <si>
    <t>Forecast CBA net benefit per unit of deployment</t>
  </si>
  <si>
    <t>Average annual net benefit per unit of deployment</t>
  </si>
  <si>
    <t>Forecast number of deployments of the solution</t>
  </si>
  <si>
    <t>Knowledge benefits realised</t>
  </si>
  <si>
    <t>Year 1</t>
  </si>
  <si>
    <t>Year 2</t>
  </si>
  <si>
    <t>Year 3</t>
  </si>
  <si>
    <t>Year 4</t>
  </si>
  <si>
    <t>Year 5</t>
  </si>
  <si>
    <t>Regional Energy System Optimisation Planning (RESOP) (Beta)</t>
  </si>
  <si>
    <t xml:space="preserve">NIA_SSEN_0071 </t>
  </si>
  <si>
    <t>Asset based assessment</t>
  </si>
  <si>
    <t>Counted at one deployment per Local Authority.</t>
  </si>
  <si>
    <t>LENZA tool deployed to local authorities as Beta test of features and to identify any unfulfilled use cases.</t>
  </si>
  <si>
    <t>56 local authorities using LENZA, and more using the under-laying LEAP+ platform. Feature set still being developed and stakeholder engagement is high contact and well resourced.</t>
  </si>
  <si>
    <t>Near Real-time Data Access 2 (NeRDA2) (Beta)</t>
  </si>
  <si>
    <t xml:space="preserve">NIA_SSEN_0050 </t>
  </si>
  <si>
    <t>Counting unique users of the platform.</t>
  </si>
  <si>
    <t>NeRDA platform deployed to BaU as Beta test of its features and to identify any unfulfilled use cases.</t>
  </si>
  <si>
    <t>70 users of API to date, and load factor/capacity use cases enabled. Good feedback to features and improvements to open data provision.</t>
  </si>
  <si>
    <t>The project has been successful
in making available real-time data to stakeholders and is now at the stage of evaluating how stakeholders use that data. There are
opportunities for the project to understand what other data sets need to be made available in order to assist stakeholders in unlocking
the value of real-time network data.</t>
  </si>
  <si>
    <t>Please include both RIIO1 and RIIO2 projects.</t>
  </si>
  <si>
    <t>HOMEflex - Household Or Microbusiness Energy Flexibility</t>
  </si>
  <si>
    <t xml:space="preserve">Counting organisations voluntarily signed up to the Code. </t>
  </si>
  <si>
    <t>Code deployed by ESO, SSES, and SSEH for procurement of flexibility services. CBA updated in HOMEflex Compliance project currently live.</t>
  </si>
  <si>
    <t>Code has wide industry backing and has achieved concensus on standards for flexibility providers</t>
  </si>
  <si>
    <t>Smart Hammer (Beta)</t>
  </si>
  <si>
    <t xml:space="preserve">NIA_SSEN_0044  </t>
  </si>
  <si>
    <t>Operational improvements assessment</t>
  </si>
  <si>
    <t>10 yr NPV from Storm Arwen reopener</t>
  </si>
  <si>
    <t>Improved pole inspection and health scoring accuracy have been validated.</t>
  </si>
  <si>
    <r>
      <rPr>
        <b/>
        <i/>
        <sz val="11"/>
        <color theme="1"/>
        <rFont val="Arial"/>
        <family val="2"/>
      </rPr>
      <t>(Newly added &amp; approved by Ofgem - 2023)</t>
    </r>
    <r>
      <rPr>
        <sz val="11"/>
        <color theme="1"/>
        <rFont val="Arial"/>
        <family val="2"/>
      </rPr>
      <t xml:space="preserve"> Network</t>
    </r>
  </si>
  <si>
    <r>
      <rPr>
        <b/>
        <i/>
        <sz val="11"/>
        <color theme="1"/>
        <rFont val="Arial"/>
        <family val="2"/>
      </rPr>
      <t>(Newly added &amp; approved by Ofgem - 2023)</t>
    </r>
    <r>
      <rPr>
        <sz val="11"/>
        <color theme="1"/>
        <rFont val="Arial"/>
        <family val="2"/>
      </rPr>
      <t xml:space="preserve"> Original benefit estimate (£)</t>
    </r>
  </si>
  <si>
    <r>
      <rPr>
        <b/>
        <i/>
        <sz val="11"/>
        <color theme="1"/>
        <rFont val="Arial"/>
        <family val="2"/>
      </rPr>
      <t xml:space="preserve">(Newly added &amp; approved by Ofgem - 2023) </t>
    </r>
    <r>
      <rPr>
        <sz val="11"/>
        <color theme="1"/>
        <rFont val="Arial"/>
        <family val="2"/>
      </rPr>
      <t>Latest benefit estimate (£)</t>
    </r>
  </si>
  <si>
    <r>
      <rPr>
        <b/>
        <i/>
        <sz val="11"/>
        <color theme="1"/>
        <rFont val="Arial"/>
        <family val="2"/>
      </rPr>
      <t>(Newly added &amp; approved by Ofgem - 2023)</t>
    </r>
    <r>
      <rPr>
        <sz val="11"/>
        <color theme="1"/>
        <rFont val="Arial"/>
        <family val="2"/>
      </rPr>
      <t xml:space="preserve"> Benefit realised to date (£)</t>
    </r>
  </si>
  <si>
    <r>
      <rPr>
        <b/>
        <i/>
        <sz val="11"/>
        <color theme="1"/>
        <rFont val="Arial"/>
        <family val="2"/>
      </rPr>
      <t xml:space="preserve">(Newly added &amp; approved by Ofgem - 2023) </t>
    </r>
    <r>
      <rPr>
        <sz val="11"/>
        <color theme="1"/>
        <rFont val="Arial"/>
        <family val="2"/>
      </rPr>
      <t>Timeframe used to estimate benefit (years)</t>
    </r>
  </si>
  <si>
    <r>
      <rPr>
        <b/>
        <i/>
        <sz val="11"/>
        <color theme="1"/>
        <rFont val="Arial"/>
        <family val="2"/>
      </rPr>
      <t>(Newly added &amp; approved by Ofgem - 2023)</t>
    </r>
    <r>
      <rPr>
        <sz val="11"/>
        <color theme="1"/>
        <rFont val="Arial"/>
        <family val="2"/>
      </rPr>
      <t xml:space="preserve"> Comments</t>
    </r>
  </si>
  <si>
    <r>
      <rPr>
        <b/>
        <i/>
        <sz val="11"/>
        <color theme="1"/>
        <rFont val="Arial"/>
        <family val="2"/>
      </rPr>
      <t xml:space="preserve">(Newly added &amp; approved by Ofgem - 2023) </t>
    </r>
    <r>
      <rPr>
        <sz val="11"/>
        <color theme="1"/>
        <rFont val="Arial"/>
        <family val="2"/>
      </rPr>
      <t>Environmental benefits realised</t>
    </r>
  </si>
  <si>
    <r>
      <rPr>
        <b/>
        <i/>
        <sz val="11"/>
        <color theme="1"/>
        <rFont val="Arial"/>
        <family val="2"/>
      </rPr>
      <t>(Newly added &amp; approved by Ofgem - 2023)</t>
    </r>
    <r>
      <rPr>
        <i/>
        <sz val="11"/>
        <color theme="1"/>
        <rFont val="Arial"/>
        <family val="2"/>
      </rPr>
      <t xml:space="preserve"> </t>
    </r>
    <r>
      <rPr>
        <sz val="11"/>
        <color theme="1"/>
        <rFont val="Arial"/>
        <family val="2"/>
      </rPr>
      <t>Knowledge benefits realised</t>
    </r>
  </si>
  <si>
    <r>
      <rPr>
        <b/>
        <i/>
        <sz val="11"/>
        <color theme="1"/>
        <rFont val="Arial"/>
        <family val="2"/>
      </rPr>
      <t>(Newly added &amp; approved by Ofgem - 2023)</t>
    </r>
    <r>
      <rPr>
        <sz val="11"/>
        <color theme="1"/>
        <rFont val="Arial"/>
        <family val="2"/>
      </rPr>
      <t xml:space="preserve"> Other benefits realised</t>
    </r>
  </si>
  <si>
    <t>Actual number of deployments of the solution (years are year of price control) Year 1</t>
  </si>
  <si>
    <t>Actual number of deployments of the solution (years are year of price control) Year 2</t>
  </si>
  <si>
    <t>Actual number of deployments of the solution (years are year of price control) Year 3</t>
  </si>
  <si>
    <t>Actual number of deployments of the solution (years are year of price control) Year 4</t>
  </si>
  <si>
    <t>Actual number of deployments of the solution (years are year of price control) Year 5</t>
  </si>
  <si>
    <r>
      <t xml:space="preserve">Project Supporters </t>
    </r>
    <r>
      <rPr>
        <sz val="20"/>
        <color theme="4"/>
        <rFont val="Arial"/>
        <family val="2"/>
      </rPr>
      <t>(at portfolio level - no double counting)</t>
    </r>
  </si>
  <si>
    <t>Do not delete</t>
  </si>
  <si>
    <t>Count of Academia</t>
  </si>
  <si>
    <t>Count of GB Networks</t>
  </si>
  <si>
    <t>Count of Non-GB Networks</t>
  </si>
  <si>
    <t>Count of Private sector (small)</t>
  </si>
  <si>
    <t>Count of Private sector (large)</t>
  </si>
  <si>
    <t>Count of Private sector (medium)</t>
  </si>
  <si>
    <t>Count of Public sector</t>
  </si>
  <si>
    <t>Count of Non-profit</t>
  </si>
  <si>
    <t>Notes</t>
  </si>
  <si>
    <t>Add project supporters by type</t>
  </si>
  <si>
    <t>2022/23 submission highlighted green</t>
  </si>
  <si>
    <r>
      <t xml:space="preserve">Project Partners </t>
    </r>
    <r>
      <rPr>
        <sz val="20"/>
        <color theme="4"/>
        <rFont val="Arial"/>
        <family val="2"/>
      </rPr>
      <t>(at portfolio level - no double counting)</t>
    </r>
  </si>
  <si>
    <t>DO NOT DELETE</t>
  </si>
  <si>
    <t>Imperial College London</t>
  </si>
  <si>
    <t xml:space="preserve">Cadent </t>
  </si>
  <si>
    <t>ElectraLink</t>
  </si>
  <si>
    <t>CGI</t>
  </si>
  <si>
    <t>AP Sensing</t>
  </si>
  <si>
    <t xml:space="preserve">Oxfordshire County Council </t>
  </si>
  <si>
    <t>Centre for Sustainable Energy (CSE)</t>
  </si>
  <si>
    <t>PNDC - University of Strathclyde</t>
  </si>
  <si>
    <t>Electricity North West ( ENWL)</t>
  </si>
  <si>
    <t>GHD</t>
  </si>
  <si>
    <t>Low Carbon Hub</t>
  </si>
  <si>
    <t>Associated British Ports ( ABP)</t>
  </si>
  <si>
    <t>Portsmouth City Council</t>
  </si>
  <si>
    <t>Electron</t>
  </si>
  <si>
    <t>University of Glasgow</t>
  </si>
  <si>
    <t>Electricity System Operator (ESO)</t>
  </si>
  <si>
    <t>HAYSYS Ltd</t>
  </si>
  <si>
    <t>Sia Partners</t>
  </si>
  <si>
    <t>Atkins Limited</t>
  </si>
  <si>
    <t>Portsmouth International Port</t>
  </si>
  <si>
    <t>Energy Innovation Centre (EIC)</t>
  </si>
  <si>
    <t xml:space="preserve">University of Oxford </t>
  </si>
  <si>
    <t>National Grid</t>
  </si>
  <si>
    <t>Hive Composites</t>
  </si>
  <si>
    <t>Baringa</t>
  </si>
  <si>
    <t>Somerset Council</t>
  </si>
  <si>
    <t>European Marine Energy Centre ( EMEC)</t>
  </si>
  <si>
    <t>University of Reading</t>
  </si>
  <si>
    <t>National Grid Electricity Distribution ( NGED)</t>
  </si>
  <si>
    <t>IB1 Ltd</t>
  </si>
  <si>
    <t>Element Energy</t>
  </si>
  <si>
    <t>Greater London Authority</t>
  </si>
  <si>
    <t>Flex Assure</t>
  </si>
  <si>
    <t>University of Southampton</t>
  </si>
  <si>
    <t>Northern Gas Networks (NGN)</t>
  </si>
  <si>
    <t>Open Grid Systems</t>
  </si>
  <si>
    <t>E-On</t>
  </si>
  <si>
    <t>Borough of Hackney</t>
  </si>
  <si>
    <t>National Energy Action</t>
  </si>
  <si>
    <t>Northern Powergrid (NPG)</t>
  </si>
  <si>
    <t>Origami</t>
  </si>
  <si>
    <t>Ground Control</t>
  </si>
  <si>
    <t>Oxford City Council</t>
  </si>
  <si>
    <t>Regen</t>
  </si>
  <si>
    <t>Southern Gas Networks (SGN)</t>
  </si>
  <si>
    <t>Spectral Line Ltd</t>
  </si>
  <si>
    <t>IBM</t>
  </si>
  <si>
    <t>The Smith Institute</t>
  </si>
  <si>
    <t>SP Energy Networks ( SPEN)</t>
  </si>
  <si>
    <t>Steer Energy</t>
  </si>
  <si>
    <t>NEOS</t>
  </si>
  <si>
    <t>Aberdeen NHT</t>
  </si>
  <si>
    <t>SSEN Transmission</t>
  </si>
  <si>
    <t>Powerline Technologies Ltd</t>
  </si>
  <si>
    <t>O2</t>
  </si>
  <si>
    <t>Retrofit Works</t>
  </si>
  <si>
    <t>UK Power Network ( UKPN)</t>
  </si>
  <si>
    <t>Derryherk</t>
  </si>
  <si>
    <t>Octopus</t>
  </si>
  <si>
    <t>Centre for Net Zero</t>
  </si>
  <si>
    <t>Western Power Distribution</t>
  </si>
  <si>
    <t>Threepwood</t>
  </si>
  <si>
    <t>Ohme</t>
  </si>
  <si>
    <t>Add project partner by type</t>
  </si>
  <si>
    <t>Wales and West Utilities (WWU)</t>
  </si>
  <si>
    <t>Eneida</t>
  </si>
  <si>
    <t>Ovo</t>
  </si>
  <si>
    <t>Scotland Gas Networks (SGN)</t>
  </si>
  <si>
    <t>GenGame</t>
  </si>
  <si>
    <t>Smart DCC</t>
  </si>
  <si>
    <t>Accent MR</t>
  </si>
  <si>
    <t>Utilita</t>
  </si>
  <si>
    <t>RINA</t>
  </si>
  <si>
    <t>Virgin Media</t>
  </si>
  <si>
    <t>Vodafone</t>
  </si>
  <si>
    <t>Advanced Infrastructure</t>
  </si>
  <si>
    <t>Prysmian</t>
  </si>
  <si>
    <t>Quarriers</t>
  </si>
  <si>
    <t>Sicame</t>
  </si>
  <si>
    <t>Palantir</t>
  </si>
  <si>
    <t>TE Connectivity</t>
  </si>
  <si>
    <t>Frontier Economics</t>
  </si>
  <si>
    <t>Ricardo</t>
  </si>
  <si>
    <t>Environmental Project Support</t>
  </si>
  <si>
    <t>AWS</t>
  </si>
  <si>
    <t>Idea origin</t>
  </si>
  <si>
    <t>Project origin</t>
  </si>
  <si>
    <t>Ofgem funded?</t>
  </si>
  <si>
    <t>Ofgem funded project types</t>
  </si>
  <si>
    <t>Non-Ofgem funded project types</t>
  </si>
  <si>
    <t>Innovation strategy themes</t>
  </si>
  <si>
    <t>Stakeholder values</t>
  </si>
  <si>
    <t>Project proposed next steps</t>
  </si>
  <si>
    <t>Column1</t>
  </si>
  <si>
    <t>Idea</t>
  </si>
  <si>
    <t>Regulatory Innovation funded</t>
  </si>
  <si>
    <t>Primary benefit</t>
  </si>
  <si>
    <t>Yes - Follow on project</t>
  </si>
  <si>
    <t>Previous project</t>
  </si>
  <si>
    <t>Non-regulatory Innovation funded</t>
  </si>
  <si>
    <t>Secondary benefit</t>
  </si>
  <si>
    <t>Yes - Technology not ready</t>
  </si>
  <si>
    <t>No action (positive outcome/lessons learnt)</t>
  </si>
  <si>
    <t>Yes - Bookshelf</t>
  </si>
  <si>
    <t>Deployment ready solutions</t>
  </si>
  <si>
    <t>No action (negative project CBA)</t>
  </si>
  <si>
    <t>Research &amp; engagement informing strategy</t>
  </si>
  <si>
    <t>No action (other reason for failure)</t>
  </si>
  <si>
    <t>Idea taken forwards</t>
  </si>
  <si>
    <t>Industry standardisation</t>
  </si>
  <si>
    <t>Strategy Area</t>
  </si>
  <si>
    <t>UIOLO</t>
  </si>
  <si>
    <t>ReOpener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</si>
</sst>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6">
    <numFmt numFmtId="44" formatCode="_-&quot;£&quot;* #,##0.00_-;\-&quot;£&quot;* #,##0.00_-;_-&quot;£&quot;* &quot;-&quot;??_-;_-@_-"/>
    <numFmt numFmtId="43" formatCode="_-* #,##0.00_-;\-* #,##0.00_-;_-* &quot;-&quot;??_-;_-@_-"/>
    <numFmt numFmtId="164" formatCode="&quot;$&quot;#,##0_);[Red]\(&quot;$&quot;#,##0\)"/>
    <numFmt numFmtId="165" formatCode="&quot;$&quot;#,##0.00_);[Red]\(&quot;$&quot;#,##0.00\)"/>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_(&quot;£&quot;* #,##0.00_);_(&quot;£&quot;* \(#,##0.00\);_(&quot;£&quot;* &quot;-&quot;??_);_(@_)"/>
    <numFmt numFmtId="171" formatCode="_(&quot;£&quot;* #,##0_);_(&quot;£&quot;* \(#,##0\);_(&quot;£&quot;* &quot;-&quot;_);_(@_)"/>
    <numFmt numFmtId="172" formatCode="0.0"/>
    <numFmt numFmtId="173" formatCode="#,##0.0_);\(#,##0.0\);\-_)"/>
    <numFmt numFmtId="174" formatCode="#,##0.00;[Red]\-#,##0.00;\-"/>
    <numFmt numFmtId="175" formatCode="#,##0.0_);[Red]\(#,##0.0\);\-"/>
    <numFmt numFmtId="176" formatCode="#,##0.0;[Red]\-#,##0.0;\-"/>
    <numFmt numFmtId="177" formatCode="_-* #,##0.0_-;\-* #,##0.0_-;_-* &quot;-&quot;?_-;_-@_-"/>
    <numFmt numFmtId="178" formatCode="0.0%"/>
    <numFmt numFmtId="179" formatCode="_-* #,##0_-;\-* #,##0_-;_-* &quot;-&quot;??_-;_-@_-"/>
    <numFmt numFmtId="180" formatCode="[$-F800]dddd\,\ mmmm\ dd\,\ yyyy"/>
    <numFmt numFmtId="181" formatCode="[$-809]d\ mmmm\ yyyy;@"/>
    <numFmt numFmtId="182" formatCode="d\-mmm\-yyyy"/>
    <numFmt numFmtId="183" formatCode="0.000000"/>
    <numFmt numFmtId="184" formatCode="#,##0.0;[Red]\(#,##0.0\)"/>
    <numFmt numFmtId="185" formatCode="#,##0.00;[Red]#,##0.00;\-"/>
    <numFmt numFmtId="186" formatCode="0;\-0;;@"/>
    <numFmt numFmtId="187" formatCode="#,##0;\(#,##0\)"/>
    <numFmt numFmtId="188" formatCode="#,##0.0"/>
    <numFmt numFmtId="189" formatCode="[$$-409]#,##0.00"/>
    <numFmt numFmtId="190" formatCode="_-[$€-2]* #,##0.00_-;\-[$€-2]* #,##0.00_-;_-[$€-2]* &quot;-&quot;??_-"/>
    <numFmt numFmtId="191" formatCode="000\-00\-0000\ "/>
    <numFmt numFmtId="192" formatCode="_(* #,##0_);_(* \(#,##0\);_(* &quot;0&quot;_);_(@_)"/>
    <numFmt numFmtId="193" formatCode="#,##0.0_);\(#,##0.0\)"/>
    <numFmt numFmtId="194" formatCode="&quot;$&quot;_(#,##0.00_);&quot;$&quot;\(#,##0.00\)"/>
    <numFmt numFmtId="195" formatCode="_-&quot;$&quot;* #,##0.0_-;\-&quot;$&quot;* #,##0.0_-;_-&quot;$&quot;* &quot;-&quot;??_-;_-@_-"/>
    <numFmt numFmtId="196" formatCode="#,##0_);\(#,##0\);&quot;-  &quot;;&quot; &quot;@&quot; &quot;"/>
    <numFmt numFmtId="197" formatCode="#,##0.0_)\x;\(#,##0.0\)\x"/>
    <numFmt numFmtId="198" formatCode="0.0_)\%;\(0.0\)\%"/>
    <numFmt numFmtId="199" formatCode="_-* #,##0.000_-;\-* #,##0.000_-;_-* &quot;-&quot;??_-;_-@_-"/>
    <numFmt numFmtId="200" formatCode="#,##0.0_)_%;\(#,##0.0\)_%"/>
    <numFmt numFmtId="201" formatCode="_(&quot;$&quot;* #,##0.0_);_(&quot;$&quot;* \(#,##0.0\);_(&quot;$&quot;* &quot;-&quot;?_);_(@_)"/>
    <numFmt numFmtId="202" formatCode="#,##0.0_);[Red]\(#,##0.0\)"/>
    <numFmt numFmtId="203" formatCode="_-&quot;£&quot;* #,##0.0_-;_-&quot;£&quot;* \(#,##0.0\)"/>
    <numFmt numFmtId="204" formatCode="\£\ #,##0_);[Red]\(\£\ #,##0\)"/>
    <numFmt numFmtId="205" formatCode="#,##0.00;[Red]\(#,##0.00\);\-"/>
    <numFmt numFmtId="206" formatCode="\¥\ #,##0_);[Red]\(\¥\ #,##0\)"/>
    <numFmt numFmtId="207" formatCode="_-\€* #,##0.0_-;_-\€* \(#,##0.0\)"/>
    <numFmt numFmtId="208" formatCode="0;[Red]\(0\);\-"/>
    <numFmt numFmtId="209" formatCode="#,##0;[Red]\(#,##0\);\-"/>
    <numFmt numFmtId="210" formatCode="#,##0,_);[Red]\(#,##0,\)"/>
    <numFmt numFmtId="211" formatCode="0.0;\(0.0\);\-"/>
    <numFmt numFmtId="212" formatCode="0.00;\(0.00\);\-"/>
    <numFmt numFmtId="213" formatCode="0.00;[Red]\(0.00\);\-"/>
    <numFmt numFmtId="214" formatCode="0.000;\(0.000\);\-"/>
    <numFmt numFmtId="215" formatCode="0\A"/>
    <numFmt numFmtId="216" formatCode="m\-d\-yy"/>
    <numFmt numFmtId="217" formatCode="0.0_)"/>
    <numFmt numFmtId="218" formatCode="_ &quot;R&quot;\ * #,##0_ ;_ &quot;R&quot;\ * \-#,##0_ ;_ &quot;R&quot;\ * &quot;-&quot;_ ;_ @_ "/>
    <numFmt numFmtId="219" formatCode="0.00\ "/>
    <numFmt numFmtId="220" formatCode="#,##0.0,,,&quot;bn&quot;"/>
    <numFmt numFmtId="221" formatCode="0.0%_);[Red]\(0.0%\)"/>
    <numFmt numFmtId="222" formatCode="0.0%;\(0.0\)%"/>
    <numFmt numFmtId="223" formatCode="0&quot; bp&quot;"/>
    <numFmt numFmtId="224" formatCode="_(* #,##0.0_);_(* \(#,##0.0\);_(* &quot;-&quot;?_);@_)"/>
    <numFmt numFmtId="225" formatCode="\•\ \ @"/>
    <numFmt numFmtId="226" formatCode="#,##0_);[Red]\(#,##0\);&quot;-&quot;_);[Blue]&quot;Error-&quot;@"/>
    <numFmt numFmtId="227" formatCode="#,##0.0_);[Red]\(#,##0.0\);&quot;-&quot;_);[Blue]&quot;Error-&quot;@"/>
    <numFmt numFmtId="228" formatCode="#,##0.00_);[Red]\(#,##0.00\);&quot;-&quot;_);[Blue]&quot;Error-&quot;@"/>
    <numFmt numFmtId="229" formatCode="&quot;£&quot;* #,##0_);[Red]&quot;£&quot;* \(#,##0\);&quot;£&quot;* &quot;-&quot;_);[Blue]&quot;Error-&quot;@"/>
    <numFmt numFmtId="230" formatCode="&quot;£&quot;* #,##0.0_);[Red]&quot;£&quot;* \(#,##0.0\);&quot;£&quot;* &quot;-&quot;_);[Blue]&quot;Error-&quot;@"/>
    <numFmt numFmtId="231" formatCode="&quot;£&quot;* #,##0.00_);[Red]&quot;£&quot;* \(#,##0.00\);&quot;£&quot;* &quot;-&quot;_);[Blue]&quot;Error-&quot;@"/>
    <numFmt numFmtId="232" formatCode="dd\ mmm\ yyyy_)"/>
    <numFmt numFmtId="233" formatCode="dd/mm/yy_)"/>
    <numFmt numFmtId="234" formatCode="0%_);[Red]\-0%_);0%_);[Blue]&quot;Error-&quot;@"/>
    <numFmt numFmtId="235" formatCode="0.0%_);[Red]\-0.0%_);0.0%_);[Blue]&quot;Error-&quot;@"/>
    <numFmt numFmtId="236" formatCode="0.00%_);[Red]\-0.00%_);0.00%_);[Blue]&quot;Error-&quot;@"/>
    <numFmt numFmtId="237" formatCode="_-* #,##0_-;* \(#,##0\)_-;_-@_-"/>
    <numFmt numFmtId="238" formatCode="0.000_)"/>
    <numFmt numFmtId="239" formatCode="#,##0.000;[Red]\(#,##0.000\);\-"/>
    <numFmt numFmtId="240" formatCode="#,##0_%_);\(#,##0\)_%;**;@_%_)"/>
    <numFmt numFmtId="241" formatCode="#,##0.000_ ;\-#,##0.000\ "/>
    <numFmt numFmtId="242" formatCode="\$#,##0.0,,,&quot;bn&quot;"/>
    <numFmt numFmtId="243" formatCode="&quot;$&quot;@\ "/>
    <numFmt numFmtId="244" formatCode="_-* #,##0.0000_-;\-* #,##0.0000_-;_-* &quot;-&quot;??_-;_-@_-"/>
    <numFmt numFmtId="245" formatCode="0.0_x_)_);&quot;NM&quot;_x_)_);0.0_x_)_);@_%_)"/>
    <numFmt numFmtId="246" formatCode="0.0\ \x;\(0.0\ \x\)"/>
    <numFmt numFmtId="247" formatCode="0.0_ ;\(0.0\)_ \ "/>
    <numFmt numFmtId="248" formatCode="#,##0.0_);\(#,##0.0\);&quot;--&quot;_)"/>
    <numFmt numFmtId="249" formatCode="#,##0.00_);\(#,##0.00\);&quot;--&quot;_)"/>
    <numFmt numFmtId="250" formatCode="General_)"/>
    <numFmt numFmtId="251" formatCode="m/d"/>
    <numFmt numFmtId="252" formatCode="0.0\ \ \x\ ;\(0.0\)\ \ \x\ "/>
    <numFmt numFmtId="253" formatCode="@\ \ \ \ \ "/>
    <numFmt numFmtId="254" formatCode="\ \ _•\–\ \ \ \ @"/>
    <numFmt numFmtId="255" formatCode="000"/>
    <numFmt numFmtId="256" formatCode="#,##0.00;[Red]\(#,##0.00\)"/>
    <numFmt numFmtId="257" formatCode="&quot;$&quot;#,##0.0;[Red]&quot;$&quot;#,##0.0"/>
    <numFmt numFmtId="258" formatCode="dd/mmm/yyyy_);;&quot;-  &quot;;&quot; &quot;@"/>
    <numFmt numFmtId="259" formatCode="dd/mmm/yyyy_);;&quot;-  &quot;;&quot; &quot;@&quot; &quot;"/>
    <numFmt numFmtId="260" formatCode="dd/mmm/yy_);;&quot;-  &quot;;&quot; &quot;@"/>
    <numFmt numFmtId="261" formatCode="dd/mmm/yy_);;&quot;-  &quot;;&quot; &quot;@&quot; &quot;"/>
    <numFmt numFmtId="262" formatCode="0.00,,;[Red]\(0.00,,\);\-"/>
    <numFmt numFmtId="263" formatCode="_(* #,##0_);_(* \(#,##0\);_(* &quot;&quot;\ \-\ &quot;&quot;_);_(@_)"/>
    <numFmt numFmtId="264" formatCode="_-* #,##0\ _D_M_-;\-* #,##0\ _D_M_-;_-* &quot;-&quot;\ _D_M_-;_-@_-"/>
    <numFmt numFmtId="265" formatCode="_-* #,##0.00\ _D_M_-;\-* #,##0.00\ _D_M_-;_-* &quot;-&quot;??\ _D_M_-;_-@_-"/>
    <numFmt numFmtId="266" formatCode="#,##0.00_)\ \ \ \ \ ;\(#,##0.00\)\ \ \ \ \ "/>
    <numFmt numFmtId="267" formatCode="&quot;$&quot;#,##0.00_)\ \ \ \ \ ;\(&quot;$&quot;#,##0.00\)\ \ \ \ \ "/>
    <numFmt numFmtId="268" formatCode="&quot;$&quot;#,##0.00\A\ \ \ \ ;\(&quot;$&quot;#,##0.00\A\)\ \ \ \ "/>
    <numFmt numFmtId="269" formatCode="&quot;$&quot;#,##0.00&quot;E&quot;\ \ \ \ ;\(&quot;$&quot;#,##0.00&quot;E&quot;\)\ \ \ \ "/>
    <numFmt numFmtId="270" formatCode="#,##0.00\A\ \ \ \ ;\(#,##0.00\A\)\ \ \ \ "/>
    <numFmt numFmtId="271" formatCode="#,##0.00&quot;E&quot;\ \ \ \ ;\(#,##0.00&quot;E&quot;\)\ \ \ \ "/>
    <numFmt numFmtId="272" formatCode="\€#,##0.0,,,&quot;bn&quot;"/>
    <numFmt numFmtId="273" formatCode="\€#,##0.0,,&quot;m&quot;"/>
    <numFmt numFmtId="274" formatCode="\€#,##0.0,&quot;k&quot;"/>
    <numFmt numFmtId="275" formatCode="[Magenta]&quot;Err&quot;;[Magenta]&quot;Err&quot;;[Blue]&quot;OK&quot;"/>
    <numFmt numFmtId="276" formatCode="[Blue]&quot;,&quot;;;[Red]&quot;/&quot;"/>
    <numFmt numFmtId="277" formatCode="General\ &quot;.&quot;"/>
    <numFmt numFmtId="278" formatCode="#,##0_);[Red]\(#,##0\);\-_)"/>
    <numFmt numFmtId="279" formatCode="0.0_)%;\(0.0%\);0.0_)%"/>
    <numFmt numFmtId="280" formatCode="#,##0_);\(#,##0\);\-_)"/>
    <numFmt numFmtId="281" formatCode="0.0_)%;[Red]\(0.0%\);0.0_)%"/>
    <numFmt numFmtId="282" formatCode="[Red][&gt;1]&quot;&gt;100 %&quot;;[Red]\(0.0%\);0.0_)%"/>
    <numFmt numFmtId="283" formatCode="#,##0.0000_);\(#,##0.0000\);&quot;-  &quot;;&quot; &quot;@"/>
    <numFmt numFmtId="284" formatCode="#,##0.0000_);\(#,##0.0000\);&quot;-  &quot;;&quot; &quot;@&quot; &quot;"/>
    <numFmt numFmtId="285" formatCode="0%\ \ \ \ \ \ \ "/>
    <numFmt numFmtId="286" formatCode="\£#,##0.00"/>
    <numFmt numFmtId="287" formatCode="\£#,##0.0,,,&quot;bn&quot;"/>
    <numFmt numFmtId="288" formatCode="\£#,##0.0,,&quot;m&quot;"/>
    <numFmt numFmtId="289" formatCode="\£#,##0.0,&quot;k&quot;"/>
    <numFmt numFmtId="290" formatCode="0.00%;\(0.00%\)"/>
    <numFmt numFmtId="291" formatCode="0.00_)"/>
    <numFmt numFmtId="292" formatCode="\ ;\ ;"/>
    <numFmt numFmtId="293" formatCode="#,##0.0;\(#,##0.0\);\-"/>
    <numFmt numFmtId="294" formatCode="&quot;$&quot;#,##0\ &quot;MM&quot;;\(&quot;$&quot;#,##0.00\ &quot;MM&quot;\)"/>
    <numFmt numFmtId="295" formatCode="_(&quot;$&quot;* #,##0_)\ &quot;millions&quot;;_(&quot;$&quot;* \(#,##0\)&quot; millions&quot;"/>
    <numFmt numFmtId="296" formatCode="#,##0.0,,&quot;m&quot;"/>
    <numFmt numFmtId="297" formatCode="#,##0\ &quot;MM&quot;"/>
    <numFmt numFmtId="298" formatCode="&quot;Cr$&quot;#,##0_);[Red]\(&quot;Cr$&quot;#,##0\)"/>
    <numFmt numFmtId="299" formatCode="&quot;Cr$&quot;#,##0.00_);[Red]\(&quot;Cr$&quot;#,##0.00\)"/>
    <numFmt numFmtId="300" formatCode="mmm\-yyyy"/>
    <numFmt numFmtId="301" formatCode="0.0\x"/>
    <numFmt numFmtId="302" formatCode="0.0\ \x"/>
    <numFmt numFmtId="303" formatCode="0%_);\(0%\);0%_);@_%_)"/>
    <numFmt numFmtId="304" formatCode="[Blue]#,##0;[Red]\(#,##0\);\-"/>
    <numFmt numFmtId="305" formatCode="[Blue]#,##0.0;[Red]\(#,##0.0\);\-"/>
    <numFmt numFmtId="306" formatCode="[Blue]#,##0.00;[Red]\(#,##0.00\);\-"/>
    <numFmt numFmtId="307" formatCode="[Blue]#,##0.000;[Red]\(#,##0.000\);\-"/>
    <numFmt numFmtId="308" formatCode="#,##0_);\-#,##0_);\-_)"/>
    <numFmt numFmtId="309" formatCode="#,##0.00_);\-#,##0.00_);\-_)"/>
    <numFmt numFmtId="310" formatCode="#,##0.0;[Red]\(#,##0.0\);\-"/>
    <numFmt numFmtId="311" formatCode="#,##0_ ;[Red]\(#,##0\);\-\ "/>
    <numFmt numFmtId="312" formatCode="#,##0;[Red]\(#,##0\)"/>
    <numFmt numFmtId="313" formatCode="0.0\ \ \ \ \ \ "/>
    <numFmt numFmtId="314" formatCode="0.0%\ \ \ \ \ "/>
    <numFmt numFmtId="315" formatCode="0.00%;[Red]\(0.00%\);\-"/>
    <numFmt numFmtId="316" formatCode="_-* #,##0.00%_-;* \(#,##0.00\)%_-;_-@_-"/>
    <numFmt numFmtId="317" formatCode="0.0\ \x\ ;\(0.0\)\ \x\ "/>
    <numFmt numFmtId="318" formatCode="0.0%;\(0.0%\);\-"/>
    <numFmt numFmtId="319" formatCode="0.00%;\(0.00%\);\-"/>
    <numFmt numFmtId="320" formatCode="#,##0.0%_);\(#,##0.0%\);&quot;--&quot;\%_)"/>
    <numFmt numFmtId="321" formatCode="#,##0.00%_);\(#,##0.00%\);&quot;--&quot;\%_)"/>
    <numFmt numFmtId="322" formatCode="&quot;$&quot;#\-##/##"/>
    <numFmt numFmtId="323" formatCode="0.00\ \ \ \ "/>
    <numFmt numFmtId="324" formatCode="#,##0.0,;\(#,##0.0,\)"/>
    <numFmt numFmtId="325" formatCode="&quot;$&quot;@"/>
    <numFmt numFmtId="326" formatCode="#,##0.0_);\-#,##0.0_);\-_)"/>
    <numFmt numFmtId="327" formatCode="_(* #,##0.00%_);_(* \(#,##0.00%\);_(* #,##0.00%_);_(@_)"/>
    <numFmt numFmtId="328" formatCode="#,###,##0,&quot;k&quot;"/>
    <numFmt numFmtId="329" formatCode="0____"/>
    <numFmt numFmtId="330" formatCode="_ * #,##0.0_);_ * \(#,##0.0\)"/>
    <numFmt numFmtId="331" formatCode="0.00\ ;\-0.00\ ;&quot;- &quot;"/>
    <numFmt numFmtId="332" formatCode="\$#,##0.0,,&quot;m&quot;"/>
    <numFmt numFmtId="333" formatCode="\$#,##0.0,&quot;k&quot;"/>
    <numFmt numFmtId="334" formatCode="&quot;£&quot;#,##0.00"/>
    <numFmt numFmtId="335" formatCode="dd\ mmm\ yyyy"/>
    <numFmt numFmtId="336" formatCode="&quot;£&quot;#,##0"/>
    <numFmt numFmtId="337" formatCode="dd/mm/yyyy;@"/>
  </numFmts>
  <fonts count="315">
    <font>
      <sz val="11"/>
      <color theme="1"/>
      <name val="Calibri"/>
      <family val="2"/>
      <scheme val="minor"/>
    </font>
    <font>
      <sz val="11"/>
      <color theme="1"/>
      <name val="Arial"/>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1"/>
      <color theme="1"/>
      <name val="Calibri"/>
      <family val="2"/>
      <scheme val="minor"/>
    </font>
    <font>
      <b/>
      <sz val="10"/>
      <name val="Verdana"/>
      <family val="2"/>
    </font>
    <font>
      <sz val="10"/>
      <name val="Verdana"/>
      <family val="2"/>
    </font>
    <font>
      <sz val="10"/>
      <color indexed="8"/>
      <name val="Verdana"/>
      <family val="2"/>
    </font>
    <font>
      <u/>
      <sz val="10"/>
      <color theme="10"/>
      <name val="Verdana"/>
      <family val="2"/>
    </font>
    <font>
      <b/>
      <sz val="10"/>
      <color theme="1"/>
      <name val="Verdana"/>
      <family val="2"/>
    </font>
    <font>
      <b/>
      <sz val="10"/>
      <color indexed="8"/>
      <name val="Verdana"/>
      <family val="2"/>
    </font>
    <font>
      <b/>
      <sz val="10"/>
      <color rgb="FF000000"/>
      <name val="Verdana"/>
      <family val="2"/>
    </font>
    <font>
      <sz val="10"/>
      <name val="Arial"/>
      <family val="2"/>
    </font>
    <font>
      <b/>
      <sz val="10"/>
      <color indexed="8"/>
      <name val="Arial"/>
      <family val="2"/>
    </font>
    <font>
      <sz val="10"/>
      <color indexed="8"/>
      <name val="Arial"/>
      <family val="2"/>
    </font>
    <font>
      <sz val="11"/>
      <name val="CG Omega"/>
      <family val="2"/>
    </font>
    <font>
      <sz val="11"/>
      <name val="CG Omega"/>
      <family val="2"/>
    </font>
    <font>
      <b/>
      <sz val="10"/>
      <name val="Arial"/>
      <family val="2"/>
    </font>
    <font>
      <sz val="10"/>
      <color theme="1"/>
      <name val="Arial"/>
      <family val="2"/>
    </font>
    <font>
      <sz val="10"/>
      <name val="Helv"/>
      <charset val="204"/>
    </font>
    <font>
      <sz val="10"/>
      <color indexed="9"/>
      <name val="Arial"/>
      <family val="2"/>
    </font>
    <font>
      <sz val="11"/>
      <color indexed="8"/>
      <name val="Calibri"/>
      <family val="2"/>
    </font>
    <font>
      <sz val="11"/>
      <color indexed="9"/>
      <name val="Calibri"/>
      <family val="2"/>
    </font>
    <font>
      <sz val="11"/>
      <color indexed="37"/>
      <name val="Calibri"/>
      <family val="2"/>
    </font>
    <font>
      <b/>
      <sz val="11"/>
      <color indexed="17"/>
      <name val="Calibri"/>
      <family val="2"/>
    </font>
    <font>
      <b/>
      <sz val="11"/>
      <color indexed="9"/>
      <name val="Calibri"/>
      <family val="2"/>
    </font>
    <font>
      <sz val="10"/>
      <name val="Gill Sans MT"/>
      <family val="2"/>
    </font>
    <font>
      <b/>
      <sz val="11"/>
      <color indexed="8"/>
      <name val="Calibri"/>
      <family val="2"/>
    </font>
    <font>
      <sz val="10"/>
      <name val="MS Sans Serif"/>
      <family val="2"/>
    </font>
    <font>
      <i/>
      <sz val="10"/>
      <color indexed="18"/>
      <name val="Arial"/>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u/>
      <sz val="11"/>
      <color indexed="48"/>
      <name val="CG Omega"/>
      <family val="2"/>
    </font>
    <font>
      <sz val="10"/>
      <color theme="0" tint="-4.9989318521683403E-2"/>
      <name val="Gill Sans MT"/>
      <family val="2"/>
    </font>
    <font>
      <sz val="10"/>
      <color theme="1"/>
      <name val="Gill Sans MT"/>
      <family val="2"/>
    </font>
    <font>
      <u/>
      <sz val="10"/>
      <color theme="1"/>
      <name val="Gill Sans MT"/>
      <family val="2"/>
    </font>
    <font>
      <sz val="11"/>
      <color indexed="17"/>
      <name val="Calibri"/>
      <family val="2"/>
    </font>
    <font>
      <b/>
      <sz val="14"/>
      <name val="Arial"/>
      <family val="2"/>
    </font>
    <font>
      <sz val="10"/>
      <color indexed="12"/>
      <name val="Arial"/>
      <family val="2"/>
    </font>
    <font>
      <sz val="8"/>
      <name val="Arial"/>
      <family val="2"/>
    </font>
    <font>
      <b/>
      <sz val="11"/>
      <color indexed="63"/>
      <name val="Calibri"/>
      <family val="2"/>
    </font>
    <font>
      <i/>
      <sz val="10"/>
      <color indexed="10"/>
      <name val="Arial"/>
      <family val="2"/>
    </font>
    <font>
      <sz val="8"/>
      <color indexed="62"/>
      <name val="Arial"/>
      <family val="2"/>
    </font>
    <font>
      <b/>
      <sz val="8"/>
      <color indexed="8"/>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sz val="9"/>
      <name val="NewsGoth Lt BT"/>
      <family val="2"/>
    </font>
    <font>
      <sz val="11"/>
      <color indexed="14"/>
      <name val="Calibri"/>
      <family val="2"/>
    </font>
    <font>
      <sz val="10"/>
      <color indexed="8"/>
      <name val="MS Sans Serif"/>
      <family val="2"/>
    </font>
    <font>
      <sz val="12"/>
      <name val="Times New Roman"/>
      <family val="1"/>
    </font>
    <font>
      <sz val="9"/>
      <name val="Times"/>
      <family val="1"/>
    </font>
    <font>
      <sz val="9"/>
      <name val="Arial"/>
      <family val="2"/>
    </font>
    <font>
      <sz val="11"/>
      <name val="Arial"/>
      <family val="2"/>
    </font>
    <font>
      <sz val="10"/>
      <name val="Helv"/>
    </font>
    <font>
      <b/>
      <sz val="10"/>
      <color indexed="18"/>
      <name val="Arial"/>
      <family val="2"/>
    </font>
    <font>
      <b/>
      <u val="singleAccounting"/>
      <sz val="10"/>
      <color indexed="18"/>
      <name val="Arial"/>
      <family val="2"/>
    </font>
    <font>
      <sz val="10"/>
      <name val="Trebuchet MS"/>
      <family val="2"/>
    </font>
    <font>
      <sz val="10"/>
      <color indexed="12"/>
      <name val="Tms Rmn"/>
    </font>
    <font>
      <b/>
      <sz val="10"/>
      <color indexed="12"/>
      <name val="Tms Rmn"/>
    </font>
    <font>
      <sz val="10"/>
      <name val="Times New Roman"/>
      <family val="1"/>
    </font>
    <font>
      <sz val="10"/>
      <name val="Tms Rmn"/>
    </font>
    <font>
      <sz val="10"/>
      <name val="Times"/>
      <family val="1"/>
    </font>
    <font>
      <sz val="10"/>
      <color indexed="8"/>
      <name val="Trebuchet MS"/>
      <family val="2"/>
    </font>
    <font>
      <sz val="10"/>
      <color indexed="12"/>
      <name val="Times"/>
      <family val="1"/>
    </font>
    <font>
      <sz val="10"/>
      <color indexed="9"/>
      <name val="Trebuchet MS"/>
      <family val="2"/>
    </font>
    <font>
      <b/>
      <sz val="8"/>
      <name val="Tms Rmn"/>
    </font>
    <font>
      <sz val="8"/>
      <name val="Trebuchet MS"/>
      <family val="2"/>
    </font>
    <font>
      <sz val="10"/>
      <name val="Courier New"/>
      <family val="3"/>
    </font>
    <font>
      <sz val="11"/>
      <name val="Times New Roman"/>
      <family val="1"/>
    </font>
    <font>
      <sz val="11"/>
      <color indexed="16"/>
      <name val="Calibri"/>
      <family val="2"/>
    </font>
    <font>
      <sz val="11"/>
      <color indexed="20"/>
      <name val="Calibri"/>
      <family val="2"/>
    </font>
    <font>
      <sz val="10"/>
      <color indexed="20"/>
      <name val="Verdana"/>
      <family val="2"/>
    </font>
    <font>
      <sz val="10"/>
      <color indexed="20"/>
      <name val="Trebuchet MS"/>
      <family val="2"/>
    </font>
    <font>
      <b/>
      <sz val="12"/>
      <color indexed="13"/>
      <name val="Arial"/>
      <family val="2"/>
    </font>
    <font>
      <sz val="8"/>
      <color indexed="13"/>
      <name val="Arial"/>
      <family val="2"/>
    </font>
    <font>
      <b/>
      <sz val="8"/>
      <color indexed="9"/>
      <name val="Arial"/>
      <family val="2"/>
    </font>
    <font>
      <sz val="8"/>
      <color indexed="12"/>
      <name val="Trebuchet MS"/>
      <family val="2"/>
    </font>
    <font>
      <b/>
      <sz val="9"/>
      <color indexed="12"/>
      <name val="Arial"/>
      <family val="2"/>
    </font>
    <font>
      <b/>
      <sz val="12"/>
      <name val="Arial"/>
      <family val="2"/>
    </font>
    <font>
      <sz val="12"/>
      <name val="Tms Rmn"/>
    </font>
    <font>
      <b/>
      <sz val="12"/>
      <name val="Times New Roman"/>
      <family val="1"/>
    </font>
    <font>
      <i/>
      <sz val="8"/>
      <color indexed="12"/>
      <name val="Arial"/>
      <family val="2"/>
    </font>
    <font>
      <b/>
      <sz val="9"/>
      <color indexed="24"/>
      <name val="Arial"/>
      <family val="2"/>
    </font>
    <font>
      <b/>
      <sz val="11"/>
      <color indexed="24"/>
      <name val="Arial"/>
      <family val="2"/>
    </font>
    <font>
      <b/>
      <sz val="10"/>
      <color indexed="8"/>
      <name val="Times New Roman"/>
      <family val="1"/>
    </font>
    <font>
      <sz val="12"/>
      <name val="±¼¸²Ã¼"/>
      <charset val="129"/>
    </font>
    <font>
      <b/>
      <sz val="11"/>
      <color indexed="53"/>
      <name val="Calibri"/>
      <family val="2"/>
    </font>
    <font>
      <b/>
      <sz val="11"/>
      <color indexed="52"/>
      <name val="Calibri"/>
      <family val="2"/>
    </font>
    <font>
      <b/>
      <sz val="10"/>
      <color indexed="52"/>
      <name val="Trebuchet MS"/>
      <family val="2"/>
    </font>
    <font>
      <sz val="6"/>
      <color indexed="10"/>
      <name val="Trebuchet MS"/>
      <family val="2"/>
    </font>
    <font>
      <b/>
      <sz val="10"/>
      <color indexed="9"/>
      <name val="Trebuchet MS"/>
      <family val="2"/>
    </font>
    <font>
      <b/>
      <sz val="9"/>
      <color indexed="18"/>
      <name val="Arial"/>
      <family val="2"/>
    </font>
    <font>
      <sz val="8"/>
      <name val="Palatino"/>
      <family val="1"/>
    </font>
    <font>
      <sz val="1"/>
      <color indexed="8"/>
      <name val="Courier"/>
      <family val="3"/>
    </font>
    <font>
      <sz val="10"/>
      <name val="MS Serif"/>
      <family val="1"/>
    </font>
    <font>
      <b/>
      <sz val="14"/>
      <color indexed="8"/>
      <name val="Arial"/>
      <family val="2"/>
    </font>
    <font>
      <b/>
      <sz val="9"/>
      <color indexed="9"/>
      <name val="Arial"/>
      <family val="2"/>
    </font>
    <font>
      <sz val="10"/>
      <name val="GillSans"/>
      <family val="2"/>
    </font>
    <font>
      <i/>
      <sz val="10"/>
      <name val="Arial"/>
      <family val="2"/>
    </font>
    <font>
      <b/>
      <sz val="10"/>
      <color indexed="12"/>
      <name val="Arial"/>
      <family val="2"/>
    </font>
    <font>
      <sz val="10"/>
      <name val="Times New Roman CE"/>
    </font>
    <font>
      <sz val="10"/>
      <color indexed="16"/>
      <name val="MS Serif"/>
      <family val="1"/>
    </font>
    <font>
      <i/>
      <sz val="11"/>
      <color indexed="23"/>
      <name val="Calibri"/>
      <family val="2"/>
    </font>
    <font>
      <i/>
      <sz val="10"/>
      <color indexed="23"/>
      <name val="Arial"/>
      <family val="2"/>
    </font>
    <font>
      <i/>
      <sz val="10"/>
      <color indexed="23"/>
      <name val="Trebuchet MS"/>
      <family val="2"/>
    </font>
    <font>
      <b/>
      <sz val="8"/>
      <color indexed="12"/>
      <name val="Arial"/>
      <family val="2"/>
    </font>
    <font>
      <sz val="10"/>
      <color indexed="8"/>
      <name val="Iconic Symbols Ext"/>
      <charset val="2"/>
    </font>
    <font>
      <b/>
      <sz val="12"/>
      <color indexed="8"/>
      <name val="Arial"/>
      <family val="2"/>
    </font>
    <font>
      <b/>
      <sz val="10.5"/>
      <color indexed="8"/>
      <name val="Arial"/>
      <family val="2"/>
    </font>
    <font>
      <i/>
      <sz val="10"/>
      <color indexed="8"/>
      <name val="Arial"/>
      <family val="2"/>
    </font>
    <font>
      <b/>
      <sz val="11"/>
      <color indexed="32"/>
      <name val="Arial"/>
      <family val="2"/>
    </font>
    <font>
      <b/>
      <sz val="12"/>
      <color indexed="8"/>
      <name val="HELV"/>
    </font>
    <font>
      <b/>
      <i/>
      <sz val="14"/>
      <name val="Tms Rmn"/>
    </font>
    <font>
      <sz val="7"/>
      <name val="Palatino"/>
      <family val="1"/>
    </font>
    <font>
      <b/>
      <i/>
      <sz val="10"/>
      <color indexed="16"/>
      <name val="Arial"/>
      <family val="2"/>
    </font>
    <font>
      <sz val="10"/>
      <color indexed="16"/>
      <name val="Arial"/>
      <family val="2"/>
      <charset val="204"/>
    </font>
    <font>
      <sz val="6"/>
      <name val="Arial"/>
      <family val="2"/>
    </font>
    <font>
      <sz val="10"/>
      <color indexed="17"/>
      <name val="Trebuchet MS"/>
      <family val="2"/>
    </font>
    <font>
      <b/>
      <sz val="9"/>
      <color indexed="23"/>
      <name val="Arial"/>
      <family val="2"/>
    </font>
    <font>
      <sz val="6"/>
      <color indexed="16"/>
      <name val="Palatino"/>
      <family val="1"/>
    </font>
    <font>
      <b/>
      <sz val="15"/>
      <color indexed="56"/>
      <name val="Calibri"/>
      <family val="2"/>
    </font>
    <font>
      <b/>
      <sz val="15"/>
      <color indexed="56"/>
      <name val="Trebuchet MS"/>
      <family val="2"/>
    </font>
    <font>
      <b/>
      <sz val="13"/>
      <color indexed="56"/>
      <name val="Calibri"/>
      <family val="2"/>
    </font>
    <font>
      <b/>
      <sz val="13"/>
      <color indexed="56"/>
      <name val="Trebuchet MS"/>
      <family val="2"/>
    </font>
    <font>
      <b/>
      <sz val="11"/>
      <color indexed="56"/>
      <name val="Calibri"/>
      <family val="2"/>
    </font>
    <font>
      <b/>
      <sz val="11"/>
      <color indexed="56"/>
      <name val="Trebuchet MS"/>
      <family val="2"/>
    </font>
    <font>
      <b/>
      <sz val="10"/>
      <color indexed="16"/>
      <name val="Arial"/>
      <family val="2"/>
    </font>
    <font>
      <sz val="8"/>
      <color indexed="12"/>
      <name val="Arial"/>
      <family val="2"/>
    </font>
    <font>
      <u/>
      <sz val="11"/>
      <color indexed="12"/>
      <name val="Calibri"/>
      <family val="2"/>
    </font>
    <font>
      <u/>
      <sz val="10"/>
      <color indexed="12"/>
      <name val="Verdana"/>
      <family val="2"/>
    </font>
    <font>
      <u/>
      <sz val="10"/>
      <color indexed="12"/>
      <name val="Arial"/>
      <family val="2"/>
    </font>
    <font>
      <u/>
      <sz val="9"/>
      <color indexed="12"/>
      <name val="Geneva"/>
      <family val="2"/>
    </font>
    <font>
      <u/>
      <sz val="7.7"/>
      <color indexed="12"/>
      <name val="CG Omega"/>
      <family val="2"/>
    </font>
    <font>
      <u/>
      <sz val="8.5"/>
      <color theme="10"/>
      <name val="Verdana"/>
      <family val="2"/>
    </font>
    <font>
      <u/>
      <sz val="8.5"/>
      <color indexed="12"/>
      <name val="Verdana"/>
      <family val="2"/>
    </font>
    <font>
      <u/>
      <sz val="11"/>
      <color indexed="12"/>
      <name val="CG Omega"/>
      <family val="2"/>
    </font>
    <font>
      <b/>
      <sz val="10"/>
      <color indexed="10"/>
      <name val="Arial"/>
      <family val="2"/>
    </font>
    <font>
      <sz val="11"/>
      <color indexed="62"/>
      <name val="Calibri"/>
      <family val="2"/>
    </font>
    <font>
      <sz val="10"/>
      <color indexed="62"/>
      <name val="Trebuchet MS"/>
      <family val="2"/>
    </font>
    <font>
      <sz val="10"/>
      <name val="Geneva"/>
      <family val="2"/>
    </font>
    <font>
      <sz val="18"/>
      <name val="Times New Roman"/>
      <family val="1"/>
    </font>
    <font>
      <b/>
      <sz val="13"/>
      <name val="Times New Roman"/>
      <family val="1"/>
    </font>
    <font>
      <b/>
      <i/>
      <sz val="12"/>
      <name val="Times New Roman"/>
      <family val="1"/>
    </font>
    <font>
      <i/>
      <sz val="12"/>
      <name val="Times New Roman"/>
      <family val="1"/>
    </font>
    <font>
      <i/>
      <sz val="8"/>
      <color indexed="62"/>
      <name val="Arial"/>
      <family val="2"/>
    </font>
    <font>
      <sz val="8"/>
      <color indexed="20"/>
      <name val="Arial"/>
      <family val="2"/>
    </font>
    <font>
      <sz val="12"/>
      <name val="Arial"/>
      <family val="2"/>
    </font>
    <font>
      <sz val="8"/>
      <color indexed="60"/>
      <name val="Trebuchet MS"/>
      <family val="2"/>
    </font>
    <font>
      <sz val="11"/>
      <color indexed="52"/>
      <name val="Calibri"/>
      <family val="2"/>
    </font>
    <font>
      <sz val="11"/>
      <color indexed="53"/>
      <name val="Calibri"/>
      <family val="2"/>
    </font>
    <font>
      <sz val="10"/>
      <color indexed="52"/>
      <name val="Trebuchet MS"/>
      <family val="2"/>
    </font>
    <font>
      <sz val="10"/>
      <color indexed="20"/>
      <name val="Arial"/>
      <family val="2"/>
    </font>
    <font>
      <b/>
      <sz val="15"/>
      <name val="Times"/>
      <family val="1"/>
    </font>
    <font>
      <b/>
      <sz val="11"/>
      <name val="Helv"/>
    </font>
    <font>
      <b/>
      <u val="singleAccounting"/>
      <sz val="9"/>
      <color indexed="9"/>
      <name val="Arial"/>
      <family val="2"/>
    </font>
    <font>
      <sz val="11"/>
      <color indexed="60"/>
      <name val="Calibri"/>
      <family val="2"/>
    </font>
    <font>
      <sz val="10"/>
      <color indexed="60"/>
      <name val="Trebuchet MS"/>
      <family val="2"/>
    </font>
    <font>
      <sz val="7"/>
      <name val="Small Fonts"/>
      <family val="2"/>
    </font>
    <font>
      <b/>
      <i/>
      <sz val="16"/>
      <name val="Helv"/>
    </font>
    <font>
      <sz val="11"/>
      <color indexed="8"/>
      <name val="Calibri"/>
      <family val="2"/>
      <scheme val="minor"/>
    </font>
    <font>
      <sz val="8"/>
      <name val="Helv"/>
      <charset val="204"/>
    </font>
    <font>
      <sz val="10"/>
      <name val="Palatino"/>
      <family val="1"/>
    </font>
    <font>
      <sz val="10"/>
      <name val="Arial CE"/>
      <charset val="238"/>
    </font>
    <font>
      <sz val="8"/>
      <name val="Arial CE"/>
    </font>
    <font>
      <sz val="13"/>
      <name val="GillSans"/>
      <family val="2"/>
    </font>
    <font>
      <sz val="7"/>
      <color indexed="8"/>
      <name val="Arial"/>
      <family val="2"/>
    </font>
    <font>
      <sz val="11"/>
      <color indexed="18"/>
      <name val="Arial"/>
      <family val="2"/>
    </font>
    <font>
      <sz val="11"/>
      <color indexed="17"/>
      <name val="Arial"/>
      <family val="2"/>
    </font>
    <font>
      <b/>
      <sz val="14"/>
      <color indexed="9"/>
      <name val="Arial"/>
      <family val="2"/>
    </font>
    <font>
      <b/>
      <sz val="12"/>
      <color indexed="9"/>
      <name val="Arial"/>
      <family val="2"/>
    </font>
    <font>
      <b/>
      <sz val="11"/>
      <name val="Arial"/>
      <family val="2"/>
    </font>
    <font>
      <sz val="14"/>
      <name val="Verdana"/>
      <family val="2"/>
    </font>
    <font>
      <sz val="10"/>
      <color indexed="14"/>
      <name val="Arial"/>
      <family val="2"/>
    </font>
    <font>
      <sz val="10"/>
      <name val="Stone Sans"/>
      <family val="2"/>
    </font>
    <font>
      <b/>
      <sz val="10"/>
      <color indexed="22"/>
      <name val="Arial"/>
      <family val="2"/>
    </font>
    <font>
      <b/>
      <sz val="9"/>
      <name val="Arial"/>
      <family val="2"/>
    </font>
    <font>
      <b/>
      <sz val="9"/>
      <color indexed="52"/>
      <name val="Arial"/>
      <family val="2"/>
    </font>
    <font>
      <b/>
      <sz val="10"/>
      <color indexed="63"/>
      <name val="Trebuchet MS"/>
      <family val="2"/>
    </font>
    <font>
      <b/>
      <i/>
      <sz val="10"/>
      <color indexed="8"/>
      <name val="Arial"/>
      <family val="2"/>
    </font>
    <font>
      <b/>
      <sz val="10"/>
      <color indexed="9"/>
      <name val="Arial"/>
      <family val="2"/>
    </font>
    <font>
      <b/>
      <sz val="10"/>
      <color indexed="17"/>
      <name val="Arial"/>
      <family val="2"/>
    </font>
    <font>
      <b/>
      <sz val="10"/>
      <color indexed="13"/>
      <name val="Arial"/>
      <family val="2"/>
    </font>
    <font>
      <sz val="10"/>
      <color indexed="16"/>
      <name val="Helvetica-Black"/>
    </font>
    <font>
      <sz val="10"/>
      <name val="Arial MT"/>
    </font>
    <font>
      <sz val="8"/>
      <color indexed="32"/>
      <name val="Arial"/>
      <family val="2"/>
    </font>
    <font>
      <b/>
      <sz val="10"/>
      <name val="MS Sans Serif"/>
      <family val="2"/>
    </font>
    <font>
      <sz val="10"/>
      <color indexed="39"/>
      <name val="Arial"/>
      <family val="2"/>
    </font>
    <font>
      <sz val="8"/>
      <color indexed="38"/>
      <name val="Arial"/>
      <family val="2"/>
    </font>
    <font>
      <b/>
      <u/>
      <sz val="10"/>
      <name val="Arial"/>
      <family val="2"/>
    </font>
    <font>
      <b/>
      <sz val="10"/>
      <color indexed="39"/>
      <name val="Arial"/>
      <family val="2"/>
    </font>
    <font>
      <b/>
      <u/>
      <sz val="10"/>
      <color indexed="39"/>
      <name val="Arial"/>
      <family val="2"/>
    </font>
    <font>
      <sz val="8"/>
      <name val="Helv"/>
    </font>
    <font>
      <b/>
      <sz val="8"/>
      <color indexed="18"/>
      <name val="Arial"/>
      <family val="2"/>
    </font>
    <font>
      <sz val="10"/>
      <color indexed="8"/>
      <name val="Times New Roman"/>
      <family val="1"/>
    </font>
    <font>
      <sz val="9.5"/>
      <color indexed="23"/>
      <name val="Helvetica-Black"/>
    </font>
    <font>
      <b/>
      <i/>
      <sz val="12"/>
      <color indexed="8"/>
      <name val="Arial"/>
      <family val="2"/>
    </font>
    <font>
      <sz val="12"/>
      <color indexed="8"/>
      <name val="Arial"/>
      <family val="2"/>
    </font>
    <font>
      <i/>
      <sz val="12"/>
      <color indexed="8"/>
      <name val="Arial"/>
      <family val="2"/>
    </font>
    <font>
      <sz val="19"/>
      <color indexed="48"/>
      <name val="Arial"/>
      <family val="2"/>
    </font>
    <font>
      <sz val="10"/>
      <color indexed="10"/>
      <name val="Arial"/>
      <family val="2"/>
    </font>
    <font>
      <sz val="12"/>
      <color indexed="14"/>
      <name val="Arial"/>
      <family val="2"/>
    </font>
    <font>
      <b/>
      <sz val="8"/>
      <color indexed="16"/>
      <name val="Arial"/>
      <family val="2"/>
    </font>
    <font>
      <b/>
      <sz val="20"/>
      <name val="Times New Roman"/>
      <family val="1"/>
    </font>
    <font>
      <b/>
      <sz val="18"/>
      <name val="Arial"/>
      <family val="2"/>
    </font>
    <font>
      <b/>
      <sz val="11"/>
      <color indexed="23"/>
      <name val="Arial"/>
      <family val="2"/>
    </font>
    <font>
      <b/>
      <sz val="11"/>
      <color indexed="8"/>
      <name val="Arial"/>
      <family val="2"/>
    </font>
    <font>
      <b/>
      <sz val="11"/>
      <color indexed="39"/>
      <name val="Arial"/>
      <family val="2"/>
    </font>
    <font>
      <b/>
      <sz val="11"/>
      <color indexed="10"/>
      <name val="Arial"/>
      <family val="2"/>
    </font>
    <font>
      <sz val="10"/>
      <color indexed="23"/>
      <name val="Arial"/>
      <family val="2"/>
    </font>
    <font>
      <b/>
      <sz val="11"/>
      <color indexed="9"/>
      <name val="Arial"/>
      <family val="2"/>
    </font>
    <font>
      <b/>
      <sz val="10"/>
      <color indexed="33"/>
      <name val="Arial"/>
      <family val="2"/>
    </font>
    <font>
      <sz val="9"/>
      <color indexed="8"/>
      <name val="Arial"/>
      <family val="2"/>
    </font>
    <font>
      <sz val="9"/>
      <color indexed="39"/>
      <name val="Arial"/>
      <family val="2"/>
    </font>
    <font>
      <sz val="9"/>
      <color indexed="10"/>
      <name val="Arial"/>
      <family val="2"/>
    </font>
    <font>
      <sz val="9"/>
      <color indexed="33"/>
      <name val="Arial"/>
      <family val="2"/>
    </font>
    <font>
      <sz val="9"/>
      <color indexed="9"/>
      <name val="Arial"/>
      <family val="2"/>
    </font>
    <font>
      <sz val="10"/>
      <name val="Courier"/>
      <family val="3"/>
    </font>
    <font>
      <b/>
      <sz val="14"/>
      <color indexed="13"/>
      <name val="Helv"/>
    </font>
    <font>
      <b/>
      <sz val="10"/>
      <name val="Times"/>
      <family val="1"/>
    </font>
    <font>
      <b/>
      <sz val="8"/>
      <color indexed="8"/>
      <name val="Helv"/>
    </font>
    <font>
      <b/>
      <sz val="9"/>
      <name val="Palatino"/>
      <family val="1"/>
    </font>
    <font>
      <sz val="9"/>
      <color indexed="21"/>
      <name val="Helvetica-Black"/>
    </font>
    <font>
      <b/>
      <sz val="10"/>
      <name val="Palatino"/>
      <family val="1"/>
    </font>
    <font>
      <sz val="9"/>
      <name val="Helvetica-Black"/>
    </font>
    <font>
      <b/>
      <sz val="10"/>
      <name val="Times New Roman"/>
      <family val="1"/>
    </font>
    <font>
      <b/>
      <sz val="12"/>
      <name val="GillSans"/>
      <family val="2"/>
    </font>
    <font>
      <sz val="12"/>
      <color indexed="8"/>
      <name val="Palatino"/>
      <family val="1"/>
    </font>
    <font>
      <sz val="11"/>
      <color indexed="8"/>
      <name val="Helvetica-Black"/>
    </font>
    <font>
      <sz val="7"/>
      <name val="Arial"/>
      <family val="2"/>
    </font>
    <font>
      <b/>
      <sz val="18"/>
      <color indexed="56"/>
      <name val="Cambria"/>
      <family val="2"/>
    </font>
    <font>
      <b/>
      <u/>
      <sz val="12"/>
      <name val="Arial"/>
      <family val="2"/>
    </font>
    <font>
      <u/>
      <sz val="11"/>
      <name val="GillSans"/>
      <family val="2"/>
    </font>
    <font>
      <sz val="16"/>
      <name val="Arial"/>
      <family val="2"/>
    </font>
    <font>
      <b/>
      <sz val="10"/>
      <color indexed="8"/>
      <name val="Trebuchet MS"/>
      <family val="2"/>
    </font>
    <font>
      <u/>
      <sz val="8"/>
      <color indexed="8"/>
      <name val="Arial"/>
      <family val="2"/>
    </font>
    <font>
      <sz val="12"/>
      <name val="Arial Black"/>
      <family val="2"/>
    </font>
    <font>
      <sz val="10"/>
      <color indexed="12"/>
      <name val="Arial"/>
      <family val="2"/>
      <charset val="204"/>
    </font>
    <font>
      <strike/>
      <sz val="10"/>
      <name val="Gill Sans MT"/>
      <family val="2"/>
    </font>
    <font>
      <strike/>
      <sz val="10"/>
      <name val="Verdana"/>
      <family val="2"/>
    </font>
    <font>
      <b/>
      <strike/>
      <sz val="10"/>
      <name val="Verdana"/>
      <family val="2"/>
    </font>
    <font>
      <i/>
      <sz val="10"/>
      <name val="Verdana"/>
      <family val="2"/>
    </font>
    <font>
      <b/>
      <i/>
      <sz val="10"/>
      <name val="Verdana"/>
      <family val="2"/>
    </font>
    <font>
      <sz val="10"/>
      <name val="Arial"/>
      <family val="2"/>
    </font>
    <font>
      <b/>
      <sz val="10"/>
      <color rgb="FFFF0000"/>
      <name val="Verdana"/>
      <family val="2"/>
    </font>
    <font>
      <u/>
      <sz val="10"/>
      <name val="Verdana"/>
      <family val="2"/>
    </font>
    <font>
      <u/>
      <sz val="11"/>
      <color theme="10"/>
      <name val="Calibri"/>
      <family val="2"/>
      <scheme val="minor"/>
    </font>
    <font>
      <sz val="8"/>
      <name val="Calibri"/>
      <family val="2"/>
      <scheme val="minor"/>
    </font>
    <font>
      <b/>
      <sz val="20"/>
      <color theme="4"/>
      <name val="Arial"/>
      <family val="2"/>
    </font>
    <font>
      <sz val="20"/>
      <color theme="4"/>
      <name val="Arial"/>
      <family val="2"/>
    </font>
    <font>
      <sz val="11"/>
      <color theme="1"/>
      <name val="Arial"/>
      <family val="2"/>
    </font>
    <font>
      <b/>
      <sz val="14"/>
      <color theme="1"/>
      <name val="Arial"/>
      <family val="2"/>
    </font>
    <font>
      <sz val="11"/>
      <color rgb="FF006100"/>
      <name val="Calibri"/>
      <family val="2"/>
      <scheme val="minor"/>
    </font>
    <font>
      <sz val="11"/>
      <color rgb="FF006100"/>
      <name val="Arial"/>
      <family val="2"/>
    </font>
    <font>
      <b/>
      <sz val="11"/>
      <color theme="1"/>
      <name val="Arial"/>
      <family val="2"/>
    </font>
    <font>
      <i/>
      <sz val="11"/>
      <color theme="8"/>
      <name val="Arial"/>
      <family val="2"/>
    </font>
    <font>
      <b/>
      <sz val="22"/>
      <color theme="4"/>
      <name val="Arial"/>
      <family val="2"/>
    </font>
    <font>
      <sz val="11"/>
      <color theme="4"/>
      <name val="Arial"/>
      <family val="2"/>
    </font>
    <font>
      <b/>
      <sz val="28"/>
      <color theme="4"/>
      <name val="Arial"/>
      <family val="2"/>
    </font>
    <font>
      <b/>
      <sz val="14"/>
      <color theme="9"/>
      <name val="Arial"/>
      <family val="2"/>
    </font>
    <font>
      <sz val="11"/>
      <color theme="9"/>
      <name val="Arial"/>
      <family val="2"/>
    </font>
    <font>
      <i/>
      <sz val="11"/>
      <color theme="0" tint="-0.499984740745262"/>
      <name val="Arial"/>
      <family val="2"/>
    </font>
    <font>
      <u/>
      <sz val="11"/>
      <color theme="10"/>
      <name val="Arial"/>
      <family val="2"/>
    </font>
    <font>
      <sz val="14"/>
      <color theme="1"/>
      <name val="Arial"/>
      <family val="2"/>
    </font>
    <font>
      <sz val="18"/>
      <color theme="1"/>
      <name val="Calibri"/>
      <family val="2"/>
      <scheme val="minor"/>
    </font>
    <font>
      <i/>
      <sz val="11"/>
      <name val="Arial"/>
      <family val="2"/>
    </font>
    <font>
      <i/>
      <sz val="11"/>
      <color theme="1"/>
      <name val="Arial"/>
      <family val="2"/>
    </font>
    <font>
      <b/>
      <sz val="11"/>
      <color theme="0"/>
      <name val="Calibri"/>
      <family val="2"/>
      <scheme val="minor"/>
    </font>
    <font>
      <b/>
      <sz val="11"/>
      <color theme="0"/>
      <name val="Arial"/>
      <family val="2"/>
    </font>
    <font>
      <sz val="11"/>
      <color rgb="FFFF0000"/>
      <name val="Arial"/>
      <family val="2"/>
    </font>
    <font>
      <b/>
      <i/>
      <sz val="11"/>
      <color theme="1"/>
      <name val="Arial"/>
      <family val="2"/>
    </font>
    <font>
      <b/>
      <sz val="11"/>
      <color theme="9"/>
      <name val="Arial"/>
      <family val="2"/>
    </font>
    <font>
      <sz val="11"/>
      <name val="Calibri"/>
      <family val="2"/>
      <scheme val="minor"/>
    </font>
    <font>
      <sz val="11"/>
      <color rgb="FF000000"/>
      <name val="Arial"/>
      <family val="2"/>
    </font>
    <font>
      <sz val="11"/>
      <color rgb="FF9C0006"/>
      <name val="Calibri"/>
      <family val="2"/>
      <scheme val="minor"/>
    </font>
    <font>
      <b/>
      <sz val="11"/>
      <color theme="4"/>
      <name val="Arial"/>
      <family val="2"/>
    </font>
    <font>
      <b/>
      <sz val="24"/>
      <color theme="4"/>
      <name val="Arial"/>
      <family val="2"/>
    </font>
    <font>
      <sz val="9"/>
      <color indexed="81"/>
      <name val="Tahoma"/>
      <family val="2"/>
    </font>
    <font>
      <b/>
      <sz val="11"/>
      <color theme="9"/>
      <name val="Calibri"/>
      <family val="2"/>
      <scheme val="minor"/>
    </font>
    <font>
      <b/>
      <sz val="11"/>
      <color theme="1"/>
      <name val="Calibri"/>
      <family val="2"/>
      <scheme val="minor"/>
    </font>
    <font>
      <sz val="11"/>
      <color theme="0"/>
      <name val="Calibri"/>
      <family val="2"/>
      <scheme val="minor"/>
    </font>
    <font>
      <b/>
      <sz val="12"/>
      <color theme="9"/>
      <name val="Arial"/>
      <family val="2"/>
    </font>
    <font>
      <i/>
      <sz val="11"/>
      <color theme="9"/>
      <name val="Arial"/>
      <family val="2"/>
    </font>
    <font>
      <b/>
      <i/>
      <sz val="11"/>
      <name val="Arial"/>
      <family val="2"/>
    </font>
    <font>
      <sz val="14"/>
      <color theme="9"/>
      <name val="Arial"/>
      <family val="2"/>
    </font>
    <font>
      <b/>
      <i/>
      <sz val="11"/>
      <color theme="4"/>
      <name val="Arial"/>
      <family val="2"/>
    </font>
    <font>
      <b/>
      <i/>
      <sz val="12"/>
      <color theme="9"/>
      <name val="Arial"/>
      <family val="2"/>
    </font>
    <font>
      <b/>
      <i/>
      <u/>
      <sz val="11"/>
      <name val="Arial"/>
      <family val="2"/>
    </font>
    <font>
      <b/>
      <sz val="9"/>
      <color indexed="81"/>
      <name val="Tahoma"/>
      <family val="2"/>
    </font>
    <font>
      <b/>
      <sz val="11"/>
      <name val="Calibri"/>
      <family val="2"/>
      <scheme val="minor"/>
    </font>
    <font>
      <i/>
      <sz val="11"/>
      <color theme="1"/>
      <name val="Calibri"/>
      <family val="2"/>
      <scheme val="minor"/>
    </font>
    <font>
      <b/>
      <i/>
      <sz val="14"/>
      <color theme="4"/>
      <name val="Arial"/>
      <family val="2"/>
    </font>
    <font>
      <b/>
      <i/>
      <u/>
      <sz val="16"/>
      <color theme="1"/>
      <name val="Arial"/>
      <family val="2"/>
    </font>
    <font>
      <b/>
      <sz val="16"/>
      <color theme="9"/>
      <name val="Arial"/>
      <family val="2"/>
    </font>
    <font>
      <b/>
      <u/>
      <sz val="12"/>
      <color theme="1"/>
      <name val="Arial"/>
      <family val="2"/>
    </font>
    <font>
      <b/>
      <i/>
      <sz val="12"/>
      <color theme="4"/>
      <name val="Arial"/>
      <family val="2"/>
    </font>
    <font>
      <b/>
      <sz val="14"/>
      <color theme="4"/>
      <name val="Arial"/>
      <family val="2"/>
    </font>
    <font>
      <b/>
      <i/>
      <u/>
      <sz val="14"/>
      <color theme="1"/>
      <name val="Arial"/>
      <family val="2"/>
    </font>
    <font>
      <b/>
      <u/>
      <sz val="11"/>
      <color theme="1"/>
      <name val="Arial"/>
      <family val="2"/>
    </font>
    <font>
      <b/>
      <sz val="12"/>
      <color theme="4"/>
      <name val="Arial"/>
      <family val="2"/>
    </font>
    <font>
      <b/>
      <i/>
      <u/>
      <sz val="11"/>
      <color theme="1"/>
      <name val="Arial"/>
      <family val="2"/>
    </font>
    <font>
      <b/>
      <u/>
      <sz val="11"/>
      <color theme="1"/>
      <name val="Calibri"/>
      <family val="2"/>
      <scheme val="minor"/>
    </font>
    <font>
      <sz val="10"/>
      <color rgb="FF000000"/>
      <name val="Verdana"/>
      <family val="2"/>
    </font>
  </fonts>
  <fills count="141">
    <fill>
      <patternFill patternType="none"/>
    </fill>
    <fill>
      <patternFill patternType="gray125"/>
    </fill>
    <fill>
      <patternFill patternType="solid">
        <fgColor rgb="FFFFFFCC"/>
        <bgColor indexed="64"/>
      </patternFill>
    </fill>
    <fill>
      <patternFill patternType="solid">
        <fgColor rgb="FFCCFFCC"/>
        <bgColor indexed="64"/>
      </patternFill>
    </fill>
    <fill>
      <patternFill patternType="solid">
        <fgColor rgb="FFFFCC99"/>
        <bgColor indexed="64"/>
      </patternFill>
    </fill>
    <fill>
      <patternFill patternType="darkUp">
        <fgColor theme="0" tint="-0.14996795556505021"/>
        <bgColor indexed="65"/>
      </patternFill>
    </fill>
    <fill>
      <patternFill patternType="solid">
        <fgColor indexed="42"/>
        <bgColor indexed="64"/>
      </patternFill>
    </fill>
    <fill>
      <patternFill patternType="solid">
        <fgColor indexed="26"/>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249977111117893"/>
        <bgColor indexed="64"/>
      </patternFill>
    </fill>
    <fill>
      <patternFill patternType="solid">
        <fgColor theme="7" tint="0.59999389629810485"/>
        <bgColor indexed="64"/>
      </patternFill>
    </fill>
    <fill>
      <patternFill patternType="solid">
        <fgColor indexed="9"/>
        <bgColor indexed="64"/>
      </patternFill>
    </fill>
    <fill>
      <patternFill patternType="solid">
        <fgColor indexed="41"/>
      </patternFill>
    </fill>
    <fill>
      <patternFill patternType="solid">
        <fgColor indexed="40"/>
      </patternFill>
    </fill>
    <fill>
      <patternFill patternType="solid">
        <fgColor indexed="50"/>
      </patternFill>
    </fill>
    <fill>
      <patternFill patternType="solid">
        <fgColor indexed="35"/>
      </patternFill>
    </fill>
    <fill>
      <patternFill patternType="solid">
        <fgColor indexed="47"/>
      </patternFill>
    </fill>
    <fill>
      <patternFill patternType="solid">
        <fgColor indexed="22"/>
      </patternFill>
    </fill>
    <fill>
      <patternFill patternType="solid">
        <fgColor indexed="57"/>
      </patternFill>
    </fill>
    <fill>
      <patternFill patternType="solid">
        <fgColor indexed="24"/>
      </patternFill>
    </fill>
    <fill>
      <patternFill patternType="solid">
        <fgColor indexed="54"/>
      </patternFill>
    </fill>
    <fill>
      <patternFill patternType="solid">
        <fgColor indexed="58"/>
      </patternFill>
    </fill>
    <fill>
      <patternFill patternType="solid">
        <fgColor indexed="51"/>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48"/>
        <bgColor indexed="4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25"/>
        <bgColor indexed="2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55"/>
        <bgColor indexed="55"/>
      </patternFill>
    </fill>
    <fill>
      <patternFill patternType="solid">
        <fgColor indexed="18"/>
        <bgColor indexed="18"/>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bgColor indexed="53"/>
      </patternFill>
    </fill>
    <fill>
      <patternFill patternType="solid">
        <fgColor indexed="35"/>
        <bgColor indexed="35"/>
      </patternFill>
    </fill>
    <fill>
      <patternFill patternType="solid">
        <fgColor rgb="FFC5E1FF"/>
        <bgColor indexed="64"/>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26"/>
      </patternFill>
    </fill>
    <fill>
      <patternFill patternType="solid">
        <fgColor indexed="51"/>
        <bgColor indexed="64"/>
      </patternFill>
    </fill>
    <fill>
      <patternFill patternType="solid">
        <fgColor rgb="FFFFC000"/>
        <bgColor indexed="64"/>
      </patternFill>
    </fill>
    <fill>
      <patternFill patternType="solid">
        <fgColor rgb="FFD1FFD1"/>
        <bgColor indexed="64"/>
      </patternFill>
    </fill>
    <fill>
      <patternFill patternType="solid">
        <fgColor indexed="27"/>
        <bgColor indexed="64"/>
      </patternFill>
    </fill>
    <fill>
      <patternFill patternType="solid">
        <fgColor rgb="FFD4FAFC"/>
        <bgColor indexed="64"/>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2"/>
      </patternFill>
    </fill>
    <fill>
      <patternFill patternType="solid">
        <fgColor indexed="53"/>
      </patternFill>
    </fill>
    <fill>
      <patternFill patternType="solid">
        <fgColor indexed="11"/>
      </patternFill>
    </fill>
    <fill>
      <patternFill patternType="lightUp">
        <fgColor indexed="48"/>
        <bgColor indexed="41"/>
      </patternFill>
    </fill>
    <fill>
      <patternFill patternType="solid">
        <fgColor indexed="23"/>
      </patternFill>
    </fill>
    <fill>
      <patternFill patternType="solid">
        <fgColor indexed="44"/>
      </patternFill>
    </fill>
    <fill>
      <patternFill patternType="solid">
        <fgColor indexed="9"/>
      </patternFill>
    </fill>
    <fill>
      <patternFill patternType="solid">
        <fgColor indexed="15"/>
      </patternFill>
    </fill>
    <fill>
      <patternFill patternType="solid">
        <fgColor indexed="20"/>
      </patternFill>
    </fill>
    <fill>
      <patternFill patternType="solid">
        <fgColor indexed="58"/>
        <bgColor indexed="64"/>
      </patternFill>
    </fill>
    <fill>
      <patternFill patternType="solid">
        <fgColor theme="0" tint="-0.14996795556505021"/>
        <bgColor indexed="64"/>
      </patternFill>
    </fill>
    <fill>
      <patternFill patternType="solid">
        <fgColor indexed="31"/>
      </patternFill>
    </fill>
    <fill>
      <patternFill patternType="solid">
        <fgColor indexed="29"/>
      </patternFill>
    </fill>
    <fill>
      <patternFill patternType="solid">
        <fgColor indexed="42"/>
      </patternFill>
    </fill>
    <fill>
      <patternFill patternType="solid">
        <fgColor indexed="46"/>
      </patternFill>
    </fill>
    <fill>
      <patternFill patternType="solid">
        <fgColor indexed="27"/>
      </patternFill>
    </fill>
    <fill>
      <patternFill patternType="solid">
        <fgColor indexed="30"/>
      </patternFill>
    </fill>
    <fill>
      <patternFill patternType="solid">
        <fgColor indexed="36"/>
      </patternFill>
    </fill>
    <fill>
      <patternFill patternType="solid">
        <fgColor indexed="62"/>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44"/>
        <bgColor indexed="64"/>
      </patternFill>
    </fill>
    <fill>
      <patternFill patternType="solid">
        <fgColor indexed="38"/>
        <bgColor indexed="64"/>
      </patternFill>
    </fill>
    <fill>
      <patternFill patternType="solid">
        <fgColor indexed="32"/>
        <bgColor indexed="64"/>
      </patternFill>
    </fill>
    <fill>
      <patternFill patternType="solid">
        <fgColor indexed="30"/>
        <bgColor indexed="64"/>
      </patternFill>
    </fill>
    <fill>
      <patternFill patternType="solid">
        <fgColor indexed="22"/>
        <bgColor indexed="64"/>
      </patternFill>
    </fill>
    <fill>
      <patternFill patternType="solid">
        <fgColor indexed="9"/>
        <bgColor indexed="9"/>
      </patternFill>
    </fill>
    <fill>
      <patternFill patternType="solid">
        <fgColor indexed="55"/>
      </patternFill>
    </fill>
    <fill>
      <patternFill patternType="solid">
        <fgColor indexed="15"/>
        <bgColor indexed="64"/>
      </patternFill>
    </fill>
    <fill>
      <patternFill patternType="solid">
        <fgColor indexed="48"/>
      </patternFill>
    </fill>
    <fill>
      <patternFill patternType="solid">
        <fgColor indexed="47"/>
        <bgColor indexed="64"/>
      </patternFill>
    </fill>
    <fill>
      <patternFill patternType="solid">
        <fgColor indexed="31"/>
        <bgColor indexed="64"/>
      </patternFill>
    </fill>
    <fill>
      <patternFill patternType="solid">
        <fgColor indexed="35"/>
        <bgColor indexed="64"/>
      </patternFill>
    </fill>
    <fill>
      <patternFill patternType="solid">
        <fgColor indexed="42"/>
        <bgColor indexed="42"/>
      </patternFill>
    </fill>
    <fill>
      <patternFill patternType="solid">
        <fgColor indexed="29"/>
        <bgColor indexed="64"/>
      </patternFill>
    </fill>
    <fill>
      <patternFill patternType="solid">
        <fgColor indexed="8"/>
      </patternFill>
    </fill>
    <fill>
      <patternFill patternType="solid">
        <fgColor indexed="49"/>
        <bgColor indexed="64"/>
      </patternFill>
    </fill>
    <fill>
      <patternFill patternType="solid">
        <fgColor indexed="45"/>
        <bgColor indexed="64"/>
      </patternFill>
    </fill>
    <fill>
      <patternFill patternType="solid">
        <fgColor indexed="50"/>
        <bgColor indexed="64"/>
      </patternFill>
    </fill>
    <fill>
      <patternFill patternType="solid">
        <fgColor indexed="46"/>
        <bgColor indexed="64"/>
      </patternFill>
    </fill>
    <fill>
      <patternFill patternType="solid">
        <fgColor indexed="53"/>
        <bgColor indexed="64"/>
      </patternFill>
    </fill>
    <fill>
      <patternFill patternType="solid">
        <fgColor indexed="23"/>
        <bgColor indexed="64"/>
      </patternFill>
    </fill>
    <fill>
      <patternFill patternType="solid">
        <fgColor indexed="55"/>
        <bgColor indexed="64"/>
      </patternFill>
    </fill>
    <fill>
      <patternFill patternType="solid">
        <fgColor indexed="21"/>
        <bgColor indexed="64"/>
      </patternFill>
    </fill>
    <fill>
      <patternFill patternType="solid">
        <fgColor indexed="13"/>
      </patternFill>
    </fill>
    <fill>
      <patternFill patternType="solid">
        <fgColor indexed="17"/>
      </patternFill>
    </fill>
    <fill>
      <patternFill patternType="lightGray">
        <fgColor indexed="38"/>
        <bgColor indexed="23"/>
      </patternFill>
    </fill>
    <fill>
      <patternFill patternType="mediumGray">
        <fgColor indexed="22"/>
      </patternFill>
    </fill>
    <fill>
      <patternFill patternType="solid">
        <fgColor indexed="54"/>
        <bgColor indexed="64"/>
      </patternFill>
    </fill>
    <fill>
      <patternFill patternType="solid">
        <fgColor indexed="10"/>
        <bgColor indexed="64"/>
      </patternFill>
    </fill>
    <fill>
      <patternFill patternType="solid">
        <fgColor indexed="57"/>
        <bgColor indexed="64"/>
      </patternFill>
    </fill>
    <fill>
      <patternFill patternType="lightUp">
        <fgColor indexed="48"/>
        <bgColor indexed="44"/>
      </patternFill>
    </fill>
    <fill>
      <patternFill patternType="solid">
        <fgColor indexed="41"/>
        <bgColor indexed="64"/>
      </patternFill>
    </fill>
    <fill>
      <patternFill patternType="solid">
        <fgColor indexed="40"/>
        <bgColor indexed="64"/>
      </patternFill>
    </fill>
    <fill>
      <patternFill patternType="solid">
        <fgColor indexed="13"/>
        <bgColor indexed="64"/>
      </patternFill>
    </fill>
    <fill>
      <patternFill patternType="lightGray"/>
    </fill>
    <fill>
      <patternFill patternType="solid">
        <fgColor indexed="63"/>
        <bgColor indexed="64"/>
      </patternFill>
    </fill>
    <fill>
      <patternFill patternType="solid">
        <fgColor indexed="8"/>
        <bgColor indexed="64"/>
      </patternFill>
    </fill>
    <fill>
      <patternFill patternType="solid">
        <fgColor indexed="16"/>
        <bgColor indexed="64"/>
      </patternFill>
    </fill>
    <fill>
      <patternFill patternType="solid">
        <fgColor rgb="FF66FFFF"/>
        <bgColor indexed="64"/>
      </patternFill>
    </fill>
    <fill>
      <patternFill patternType="solid">
        <fgColor rgb="FFCCFFFF"/>
        <bgColor indexed="64"/>
      </patternFill>
    </fill>
    <fill>
      <patternFill patternType="solid">
        <fgColor rgb="FFC6EFCE"/>
      </patternFill>
    </fill>
    <fill>
      <patternFill patternType="solid">
        <fgColor rgb="FFFFC7CE"/>
      </patternFill>
    </fill>
    <fill>
      <patternFill patternType="solid">
        <fgColor rgb="FFFBD7EC"/>
        <bgColor indexed="64"/>
      </patternFill>
    </fill>
    <fill>
      <patternFill patternType="darkUp">
        <bgColor theme="8"/>
      </patternFill>
    </fill>
    <fill>
      <patternFill patternType="solid">
        <fgColor theme="5" tint="0.79998168889431442"/>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6"/>
        <bgColor indexed="64"/>
      </patternFill>
    </fill>
    <fill>
      <patternFill patternType="solid">
        <fgColor rgb="FF92D050"/>
        <bgColor indexed="64"/>
      </patternFill>
    </fill>
    <fill>
      <patternFill patternType="solid">
        <fgColor theme="2"/>
        <bgColor indexed="64"/>
      </patternFill>
    </fill>
    <fill>
      <patternFill patternType="solid">
        <fgColor rgb="FFFFFACC"/>
        <bgColor indexed="64"/>
      </patternFill>
    </fill>
    <fill>
      <patternFill patternType="solid">
        <fgColor theme="7" tint="0.79998168889431442"/>
        <bgColor indexed="64"/>
      </patternFill>
    </fill>
    <fill>
      <patternFill patternType="solid">
        <fgColor rgb="FFFFFF00"/>
        <bgColor indexed="64"/>
      </patternFill>
    </fill>
    <fill>
      <patternFill patternType="solid">
        <fgColor rgb="FFFFFFFF"/>
        <bgColor rgb="FF000000"/>
      </patternFill>
    </fill>
    <fill>
      <patternFill patternType="solid">
        <fgColor theme="0" tint="-4.9989318521683403E-2"/>
        <bgColor indexed="64"/>
      </patternFill>
    </fill>
    <fill>
      <patternFill patternType="solid">
        <fgColor rgb="FFFFFFCC"/>
        <bgColor rgb="FF000000"/>
      </patternFill>
    </fill>
  </fills>
  <borders count="122">
    <border>
      <left/>
      <right/>
      <top/>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right/>
      <top style="medium">
        <color indexed="64"/>
      </top>
      <bottom style="thin">
        <color indexed="64"/>
      </bottom>
      <diagonal/>
    </border>
    <border>
      <left/>
      <right/>
      <top/>
      <bottom style="medium">
        <color indexed="64"/>
      </bottom>
      <diagonal/>
    </border>
    <border>
      <left/>
      <right/>
      <top style="thin">
        <color indexed="64"/>
      </top>
      <bottom style="thin">
        <color indexed="64"/>
      </bottom>
      <diagonal/>
    </border>
    <border>
      <left style="dashed">
        <color auto="1"/>
      </left>
      <right/>
      <top/>
      <bottom/>
      <diagonal/>
    </border>
    <border>
      <left/>
      <right style="dashed">
        <color auto="1"/>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hair">
        <color indexed="22"/>
      </top>
      <bottom/>
      <diagonal/>
    </border>
    <border>
      <left/>
      <right/>
      <top style="thin">
        <color indexed="48"/>
      </top>
      <bottom style="double">
        <color indexed="48"/>
      </bottom>
      <diagonal/>
    </border>
    <border>
      <left/>
      <right/>
      <top style="thin">
        <color indexed="64"/>
      </top>
      <bottom style="double">
        <color indexed="64"/>
      </bottom>
      <diagonal/>
    </border>
    <border>
      <left style="double">
        <color indexed="64"/>
      </left>
      <right/>
      <top/>
      <bottom style="hair">
        <color indexed="64"/>
      </bottom>
      <diagonal/>
    </border>
    <border>
      <left/>
      <right/>
      <top/>
      <bottom style="medium">
        <color indexed="24"/>
      </bottom>
      <diagonal/>
    </border>
    <border>
      <left style="thin">
        <color indexed="23"/>
      </left>
      <right style="thin">
        <color indexed="23"/>
      </right>
      <top style="thin">
        <color indexed="23"/>
      </top>
      <bottom style="thin">
        <color indexed="23"/>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right/>
      <top/>
      <bottom style="dotted">
        <color indexed="64"/>
      </bottom>
      <diagonal/>
    </border>
    <border>
      <left/>
      <right/>
      <top style="thin">
        <color indexed="8"/>
      </top>
      <bottom style="thin">
        <color indexed="8"/>
      </bottom>
      <diagonal/>
    </border>
    <border>
      <left/>
      <right/>
      <top style="thin">
        <color indexed="8"/>
      </top>
      <bottom style="double">
        <color indexed="8"/>
      </bottom>
      <diagonal/>
    </border>
    <border>
      <left style="thin">
        <color indexed="9"/>
      </left>
      <right style="thin">
        <color indexed="9"/>
      </right>
      <top/>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right/>
      <top/>
      <bottom style="double">
        <color indexed="53"/>
      </bottom>
      <diagonal/>
    </border>
    <border>
      <left/>
      <right/>
      <top/>
      <bottom style="hair">
        <color indexed="64"/>
      </bottom>
      <diagonal/>
    </border>
    <border>
      <left style="thin">
        <color indexed="22"/>
      </left>
      <right style="thin">
        <color indexed="22"/>
      </right>
      <top style="thin">
        <color indexed="22"/>
      </top>
      <bottom style="thin">
        <color indexed="22"/>
      </bottom>
      <diagonal/>
    </border>
    <border>
      <left style="dashed">
        <color indexed="22"/>
      </left>
      <right style="dashed">
        <color indexed="22"/>
      </right>
      <top style="dashed">
        <color indexed="22"/>
      </top>
      <bottom style="dashed">
        <color indexed="22"/>
      </bottom>
      <diagonal/>
    </border>
    <border>
      <left style="dotted">
        <color indexed="23"/>
      </left>
      <right style="dotted">
        <color indexed="23"/>
      </right>
      <top style="dotted">
        <color indexed="23"/>
      </top>
      <bottom style="dotted">
        <color indexed="23"/>
      </bottom>
      <diagonal/>
    </border>
    <border>
      <left style="dotted">
        <color indexed="12"/>
      </left>
      <right style="dotted">
        <color indexed="12"/>
      </right>
      <top style="dotted">
        <color indexed="12"/>
      </top>
      <bottom style="dotted">
        <color indexed="12"/>
      </bottom>
      <diagonal/>
    </border>
    <border>
      <left/>
      <right/>
      <top style="dashed">
        <color indexed="53"/>
      </top>
      <bottom style="dashed">
        <color indexed="53"/>
      </bottom>
      <diagonal/>
    </border>
    <border>
      <left style="thin">
        <color indexed="64"/>
      </left>
      <right style="thin">
        <color indexed="64"/>
      </right>
      <top style="thin">
        <color indexed="23"/>
      </top>
      <bottom style="thin">
        <color indexed="23"/>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indexed="8"/>
      </bottom>
      <diagonal/>
    </border>
    <border>
      <left/>
      <right/>
      <top style="medium">
        <color indexed="23"/>
      </top>
      <bottom style="medium">
        <color indexed="23"/>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55"/>
      </left>
      <right style="thin">
        <color indexed="55"/>
      </right>
      <top style="thin">
        <color indexed="55"/>
      </top>
      <bottom style="thin">
        <color indexed="30"/>
      </bottom>
      <diagonal/>
    </border>
    <border>
      <left/>
      <right/>
      <top style="thin">
        <color indexed="62"/>
      </top>
      <bottom style="double">
        <color indexed="62"/>
      </bottom>
      <diagonal/>
    </border>
    <border>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bottom style="medium">
        <color theme="4"/>
      </bottom>
      <diagonal/>
    </border>
    <border>
      <left/>
      <right/>
      <top/>
      <bottom style="medium">
        <color theme="9"/>
      </bottom>
      <diagonal/>
    </border>
    <border>
      <left/>
      <right/>
      <top/>
      <bottom style="thin">
        <color theme="8" tint="0.59996337778862885"/>
      </bottom>
      <diagonal/>
    </border>
    <border>
      <left/>
      <right/>
      <top style="thin">
        <color theme="8" tint="0.59996337778862885"/>
      </top>
      <bottom style="thin">
        <color theme="8" tint="0.59996337778862885"/>
      </bottom>
      <diagonal/>
    </border>
    <border>
      <left/>
      <right/>
      <top style="thin">
        <color theme="8" tint="0.59996337778862885"/>
      </top>
      <bottom/>
      <diagonal/>
    </border>
    <border>
      <left style="thin">
        <color auto="1"/>
      </left>
      <right style="thin">
        <color theme="0" tint="-0.14996795556505021"/>
      </right>
      <top style="thin">
        <color auto="1"/>
      </top>
      <bottom style="thin">
        <color auto="1"/>
      </bottom>
      <diagonal/>
    </border>
    <border>
      <left/>
      <right/>
      <top style="thin">
        <color auto="1"/>
      </top>
      <bottom/>
      <diagonal/>
    </border>
    <border>
      <left style="thin">
        <color auto="1"/>
      </left>
      <right style="thin">
        <color auto="1"/>
      </right>
      <top/>
      <bottom/>
      <diagonal/>
    </border>
    <border>
      <left style="thin">
        <color auto="1"/>
      </left>
      <right/>
      <top/>
      <bottom/>
      <diagonal/>
    </border>
    <border>
      <left style="dashed">
        <color theme="8"/>
      </left>
      <right style="dashed">
        <color theme="8"/>
      </right>
      <top style="dashed">
        <color theme="8"/>
      </top>
      <bottom style="thin">
        <color auto="1"/>
      </bottom>
      <diagonal/>
    </border>
    <border>
      <left style="dashed">
        <color theme="8"/>
      </left>
      <right style="thin">
        <color auto="1"/>
      </right>
      <top style="dashed">
        <color theme="8"/>
      </top>
      <bottom style="dashed">
        <color theme="8"/>
      </bottom>
      <diagonal/>
    </border>
    <border>
      <left style="dashed">
        <color theme="8"/>
      </left>
      <right style="dashed">
        <color theme="8"/>
      </right>
      <top style="dashed">
        <color theme="8"/>
      </top>
      <bottom style="dashed">
        <color theme="8"/>
      </bottom>
      <diagonal/>
    </border>
    <border>
      <left/>
      <right style="dashed">
        <color theme="8"/>
      </right>
      <top style="dashed">
        <color theme="8"/>
      </top>
      <bottom style="dashed">
        <color theme="8"/>
      </bottom>
      <diagonal/>
    </border>
    <border>
      <left style="dashed">
        <color theme="8"/>
      </left>
      <right style="dashed">
        <color theme="8"/>
      </right>
      <top/>
      <bottom style="dashed">
        <color theme="8"/>
      </bottom>
      <diagonal/>
    </border>
    <border>
      <left style="dashed">
        <color theme="8"/>
      </left>
      <right/>
      <top/>
      <bottom style="dashed">
        <color theme="8"/>
      </bottom>
      <diagonal/>
    </border>
    <border>
      <left style="dashed">
        <color theme="8"/>
      </left>
      <right/>
      <top style="dashed">
        <color theme="8"/>
      </top>
      <bottom style="dashed">
        <color theme="8"/>
      </bottom>
      <diagonal/>
    </border>
    <border>
      <left style="dashed">
        <color theme="8"/>
      </left>
      <right style="thin">
        <color auto="1"/>
      </right>
      <top/>
      <bottom style="dashed">
        <color theme="8"/>
      </bottom>
      <diagonal/>
    </border>
    <border>
      <left style="thin">
        <color auto="1"/>
      </left>
      <right style="dashed">
        <color theme="8"/>
      </right>
      <top/>
      <bottom style="dashed">
        <color theme="8"/>
      </bottom>
      <diagonal/>
    </border>
    <border>
      <left/>
      <right style="dashed">
        <color theme="8"/>
      </right>
      <top/>
      <bottom style="dashed">
        <color theme="8"/>
      </bottom>
      <diagonal/>
    </border>
    <border>
      <left/>
      <right/>
      <top style="medium">
        <color theme="4"/>
      </top>
      <bottom style="medium">
        <color theme="9"/>
      </bottom>
      <diagonal/>
    </border>
    <border>
      <left style="thin">
        <color auto="1"/>
      </left>
      <right/>
      <top style="thin">
        <color auto="1"/>
      </top>
      <bottom style="thin">
        <color theme="0"/>
      </bottom>
      <diagonal/>
    </border>
    <border>
      <left/>
      <right/>
      <top style="thin">
        <color auto="1"/>
      </top>
      <bottom style="thin">
        <color theme="0"/>
      </bottom>
      <diagonal/>
    </border>
    <border>
      <left/>
      <right style="thin">
        <color auto="1"/>
      </right>
      <top style="thin">
        <color auto="1"/>
      </top>
      <bottom style="thin">
        <color theme="0"/>
      </bottom>
      <diagonal/>
    </border>
    <border>
      <left style="thin">
        <color auto="1"/>
      </left>
      <right style="thin">
        <color theme="0"/>
      </right>
      <top style="thin">
        <color theme="0"/>
      </top>
      <bottom/>
      <diagonal/>
    </border>
    <border>
      <left style="thin">
        <color indexed="64"/>
      </left>
      <right style="dashed">
        <color rgb="FFBED000"/>
      </right>
      <top/>
      <bottom style="dashed">
        <color rgb="FFBED000"/>
      </bottom>
      <diagonal/>
    </border>
    <border>
      <left style="dashed">
        <color rgb="FFBED000"/>
      </left>
      <right style="dashed">
        <color rgb="FFBED000"/>
      </right>
      <top style="dashed">
        <color rgb="FFBED000"/>
      </top>
      <bottom style="dashed">
        <color rgb="FFBED000"/>
      </bottom>
      <diagonal/>
    </border>
    <border>
      <left/>
      <right style="dashed">
        <color theme="8"/>
      </right>
      <top/>
      <bottom/>
      <diagonal/>
    </border>
    <border>
      <left/>
      <right/>
      <top/>
      <bottom style="thin">
        <color theme="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theme="0"/>
      </right>
      <top/>
      <bottom style="thin">
        <color auto="1"/>
      </bottom>
      <diagonal/>
    </border>
  </borders>
  <cellStyleXfs count="48797">
    <xf numFmtId="0" fontId="0" fillId="0" borderId="0"/>
    <xf numFmtId="0" fontId="20" fillId="0" borderId="0"/>
    <xf numFmtId="0" fontId="12" fillId="0" borderId="0"/>
    <xf numFmtId="0" fontId="16" fillId="0" borderId="0" applyNumberFormat="0" applyFill="0" applyBorder="0" applyAlignment="0" applyProtection="0">
      <alignment vertical="top"/>
      <protection locked="0"/>
    </xf>
    <xf numFmtId="0" fontId="20" fillId="0" borderId="0"/>
    <xf numFmtId="169" fontId="15" fillId="0" borderId="0" applyFont="0" applyFill="0" applyBorder="0" applyAlignment="0" applyProtection="0"/>
    <xf numFmtId="0" fontId="23" fillId="0" borderId="0"/>
    <xf numFmtId="0" fontId="24" fillId="0" borderId="0"/>
    <xf numFmtId="0" fontId="20" fillId="0" borderId="0"/>
    <xf numFmtId="0" fontId="23" fillId="0" borderId="0"/>
    <xf numFmtId="9" fontId="12"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0" fontId="10" fillId="0" borderId="0"/>
    <xf numFmtId="0" fontId="9" fillId="0" borderId="0"/>
    <xf numFmtId="0" fontId="26" fillId="0" borderId="0"/>
    <xf numFmtId="180" fontId="20" fillId="0" borderId="0"/>
    <xf numFmtId="180" fontId="20" fillId="0" borderId="0"/>
    <xf numFmtId="181" fontId="23" fillId="0" borderId="0"/>
    <xf numFmtId="180" fontId="23" fillId="0" borderId="0"/>
    <xf numFmtId="180" fontId="20" fillId="0" borderId="0"/>
    <xf numFmtId="180" fontId="23" fillId="0" borderId="0"/>
    <xf numFmtId="0" fontId="23" fillId="0" borderId="0"/>
    <xf numFmtId="180" fontId="23" fillId="0" borderId="0"/>
    <xf numFmtId="180" fontId="20" fillId="0" borderId="0"/>
    <xf numFmtId="180" fontId="20" fillId="0" borderId="0"/>
    <xf numFmtId="180" fontId="20" fillId="0" borderId="0"/>
    <xf numFmtId="180" fontId="20" fillId="0" borderId="0"/>
    <xf numFmtId="180" fontId="20" fillId="0" borderId="0"/>
    <xf numFmtId="180" fontId="20" fillId="0" borderId="0"/>
    <xf numFmtId="180" fontId="20" fillId="0" borderId="0"/>
    <xf numFmtId="180" fontId="20" fillId="0" borderId="0"/>
    <xf numFmtId="180" fontId="23" fillId="0" borderId="0"/>
    <xf numFmtId="180" fontId="23" fillId="0" borderId="0"/>
    <xf numFmtId="0" fontId="23" fillId="0" borderId="0"/>
    <xf numFmtId="180" fontId="23" fillId="0" borderId="0"/>
    <xf numFmtId="180" fontId="20" fillId="0" borderId="0"/>
    <xf numFmtId="0" fontId="23" fillId="0" borderId="0"/>
    <xf numFmtId="180" fontId="23" fillId="0" borderId="0"/>
    <xf numFmtId="180" fontId="20" fillId="0" borderId="0"/>
    <xf numFmtId="0" fontId="20" fillId="0" borderId="0"/>
    <xf numFmtId="180" fontId="23" fillId="0" borderId="0"/>
    <xf numFmtId="180" fontId="23" fillId="0" borderId="0"/>
    <xf numFmtId="180" fontId="23" fillId="0" borderId="0"/>
    <xf numFmtId="180" fontId="20" fillId="0" borderId="0"/>
    <xf numFmtId="180" fontId="20" fillId="0" borderId="0"/>
    <xf numFmtId="180" fontId="20" fillId="0" borderId="0"/>
    <xf numFmtId="180" fontId="20" fillId="0" borderId="0"/>
    <xf numFmtId="180" fontId="20" fillId="0" borderId="0"/>
    <xf numFmtId="180" fontId="20" fillId="0" borderId="0"/>
    <xf numFmtId="180" fontId="20" fillId="0" borderId="0"/>
    <xf numFmtId="180" fontId="20" fillId="0" borderId="0"/>
    <xf numFmtId="180" fontId="20" fillId="0" borderId="0"/>
    <xf numFmtId="180" fontId="20" fillId="0" borderId="0"/>
    <xf numFmtId="180" fontId="20" fillId="0" borderId="0"/>
    <xf numFmtId="180" fontId="20" fillId="0" borderId="0"/>
    <xf numFmtId="180" fontId="20" fillId="0" borderId="0" applyFont="0" applyFill="0" applyBorder="0" applyAlignment="0" applyProtection="0"/>
    <xf numFmtId="180" fontId="20" fillId="0" borderId="0" applyFont="0" applyFill="0" applyBorder="0" applyAlignment="0" applyProtection="0"/>
    <xf numFmtId="180" fontId="20" fillId="0" borderId="0" applyFont="0" applyFill="0" applyBorder="0" applyAlignment="0" applyProtection="0"/>
    <xf numFmtId="180" fontId="20" fillId="0" borderId="0" applyFont="0" applyFill="0" applyBorder="0" applyAlignment="0" applyProtection="0"/>
    <xf numFmtId="180" fontId="20" fillId="0" borderId="0" applyFont="0" applyFill="0" applyBorder="0" applyAlignment="0" applyProtection="0"/>
    <xf numFmtId="180" fontId="20" fillId="0" borderId="0" applyFont="0" applyFill="0" applyBorder="0" applyAlignment="0" applyProtection="0"/>
    <xf numFmtId="180" fontId="20" fillId="0" borderId="0" applyFont="0" applyFill="0" applyBorder="0" applyAlignment="0" applyProtection="0"/>
    <xf numFmtId="180" fontId="20" fillId="0" borderId="0" applyFont="0" applyFill="0" applyBorder="0" applyAlignment="0" applyProtection="0"/>
    <xf numFmtId="180" fontId="20" fillId="0" borderId="0" applyFont="0" applyFill="0" applyBorder="0" applyAlignment="0" applyProtection="0"/>
    <xf numFmtId="180" fontId="27" fillId="0" borderId="0"/>
    <xf numFmtId="180" fontId="20" fillId="0" borderId="0" applyFont="0" applyFill="0" applyBorder="0" applyAlignment="0" applyProtection="0"/>
    <xf numFmtId="180" fontId="20" fillId="0" borderId="0" applyFont="0" applyFill="0" applyBorder="0" applyAlignment="0" applyProtection="0"/>
    <xf numFmtId="180" fontId="20" fillId="0" borderId="0" applyFont="0" applyFill="0" applyBorder="0" applyAlignment="0" applyProtection="0"/>
    <xf numFmtId="180" fontId="20" fillId="0" borderId="0" applyFont="0" applyFill="0" applyBorder="0" applyAlignment="0" applyProtection="0"/>
    <xf numFmtId="180" fontId="20" fillId="0" borderId="0" applyFont="0" applyFill="0" applyBorder="0" applyAlignment="0" applyProtection="0"/>
    <xf numFmtId="180" fontId="20" fillId="0" borderId="0" applyFont="0" applyFill="0" applyBorder="0" applyAlignment="0" applyProtection="0"/>
    <xf numFmtId="180" fontId="20" fillId="0" borderId="0" applyFont="0" applyFill="0" applyBorder="0" applyAlignment="0" applyProtection="0"/>
    <xf numFmtId="180" fontId="20" fillId="0" borderId="0" applyFont="0" applyFill="0" applyBorder="0" applyAlignment="0" applyProtection="0"/>
    <xf numFmtId="180" fontId="20" fillId="0" borderId="0" applyFont="0" applyFill="0" applyBorder="0" applyAlignment="0" applyProtection="0"/>
    <xf numFmtId="180" fontId="20" fillId="0" borderId="0"/>
    <xf numFmtId="180" fontId="20" fillId="0" borderId="0"/>
    <xf numFmtId="180" fontId="20" fillId="0" borderId="0"/>
    <xf numFmtId="180" fontId="20" fillId="0" borderId="0"/>
    <xf numFmtId="180" fontId="20" fillId="0" borderId="0"/>
    <xf numFmtId="180" fontId="20" fillId="0" borderId="0"/>
    <xf numFmtId="180" fontId="20" fillId="0" borderId="0"/>
    <xf numFmtId="180" fontId="20" fillId="0" borderId="0"/>
    <xf numFmtId="180" fontId="20" fillId="0" borderId="0"/>
    <xf numFmtId="180" fontId="20" fillId="0" borderId="0"/>
    <xf numFmtId="180" fontId="20" fillId="0" borderId="0"/>
    <xf numFmtId="180" fontId="20" fillId="0" borderId="0" applyFont="0" applyFill="0" applyBorder="0" applyAlignment="0" applyProtection="0"/>
    <xf numFmtId="180" fontId="20" fillId="0" borderId="0" applyFont="0" applyFill="0" applyBorder="0" applyAlignment="0" applyProtection="0"/>
    <xf numFmtId="180" fontId="20" fillId="0" borderId="0" applyFont="0" applyFill="0" applyBorder="0" applyAlignment="0" applyProtection="0"/>
    <xf numFmtId="180" fontId="20" fillId="0" borderId="0" applyFont="0" applyFill="0" applyBorder="0" applyAlignment="0" applyProtection="0"/>
    <xf numFmtId="180" fontId="20" fillId="0" borderId="0" applyFont="0" applyFill="0" applyBorder="0" applyAlignment="0" applyProtection="0"/>
    <xf numFmtId="180" fontId="20" fillId="0" borderId="0" applyFont="0" applyFill="0" applyBorder="0" applyAlignment="0" applyProtection="0"/>
    <xf numFmtId="180" fontId="20" fillId="0" borderId="0" applyFont="0" applyFill="0" applyBorder="0" applyAlignment="0" applyProtection="0"/>
    <xf numFmtId="180" fontId="20" fillId="0" borderId="0" applyFont="0" applyFill="0" applyBorder="0" applyAlignment="0" applyProtection="0"/>
    <xf numFmtId="180" fontId="20" fillId="0" borderId="0" applyFont="0" applyFill="0" applyBorder="0" applyAlignment="0" applyProtection="0"/>
    <xf numFmtId="180" fontId="20" fillId="0" borderId="0" applyFont="0" applyFill="0" applyBorder="0" applyAlignment="0" applyProtection="0"/>
    <xf numFmtId="180" fontId="20" fillId="0" borderId="0" applyFont="0" applyFill="0" applyBorder="0" applyAlignment="0" applyProtection="0"/>
    <xf numFmtId="180" fontId="20" fillId="0" borderId="0" applyFont="0" applyFill="0" applyBorder="0" applyAlignment="0" applyProtection="0"/>
    <xf numFmtId="180" fontId="20" fillId="0" borderId="0" applyFont="0" applyFill="0" applyBorder="0" applyAlignment="0" applyProtection="0"/>
    <xf numFmtId="180" fontId="20" fillId="0" borderId="0" applyFont="0" applyFill="0" applyBorder="0" applyAlignment="0" applyProtection="0"/>
    <xf numFmtId="180" fontId="20" fillId="0" borderId="0" applyFont="0" applyFill="0" applyBorder="0" applyAlignment="0" applyProtection="0"/>
    <xf numFmtId="180" fontId="20" fillId="0" borderId="0" applyFont="0" applyFill="0" applyBorder="0" applyAlignment="0" applyProtection="0"/>
    <xf numFmtId="180" fontId="20" fillId="0" borderId="0" applyFont="0" applyFill="0" applyBorder="0" applyAlignment="0" applyProtection="0"/>
    <xf numFmtId="180" fontId="20" fillId="0" borderId="0" applyFont="0" applyFill="0" applyBorder="0" applyAlignment="0" applyProtection="0"/>
    <xf numFmtId="180" fontId="27" fillId="0" borderId="0"/>
    <xf numFmtId="180" fontId="20" fillId="0" borderId="0" applyFont="0" applyFill="0" applyBorder="0" applyAlignment="0" applyProtection="0"/>
    <xf numFmtId="0" fontId="23" fillId="0" borderId="0"/>
    <xf numFmtId="0" fontId="20" fillId="0" borderId="0"/>
    <xf numFmtId="180" fontId="20" fillId="0" borderId="0"/>
    <xf numFmtId="180" fontId="20" fillId="0" borderId="0"/>
    <xf numFmtId="180" fontId="20" fillId="0" borderId="0"/>
    <xf numFmtId="180" fontId="20" fillId="0" borderId="0"/>
    <xf numFmtId="180" fontId="20" fillId="0" borderId="0"/>
    <xf numFmtId="180" fontId="20" fillId="0" borderId="0"/>
    <xf numFmtId="180" fontId="20" fillId="0" borderId="0"/>
    <xf numFmtId="180" fontId="20" fillId="0" borderId="0"/>
    <xf numFmtId="180" fontId="20" fillId="0" borderId="0"/>
    <xf numFmtId="0" fontId="23" fillId="0" borderId="0"/>
    <xf numFmtId="0" fontId="23" fillId="0" borderId="0"/>
    <xf numFmtId="180" fontId="20" fillId="0" borderId="0">
      <alignment vertical="center"/>
    </xf>
    <xf numFmtId="180" fontId="23" fillId="0" borderId="0"/>
    <xf numFmtId="180" fontId="23" fillId="0" borderId="0"/>
    <xf numFmtId="180" fontId="23" fillId="0" borderId="0"/>
    <xf numFmtId="180" fontId="23" fillId="0" borderId="0"/>
    <xf numFmtId="180" fontId="20" fillId="0" borderId="0">
      <alignment vertical="center"/>
    </xf>
    <xf numFmtId="0" fontId="23" fillId="0" borderId="0"/>
    <xf numFmtId="0" fontId="23" fillId="0" borderId="0"/>
    <xf numFmtId="0" fontId="23" fillId="0" borderId="0"/>
    <xf numFmtId="0" fontId="23" fillId="0" borderId="0"/>
    <xf numFmtId="0" fontId="23" fillId="0" borderId="0"/>
    <xf numFmtId="0" fontId="23" fillId="0" borderId="0"/>
    <xf numFmtId="180" fontId="20" fillId="0" borderId="0">
      <alignment vertical="center"/>
    </xf>
    <xf numFmtId="180" fontId="20" fillId="0" borderId="0"/>
    <xf numFmtId="180" fontId="20" fillId="0" borderId="0"/>
    <xf numFmtId="180" fontId="20" fillId="0" borderId="0"/>
    <xf numFmtId="180" fontId="20" fillId="0" borderId="0"/>
    <xf numFmtId="180" fontId="20" fillId="0" borderId="0"/>
    <xf numFmtId="180" fontId="20" fillId="0" borderId="0"/>
    <xf numFmtId="180" fontId="20" fillId="0" borderId="0"/>
    <xf numFmtId="180" fontId="20" fillId="0" borderId="0"/>
    <xf numFmtId="180" fontId="20" fillId="0" borderId="0"/>
    <xf numFmtId="180" fontId="20" fillId="0" borderId="0"/>
    <xf numFmtId="180" fontId="20" fillId="0" borderId="0"/>
    <xf numFmtId="180" fontId="20" fillId="0" borderId="0"/>
    <xf numFmtId="180" fontId="20" fillId="0" borderId="0"/>
    <xf numFmtId="0" fontId="20" fillId="0" borderId="0"/>
    <xf numFmtId="180" fontId="20" fillId="0" borderId="0"/>
    <xf numFmtId="180" fontId="20" fillId="0" borderId="0"/>
    <xf numFmtId="180" fontId="20" fillId="0" borderId="0"/>
    <xf numFmtId="180" fontId="20" fillId="0" borderId="0"/>
    <xf numFmtId="180" fontId="20" fillId="0" borderId="0"/>
    <xf numFmtId="180" fontId="23" fillId="0" borderId="0"/>
    <xf numFmtId="180" fontId="23" fillId="0" borderId="0"/>
    <xf numFmtId="180" fontId="20" fillId="0" borderId="0"/>
    <xf numFmtId="180" fontId="20" fillId="0" borderId="0"/>
    <xf numFmtId="180" fontId="20" fillId="0" borderId="0"/>
    <xf numFmtId="180" fontId="20" fillId="0" borderId="0"/>
    <xf numFmtId="180" fontId="20" fillId="0" borderId="0"/>
    <xf numFmtId="180" fontId="23" fillId="0" borderId="0">
      <alignment vertical="justify"/>
    </xf>
    <xf numFmtId="180" fontId="22" fillId="15" borderId="0" applyNumberFormat="0" applyBorder="0" applyAlignment="0" applyProtection="0"/>
    <xf numFmtId="180" fontId="22" fillId="15" borderId="0" applyNumberFormat="0" applyBorder="0" applyAlignment="0" applyProtection="0"/>
    <xf numFmtId="180" fontId="22" fillId="16" borderId="0" applyNumberFormat="0" applyBorder="0" applyAlignment="0" applyProtection="0"/>
    <xf numFmtId="180" fontId="22" fillId="16" borderId="0" applyNumberFormat="0" applyBorder="0" applyAlignment="0" applyProtection="0"/>
    <xf numFmtId="180" fontId="22" fillId="17" borderId="0" applyNumberFormat="0" applyBorder="0" applyAlignment="0" applyProtection="0"/>
    <xf numFmtId="180" fontId="22" fillId="17" borderId="0" applyNumberFormat="0" applyBorder="0" applyAlignment="0" applyProtection="0"/>
    <xf numFmtId="180" fontId="22" fillId="18" borderId="0" applyNumberFormat="0" applyBorder="0" applyAlignment="0" applyProtection="0"/>
    <xf numFmtId="180" fontId="22" fillId="18" borderId="0" applyNumberFormat="0" applyBorder="0" applyAlignment="0" applyProtection="0"/>
    <xf numFmtId="180" fontId="22" fillId="15" borderId="0" applyNumberFormat="0" applyBorder="0" applyAlignment="0" applyProtection="0"/>
    <xf numFmtId="180" fontId="22" fillId="15" borderId="0" applyNumberFormat="0" applyBorder="0" applyAlignment="0" applyProtection="0"/>
    <xf numFmtId="180" fontId="22" fillId="19" borderId="0" applyNumberFormat="0" applyBorder="0" applyAlignment="0" applyProtection="0"/>
    <xf numFmtId="180" fontId="22" fillId="19" borderId="0" applyNumberFormat="0" applyBorder="0" applyAlignment="0" applyProtection="0"/>
    <xf numFmtId="180" fontId="22" fillId="20" borderId="0" applyNumberFormat="0" applyBorder="0" applyAlignment="0" applyProtection="0"/>
    <xf numFmtId="180" fontId="22" fillId="20" borderId="0" applyNumberFormat="0" applyBorder="0" applyAlignment="0" applyProtection="0"/>
    <xf numFmtId="180" fontId="22" fillId="16" borderId="0" applyNumberFormat="0" applyBorder="0" applyAlignment="0" applyProtection="0"/>
    <xf numFmtId="180" fontId="22" fillId="16" borderId="0" applyNumberFormat="0" applyBorder="0" applyAlignment="0" applyProtection="0"/>
    <xf numFmtId="180" fontId="22" fillId="21" borderId="0" applyNumberFormat="0" applyBorder="0" applyAlignment="0" applyProtection="0"/>
    <xf numFmtId="180" fontId="22" fillId="21" borderId="0" applyNumberFormat="0" applyBorder="0" applyAlignment="0" applyProtection="0"/>
    <xf numFmtId="180" fontId="22" fillId="22" borderId="0" applyNumberFormat="0" applyBorder="0" applyAlignment="0" applyProtection="0"/>
    <xf numFmtId="180" fontId="22" fillId="22" borderId="0" applyNumberFormat="0" applyBorder="0" applyAlignment="0" applyProtection="0"/>
    <xf numFmtId="180" fontId="22" fillId="23" borderId="0" applyNumberFormat="0" applyBorder="0" applyAlignment="0" applyProtection="0"/>
    <xf numFmtId="180" fontId="22" fillId="23" borderId="0" applyNumberFormat="0" applyBorder="0" applyAlignment="0" applyProtection="0"/>
    <xf numFmtId="180" fontId="22" fillId="19" borderId="0" applyNumberFormat="0" applyBorder="0" applyAlignment="0" applyProtection="0"/>
    <xf numFmtId="180" fontId="22" fillId="19" borderId="0" applyNumberFormat="0" applyBorder="0" applyAlignment="0" applyProtection="0"/>
    <xf numFmtId="180" fontId="28" fillId="24" borderId="0" applyNumberFormat="0" applyBorder="0" applyAlignment="0" applyProtection="0"/>
    <xf numFmtId="180" fontId="28" fillId="24" borderId="0" applyNumberFormat="0" applyBorder="0" applyAlignment="0" applyProtection="0"/>
    <xf numFmtId="180" fontId="28" fillId="16" borderId="0" applyNumberFormat="0" applyBorder="0" applyAlignment="0" applyProtection="0"/>
    <xf numFmtId="180" fontId="28" fillId="16" borderId="0" applyNumberFormat="0" applyBorder="0" applyAlignment="0" applyProtection="0"/>
    <xf numFmtId="180" fontId="28" fillId="21" borderId="0" applyNumberFormat="0" applyBorder="0" applyAlignment="0" applyProtection="0"/>
    <xf numFmtId="180" fontId="28" fillId="21" borderId="0" applyNumberFormat="0" applyBorder="0" applyAlignment="0" applyProtection="0"/>
    <xf numFmtId="180" fontId="28" fillId="22" borderId="0" applyNumberFormat="0" applyBorder="0" applyAlignment="0" applyProtection="0"/>
    <xf numFmtId="180" fontId="28" fillId="22" borderId="0" applyNumberFormat="0" applyBorder="0" applyAlignment="0" applyProtection="0"/>
    <xf numFmtId="180" fontId="28" fillId="24" borderId="0" applyNumberFormat="0" applyBorder="0" applyAlignment="0" applyProtection="0"/>
    <xf numFmtId="180" fontId="28" fillId="24" borderId="0" applyNumberFormat="0" applyBorder="0" applyAlignment="0" applyProtection="0"/>
    <xf numFmtId="180" fontId="28" fillId="25" borderId="0" applyNumberFormat="0" applyBorder="0" applyAlignment="0" applyProtection="0"/>
    <xf numFmtId="180" fontId="28" fillId="25" borderId="0" applyNumberFormat="0" applyBorder="0" applyAlignment="0" applyProtection="0"/>
    <xf numFmtId="180" fontId="29" fillId="26" borderId="0" applyNumberFormat="0" applyBorder="0" applyAlignment="0" applyProtection="0"/>
    <xf numFmtId="180" fontId="29" fillId="27" borderId="0" applyNumberFormat="0" applyBorder="0" applyAlignment="0" applyProtection="0"/>
    <xf numFmtId="180" fontId="30" fillId="28" borderId="0" applyNumberFormat="0" applyBorder="0" applyAlignment="0" applyProtection="0"/>
    <xf numFmtId="180" fontId="30" fillId="29" borderId="0" applyNumberFormat="0" applyBorder="0" applyAlignment="0" applyProtection="0"/>
    <xf numFmtId="180" fontId="30" fillId="29" borderId="0" applyNumberFormat="0" applyBorder="0" applyAlignment="0" applyProtection="0"/>
    <xf numFmtId="180" fontId="29" fillId="30" borderId="0" applyNumberFormat="0" applyBorder="0" applyAlignment="0" applyProtection="0"/>
    <xf numFmtId="180" fontId="29" fillId="31" borderId="0" applyNumberFormat="0" applyBorder="0" applyAlignment="0" applyProtection="0"/>
    <xf numFmtId="180" fontId="30" fillId="32" borderId="0" applyNumberFormat="0" applyBorder="0" applyAlignment="0" applyProtection="0"/>
    <xf numFmtId="180" fontId="30" fillId="33" borderId="0" applyNumberFormat="0" applyBorder="0" applyAlignment="0" applyProtection="0"/>
    <xf numFmtId="180" fontId="30" fillId="33" borderId="0" applyNumberFormat="0" applyBorder="0" applyAlignment="0" applyProtection="0"/>
    <xf numFmtId="180" fontId="29" fillId="34" borderId="0" applyNumberFormat="0" applyBorder="0" applyAlignment="0" applyProtection="0"/>
    <xf numFmtId="180" fontId="29" fillId="35" borderId="0" applyNumberFormat="0" applyBorder="0" applyAlignment="0" applyProtection="0"/>
    <xf numFmtId="180" fontId="30" fillId="36" borderId="0" applyNumberFormat="0" applyBorder="0" applyAlignment="0" applyProtection="0"/>
    <xf numFmtId="180" fontId="30" fillId="37" borderId="0" applyNumberFormat="0" applyBorder="0" applyAlignment="0" applyProtection="0"/>
    <xf numFmtId="180" fontId="30" fillId="37" borderId="0" applyNumberFormat="0" applyBorder="0" applyAlignment="0" applyProtection="0"/>
    <xf numFmtId="180" fontId="29" fillId="30" borderId="0" applyNumberFormat="0" applyBorder="0" applyAlignment="0" applyProtection="0"/>
    <xf numFmtId="180" fontId="29" fillId="38" borderId="0" applyNumberFormat="0" applyBorder="0" applyAlignment="0" applyProtection="0"/>
    <xf numFmtId="180" fontId="30" fillId="31" borderId="0" applyNumberFormat="0" applyBorder="0" applyAlignment="0" applyProtection="0"/>
    <xf numFmtId="180" fontId="30" fillId="39" borderId="0" applyNumberFormat="0" applyBorder="0" applyAlignment="0" applyProtection="0"/>
    <xf numFmtId="180" fontId="30" fillId="39" borderId="0" applyNumberFormat="0" applyBorder="0" applyAlignment="0" applyProtection="0"/>
    <xf numFmtId="180" fontId="29" fillId="40" borderId="0" applyNumberFormat="0" applyBorder="0" applyAlignment="0" applyProtection="0"/>
    <xf numFmtId="180" fontId="29" fillId="41" borderId="0" applyNumberFormat="0" applyBorder="0" applyAlignment="0" applyProtection="0"/>
    <xf numFmtId="180" fontId="30" fillId="28" borderId="0" applyNumberFormat="0" applyBorder="0" applyAlignment="0" applyProtection="0"/>
    <xf numFmtId="180" fontId="30" fillId="28" borderId="0" applyNumberFormat="0" applyBorder="0" applyAlignment="0" applyProtection="0"/>
    <xf numFmtId="180" fontId="30" fillId="28" borderId="0" applyNumberFormat="0" applyBorder="0" applyAlignment="0" applyProtection="0"/>
    <xf numFmtId="180" fontId="29" fillId="42" borderId="0" applyNumberFormat="0" applyBorder="0" applyAlignment="0" applyProtection="0"/>
    <xf numFmtId="180" fontId="29" fillId="43" borderId="0" applyNumberFormat="0" applyBorder="0" applyAlignment="0" applyProtection="0"/>
    <xf numFmtId="180" fontId="30" fillId="44" borderId="0" applyNumberFormat="0" applyBorder="0" applyAlignment="0" applyProtection="0"/>
    <xf numFmtId="180" fontId="30" fillId="45" borderId="0" applyNumberFormat="0" applyBorder="0" applyAlignment="0" applyProtection="0"/>
    <xf numFmtId="180" fontId="30" fillId="45" borderId="0" applyNumberFormat="0" applyBorder="0" applyAlignment="0" applyProtection="0"/>
    <xf numFmtId="180" fontId="31" fillId="42" borderId="0" applyNumberFormat="0" applyBorder="0" applyAlignment="0" applyProtection="0"/>
    <xf numFmtId="180" fontId="31" fillId="42" borderId="0" applyNumberFormat="0" applyBorder="0" applyAlignment="0" applyProtection="0"/>
    <xf numFmtId="180" fontId="32" fillId="46" borderId="13" applyNumberFormat="0" applyAlignment="0" applyProtection="0"/>
    <xf numFmtId="180" fontId="32" fillId="46" borderId="13" applyNumberFormat="0" applyAlignment="0" applyProtection="0"/>
    <xf numFmtId="180" fontId="32" fillId="46" borderId="13" applyNumberFormat="0" applyAlignment="0" applyProtection="0"/>
    <xf numFmtId="180" fontId="32" fillId="46" borderId="13" applyNumberFormat="0" applyAlignment="0" applyProtection="0"/>
    <xf numFmtId="180" fontId="32" fillId="46" borderId="13" applyNumberFormat="0" applyAlignment="0" applyProtection="0"/>
    <xf numFmtId="180" fontId="32" fillId="46" borderId="13" applyNumberFormat="0" applyAlignment="0" applyProtection="0"/>
    <xf numFmtId="180" fontId="32" fillId="46" borderId="13" applyNumberFormat="0" applyAlignment="0" applyProtection="0"/>
    <xf numFmtId="180" fontId="32" fillId="46" borderId="13" applyNumberFormat="0" applyAlignment="0" applyProtection="0"/>
    <xf numFmtId="180" fontId="32" fillId="46" borderId="13" applyNumberFormat="0" applyAlignment="0" applyProtection="0"/>
    <xf numFmtId="180" fontId="32" fillId="46" borderId="13" applyNumberFormat="0" applyAlignment="0" applyProtection="0"/>
    <xf numFmtId="180" fontId="32" fillId="46" borderId="13" applyNumberFormat="0" applyAlignment="0" applyProtection="0"/>
    <xf numFmtId="180" fontId="32" fillId="46" borderId="13" applyNumberFormat="0" applyAlignment="0" applyProtection="0"/>
    <xf numFmtId="180" fontId="33" fillId="39" borderId="14" applyNumberFormat="0" applyAlignment="0" applyProtection="0"/>
    <xf numFmtId="180" fontId="33" fillId="39" borderId="14" applyNumberFormat="0" applyAlignment="0" applyProtection="0"/>
    <xf numFmtId="37" fontId="25" fillId="0" borderId="12">
      <alignment horizontal="center"/>
    </xf>
    <xf numFmtId="37" fontId="25" fillId="0" borderId="0">
      <alignment horizontal="center" vertical="center" wrapText="1"/>
    </xf>
    <xf numFmtId="180" fontId="20" fillId="0" borderId="0" applyNumberFormat="0" applyFont="0" applyBorder="0" applyAlignment="0"/>
    <xf numFmtId="180" fontId="20" fillId="0" borderId="0" applyNumberFormat="0" applyFont="0" applyBorder="0" applyAlignment="0"/>
    <xf numFmtId="180" fontId="20" fillId="0" borderId="0" applyNumberFormat="0" applyFont="0" applyBorder="0" applyAlignment="0"/>
    <xf numFmtId="180" fontId="20" fillId="0" borderId="0" applyNumberFormat="0" applyFont="0" applyBorder="0" applyAlignment="0"/>
    <xf numFmtId="180" fontId="20" fillId="0" borderId="0" applyNumberFormat="0" applyFont="0" applyBorder="0" applyAlignment="0"/>
    <xf numFmtId="180" fontId="20" fillId="0" borderId="0" applyNumberFormat="0" applyFont="0" applyBorder="0" applyAlignment="0"/>
    <xf numFmtId="180" fontId="20" fillId="0" borderId="0" applyNumberFormat="0" applyFont="0" applyBorder="0" applyAlignment="0"/>
    <xf numFmtId="180" fontId="20" fillId="0" borderId="0" applyNumberFormat="0" applyFont="0" applyBorder="0" applyAlignment="0"/>
    <xf numFmtId="180" fontId="20" fillId="0" borderId="0" applyNumberFormat="0" applyFont="0" applyBorder="0" applyAlignment="0"/>
    <xf numFmtId="169" fontId="2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69" fontId="29"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69" fontId="29" fillId="0" borderId="0" applyFont="0" applyFill="0" applyBorder="0" applyAlignment="0" applyProtection="0"/>
    <xf numFmtId="169" fontId="20"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29"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3" fillId="0" borderId="0" applyFont="0" applyFill="0" applyBorder="0" applyAlignment="0" applyProtection="0"/>
    <xf numFmtId="169" fontId="29"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2"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6" fillId="0" borderId="0" applyFont="0" applyFill="0" applyBorder="0" applyAlignment="0" applyProtection="0"/>
    <xf numFmtId="169" fontId="29"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73" fontId="34" fillId="47" borderId="0" applyBorder="0">
      <alignment vertical="center"/>
    </xf>
    <xf numFmtId="182" fontId="20" fillId="0" borderId="0" applyFill="0" applyBorder="0"/>
    <xf numFmtId="182" fontId="20" fillId="0" borderId="0" applyFill="0" applyBorder="0"/>
    <xf numFmtId="182" fontId="20" fillId="0" borderId="0" applyFill="0" applyBorder="0"/>
    <xf numFmtId="180" fontId="35" fillId="48" borderId="0" applyNumberFormat="0" applyBorder="0" applyAlignment="0" applyProtection="0"/>
    <xf numFmtId="180" fontId="35" fillId="49" borderId="0" applyNumberFormat="0" applyBorder="0" applyAlignment="0" applyProtection="0"/>
    <xf numFmtId="180" fontId="35" fillId="50" borderId="0" applyNumberFormat="0" applyBorder="0" applyAlignment="0" applyProtection="0"/>
    <xf numFmtId="180" fontId="36" fillId="0" borderId="0" applyFont="0" applyFill="0" applyBorder="0" applyAlignment="0" applyProtection="0"/>
    <xf numFmtId="180" fontId="37" fillId="0" borderId="0" applyNumberFormat="0" applyFill="0" applyBorder="0" applyAlignment="0" applyProtection="0"/>
    <xf numFmtId="180" fontId="37" fillId="0" borderId="0" applyNumberFormat="0" applyFill="0" applyBorder="0" applyAlignment="0" applyProtection="0"/>
    <xf numFmtId="180" fontId="29" fillId="35" borderId="0" applyNumberFormat="0" applyBorder="0" applyAlignment="0" applyProtection="0"/>
    <xf numFmtId="180" fontId="29" fillId="35" borderId="0" applyNumberFormat="0" applyBorder="0" applyAlignment="0" applyProtection="0"/>
    <xf numFmtId="180" fontId="20" fillId="20" borderId="0" applyNumberFormat="0" applyFont="0" applyBorder="0" applyAlignment="0" applyProtection="0"/>
    <xf numFmtId="180" fontId="20" fillId="20" borderId="0" applyNumberFormat="0" applyFont="0" applyBorder="0" applyAlignment="0" applyProtection="0"/>
    <xf numFmtId="180" fontId="20" fillId="20" borderId="0" applyNumberFormat="0" applyFont="0" applyBorder="0" applyAlignment="0" applyProtection="0"/>
    <xf numFmtId="180" fontId="20" fillId="20" borderId="0" applyNumberFormat="0" applyFont="0" applyBorder="0" applyAlignment="0" applyProtection="0"/>
    <xf numFmtId="180" fontId="20" fillId="20" borderId="0" applyNumberFormat="0" applyFont="0" applyBorder="0" applyAlignment="0" applyProtection="0"/>
    <xf numFmtId="180" fontId="20" fillId="20" borderId="0" applyNumberFormat="0" applyFont="0" applyBorder="0" applyAlignment="0" applyProtection="0"/>
    <xf numFmtId="180" fontId="20" fillId="20" borderId="0" applyNumberFormat="0" applyFont="0" applyBorder="0" applyAlignment="0" applyProtection="0"/>
    <xf numFmtId="180" fontId="20" fillId="20" borderId="0" applyNumberFormat="0" applyFont="0" applyBorder="0" applyAlignment="0" applyProtection="0"/>
    <xf numFmtId="180" fontId="20" fillId="20" borderId="0" applyNumberFormat="0" applyFont="0" applyBorder="0" applyAlignment="0" applyProtection="0"/>
    <xf numFmtId="180" fontId="38" fillId="0" borderId="15" applyNumberFormat="0" applyFill="0" applyAlignment="0" applyProtection="0"/>
    <xf numFmtId="180" fontId="38" fillId="0" borderId="15" applyNumberFormat="0" applyFill="0" applyAlignment="0" applyProtection="0"/>
    <xf numFmtId="180" fontId="39" fillId="0" borderId="16" applyNumberFormat="0" applyFill="0" applyAlignment="0" applyProtection="0"/>
    <xf numFmtId="180" fontId="39" fillId="0" borderId="16" applyNumberFormat="0" applyFill="0" applyAlignment="0" applyProtection="0"/>
    <xf numFmtId="180" fontId="40" fillId="0" borderId="17" applyNumberFormat="0" applyFill="0" applyAlignment="0" applyProtection="0"/>
    <xf numFmtId="180" fontId="40" fillId="0" borderId="17" applyNumberFormat="0" applyFill="0" applyAlignment="0" applyProtection="0"/>
    <xf numFmtId="180" fontId="40" fillId="0" borderId="0" applyNumberFormat="0" applyFill="0" applyBorder="0" applyAlignment="0" applyProtection="0"/>
    <xf numFmtId="180" fontId="40" fillId="0" borderId="0" applyNumberFormat="0" applyFill="0" applyBorder="0" applyAlignment="0" applyProtection="0"/>
    <xf numFmtId="180" fontId="41" fillId="43" borderId="13" applyNumberFormat="0" applyAlignment="0" applyProtection="0"/>
    <xf numFmtId="180" fontId="41" fillId="43" borderId="13" applyNumberFormat="0" applyAlignment="0" applyProtection="0"/>
    <xf numFmtId="180" fontId="41" fillId="43" borderId="13" applyNumberFormat="0" applyAlignment="0" applyProtection="0"/>
    <xf numFmtId="180" fontId="41" fillId="43" borderId="13" applyNumberFormat="0" applyAlignment="0" applyProtection="0"/>
    <xf numFmtId="180" fontId="41" fillId="43" borderId="13" applyNumberFormat="0" applyAlignment="0" applyProtection="0"/>
    <xf numFmtId="180" fontId="41" fillId="43" borderId="13" applyNumberFormat="0" applyAlignment="0" applyProtection="0"/>
    <xf numFmtId="180" fontId="41" fillId="43" borderId="13" applyNumberFormat="0" applyAlignment="0" applyProtection="0"/>
    <xf numFmtId="180" fontId="41" fillId="43" borderId="13" applyNumberFormat="0" applyAlignment="0" applyProtection="0"/>
    <xf numFmtId="180" fontId="41" fillId="43" borderId="13" applyNumberFormat="0" applyAlignment="0" applyProtection="0"/>
    <xf numFmtId="180" fontId="41" fillId="43" borderId="13" applyNumberFormat="0" applyAlignment="0" applyProtection="0"/>
    <xf numFmtId="180" fontId="41" fillId="43" borderId="13" applyNumberFormat="0" applyAlignment="0" applyProtection="0"/>
    <xf numFmtId="180" fontId="41" fillId="43" borderId="13" applyNumberFormat="0" applyAlignment="0" applyProtection="0"/>
    <xf numFmtId="180" fontId="42" fillId="51" borderId="0"/>
    <xf numFmtId="173" fontId="43" fillId="8" borderId="0"/>
    <xf numFmtId="173" fontId="44" fillId="9" borderId="0"/>
    <xf numFmtId="173" fontId="34" fillId="10" borderId="0"/>
    <xf numFmtId="173" fontId="45" fillId="0" borderId="0" applyFill="0" applyBorder="0">
      <alignment vertical="center"/>
    </xf>
    <xf numFmtId="180" fontId="46" fillId="0" borderId="18" applyNumberFormat="0" applyFill="0" applyAlignment="0" applyProtection="0"/>
    <xf numFmtId="180" fontId="46" fillId="0" borderId="18" applyNumberFormat="0" applyFill="0" applyAlignment="0" applyProtection="0"/>
    <xf numFmtId="37" fontId="47" fillId="0" borderId="0"/>
    <xf numFmtId="180" fontId="46" fillId="43" borderId="0" applyNumberFormat="0" applyBorder="0" applyAlignment="0" applyProtection="0"/>
    <xf numFmtId="180" fontId="46" fillId="43" borderId="0" applyNumberFormat="0" applyBorder="0" applyAlignment="0" applyProtection="0"/>
    <xf numFmtId="38" fontId="20" fillId="0" borderId="0" applyFont="0" applyFill="0" applyBorder="0" applyAlignment="0" applyProtection="0"/>
    <xf numFmtId="180" fontId="15" fillId="0" borderId="0"/>
    <xf numFmtId="180" fontId="15" fillId="0" borderId="0"/>
    <xf numFmtId="180" fontId="15" fillId="0" borderId="0"/>
    <xf numFmtId="180" fontId="15" fillId="0" borderId="0"/>
    <xf numFmtId="180" fontId="1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180" fontId="20" fillId="0" borderId="0"/>
    <xf numFmtId="180" fontId="20" fillId="0" borderId="0"/>
    <xf numFmtId="180" fontId="20" fillId="0" borderId="0"/>
    <xf numFmtId="180" fontId="20" fillId="0" borderId="0"/>
    <xf numFmtId="180" fontId="29" fillId="0" borderId="0" applyFill="0" applyBorder="0" applyAlignment="0" applyProtection="0"/>
    <xf numFmtId="180" fontId="20" fillId="0" borderId="0"/>
    <xf numFmtId="180" fontId="20" fillId="0" borderId="0"/>
    <xf numFmtId="180" fontId="20" fillId="0" borderId="0"/>
    <xf numFmtId="180" fontId="20" fillId="0" borderId="0"/>
    <xf numFmtId="180" fontId="20" fillId="0" borderId="0"/>
    <xf numFmtId="180" fontId="20" fillId="0" borderId="0"/>
    <xf numFmtId="180" fontId="20" fillId="0" borderId="0"/>
    <xf numFmtId="180" fontId="20" fillId="0" borderId="0"/>
    <xf numFmtId="180" fontId="20" fillId="0" borderId="0"/>
    <xf numFmtId="180" fontId="29" fillId="0" borderId="0"/>
    <xf numFmtId="180" fontId="29" fillId="0" borderId="0" applyFill="0" applyBorder="0" applyAlignment="0" applyProtection="0"/>
    <xf numFmtId="180" fontId="20" fillId="0" borderId="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0" fillId="0" borderId="0"/>
    <xf numFmtId="180" fontId="20" fillId="0" borderId="0"/>
    <xf numFmtId="180" fontId="20" fillId="0" borderId="0"/>
    <xf numFmtId="180" fontId="20" fillId="0" borderId="0"/>
    <xf numFmtId="180" fontId="20" fillId="0" borderId="0"/>
    <xf numFmtId="180" fontId="29" fillId="0" borderId="0" applyFill="0" applyBorder="0" applyAlignment="0" applyProtection="0"/>
    <xf numFmtId="180" fontId="29" fillId="0" borderId="0" applyFill="0" applyBorder="0" applyAlignment="0" applyProtection="0"/>
    <xf numFmtId="180" fontId="20" fillId="0" borderId="0"/>
    <xf numFmtId="180" fontId="20" fillId="0" borderId="0"/>
    <xf numFmtId="180" fontId="20" fillId="0" borderId="0"/>
    <xf numFmtId="180" fontId="20" fillId="0" borderId="0"/>
    <xf numFmtId="180" fontId="20" fillId="0" borderId="0"/>
    <xf numFmtId="180" fontId="20" fillId="0" borderId="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xf numFmtId="180" fontId="29" fillId="0" borderId="0" applyFill="0" applyBorder="0" applyAlignment="0" applyProtection="0"/>
    <xf numFmtId="180" fontId="29" fillId="0" borderId="0"/>
    <xf numFmtId="180" fontId="29" fillId="0" borderId="0"/>
    <xf numFmtId="180" fontId="29" fillId="0" borderId="0"/>
    <xf numFmtId="180" fontId="29" fillId="0" borderId="0"/>
    <xf numFmtId="180" fontId="29" fillId="0" borderId="0"/>
    <xf numFmtId="180" fontId="29" fillId="0" borderId="0"/>
    <xf numFmtId="180" fontId="29" fillId="0" borderId="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xf numFmtId="180" fontId="29" fillId="0" borderId="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xf numFmtId="180" fontId="29" fillId="0" borderId="0"/>
    <xf numFmtId="180" fontId="29" fillId="0" borderId="0"/>
    <xf numFmtId="180" fontId="29" fillId="0" borderId="0"/>
    <xf numFmtId="180" fontId="29" fillId="0" borderId="0"/>
    <xf numFmtId="180" fontId="29" fillId="0" borderId="0"/>
    <xf numFmtId="180" fontId="29" fillId="0" borderId="0"/>
    <xf numFmtId="180" fontId="29" fillId="0" borderId="0" applyFill="0" applyBorder="0" applyAlignment="0" applyProtection="0"/>
    <xf numFmtId="180" fontId="29" fillId="0" borderId="0" applyFill="0" applyBorder="0" applyAlignment="0" applyProtection="0"/>
    <xf numFmtId="180" fontId="29" fillId="0" borderId="0"/>
    <xf numFmtId="180" fontId="29" fillId="0" borderId="0"/>
    <xf numFmtId="180" fontId="29" fillId="0" borderId="0"/>
    <xf numFmtId="180" fontId="29" fillId="0" borderId="0"/>
    <xf numFmtId="180" fontId="29" fillId="0" borderId="0"/>
    <xf numFmtId="180" fontId="29" fillId="0" borderId="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xf numFmtId="180" fontId="29" fillId="0" borderId="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xf numFmtId="180" fontId="29" fillId="0" borderId="0"/>
    <xf numFmtId="180" fontId="29" fillId="0" borderId="0"/>
    <xf numFmtId="180" fontId="29" fillId="0" borderId="0"/>
    <xf numFmtId="180" fontId="29" fillId="0" borderId="0"/>
    <xf numFmtId="180" fontId="29" fillId="0" borderId="0"/>
    <xf numFmtId="180" fontId="29" fillId="0" borderId="0"/>
    <xf numFmtId="180" fontId="29" fillId="0" borderId="0"/>
    <xf numFmtId="180" fontId="29" fillId="0" borderId="0"/>
    <xf numFmtId="180" fontId="29" fillId="0" borderId="0" applyFill="0" applyBorder="0" applyAlignment="0" applyProtection="0"/>
    <xf numFmtId="180" fontId="29" fillId="0" borderId="0"/>
    <xf numFmtId="180" fontId="29" fillId="0" borderId="0"/>
    <xf numFmtId="180" fontId="29" fillId="0" borderId="0"/>
    <xf numFmtId="180" fontId="29" fillId="0" borderId="0"/>
    <xf numFmtId="180" fontId="29" fillId="0" borderId="0"/>
    <xf numFmtId="180" fontId="29" fillId="0" borderId="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xf numFmtId="180" fontId="29" fillId="0" borderId="0"/>
    <xf numFmtId="180" fontId="29" fillId="0" borderId="0"/>
    <xf numFmtId="180" fontId="29" fillId="0" borderId="0"/>
    <xf numFmtId="180" fontId="29" fillId="0" borderId="0"/>
    <xf numFmtId="180" fontId="29" fillId="0" borderId="0"/>
    <xf numFmtId="180" fontId="29" fillId="0" borderId="0"/>
    <xf numFmtId="180" fontId="29" fillId="0" borderId="0"/>
    <xf numFmtId="180" fontId="29" fillId="0" borderId="0"/>
    <xf numFmtId="180" fontId="29" fillId="0" borderId="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xf numFmtId="180" fontId="29" fillId="0" borderId="0"/>
    <xf numFmtId="180" fontId="29" fillId="0" borderId="0"/>
    <xf numFmtId="180" fontId="29" fillId="0" borderId="0"/>
    <xf numFmtId="180" fontId="29" fillId="0" borderId="0"/>
    <xf numFmtId="180" fontId="29" fillId="0" borderId="0"/>
    <xf numFmtId="180" fontId="29" fillId="0" borderId="0"/>
    <xf numFmtId="180" fontId="29" fillId="0" borderId="0"/>
    <xf numFmtId="180" fontId="29" fillId="0" borderId="0"/>
    <xf numFmtId="180" fontId="29" fillId="0" borderId="0"/>
    <xf numFmtId="180" fontId="29" fillId="0" borderId="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xf numFmtId="180" fontId="29" fillId="0" borderId="0"/>
    <xf numFmtId="180" fontId="29" fillId="0" borderId="0"/>
    <xf numFmtId="180" fontId="29" fillId="0" borderId="0"/>
    <xf numFmtId="180" fontId="29" fillId="0" borderId="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xf numFmtId="180" fontId="29" fillId="0" borderId="0"/>
    <xf numFmtId="180" fontId="29" fillId="0" borderId="0"/>
    <xf numFmtId="180" fontId="29" fillId="0" borderId="0"/>
    <xf numFmtId="180" fontId="29" fillId="0" borderId="0"/>
    <xf numFmtId="180" fontId="29" fillId="0" borderId="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xf numFmtId="180" fontId="29" fillId="0" borderId="0" applyFill="0" applyBorder="0" applyAlignment="0" applyProtection="0"/>
    <xf numFmtId="180" fontId="29" fillId="0" borderId="0"/>
    <xf numFmtId="180" fontId="29" fillId="0" borderId="0"/>
    <xf numFmtId="180" fontId="29" fillId="0" borderId="0"/>
    <xf numFmtId="180" fontId="29" fillId="0" borderId="0"/>
    <xf numFmtId="180" fontId="29" fillId="0" borderId="0"/>
    <xf numFmtId="180" fontId="29" fillId="0" borderId="0"/>
    <xf numFmtId="180" fontId="29" fillId="0" borderId="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xf numFmtId="180" fontId="29" fillId="0" borderId="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xf numFmtId="180" fontId="29" fillId="0" borderId="0"/>
    <xf numFmtId="180" fontId="29" fillId="0" borderId="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xf numFmtId="180" fontId="29" fillId="0" borderId="0" applyFill="0" applyBorder="0" applyAlignment="0" applyProtection="0"/>
    <xf numFmtId="180" fontId="29" fillId="0" borderId="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xf numFmtId="180" fontId="29" fillId="0" borderId="0"/>
    <xf numFmtId="180" fontId="29" fillId="0" borderId="0"/>
    <xf numFmtId="180" fontId="29" fillId="0" borderId="0"/>
    <xf numFmtId="180" fontId="29" fillId="0" borderId="0"/>
    <xf numFmtId="180" fontId="29" fillId="0" borderId="0" applyFill="0" applyBorder="0" applyAlignment="0" applyProtection="0"/>
    <xf numFmtId="180" fontId="29" fillId="0" borderId="0" applyFill="0" applyBorder="0" applyAlignment="0" applyProtection="0"/>
    <xf numFmtId="180" fontId="29" fillId="0" borderId="0"/>
    <xf numFmtId="180" fontId="29" fillId="0" borderId="0"/>
    <xf numFmtId="180" fontId="29" fillId="0" borderId="0"/>
    <xf numFmtId="180" fontId="29" fillId="0" borderId="0"/>
    <xf numFmtId="180" fontId="29" fillId="0" borderId="0"/>
    <xf numFmtId="180" fontId="29" fillId="0" borderId="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xf numFmtId="180" fontId="29" fillId="0" borderId="0"/>
    <xf numFmtId="180" fontId="29" fillId="0" borderId="0"/>
    <xf numFmtId="180" fontId="29" fillId="0" borderId="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xf numFmtId="180" fontId="29" fillId="0" borderId="0" applyFill="0" applyBorder="0" applyAlignment="0" applyProtection="0"/>
    <xf numFmtId="180" fontId="29" fillId="0" borderId="0"/>
    <xf numFmtId="180" fontId="29" fillId="0" borderId="0" applyFill="0" applyBorder="0" applyAlignment="0" applyProtection="0"/>
    <xf numFmtId="180" fontId="29" fillId="0" borderId="0"/>
    <xf numFmtId="180" fontId="29" fillId="0" borderId="0"/>
    <xf numFmtId="180" fontId="29" fillId="0" borderId="0"/>
    <xf numFmtId="180" fontId="29" fillId="0" borderId="0"/>
    <xf numFmtId="180" fontId="29" fillId="0" borderId="0"/>
    <xf numFmtId="180" fontId="29" fillId="0" borderId="0"/>
    <xf numFmtId="180" fontId="29" fillId="0" borderId="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xf numFmtId="180" fontId="29" fillId="0" borderId="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xf numFmtId="180" fontId="29" fillId="0" borderId="0"/>
    <xf numFmtId="180" fontId="29" fillId="0" borderId="0"/>
    <xf numFmtId="180" fontId="29" fillId="0" borderId="0"/>
    <xf numFmtId="180" fontId="29" fillId="0" borderId="0"/>
    <xf numFmtId="180" fontId="29" fillId="0" borderId="0" applyFill="0" applyBorder="0" applyAlignment="0" applyProtection="0"/>
    <xf numFmtId="180" fontId="29" fillId="0" borderId="0"/>
    <xf numFmtId="180" fontId="29" fillId="0" borderId="0" applyFill="0" applyBorder="0" applyAlignment="0" applyProtection="0"/>
    <xf numFmtId="180" fontId="29" fillId="0" borderId="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xf numFmtId="180" fontId="29" fillId="0" borderId="0"/>
    <xf numFmtId="180" fontId="29" fillId="0" borderId="0"/>
    <xf numFmtId="180" fontId="29" fillId="0" borderId="0"/>
    <xf numFmtId="180" fontId="29" fillId="0" borderId="0"/>
    <xf numFmtId="180" fontId="29" fillId="0" borderId="0" applyFill="0" applyBorder="0" applyAlignment="0" applyProtection="0"/>
    <xf numFmtId="180" fontId="29" fillId="0" borderId="0" applyFill="0" applyBorder="0" applyAlignment="0" applyProtection="0"/>
    <xf numFmtId="180" fontId="29" fillId="0" borderId="0"/>
    <xf numFmtId="180" fontId="29" fillId="0" borderId="0"/>
    <xf numFmtId="180" fontId="29" fillId="0" borderId="0"/>
    <xf numFmtId="180" fontId="29" fillId="0" borderId="0"/>
    <xf numFmtId="180" fontId="29" fillId="0" borderId="0"/>
    <xf numFmtId="180" fontId="29" fillId="0" borderId="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xf numFmtId="180" fontId="29" fillId="0" borderId="0" applyFill="0" applyBorder="0" applyAlignment="0" applyProtection="0"/>
    <xf numFmtId="180" fontId="29" fillId="0" borderId="0"/>
    <xf numFmtId="180" fontId="29" fillId="0" borderId="0" applyFill="0" applyBorder="0" applyAlignment="0" applyProtection="0"/>
    <xf numFmtId="180" fontId="29" fillId="0" borderId="0"/>
    <xf numFmtId="180" fontId="29" fillId="0" borderId="0"/>
    <xf numFmtId="180" fontId="29" fillId="0" borderId="0"/>
    <xf numFmtId="180" fontId="29" fillId="0" borderId="0"/>
    <xf numFmtId="180" fontId="29" fillId="0" borderId="0"/>
    <xf numFmtId="180" fontId="29" fillId="0" borderId="0"/>
    <xf numFmtId="180" fontId="29" fillId="0" borderId="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xf numFmtId="180" fontId="29" fillId="0" borderId="0"/>
    <xf numFmtId="180" fontId="29" fillId="0" borderId="0" applyFill="0" applyBorder="0" applyAlignment="0" applyProtection="0"/>
    <xf numFmtId="180" fontId="29" fillId="0" borderId="0"/>
    <xf numFmtId="180" fontId="29" fillId="0" borderId="0"/>
    <xf numFmtId="180" fontId="29" fillId="0" borderId="0"/>
    <xf numFmtId="180" fontId="29" fillId="0" borderId="0"/>
    <xf numFmtId="180" fontId="29" fillId="0" borderId="0"/>
    <xf numFmtId="180" fontId="29" fillId="0" borderId="0" applyFill="0" applyBorder="0" applyAlignment="0" applyProtection="0"/>
    <xf numFmtId="180" fontId="29" fillId="0" borderId="0"/>
    <xf numFmtId="180" fontId="29" fillId="0" borderId="0" applyFill="0" applyBorder="0" applyAlignment="0" applyProtection="0"/>
    <xf numFmtId="180" fontId="29" fillId="0" borderId="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xf numFmtId="180" fontId="29" fillId="0" borderId="0"/>
    <xf numFmtId="180" fontId="29" fillId="0" borderId="0"/>
    <xf numFmtId="180" fontId="29" fillId="0" borderId="0"/>
    <xf numFmtId="180" fontId="29" fillId="0" borderId="0"/>
    <xf numFmtId="180" fontId="29" fillId="0" borderId="0" applyFill="0" applyBorder="0" applyAlignment="0" applyProtection="0"/>
    <xf numFmtId="180" fontId="29" fillId="0" borderId="0"/>
    <xf numFmtId="180" fontId="29" fillId="0" borderId="0"/>
    <xf numFmtId="180" fontId="29" fillId="0" borderId="0"/>
    <xf numFmtId="180" fontId="29" fillId="0" borderId="0"/>
    <xf numFmtId="180" fontId="29" fillId="0" borderId="0"/>
    <xf numFmtId="180" fontId="29" fillId="0" borderId="0"/>
    <xf numFmtId="180" fontId="29" fillId="0" borderId="0"/>
    <xf numFmtId="180" fontId="29" fillId="0" borderId="0" applyFill="0" applyBorder="0" applyAlignment="0" applyProtection="0"/>
    <xf numFmtId="180" fontId="29" fillId="0" borderId="0"/>
    <xf numFmtId="180" fontId="29" fillId="0" borderId="0" applyFill="0" applyBorder="0" applyAlignment="0" applyProtection="0"/>
    <xf numFmtId="180" fontId="29" fillId="0" borderId="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xf numFmtId="180" fontId="29" fillId="0" borderId="0"/>
    <xf numFmtId="180" fontId="29" fillId="0" borderId="0" applyFill="0" applyBorder="0" applyAlignment="0" applyProtection="0"/>
    <xf numFmtId="180" fontId="29" fillId="0" borderId="0"/>
    <xf numFmtId="180" fontId="29" fillId="0" borderId="0"/>
    <xf numFmtId="180" fontId="29" fillId="0" borderId="0"/>
    <xf numFmtId="180" fontId="29" fillId="0" borderId="0"/>
    <xf numFmtId="180" fontId="29" fillId="0" borderId="0"/>
    <xf numFmtId="180" fontId="29" fillId="0" borderId="0" applyFill="0" applyBorder="0" applyAlignment="0" applyProtection="0"/>
    <xf numFmtId="180" fontId="29" fillId="0" borderId="0" applyFill="0" applyBorder="0" applyAlignment="0" applyProtection="0"/>
    <xf numFmtId="180" fontId="29" fillId="0" borderId="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xf numFmtId="180" fontId="29" fillId="0" borderId="0" applyFill="0" applyBorder="0" applyAlignment="0" applyProtection="0"/>
    <xf numFmtId="180" fontId="29" fillId="0" borderId="0"/>
    <xf numFmtId="180" fontId="29" fillId="0" borderId="0" applyFill="0" applyBorder="0" applyAlignment="0" applyProtection="0"/>
    <xf numFmtId="180" fontId="29" fillId="0" borderId="0"/>
    <xf numFmtId="180" fontId="29" fillId="0" borderId="0"/>
    <xf numFmtId="180" fontId="29" fillId="0" borderId="0"/>
    <xf numFmtId="180" fontId="29" fillId="0" borderId="0"/>
    <xf numFmtId="180" fontId="29" fillId="0" borderId="0"/>
    <xf numFmtId="180" fontId="29" fillId="0" borderId="0"/>
    <xf numFmtId="180" fontId="29" fillId="0" borderId="0" applyFill="0" applyBorder="0" applyAlignment="0" applyProtection="0"/>
    <xf numFmtId="180" fontId="29" fillId="0" borderId="0" applyFill="0" applyBorder="0" applyAlignment="0" applyProtection="0"/>
    <xf numFmtId="180" fontId="29" fillId="0" borderId="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xf numFmtId="180" fontId="29" fillId="0" borderId="0"/>
    <xf numFmtId="180" fontId="29" fillId="0" borderId="0" applyFill="0" applyBorder="0" applyAlignment="0" applyProtection="0"/>
    <xf numFmtId="180" fontId="29" fillId="0" borderId="0"/>
    <xf numFmtId="180" fontId="29" fillId="0" borderId="0"/>
    <xf numFmtId="180" fontId="29" fillId="0" borderId="0"/>
    <xf numFmtId="180" fontId="29" fillId="0" borderId="0"/>
    <xf numFmtId="180" fontId="29" fillId="0" borderId="0"/>
    <xf numFmtId="180" fontId="29" fillId="0" borderId="0"/>
    <xf numFmtId="180" fontId="29" fillId="0" borderId="0" applyFill="0" applyBorder="0" applyAlignment="0" applyProtection="0"/>
    <xf numFmtId="180" fontId="29" fillId="0" borderId="0" applyFill="0" applyBorder="0" applyAlignment="0" applyProtection="0"/>
    <xf numFmtId="180" fontId="29" fillId="0" borderId="0"/>
    <xf numFmtId="180" fontId="29" fillId="0" borderId="0" applyFill="0" applyBorder="0" applyAlignment="0" applyProtection="0"/>
    <xf numFmtId="180" fontId="29" fillId="0" borderId="0"/>
    <xf numFmtId="180" fontId="29" fillId="0" borderId="0"/>
    <xf numFmtId="180" fontId="29" fillId="0" borderId="0"/>
    <xf numFmtId="180" fontId="29" fillId="0" borderId="0"/>
    <xf numFmtId="180" fontId="29" fillId="0" borderId="0"/>
    <xf numFmtId="180" fontId="29" fillId="0" borderId="0"/>
    <xf numFmtId="180" fontId="29" fillId="0" borderId="0" applyFill="0" applyBorder="0" applyAlignment="0" applyProtection="0"/>
    <xf numFmtId="180" fontId="29" fillId="0" borderId="0" applyFill="0" applyBorder="0" applyAlignment="0" applyProtection="0"/>
    <xf numFmtId="180" fontId="29" fillId="0" borderId="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xf numFmtId="180" fontId="29" fillId="0" borderId="0"/>
    <xf numFmtId="180" fontId="29" fillId="0" borderId="0" applyFill="0" applyBorder="0" applyAlignment="0" applyProtection="0"/>
    <xf numFmtId="180" fontId="29" fillId="0" borderId="0"/>
    <xf numFmtId="180" fontId="29" fillId="0" borderId="0" applyFill="0" applyBorder="0" applyAlignment="0" applyProtection="0"/>
    <xf numFmtId="180" fontId="29" fillId="0" borderId="0"/>
    <xf numFmtId="180" fontId="29" fillId="0" borderId="0"/>
    <xf numFmtId="180" fontId="29" fillId="0" borderId="0"/>
    <xf numFmtId="180" fontId="29" fillId="0" borderId="0"/>
    <xf numFmtId="180" fontId="29" fillId="0" borderId="0"/>
    <xf numFmtId="180" fontId="29" fillId="0" borderId="0"/>
    <xf numFmtId="180" fontId="29" fillId="0" borderId="0" applyFill="0" applyBorder="0" applyAlignment="0" applyProtection="0"/>
    <xf numFmtId="180" fontId="29" fillId="0" borderId="0" applyFill="0" applyBorder="0" applyAlignment="0" applyProtection="0"/>
    <xf numFmtId="180" fontId="29" fillId="0" borderId="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xf numFmtId="180" fontId="29" fillId="0" borderId="0"/>
    <xf numFmtId="180" fontId="29" fillId="0" borderId="0" applyFill="0" applyBorder="0" applyAlignment="0" applyProtection="0"/>
    <xf numFmtId="180" fontId="29" fillId="0" borderId="0"/>
    <xf numFmtId="180" fontId="29" fillId="0" borderId="0"/>
    <xf numFmtId="180" fontId="29" fillId="0" borderId="0"/>
    <xf numFmtId="180" fontId="29" fillId="0" borderId="0"/>
    <xf numFmtId="180" fontId="29" fillId="0" borderId="0"/>
    <xf numFmtId="180" fontId="29" fillId="0" borderId="0"/>
    <xf numFmtId="180" fontId="29" fillId="0" borderId="0" applyFill="0" applyBorder="0" applyAlignment="0" applyProtection="0"/>
    <xf numFmtId="180" fontId="20" fillId="0" borderId="0"/>
    <xf numFmtId="180" fontId="20" fillId="0" borderId="0"/>
    <xf numFmtId="180" fontId="20" fillId="0" borderId="0"/>
    <xf numFmtId="180" fontId="20" fillId="0" borderId="0"/>
    <xf numFmtId="180" fontId="20" fillId="0" borderId="0"/>
    <xf numFmtId="180" fontId="20" fillId="0" borderId="0"/>
    <xf numFmtId="180" fontId="20" fillId="0" borderId="0"/>
    <xf numFmtId="180" fontId="8" fillId="0" borderId="0"/>
    <xf numFmtId="180" fontId="8" fillId="0" borderId="0"/>
    <xf numFmtId="0" fontId="8" fillId="0" borderId="0"/>
    <xf numFmtId="0" fontId="8" fillId="0" borderId="0"/>
    <xf numFmtId="0" fontId="8" fillId="0" borderId="0"/>
    <xf numFmtId="0" fontId="8" fillId="0" borderId="0"/>
    <xf numFmtId="180" fontId="29" fillId="0" borderId="0"/>
    <xf numFmtId="180" fontId="29" fillId="0" borderId="0" applyFill="0" applyBorder="0" applyAlignment="0" applyProtection="0"/>
    <xf numFmtId="180" fontId="29" fillId="0" borderId="0"/>
    <xf numFmtId="180" fontId="29" fillId="0" borderId="0" applyFill="0" applyBorder="0" applyAlignment="0" applyProtection="0"/>
    <xf numFmtId="180" fontId="29" fillId="0" borderId="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xf numFmtId="180" fontId="29" fillId="0" borderId="0"/>
    <xf numFmtId="180" fontId="29" fillId="0" borderId="0" applyFill="0" applyBorder="0" applyAlignment="0" applyProtection="0"/>
    <xf numFmtId="180" fontId="29" fillId="0" borderId="0"/>
    <xf numFmtId="180" fontId="29" fillId="0" borderId="0"/>
    <xf numFmtId="180" fontId="29" fillId="0" borderId="0"/>
    <xf numFmtId="180" fontId="29" fillId="0" borderId="0"/>
    <xf numFmtId="180" fontId="29" fillId="0" borderId="0"/>
    <xf numFmtId="180" fontId="29" fillId="0" borderId="0" applyFill="0" applyBorder="0" applyAlignment="0" applyProtection="0"/>
    <xf numFmtId="180" fontId="29" fillId="0" borderId="0" applyFill="0" applyBorder="0" applyAlignment="0" applyProtection="0"/>
    <xf numFmtId="180" fontId="29" fillId="0" borderId="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xf numFmtId="180" fontId="29" fillId="0" borderId="0"/>
    <xf numFmtId="180" fontId="29" fillId="0" borderId="0" applyFill="0" applyBorder="0" applyAlignment="0" applyProtection="0"/>
    <xf numFmtId="180" fontId="29" fillId="0" borderId="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xf numFmtId="180" fontId="29" fillId="0" borderId="0"/>
    <xf numFmtId="180" fontId="29" fillId="0" borderId="0" applyFill="0" applyBorder="0" applyAlignment="0" applyProtection="0"/>
    <xf numFmtId="180" fontId="29" fillId="0" borderId="0"/>
    <xf numFmtId="180" fontId="29" fillId="0" borderId="0"/>
    <xf numFmtId="180" fontId="29" fillId="0" borderId="0"/>
    <xf numFmtId="180" fontId="29" fillId="0" borderId="0"/>
    <xf numFmtId="180" fontId="29" fillId="0" borderId="0"/>
    <xf numFmtId="180" fontId="29" fillId="0" borderId="0" applyFill="0" applyBorder="0" applyAlignment="0" applyProtection="0"/>
    <xf numFmtId="0" fontId="8" fillId="0" borderId="0"/>
    <xf numFmtId="0" fontId="8" fillId="0" borderId="0"/>
    <xf numFmtId="0" fontId="8" fillId="0" borderId="0"/>
    <xf numFmtId="0" fontId="8" fillId="0" borderId="0"/>
    <xf numFmtId="180" fontId="29" fillId="0" borderId="0" applyFill="0" applyBorder="0" applyAlignment="0" applyProtection="0"/>
    <xf numFmtId="0" fontId="23" fillId="0" borderId="0" applyFont="0" applyFill="0" applyBorder="0" applyAlignment="0" applyProtection="0"/>
    <xf numFmtId="180" fontId="29" fillId="0" borderId="0"/>
    <xf numFmtId="180" fontId="29" fillId="0" borderId="0" applyFill="0" applyBorder="0" applyAlignment="0" applyProtection="0"/>
    <xf numFmtId="180" fontId="29" fillId="0" borderId="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xf numFmtId="180" fontId="29" fillId="0" borderId="0" applyFill="0" applyBorder="0" applyAlignment="0" applyProtection="0"/>
    <xf numFmtId="180" fontId="29" fillId="0" borderId="0"/>
    <xf numFmtId="180" fontId="29" fillId="0" borderId="0"/>
    <xf numFmtId="180" fontId="29" fillId="0" borderId="0"/>
    <xf numFmtId="180" fontId="29" fillId="0" borderId="0"/>
    <xf numFmtId="180" fontId="29" fillId="0" borderId="0" applyFill="0" applyBorder="0" applyAlignment="0" applyProtection="0"/>
    <xf numFmtId="180" fontId="29" fillId="0" borderId="0" applyFill="0" applyBorder="0" applyAlignment="0" applyProtection="0"/>
    <xf numFmtId="0" fontId="20" fillId="0" borderId="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0" fillId="0" borderId="0"/>
    <xf numFmtId="180" fontId="20" fillId="0" borderId="0"/>
    <xf numFmtId="180" fontId="20" fillId="0" borderId="0"/>
    <xf numFmtId="180" fontId="12" fillId="0" borderId="0"/>
    <xf numFmtId="0" fontId="23" fillId="0" borderId="0"/>
    <xf numFmtId="0" fontId="23" fillId="0" borderId="0"/>
    <xf numFmtId="0" fontId="8" fillId="0" borderId="0"/>
    <xf numFmtId="0" fontId="8" fillId="0" borderId="0"/>
    <xf numFmtId="180" fontId="20" fillId="0" borderId="0"/>
    <xf numFmtId="180" fontId="26" fillId="0" borderId="0"/>
    <xf numFmtId="180" fontId="26" fillId="0" borderId="0"/>
    <xf numFmtId="180" fontId="26" fillId="0" borderId="0"/>
    <xf numFmtId="180" fontId="26" fillId="0" borderId="0"/>
    <xf numFmtId="180" fontId="26" fillId="0" borderId="0"/>
    <xf numFmtId="180" fontId="26" fillId="0" borderId="0"/>
    <xf numFmtId="180" fontId="26" fillId="0" borderId="0"/>
    <xf numFmtId="180" fontId="26" fillId="0" borderId="0"/>
    <xf numFmtId="180" fontId="26" fillId="0" borderId="0"/>
    <xf numFmtId="180" fontId="26" fillId="0" borderId="0"/>
    <xf numFmtId="180" fontId="26" fillId="0" borderId="0"/>
    <xf numFmtId="180" fontId="20" fillId="0" borderId="0"/>
    <xf numFmtId="180" fontId="20" fillId="0" borderId="0"/>
    <xf numFmtId="180" fontId="20" fillId="0" borderId="0"/>
    <xf numFmtId="180" fontId="20" fillId="0" borderId="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6" fillId="0" borderId="0"/>
    <xf numFmtId="180" fontId="26" fillId="0" borderId="0"/>
    <xf numFmtId="180" fontId="26" fillId="0" borderId="0"/>
    <xf numFmtId="180" fontId="26" fillId="0" borderId="0"/>
    <xf numFmtId="180" fontId="26" fillId="0" borderId="0"/>
    <xf numFmtId="180" fontId="26" fillId="0" borderId="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6" fillId="0" borderId="0"/>
    <xf numFmtId="180" fontId="26" fillId="0" borderId="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0" fillId="0" borderId="0"/>
    <xf numFmtId="180" fontId="26" fillId="0" borderId="0"/>
    <xf numFmtId="180" fontId="29" fillId="0" borderId="0" applyFill="0" applyBorder="0" applyAlignment="0" applyProtection="0"/>
    <xf numFmtId="180" fontId="15" fillId="0" borderId="0"/>
    <xf numFmtId="0" fontId="20" fillId="0" borderId="0"/>
    <xf numFmtId="0" fontId="8" fillId="0" borderId="0"/>
    <xf numFmtId="0" fontId="8" fillId="0" borderId="0"/>
    <xf numFmtId="0" fontId="8" fillId="0" borderId="0"/>
    <xf numFmtId="0" fontId="8" fillId="0" borderId="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xf numFmtId="180" fontId="29" fillId="0" borderId="0" applyFill="0" applyBorder="0" applyAlignment="0" applyProtection="0"/>
    <xf numFmtId="180" fontId="29" fillId="0" borderId="0"/>
    <xf numFmtId="180" fontId="29" fillId="0" borderId="0"/>
    <xf numFmtId="180" fontId="29" fillId="0" borderId="0"/>
    <xf numFmtId="180" fontId="29" fillId="0" borderId="0"/>
    <xf numFmtId="180" fontId="29" fillId="0" borderId="0"/>
    <xf numFmtId="180" fontId="29" fillId="0" borderId="0"/>
    <xf numFmtId="180" fontId="29" fillId="0" borderId="0" applyFill="0" applyBorder="0" applyAlignment="0" applyProtection="0"/>
    <xf numFmtId="180" fontId="29" fillId="0" borderId="0" applyFill="0" applyBorder="0" applyAlignment="0" applyProtection="0"/>
    <xf numFmtId="180" fontId="29" fillId="0" borderId="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xf numFmtId="180" fontId="29" fillId="0" borderId="0"/>
    <xf numFmtId="180" fontId="29" fillId="0" borderId="0" applyFill="0" applyBorder="0" applyAlignment="0" applyProtection="0"/>
    <xf numFmtId="180" fontId="29" fillId="0" borderId="0"/>
    <xf numFmtId="180" fontId="29" fillId="0" borderId="0"/>
    <xf numFmtId="180" fontId="29" fillId="0" borderId="0"/>
    <xf numFmtId="180" fontId="29" fillId="0" borderId="0"/>
    <xf numFmtId="180" fontId="29" fillId="0" borderId="0"/>
    <xf numFmtId="180" fontId="29" fillId="0" borderId="0"/>
    <xf numFmtId="180" fontId="29" fillId="0" borderId="0" applyFill="0" applyBorder="0" applyAlignment="0" applyProtection="0"/>
    <xf numFmtId="180" fontId="29" fillId="0" borderId="0" applyFill="0" applyBorder="0" applyAlignment="0" applyProtection="0"/>
    <xf numFmtId="180" fontId="29" fillId="0" borderId="0"/>
    <xf numFmtId="180" fontId="29" fillId="0" borderId="0" applyFill="0" applyBorder="0" applyAlignment="0" applyProtection="0"/>
    <xf numFmtId="180" fontId="29" fillId="0" borderId="0"/>
    <xf numFmtId="180" fontId="29" fillId="0" borderId="0"/>
    <xf numFmtId="180" fontId="29" fillId="0" borderId="0"/>
    <xf numFmtId="180" fontId="29" fillId="0" borderId="0"/>
    <xf numFmtId="180" fontId="29" fillId="0" borderId="0"/>
    <xf numFmtId="180" fontId="29" fillId="0" borderId="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xf numFmtId="180" fontId="29" fillId="0" borderId="0"/>
    <xf numFmtId="180" fontId="29" fillId="0" borderId="0"/>
    <xf numFmtId="180" fontId="29" fillId="0" borderId="0"/>
    <xf numFmtId="180" fontId="29" fillId="0" borderId="0"/>
    <xf numFmtId="180" fontId="29" fillId="0" borderId="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0" fontId="26" fillId="0" borderId="0"/>
    <xf numFmtId="0" fontId="8" fillId="0" borderId="0"/>
    <xf numFmtId="0" fontId="8" fillId="0" borderId="0"/>
    <xf numFmtId="180" fontId="29" fillId="0" borderId="0" applyFill="0" applyBorder="0" applyAlignment="0" applyProtection="0"/>
    <xf numFmtId="0" fontId="23" fillId="0" borderId="0"/>
    <xf numFmtId="180" fontId="29" fillId="0" borderId="0"/>
    <xf numFmtId="180" fontId="29" fillId="0" borderId="0"/>
    <xf numFmtId="180" fontId="23" fillId="0" borderId="0">
      <alignment vertical="top"/>
    </xf>
    <xf numFmtId="180" fontId="48" fillId="0" borderId="0" applyFill="0" applyBorder="0">
      <protection locked="0"/>
    </xf>
    <xf numFmtId="180" fontId="49" fillId="42" borderId="13" applyNumberFormat="0" applyFont="0" applyAlignment="0" applyProtection="0"/>
    <xf numFmtId="180" fontId="49" fillId="42" borderId="13" applyNumberFormat="0" applyFont="0" applyAlignment="0" applyProtection="0"/>
    <xf numFmtId="180" fontId="49" fillId="42" borderId="13" applyNumberFormat="0" applyFont="0" applyAlignment="0" applyProtection="0"/>
    <xf numFmtId="180" fontId="49" fillId="42" borderId="13" applyNumberFormat="0" applyFont="0" applyAlignment="0" applyProtection="0"/>
    <xf numFmtId="180" fontId="49" fillId="42" borderId="13" applyNumberFormat="0" applyFont="0" applyAlignment="0" applyProtection="0"/>
    <xf numFmtId="180" fontId="49" fillId="42" borderId="13" applyNumberFormat="0" applyFont="0" applyAlignment="0" applyProtection="0"/>
    <xf numFmtId="180" fontId="49" fillId="42" borderId="13" applyNumberFormat="0" applyFont="0" applyAlignment="0" applyProtection="0"/>
    <xf numFmtId="180" fontId="49" fillId="42" borderId="13" applyNumberFormat="0" applyFont="0" applyAlignment="0" applyProtection="0"/>
    <xf numFmtId="180" fontId="49" fillId="42" borderId="13" applyNumberFormat="0" applyFont="0" applyAlignment="0" applyProtection="0"/>
    <xf numFmtId="180" fontId="49" fillId="42" borderId="13" applyNumberFormat="0" applyFont="0" applyAlignment="0" applyProtection="0"/>
    <xf numFmtId="180" fontId="49" fillId="42" borderId="13" applyNumberFormat="0" applyFont="0" applyAlignment="0" applyProtection="0"/>
    <xf numFmtId="180" fontId="49" fillId="42" borderId="13" applyNumberFormat="0" applyFont="0" applyAlignment="0" applyProtection="0"/>
    <xf numFmtId="180" fontId="49" fillId="42" borderId="13" applyNumberFormat="0" applyFont="0" applyAlignment="0" applyProtection="0"/>
    <xf numFmtId="180" fontId="49" fillId="42" borderId="13" applyNumberFormat="0" applyFont="0" applyAlignment="0" applyProtection="0"/>
    <xf numFmtId="180" fontId="49" fillId="42" borderId="13" applyNumberFormat="0" applyFont="0" applyAlignment="0" applyProtection="0"/>
    <xf numFmtId="180" fontId="49" fillId="42" borderId="13" applyNumberFormat="0" applyFont="0" applyAlignment="0" applyProtection="0"/>
    <xf numFmtId="180" fontId="49" fillId="42" borderId="13" applyNumberFormat="0" applyFont="0" applyAlignment="0" applyProtection="0"/>
    <xf numFmtId="180" fontId="49" fillId="42" borderId="13" applyNumberFormat="0" applyFont="0" applyAlignment="0" applyProtection="0"/>
    <xf numFmtId="180" fontId="49" fillId="42" borderId="13" applyNumberFormat="0" applyFont="0" applyAlignment="0" applyProtection="0"/>
    <xf numFmtId="180" fontId="49" fillId="42" borderId="13" applyNumberFormat="0" applyFont="0" applyAlignment="0" applyProtection="0"/>
    <xf numFmtId="180" fontId="49" fillId="42" borderId="13" applyNumberFormat="0" applyFont="0" applyAlignment="0" applyProtection="0"/>
    <xf numFmtId="180" fontId="49" fillId="42" borderId="13" applyNumberFormat="0" applyFont="0" applyAlignment="0" applyProtection="0"/>
    <xf numFmtId="180" fontId="49" fillId="42" borderId="13" applyNumberFormat="0" applyFont="0" applyAlignment="0" applyProtection="0"/>
    <xf numFmtId="180" fontId="49" fillId="42" borderId="13" applyNumberFormat="0" applyFont="0" applyAlignment="0" applyProtection="0"/>
    <xf numFmtId="180" fontId="49" fillId="42" borderId="13" applyNumberFormat="0" applyFont="0" applyAlignment="0" applyProtection="0"/>
    <xf numFmtId="180" fontId="49" fillId="42" borderId="13" applyNumberFormat="0" applyFont="0" applyAlignment="0" applyProtection="0"/>
    <xf numFmtId="180" fontId="49" fillId="42" borderId="13" applyNumberFormat="0" applyFont="0" applyAlignment="0" applyProtection="0"/>
    <xf numFmtId="180" fontId="49" fillId="42" borderId="13" applyNumberFormat="0" applyFont="0" applyAlignment="0" applyProtection="0"/>
    <xf numFmtId="180" fontId="49" fillId="42" borderId="13" applyNumberFormat="0" applyFont="0" applyAlignment="0" applyProtection="0"/>
    <xf numFmtId="180" fontId="49" fillId="42" borderId="13" applyNumberFormat="0" applyFont="0" applyAlignment="0" applyProtection="0"/>
    <xf numFmtId="180" fontId="49" fillId="42" borderId="13" applyNumberFormat="0" applyFont="0" applyAlignment="0" applyProtection="0"/>
    <xf numFmtId="180" fontId="49" fillId="42" borderId="13" applyNumberFormat="0" applyFont="0" applyAlignment="0" applyProtection="0"/>
    <xf numFmtId="180" fontId="49" fillId="42" borderId="13" applyNumberFormat="0" applyFont="0" applyAlignment="0" applyProtection="0"/>
    <xf numFmtId="180" fontId="49" fillId="42" borderId="13" applyNumberFormat="0" applyFont="0" applyAlignment="0" applyProtection="0"/>
    <xf numFmtId="180" fontId="49" fillId="42" borderId="13" applyNumberFormat="0" applyFont="0" applyAlignment="0" applyProtection="0"/>
    <xf numFmtId="180" fontId="49" fillId="42" borderId="13" applyNumberFormat="0" applyFont="0" applyAlignment="0" applyProtection="0"/>
    <xf numFmtId="180" fontId="49" fillId="42" borderId="13" applyNumberFormat="0" applyFont="0" applyAlignment="0" applyProtection="0"/>
    <xf numFmtId="180" fontId="49" fillId="42" borderId="13" applyNumberFormat="0" applyFont="0" applyAlignment="0" applyProtection="0"/>
    <xf numFmtId="180" fontId="49" fillId="42" borderId="13" applyNumberFormat="0" applyFont="0" applyAlignment="0" applyProtection="0"/>
    <xf numFmtId="180" fontId="49" fillId="42" borderId="13" applyNumberFormat="0" applyFont="0" applyAlignment="0" applyProtection="0"/>
    <xf numFmtId="180" fontId="49" fillId="42" borderId="13" applyNumberFormat="0" applyFont="0" applyAlignment="0" applyProtection="0"/>
    <xf numFmtId="180" fontId="49" fillId="42" borderId="13" applyNumberFormat="0" applyFont="0" applyAlignment="0" applyProtection="0"/>
    <xf numFmtId="180" fontId="49" fillId="42" borderId="13" applyNumberFormat="0" applyFont="0" applyAlignment="0" applyProtection="0"/>
    <xf numFmtId="180" fontId="49" fillId="42" borderId="13" applyNumberFormat="0" applyFont="0" applyAlignment="0" applyProtection="0"/>
    <xf numFmtId="180" fontId="49" fillId="42" borderId="13" applyNumberFormat="0" applyFont="0" applyAlignment="0" applyProtection="0"/>
    <xf numFmtId="180" fontId="49" fillId="42" borderId="13" applyNumberFormat="0" applyFont="0" applyAlignment="0" applyProtection="0"/>
    <xf numFmtId="180" fontId="49" fillId="42" borderId="13" applyNumberFormat="0" applyFont="0" applyAlignment="0" applyProtection="0"/>
    <xf numFmtId="180" fontId="49" fillId="42" borderId="13" applyNumberFormat="0" applyFont="0" applyAlignment="0" applyProtection="0"/>
    <xf numFmtId="180" fontId="49" fillId="42" borderId="13" applyNumberFormat="0" applyFont="0" applyAlignment="0" applyProtection="0"/>
    <xf numFmtId="180" fontId="49" fillId="42" borderId="13" applyNumberFormat="0" applyFont="0" applyAlignment="0" applyProtection="0"/>
    <xf numFmtId="180" fontId="49" fillId="42" borderId="13" applyNumberFormat="0" applyFont="0" applyAlignment="0" applyProtection="0"/>
    <xf numFmtId="180" fontId="49" fillId="42" borderId="13" applyNumberFormat="0" applyFont="0" applyAlignment="0" applyProtection="0"/>
    <xf numFmtId="180" fontId="49" fillId="42" borderId="13" applyNumberFormat="0" applyFont="0" applyAlignment="0" applyProtection="0"/>
    <xf numFmtId="180" fontId="49" fillId="42" borderId="13" applyNumberFormat="0" applyFont="0" applyAlignment="0" applyProtection="0"/>
    <xf numFmtId="180" fontId="50" fillId="46" borderId="19" applyNumberFormat="0" applyAlignment="0" applyProtection="0"/>
    <xf numFmtId="180" fontId="50" fillId="46" borderId="19" applyNumberFormat="0" applyAlignment="0" applyProtection="0"/>
    <xf numFmtId="180" fontId="50" fillId="46" borderId="19" applyNumberFormat="0" applyAlignment="0" applyProtection="0"/>
    <xf numFmtId="180" fontId="50" fillId="46" borderId="19" applyNumberFormat="0" applyAlignment="0" applyProtection="0"/>
    <xf numFmtId="180" fontId="50" fillId="46" borderId="19" applyNumberFormat="0" applyAlignment="0" applyProtection="0"/>
    <xf numFmtId="180" fontId="50" fillId="46" borderId="19" applyNumberFormat="0" applyAlignment="0" applyProtection="0"/>
    <xf numFmtId="180" fontId="50" fillId="46" borderId="19" applyNumberFormat="0" applyAlignment="0" applyProtection="0"/>
    <xf numFmtId="180" fontId="50" fillId="46" borderId="19" applyNumberFormat="0" applyAlignment="0" applyProtection="0"/>
    <xf numFmtId="180" fontId="50" fillId="46" borderId="19" applyNumberFormat="0" applyAlignment="0" applyProtection="0"/>
    <xf numFmtId="180" fontId="50" fillId="46" borderId="19" applyNumberFormat="0" applyAlignment="0" applyProtection="0"/>
    <xf numFmtId="180" fontId="50" fillId="46" borderId="19" applyNumberFormat="0" applyAlignment="0" applyProtection="0"/>
    <xf numFmtId="180" fontId="50" fillId="46" borderId="19" applyNumberFormat="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10" fontId="44" fillId="0" borderId="0" applyFont="0" applyFill="0" applyBorder="0" applyAlignment="0" applyProtection="0">
      <alignment vertical="center"/>
    </xf>
    <xf numFmtId="9" fontId="26"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10" fontId="44" fillId="0" borderId="0" applyFont="0" applyFill="0" applyBorder="0" applyAlignment="0" applyProtection="0">
      <alignment vertical="center"/>
    </xf>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22"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20"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8" fillId="0" borderId="0" applyFont="0" applyFill="0" applyBorder="0" applyAlignment="0" applyProtection="0"/>
    <xf numFmtId="9" fontId="15" fillId="0" borderId="0" applyFont="0" applyFill="0" applyBorder="0" applyAlignment="0" applyProtection="0"/>
    <xf numFmtId="9" fontId="8" fillId="0" borderId="0" applyFont="0" applyFill="0" applyBorder="0" applyAlignment="0" applyProtection="0"/>
    <xf numFmtId="183" fontId="15" fillId="52" borderId="11">
      <alignment vertical="center"/>
    </xf>
    <xf numFmtId="174" fontId="15" fillId="52" borderId="11">
      <alignment vertical="center"/>
    </xf>
    <xf numFmtId="174" fontId="15" fillId="52" borderId="11">
      <alignment vertical="center"/>
    </xf>
    <xf numFmtId="180" fontId="15" fillId="52" borderId="11">
      <alignment vertical="center"/>
    </xf>
    <xf numFmtId="180" fontId="15" fillId="52" borderId="11">
      <alignment vertical="center"/>
    </xf>
    <xf numFmtId="180" fontId="15" fillId="52" borderId="11">
      <alignment vertical="center"/>
    </xf>
    <xf numFmtId="180" fontId="15" fillId="52" borderId="11">
      <alignment vertical="center"/>
    </xf>
    <xf numFmtId="184" fontId="15" fillId="52" borderId="11">
      <alignment vertical="center"/>
    </xf>
    <xf numFmtId="184" fontId="15" fillId="52" borderId="11">
      <alignment vertical="center"/>
    </xf>
    <xf numFmtId="174" fontId="8" fillId="53" borderId="11">
      <alignment vertical="center"/>
    </xf>
    <xf numFmtId="174" fontId="8" fillId="53" borderId="11">
      <alignment vertical="center"/>
    </xf>
    <xf numFmtId="184" fontId="8" fillId="53" borderId="11">
      <alignment vertical="center"/>
    </xf>
    <xf numFmtId="184" fontId="8" fillId="53" borderId="11">
      <alignment vertical="center"/>
    </xf>
    <xf numFmtId="184" fontId="8" fillId="53" borderId="11">
      <alignment vertical="center"/>
    </xf>
    <xf numFmtId="184" fontId="8" fillId="53" borderId="11">
      <alignment vertical="center"/>
    </xf>
    <xf numFmtId="183" fontId="15" fillId="52" borderId="11">
      <alignment vertical="center"/>
    </xf>
    <xf numFmtId="183" fontId="8" fillId="53" borderId="11">
      <alignment vertical="center"/>
    </xf>
    <xf numFmtId="183" fontId="8" fillId="53" borderId="11">
      <alignment vertical="center"/>
    </xf>
    <xf numFmtId="180" fontId="51" fillId="0" borderId="0"/>
    <xf numFmtId="185" fontId="15" fillId="0" borderId="0">
      <protection locked="0"/>
    </xf>
    <xf numFmtId="185" fontId="15" fillId="0" borderId="0">
      <protection locked="0"/>
    </xf>
    <xf numFmtId="174" fontId="15" fillId="7" borderId="11">
      <alignment vertical="center"/>
      <protection locked="0"/>
    </xf>
    <xf numFmtId="175" fontId="15" fillId="7" borderId="11">
      <alignment vertical="center"/>
      <protection locked="0"/>
    </xf>
    <xf numFmtId="180" fontId="15" fillId="7" borderId="11">
      <alignment vertical="center"/>
      <protection locked="0"/>
    </xf>
    <xf numFmtId="180" fontId="15" fillId="7" borderId="11">
      <alignment vertical="center"/>
      <protection locked="0"/>
    </xf>
    <xf numFmtId="175" fontId="15" fillId="7" borderId="11">
      <alignment vertical="center"/>
      <protection locked="0"/>
    </xf>
    <xf numFmtId="175" fontId="15" fillId="7" borderId="11">
      <alignment vertical="center"/>
      <protection locked="0"/>
    </xf>
    <xf numFmtId="180" fontId="15" fillId="7" borderId="11">
      <alignment vertical="center"/>
      <protection locked="0"/>
    </xf>
    <xf numFmtId="180" fontId="15" fillId="7" borderId="11">
      <alignment vertical="center"/>
      <protection locked="0"/>
    </xf>
    <xf numFmtId="175" fontId="15" fillId="7" borderId="11">
      <alignment vertical="center"/>
      <protection locked="0"/>
    </xf>
    <xf numFmtId="174" fontId="15" fillId="7" borderId="11">
      <alignment vertical="center"/>
      <protection locked="0"/>
    </xf>
    <xf numFmtId="174" fontId="15" fillId="7" borderId="11">
      <alignment vertical="center"/>
      <protection locked="0"/>
    </xf>
    <xf numFmtId="178" fontId="15" fillId="7" borderId="11">
      <alignment vertical="center"/>
      <protection locked="0"/>
    </xf>
    <xf numFmtId="178" fontId="15" fillId="7" borderId="11">
      <alignment vertical="center"/>
      <protection locked="0"/>
    </xf>
    <xf numFmtId="178" fontId="15" fillId="7" borderId="11">
      <alignment vertical="center"/>
      <protection locked="0"/>
    </xf>
    <xf numFmtId="178" fontId="15" fillId="7" borderId="11">
      <alignment vertical="center"/>
      <protection locked="0"/>
    </xf>
    <xf numFmtId="174" fontId="15" fillId="7" borderId="11">
      <alignment vertical="center"/>
      <protection locked="0"/>
    </xf>
    <xf numFmtId="174" fontId="8" fillId="2" borderId="11">
      <alignment vertical="center"/>
      <protection locked="0"/>
    </xf>
    <xf numFmtId="174" fontId="8" fillId="2" borderId="11">
      <alignment vertical="center"/>
      <protection locked="0"/>
    </xf>
    <xf numFmtId="184" fontId="8" fillId="2" borderId="11">
      <alignment vertical="center"/>
      <protection locked="0"/>
    </xf>
    <xf numFmtId="184" fontId="8" fillId="2" borderId="11">
      <alignment vertical="center"/>
      <protection locked="0"/>
    </xf>
    <xf numFmtId="174" fontId="15" fillId="6" borderId="11">
      <alignment vertical="center"/>
    </xf>
    <xf numFmtId="174" fontId="8" fillId="54" borderId="11">
      <alignment vertical="center"/>
    </xf>
    <xf numFmtId="174" fontId="8" fillId="54" borderId="11">
      <alignment vertical="center"/>
    </xf>
    <xf numFmtId="174" fontId="15" fillId="6" borderId="11">
      <alignment vertical="center"/>
    </xf>
    <xf numFmtId="175" fontId="15" fillId="6" borderId="11">
      <alignment vertical="center"/>
    </xf>
    <xf numFmtId="175" fontId="15" fillId="6" borderId="11">
      <alignment vertical="center"/>
    </xf>
    <xf numFmtId="175" fontId="15" fillId="6" borderId="11">
      <alignment vertical="center"/>
    </xf>
    <xf numFmtId="175" fontId="15" fillId="6" borderId="11">
      <alignment vertical="center"/>
    </xf>
    <xf numFmtId="184" fontId="15" fillId="6" borderId="11">
      <alignment vertical="center"/>
    </xf>
    <xf numFmtId="186" fontId="8" fillId="54" borderId="11">
      <alignment vertical="center"/>
    </xf>
    <xf numFmtId="186" fontId="8" fillId="54" borderId="11">
      <alignment vertical="center"/>
    </xf>
    <xf numFmtId="184" fontId="8" fillId="54" borderId="11">
      <alignment vertical="center"/>
    </xf>
    <xf numFmtId="184" fontId="8" fillId="54" borderId="11">
      <alignment vertical="center"/>
    </xf>
    <xf numFmtId="183" fontId="15" fillId="6" borderId="11">
      <alignment vertical="center"/>
    </xf>
    <xf numFmtId="183" fontId="8" fillId="54" borderId="11">
      <alignment vertical="center"/>
    </xf>
    <xf numFmtId="183" fontId="8" fillId="54" borderId="11">
      <alignment vertical="center"/>
    </xf>
    <xf numFmtId="180" fontId="15" fillId="6" borderId="11">
      <alignment vertical="center"/>
    </xf>
    <xf numFmtId="180" fontId="15" fillId="6" borderId="11">
      <alignment vertical="center"/>
    </xf>
    <xf numFmtId="180" fontId="15" fillId="6" borderId="11">
      <alignment vertical="center"/>
    </xf>
    <xf numFmtId="180" fontId="15" fillId="6" borderId="11">
      <alignment vertical="center"/>
    </xf>
    <xf numFmtId="174" fontId="15" fillId="6" borderId="11">
      <alignment vertical="center"/>
    </xf>
    <xf numFmtId="174" fontId="15" fillId="6" borderId="11">
      <alignment vertical="center"/>
    </xf>
    <xf numFmtId="174" fontId="8" fillId="54" borderId="11">
      <alignment vertical="center"/>
    </xf>
    <xf numFmtId="174" fontId="8" fillId="54" borderId="11">
      <alignment vertical="center"/>
    </xf>
    <xf numFmtId="174" fontId="15" fillId="6" borderId="11">
      <alignment vertical="center"/>
    </xf>
    <xf numFmtId="174" fontId="15" fillId="6" borderId="11">
      <alignment vertical="center"/>
    </xf>
    <xf numFmtId="174" fontId="15" fillId="55" borderId="11">
      <alignment horizontal="right" vertical="center"/>
      <protection locked="0"/>
    </xf>
    <xf numFmtId="180" fontId="15" fillId="55" borderId="11">
      <alignment horizontal="right" vertical="center"/>
      <protection locked="0"/>
    </xf>
    <xf numFmtId="180" fontId="15" fillId="55" borderId="11">
      <alignment horizontal="right" vertical="center"/>
      <protection locked="0"/>
    </xf>
    <xf numFmtId="183" fontId="15" fillId="55" borderId="11">
      <alignment horizontal="right" vertical="center"/>
      <protection locked="0"/>
    </xf>
    <xf numFmtId="184" fontId="15" fillId="55" borderId="11">
      <alignment horizontal="right" vertical="center"/>
      <protection locked="0"/>
    </xf>
    <xf numFmtId="184" fontId="8" fillId="56" borderId="11">
      <alignment horizontal="right" vertical="center"/>
      <protection locked="0"/>
    </xf>
    <xf numFmtId="184" fontId="8" fillId="56" borderId="11">
      <alignment horizontal="right" vertical="center"/>
      <protection locked="0"/>
    </xf>
    <xf numFmtId="183" fontId="15" fillId="55" borderId="11">
      <alignment horizontal="right" vertical="center"/>
      <protection locked="0"/>
    </xf>
    <xf numFmtId="183" fontId="8" fillId="56" borderId="11">
      <alignment horizontal="right" vertical="center"/>
      <protection locked="0"/>
    </xf>
    <xf numFmtId="183" fontId="8" fillId="56" borderId="11">
      <alignment horizontal="right" vertical="center"/>
      <protection locked="0"/>
    </xf>
    <xf numFmtId="174" fontId="15" fillId="55" borderId="11">
      <alignment horizontal="right" vertical="center"/>
      <protection locked="0"/>
    </xf>
    <xf numFmtId="174" fontId="15" fillId="55" borderId="11">
      <alignment horizontal="right" vertical="center"/>
      <protection locked="0"/>
    </xf>
    <xf numFmtId="174" fontId="8" fillId="56" borderId="11">
      <alignment horizontal="right" vertical="center"/>
      <protection locked="0"/>
    </xf>
    <xf numFmtId="174" fontId="8" fillId="56" borderId="11">
      <alignment horizontal="right" vertical="center"/>
      <protection locked="0"/>
    </xf>
    <xf numFmtId="174" fontId="15" fillId="55" borderId="11">
      <alignment horizontal="right" vertical="center"/>
      <protection locked="0"/>
    </xf>
    <xf numFmtId="4" fontId="49" fillId="57" borderId="13" applyNumberFormat="0" applyProtection="0">
      <alignment vertical="center"/>
    </xf>
    <xf numFmtId="4" fontId="49" fillId="57" borderId="13" applyNumberFormat="0" applyProtection="0">
      <alignment vertical="center"/>
    </xf>
    <xf numFmtId="4" fontId="49" fillId="57" borderId="13" applyNumberFormat="0" applyProtection="0">
      <alignment vertical="center"/>
    </xf>
    <xf numFmtId="4" fontId="49" fillId="57" borderId="13" applyNumberFormat="0" applyProtection="0">
      <alignment vertical="center"/>
    </xf>
    <xf numFmtId="4" fontId="49" fillId="57" borderId="13" applyNumberFormat="0" applyProtection="0">
      <alignment vertical="center"/>
    </xf>
    <xf numFmtId="4" fontId="49" fillId="57" borderId="13" applyNumberFormat="0" applyProtection="0">
      <alignment vertical="center"/>
    </xf>
    <xf numFmtId="4" fontId="52" fillId="58" borderId="13" applyNumberFormat="0" applyProtection="0">
      <alignment vertical="center"/>
    </xf>
    <xf numFmtId="4" fontId="52" fillId="58" borderId="13" applyNumberFormat="0" applyProtection="0">
      <alignment vertical="center"/>
    </xf>
    <xf numFmtId="4" fontId="52" fillId="58" borderId="13" applyNumberFormat="0" applyProtection="0">
      <alignment vertical="center"/>
    </xf>
    <xf numFmtId="4" fontId="52" fillId="58" borderId="13" applyNumberFormat="0" applyProtection="0">
      <alignment vertical="center"/>
    </xf>
    <xf numFmtId="4" fontId="52" fillId="58" borderId="13" applyNumberFormat="0" applyProtection="0">
      <alignment vertical="center"/>
    </xf>
    <xf numFmtId="4" fontId="52" fillId="58" borderId="13" applyNumberFormat="0" applyProtection="0">
      <alignment vertical="center"/>
    </xf>
    <xf numFmtId="4" fontId="49" fillId="58" borderId="13" applyNumberFormat="0" applyProtection="0">
      <alignment horizontal="left" vertical="center" indent="1"/>
    </xf>
    <xf numFmtId="4" fontId="49" fillId="58" borderId="13" applyNumberFormat="0" applyProtection="0">
      <alignment horizontal="left" vertical="center" indent="1"/>
    </xf>
    <xf numFmtId="4" fontId="49" fillId="58" borderId="13" applyNumberFormat="0" applyProtection="0">
      <alignment horizontal="left" vertical="center" indent="1"/>
    </xf>
    <xf numFmtId="4" fontId="49" fillId="58" borderId="13" applyNumberFormat="0" applyProtection="0">
      <alignment horizontal="left" vertical="center" indent="1"/>
    </xf>
    <xf numFmtId="4" fontId="49" fillId="58" borderId="13" applyNumberFormat="0" applyProtection="0">
      <alignment horizontal="left" vertical="center" indent="1"/>
    </xf>
    <xf numFmtId="4" fontId="49" fillId="58" borderId="13" applyNumberFormat="0" applyProtection="0">
      <alignment horizontal="left" vertical="center" indent="1"/>
    </xf>
    <xf numFmtId="180" fontId="53" fillId="57" borderId="20" applyNumberFormat="0" applyProtection="0">
      <alignment horizontal="left" vertical="top" indent="1"/>
    </xf>
    <xf numFmtId="180" fontId="53" fillId="57" borderId="20" applyNumberFormat="0" applyProtection="0">
      <alignment horizontal="left" vertical="top" indent="1"/>
    </xf>
    <xf numFmtId="180" fontId="53" fillId="57" borderId="20" applyNumberFormat="0" applyProtection="0">
      <alignment horizontal="left" vertical="top" indent="1"/>
    </xf>
    <xf numFmtId="180" fontId="53" fillId="57" borderId="20" applyNumberFormat="0" applyProtection="0">
      <alignment horizontal="left" vertical="top" indent="1"/>
    </xf>
    <xf numFmtId="180" fontId="53" fillId="57" borderId="20" applyNumberFormat="0" applyProtection="0">
      <alignment horizontal="left" vertical="top" indent="1"/>
    </xf>
    <xf numFmtId="180" fontId="53" fillId="57" borderId="20" applyNumberFormat="0" applyProtection="0">
      <alignment horizontal="left" vertical="top" indent="1"/>
    </xf>
    <xf numFmtId="4" fontId="49" fillId="59" borderId="13" applyNumberFormat="0" applyProtection="0">
      <alignment horizontal="left" vertical="center" indent="1"/>
    </xf>
    <xf numFmtId="4" fontId="49" fillId="59" borderId="13" applyNumberFormat="0" applyProtection="0">
      <alignment horizontal="left" vertical="center" indent="1"/>
    </xf>
    <xf numFmtId="4" fontId="49" fillId="59" borderId="13" applyNumberFormat="0" applyProtection="0">
      <alignment horizontal="left" vertical="center" indent="1"/>
    </xf>
    <xf numFmtId="4" fontId="49" fillId="59" borderId="13" applyNumberFormat="0" applyProtection="0">
      <alignment horizontal="left" vertical="center" indent="1"/>
    </xf>
    <xf numFmtId="4" fontId="49" fillId="59" borderId="13" applyNumberFormat="0" applyProtection="0">
      <alignment horizontal="left" vertical="center" indent="1"/>
    </xf>
    <xf numFmtId="4" fontId="49" fillId="59" borderId="13" applyNumberFormat="0" applyProtection="0">
      <alignment horizontal="left" vertical="center" indent="1"/>
    </xf>
    <xf numFmtId="4" fontId="49" fillId="60" borderId="13" applyNumberFormat="0" applyProtection="0">
      <alignment horizontal="right" vertical="center"/>
    </xf>
    <xf numFmtId="4" fontId="49" fillId="60" borderId="13" applyNumberFormat="0" applyProtection="0">
      <alignment horizontal="right" vertical="center"/>
    </xf>
    <xf numFmtId="4" fontId="49" fillId="60" borderId="13" applyNumberFormat="0" applyProtection="0">
      <alignment horizontal="right" vertical="center"/>
    </xf>
    <xf numFmtId="4" fontId="49" fillId="60" borderId="13" applyNumberFormat="0" applyProtection="0">
      <alignment horizontal="right" vertical="center"/>
    </xf>
    <xf numFmtId="4" fontId="49" fillId="60" borderId="13" applyNumberFormat="0" applyProtection="0">
      <alignment horizontal="right" vertical="center"/>
    </xf>
    <xf numFmtId="4" fontId="49" fillId="60" borderId="13" applyNumberFormat="0" applyProtection="0">
      <alignment horizontal="right" vertical="center"/>
    </xf>
    <xf numFmtId="4" fontId="49" fillId="61" borderId="13" applyNumberFormat="0" applyProtection="0">
      <alignment horizontal="right" vertical="center"/>
    </xf>
    <xf numFmtId="4" fontId="49" fillId="61" borderId="13" applyNumberFormat="0" applyProtection="0">
      <alignment horizontal="right" vertical="center"/>
    </xf>
    <xf numFmtId="4" fontId="49" fillId="61" borderId="13" applyNumberFormat="0" applyProtection="0">
      <alignment horizontal="right" vertical="center"/>
    </xf>
    <xf numFmtId="4" fontId="49" fillId="61" borderId="13" applyNumberFormat="0" applyProtection="0">
      <alignment horizontal="right" vertical="center"/>
    </xf>
    <xf numFmtId="4" fontId="49" fillId="61" borderId="13" applyNumberFormat="0" applyProtection="0">
      <alignment horizontal="right" vertical="center"/>
    </xf>
    <xf numFmtId="4" fontId="49" fillId="61" borderId="13" applyNumberFormat="0" applyProtection="0">
      <alignment horizontal="right" vertical="center"/>
    </xf>
    <xf numFmtId="4" fontId="49" fillId="62" borderId="21" applyNumberFormat="0" applyProtection="0">
      <alignment horizontal="right" vertical="center"/>
    </xf>
    <xf numFmtId="4" fontId="49" fillId="62" borderId="21" applyNumberFormat="0" applyProtection="0">
      <alignment horizontal="right" vertical="center"/>
    </xf>
    <xf numFmtId="4" fontId="49" fillId="62" borderId="21" applyNumberFormat="0" applyProtection="0">
      <alignment horizontal="right" vertical="center"/>
    </xf>
    <xf numFmtId="4" fontId="49" fillId="62" borderId="21" applyNumberFormat="0" applyProtection="0">
      <alignment horizontal="right" vertical="center"/>
    </xf>
    <xf numFmtId="4" fontId="49" fillId="62" borderId="21" applyNumberFormat="0" applyProtection="0">
      <alignment horizontal="right" vertical="center"/>
    </xf>
    <xf numFmtId="4" fontId="49" fillId="62" borderId="21" applyNumberFormat="0" applyProtection="0">
      <alignment horizontal="right" vertical="center"/>
    </xf>
    <xf numFmtId="4" fontId="49" fillId="25" borderId="13" applyNumberFormat="0" applyProtection="0">
      <alignment horizontal="right" vertical="center"/>
    </xf>
    <xf numFmtId="4" fontId="49" fillId="25" borderId="13" applyNumberFormat="0" applyProtection="0">
      <alignment horizontal="right" vertical="center"/>
    </xf>
    <xf numFmtId="4" fontId="49" fillId="25" borderId="13" applyNumberFormat="0" applyProtection="0">
      <alignment horizontal="right" vertical="center"/>
    </xf>
    <xf numFmtId="4" fontId="49" fillId="25" borderId="13" applyNumberFormat="0" applyProtection="0">
      <alignment horizontal="right" vertical="center"/>
    </xf>
    <xf numFmtId="4" fontId="49" fillId="25" borderId="13" applyNumberFormat="0" applyProtection="0">
      <alignment horizontal="right" vertical="center"/>
    </xf>
    <xf numFmtId="4" fontId="49" fillId="25" borderId="13" applyNumberFormat="0" applyProtection="0">
      <alignment horizontal="right" vertical="center"/>
    </xf>
    <xf numFmtId="4" fontId="49" fillId="63" borderId="13" applyNumberFormat="0" applyProtection="0">
      <alignment horizontal="right" vertical="center"/>
    </xf>
    <xf numFmtId="4" fontId="49" fillId="63" borderId="13" applyNumberFormat="0" applyProtection="0">
      <alignment horizontal="right" vertical="center"/>
    </xf>
    <xf numFmtId="4" fontId="49" fillId="63" borderId="13" applyNumberFormat="0" applyProtection="0">
      <alignment horizontal="right" vertical="center"/>
    </xf>
    <xf numFmtId="4" fontId="49" fillId="63" borderId="13" applyNumberFormat="0" applyProtection="0">
      <alignment horizontal="right" vertical="center"/>
    </xf>
    <xf numFmtId="4" fontId="49" fillId="63" borderId="13" applyNumberFormat="0" applyProtection="0">
      <alignment horizontal="right" vertical="center"/>
    </xf>
    <xf numFmtId="4" fontId="49" fillId="63" borderId="13" applyNumberFormat="0" applyProtection="0">
      <alignment horizontal="right" vertical="center"/>
    </xf>
    <xf numFmtId="4" fontId="49" fillId="64" borderId="13" applyNumberFormat="0" applyProtection="0">
      <alignment horizontal="right" vertical="center"/>
    </xf>
    <xf numFmtId="4" fontId="49" fillId="64" borderId="13" applyNumberFormat="0" applyProtection="0">
      <alignment horizontal="right" vertical="center"/>
    </xf>
    <xf numFmtId="4" fontId="49" fillId="64" borderId="13" applyNumberFormat="0" applyProtection="0">
      <alignment horizontal="right" vertical="center"/>
    </xf>
    <xf numFmtId="4" fontId="49" fillId="64" borderId="13" applyNumberFormat="0" applyProtection="0">
      <alignment horizontal="right" vertical="center"/>
    </xf>
    <xf numFmtId="4" fontId="49" fillId="64" borderId="13" applyNumberFormat="0" applyProtection="0">
      <alignment horizontal="right" vertical="center"/>
    </xf>
    <xf numFmtId="4" fontId="49" fillId="64" borderId="13" applyNumberFormat="0" applyProtection="0">
      <alignment horizontal="right" vertical="center"/>
    </xf>
    <xf numFmtId="4" fontId="49" fillId="21" borderId="13" applyNumberFormat="0" applyProtection="0">
      <alignment horizontal="right" vertical="center"/>
    </xf>
    <xf numFmtId="4" fontId="49" fillId="21" borderId="13" applyNumberFormat="0" applyProtection="0">
      <alignment horizontal="right" vertical="center"/>
    </xf>
    <xf numFmtId="4" fontId="49" fillId="21" borderId="13" applyNumberFormat="0" applyProtection="0">
      <alignment horizontal="right" vertical="center"/>
    </xf>
    <xf numFmtId="4" fontId="49" fillId="21" borderId="13" applyNumberFormat="0" applyProtection="0">
      <alignment horizontal="right" vertical="center"/>
    </xf>
    <xf numFmtId="4" fontId="49" fillId="21" borderId="13" applyNumberFormat="0" applyProtection="0">
      <alignment horizontal="right" vertical="center"/>
    </xf>
    <xf numFmtId="4" fontId="49" fillId="21" borderId="13" applyNumberFormat="0" applyProtection="0">
      <alignment horizontal="right" vertical="center"/>
    </xf>
    <xf numFmtId="4" fontId="49" fillId="17" borderId="13" applyNumberFormat="0" applyProtection="0">
      <alignment horizontal="right" vertical="center"/>
    </xf>
    <xf numFmtId="4" fontId="49" fillId="17" borderId="13" applyNumberFormat="0" applyProtection="0">
      <alignment horizontal="right" vertical="center"/>
    </xf>
    <xf numFmtId="4" fontId="49" fillId="17" borderId="13" applyNumberFormat="0" applyProtection="0">
      <alignment horizontal="right" vertical="center"/>
    </xf>
    <xf numFmtId="4" fontId="49" fillId="17" borderId="13" applyNumberFormat="0" applyProtection="0">
      <alignment horizontal="right" vertical="center"/>
    </xf>
    <xf numFmtId="4" fontId="49" fillId="17" borderId="13" applyNumberFormat="0" applyProtection="0">
      <alignment horizontal="right" vertical="center"/>
    </xf>
    <xf numFmtId="4" fontId="49" fillId="17" borderId="13" applyNumberFormat="0" applyProtection="0">
      <alignment horizontal="right" vertical="center"/>
    </xf>
    <xf numFmtId="4" fontId="49" fillId="65" borderId="13" applyNumberFormat="0" applyProtection="0">
      <alignment horizontal="right" vertical="center"/>
    </xf>
    <xf numFmtId="4" fontId="49" fillId="65" borderId="13" applyNumberFormat="0" applyProtection="0">
      <alignment horizontal="right" vertical="center"/>
    </xf>
    <xf numFmtId="4" fontId="49" fillId="65" borderId="13" applyNumberFormat="0" applyProtection="0">
      <alignment horizontal="right" vertical="center"/>
    </xf>
    <xf numFmtId="4" fontId="49" fillId="65" borderId="13" applyNumberFormat="0" applyProtection="0">
      <alignment horizontal="right" vertical="center"/>
    </xf>
    <xf numFmtId="4" fontId="49" fillId="65" borderId="13" applyNumberFormat="0" applyProtection="0">
      <alignment horizontal="right" vertical="center"/>
    </xf>
    <xf numFmtId="4" fontId="49" fillId="65" borderId="13" applyNumberFormat="0" applyProtection="0">
      <alignment horizontal="right" vertical="center"/>
    </xf>
    <xf numFmtId="4" fontId="49" fillId="66" borderId="21" applyNumberFormat="0" applyProtection="0">
      <alignment horizontal="left" vertical="center" indent="1"/>
    </xf>
    <xf numFmtId="4" fontId="49" fillId="66" borderId="21" applyNumberFormat="0" applyProtection="0">
      <alignment horizontal="left" vertical="center" indent="1"/>
    </xf>
    <xf numFmtId="4" fontId="49" fillId="66" borderId="21" applyNumberFormat="0" applyProtection="0">
      <alignment horizontal="left" vertical="center" indent="1"/>
    </xf>
    <xf numFmtId="4" fontId="49" fillId="66" borderId="21" applyNumberFormat="0" applyProtection="0">
      <alignment horizontal="left" vertical="center" indent="1"/>
    </xf>
    <xf numFmtId="4" fontId="49" fillId="66" borderId="21" applyNumberFormat="0" applyProtection="0">
      <alignment horizontal="left" vertical="center" indent="1"/>
    </xf>
    <xf numFmtId="4" fontId="49" fillId="66" borderId="21" applyNumberFormat="0" applyProtection="0">
      <alignment horizontal="left" vertical="center" indent="1"/>
    </xf>
    <xf numFmtId="4" fontId="20" fillId="23" borderId="21" applyNumberFormat="0" applyProtection="0">
      <alignment horizontal="left" vertical="center" indent="1"/>
    </xf>
    <xf numFmtId="4" fontId="20" fillId="23" borderId="21" applyNumberFormat="0" applyProtection="0">
      <alignment horizontal="left" vertical="center" indent="1"/>
    </xf>
    <xf numFmtId="4" fontId="20" fillId="23" borderId="21" applyNumberFormat="0" applyProtection="0">
      <alignment horizontal="left" vertical="center" indent="1"/>
    </xf>
    <xf numFmtId="4" fontId="20" fillId="23" borderId="21" applyNumberFormat="0" applyProtection="0">
      <alignment horizontal="left" vertical="center" indent="1"/>
    </xf>
    <xf numFmtId="4" fontId="20" fillId="23" borderId="21" applyNumberFormat="0" applyProtection="0">
      <alignment horizontal="left" vertical="center" indent="1"/>
    </xf>
    <xf numFmtId="4" fontId="20" fillId="23" borderId="21" applyNumberFormat="0" applyProtection="0">
      <alignment horizontal="left" vertical="center" indent="1"/>
    </xf>
    <xf numFmtId="4" fontId="20" fillId="23" borderId="21" applyNumberFormat="0" applyProtection="0">
      <alignment horizontal="left" vertical="center" indent="1"/>
    </xf>
    <xf numFmtId="4" fontId="20" fillId="23" borderId="21" applyNumberFormat="0" applyProtection="0">
      <alignment horizontal="left" vertical="center" indent="1"/>
    </xf>
    <xf numFmtId="4" fontId="20" fillId="23" borderId="21" applyNumberFormat="0" applyProtection="0">
      <alignment horizontal="left" vertical="center" indent="1"/>
    </xf>
    <xf numFmtId="4" fontId="20" fillId="23" borderId="21" applyNumberFormat="0" applyProtection="0">
      <alignment horizontal="left" vertical="center" indent="1"/>
    </xf>
    <xf numFmtId="4" fontId="20" fillId="23" borderId="21" applyNumberFormat="0" applyProtection="0">
      <alignment horizontal="left" vertical="center" indent="1"/>
    </xf>
    <xf numFmtId="4" fontId="20" fillId="23" borderId="21" applyNumberFormat="0" applyProtection="0">
      <alignment horizontal="left" vertical="center" indent="1"/>
    </xf>
    <xf numFmtId="4" fontId="49" fillId="16" borderId="13" applyNumberFormat="0" applyProtection="0">
      <alignment horizontal="right" vertical="center"/>
    </xf>
    <xf numFmtId="4" fontId="49" fillId="16" borderId="13" applyNumberFormat="0" applyProtection="0">
      <alignment horizontal="right" vertical="center"/>
    </xf>
    <xf numFmtId="4" fontId="49" fillId="16" borderId="13" applyNumberFormat="0" applyProtection="0">
      <alignment horizontal="right" vertical="center"/>
    </xf>
    <xf numFmtId="4" fontId="49" fillId="16" borderId="13" applyNumberFormat="0" applyProtection="0">
      <alignment horizontal="right" vertical="center"/>
    </xf>
    <xf numFmtId="4" fontId="49" fillId="16" borderId="13" applyNumberFormat="0" applyProtection="0">
      <alignment horizontal="right" vertical="center"/>
    </xf>
    <xf numFmtId="4" fontId="49" fillId="16" borderId="13" applyNumberFormat="0" applyProtection="0">
      <alignment horizontal="right" vertical="center"/>
    </xf>
    <xf numFmtId="4" fontId="49" fillId="15" borderId="21" applyNumberFormat="0" applyProtection="0">
      <alignment horizontal="left" vertical="center" indent="1"/>
    </xf>
    <xf numFmtId="4" fontId="22" fillId="15" borderId="0" applyNumberFormat="0" applyProtection="0">
      <alignment horizontal="left" vertical="center" indent="1"/>
    </xf>
    <xf numFmtId="4" fontId="49" fillId="15" borderId="21" applyNumberFormat="0" applyProtection="0">
      <alignment horizontal="left" vertical="center" indent="1"/>
    </xf>
    <xf numFmtId="4" fontId="49" fillId="15" borderId="21" applyNumberFormat="0" applyProtection="0">
      <alignment horizontal="left" vertical="center" indent="1"/>
    </xf>
    <xf numFmtId="4" fontId="49" fillId="15" borderId="21" applyNumberFormat="0" applyProtection="0">
      <alignment horizontal="left" vertical="center" indent="1"/>
    </xf>
    <xf numFmtId="4" fontId="49" fillId="15" borderId="21" applyNumberFormat="0" applyProtection="0">
      <alignment horizontal="left" vertical="center" indent="1"/>
    </xf>
    <xf numFmtId="4" fontId="49" fillId="15" borderId="21" applyNumberFormat="0" applyProtection="0">
      <alignment horizontal="left" vertical="center" indent="1"/>
    </xf>
    <xf numFmtId="4" fontId="49" fillId="15" borderId="21" applyNumberFormat="0" applyProtection="0">
      <alignment horizontal="left" vertical="center" indent="1"/>
    </xf>
    <xf numFmtId="4" fontId="49" fillId="16" borderId="21" applyNumberFormat="0" applyProtection="0">
      <alignment horizontal="left" vertical="center" indent="1"/>
    </xf>
    <xf numFmtId="4" fontId="22" fillId="16" borderId="0" applyNumberFormat="0" applyProtection="0">
      <alignment horizontal="left" vertical="center" indent="1"/>
    </xf>
    <xf numFmtId="4" fontId="49" fillId="16" borderId="21" applyNumberFormat="0" applyProtection="0">
      <alignment horizontal="left" vertical="center" indent="1"/>
    </xf>
    <xf numFmtId="4" fontId="49" fillId="16" borderId="21" applyNumberFormat="0" applyProtection="0">
      <alignment horizontal="left" vertical="center" indent="1"/>
    </xf>
    <xf numFmtId="4" fontId="49" fillId="16" borderId="21" applyNumberFormat="0" applyProtection="0">
      <alignment horizontal="left" vertical="center" indent="1"/>
    </xf>
    <xf numFmtId="4" fontId="49" fillId="16" borderId="21" applyNumberFormat="0" applyProtection="0">
      <alignment horizontal="left" vertical="center" indent="1"/>
    </xf>
    <xf numFmtId="4" fontId="49" fillId="16" borderId="21" applyNumberFormat="0" applyProtection="0">
      <alignment horizontal="left" vertical="center" indent="1"/>
    </xf>
    <xf numFmtId="4" fontId="49" fillId="16" borderId="21" applyNumberFormat="0" applyProtection="0">
      <alignment horizontal="left" vertical="center" indent="1"/>
    </xf>
    <xf numFmtId="180" fontId="49" fillId="20" borderId="13" applyNumberFormat="0" applyProtection="0">
      <alignment horizontal="left" vertical="center" indent="1"/>
    </xf>
    <xf numFmtId="180" fontId="20" fillId="23" borderId="20" applyNumberFormat="0" applyProtection="0">
      <alignment horizontal="left" vertical="center" indent="1"/>
    </xf>
    <xf numFmtId="180" fontId="20" fillId="23" borderId="20" applyNumberFormat="0" applyProtection="0">
      <alignment horizontal="left" vertical="center" indent="1"/>
    </xf>
    <xf numFmtId="180" fontId="20" fillId="23" borderId="20" applyNumberFormat="0" applyProtection="0">
      <alignment horizontal="left" vertical="center" indent="1"/>
    </xf>
    <xf numFmtId="180" fontId="20" fillId="23" borderId="20" applyNumberFormat="0" applyProtection="0">
      <alignment horizontal="left" vertical="center" indent="1"/>
    </xf>
    <xf numFmtId="180" fontId="20" fillId="23" borderId="20" applyNumberFormat="0" applyProtection="0">
      <alignment horizontal="left" vertical="center" indent="1"/>
    </xf>
    <xf numFmtId="180" fontId="20" fillId="23" borderId="20" applyNumberFormat="0" applyProtection="0">
      <alignment horizontal="left" vertical="center" indent="1"/>
    </xf>
    <xf numFmtId="180" fontId="49" fillId="20" borderId="13" applyNumberFormat="0" applyProtection="0">
      <alignment horizontal="left" vertical="center" indent="1"/>
    </xf>
    <xf numFmtId="180" fontId="49" fillId="20" borderId="13" applyNumberFormat="0" applyProtection="0">
      <alignment horizontal="left" vertical="center" indent="1"/>
    </xf>
    <xf numFmtId="180" fontId="49" fillId="20" borderId="13" applyNumberFormat="0" applyProtection="0">
      <alignment horizontal="left" vertical="center" indent="1"/>
    </xf>
    <xf numFmtId="180" fontId="49" fillId="20" borderId="13" applyNumberFormat="0" applyProtection="0">
      <alignment horizontal="left" vertical="center" indent="1"/>
    </xf>
    <xf numFmtId="180" fontId="49" fillId="20" borderId="13" applyNumberFormat="0" applyProtection="0">
      <alignment horizontal="left" vertical="center" indent="1"/>
    </xf>
    <xf numFmtId="180" fontId="49" fillId="20" borderId="13" applyNumberFormat="0" applyProtection="0">
      <alignment horizontal="left" vertical="center" indent="1"/>
    </xf>
    <xf numFmtId="180" fontId="49" fillId="23" borderId="20" applyNumberFormat="0" applyProtection="0">
      <alignment horizontal="left" vertical="top" indent="1"/>
    </xf>
    <xf numFmtId="180" fontId="20" fillId="23" borderId="20" applyNumberFormat="0" applyProtection="0">
      <alignment horizontal="left" vertical="top" indent="1"/>
    </xf>
    <xf numFmtId="180" fontId="20" fillId="23" borderId="20" applyNumberFormat="0" applyProtection="0">
      <alignment horizontal="left" vertical="top" indent="1"/>
    </xf>
    <xf numFmtId="180" fontId="20" fillId="23" borderId="20" applyNumberFormat="0" applyProtection="0">
      <alignment horizontal="left" vertical="top" indent="1"/>
    </xf>
    <xf numFmtId="180" fontId="20" fillId="23" borderId="20" applyNumberFormat="0" applyProtection="0">
      <alignment horizontal="left" vertical="top" indent="1"/>
    </xf>
    <xf numFmtId="180" fontId="20" fillId="23" borderId="20" applyNumberFormat="0" applyProtection="0">
      <alignment horizontal="left" vertical="top" indent="1"/>
    </xf>
    <xf numFmtId="180" fontId="20" fillId="23" borderId="20" applyNumberFormat="0" applyProtection="0">
      <alignment horizontal="left" vertical="top" indent="1"/>
    </xf>
    <xf numFmtId="180" fontId="49" fillId="23" borderId="20" applyNumberFormat="0" applyProtection="0">
      <alignment horizontal="left" vertical="top" indent="1"/>
    </xf>
    <xf numFmtId="180" fontId="49" fillId="23" borderId="20" applyNumberFormat="0" applyProtection="0">
      <alignment horizontal="left" vertical="top" indent="1"/>
    </xf>
    <xf numFmtId="180" fontId="49" fillId="23" borderId="20" applyNumberFormat="0" applyProtection="0">
      <alignment horizontal="left" vertical="top" indent="1"/>
    </xf>
    <xf numFmtId="180" fontId="49" fillId="23" borderId="20" applyNumberFormat="0" applyProtection="0">
      <alignment horizontal="left" vertical="top" indent="1"/>
    </xf>
    <xf numFmtId="180" fontId="49" fillId="23" borderId="20" applyNumberFormat="0" applyProtection="0">
      <alignment horizontal="left" vertical="top" indent="1"/>
    </xf>
    <xf numFmtId="180" fontId="49" fillId="23" borderId="20" applyNumberFormat="0" applyProtection="0">
      <alignment horizontal="left" vertical="top" indent="1"/>
    </xf>
    <xf numFmtId="180" fontId="49" fillId="23" borderId="20" applyNumberFormat="0" applyProtection="0">
      <alignment horizontal="left" vertical="top" indent="1"/>
    </xf>
    <xf numFmtId="180" fontId="49" fillId="23" borderId="20" applyNumberFormat="0" applyProtection="0">
      <alignment horizontal="left" vertical="top" indent="1"/>
    </xf>
    <xf numFmtId="180" fontId="49" fillId="23" borderId="20" applyNumberFormat="0" applyProtection="0">
      <alignment horizontal="left" vertical="top" indent="1"/>
    </xf>
    <xf numFmtId="180" fontId="49" fillId="23" borderId="20" applyNumberFormat="0" applyProtection="0">
      <alignment horizontal="left" vertical="top" indent="1"/>
    </xf>
    <xf numFmtId="180" fontId="49" fillId="23" borderId="20" applyNumberFormat="0" applyProtection="0">
      <alignment horizontal="left" vertical="top" indent="1"/>
    </xf>
    <xf numFmtId="180" fontId="49" fillId="23" borderId="20" applyNumberFormat="0" applyProtection="0">
      <alignment horizontal="left" vertical="top" indent="1"/>
    </xf>
    <xf numFmtId="180" fontId="49" fillId="23" borderId="20" applyNumberFormat="0" applyProtection="0">
      <alignment horizontal="left" vertical="top" indent="1"/>
    </xf>
    <xf numFmtId="180" fontId="49" fillId="23" borderId="20" applyNumberFormat="0" applyProtection="0">
      <alignment horizontal="left" vertical="top" indent="1"/>
    </xf>
    <xf numFmtId="180" fontId="49" fillId="23" borderId="20" applyNumberFormat="0" applyProtection="0">
      <alignment horizontal="left" vertical="top" indent="1"/>
    </xf>
    <xf numFmtId="180" fontId="49" fillId="23" borderId="20" applyNumberFormat="0" applyProtection="0">
      <alignment horizontal="left" vertical="top" indent="1"/>
    </xf>
    <xf numFmtId="180" fontId="49" fillId="23" borderId="20" applyNumberFormat="0" applyProtection="0">
      <alignment horizontal="left" vertical="top" indent="1"/>
    </xf>
    <xf numFmtId="180" fontId="49" fillId="23" borderId="20" applyNumberFormat="0" applyProtection="0">
      <alignment horizontal="left" vertical="top" indent="1"/>
    </xf>
    <xf numFmtId="180" fontId="49" fillId="23" borderId="20" applyNumberFormat="0" applyProtection="0">
      <alignment horizontal="left" vertical="top" indent="1"/>
    </xf>
    <xf numFmtId="180" fontId="49" fillId="23" borderId="20" applyNumberFormat="0" applyProtection="0">
      <alignment horizontal="left" vertical="top" indent="1"/>
    </xf>
    <xf numFmtId="180" fontId="49" fillId="23" borderId="20" applyNumberFormat="0" applyProtection="0">
      <alignment horizontal="left" vertical="top" indent="1"/>
    </xf>
    <xf numFmtId="180" fontId="49" fillId="23" borderId="20" applyNumberFormat="0" applyProtection="0">
      <alignment horizontal="left" vertical="top" indent="1"/>
    </xf>
    <xf numFmtId="180" fontId="49" fillId="23" borderId="20" applyNumberFormat="0" applyProtection="0">
      <alignment horizontal="left" vertical="top" indent="1"/>
    </xf>
    <xf numFmtId="180" fontId="49" fillId="23" borderId="20" applyNumberFormat="0" applyProtection="0">
      <alignment horizontal="left" vertical="top" indent="1"/>
    </xf>
    <xf numFmtId="180" fontId="49" fillId="23" borderId="20" applyNumberFormat="0" applyProtection="0">
      <alignment horizontal="left" vertical="top" indent="1"/>
    </xf>
    <xf numFmtId="180" fontId="49" fillId="23" borderId="20" applyNumberFormat="0" applyProtection="0">
      <alignment horizontal="left" vertical="top" indent="1"/>
    </xf>
    <xf numFmtId="180" fontId="49" fillId="23" borderId="20" applyNumberFormat="0" applyProtection="0">
      <alignment horizontal="left" vertical="top" indent="1"/>
    </xf>
    <xf numFmtId="180" fontId="49" fillId="23" borderId="20" applyNumberFormat="0" applyProtection="0">
      <alignment horizontal="left" vertical="top" indent="1"/>
    </xf>
    <xf numFmtId="180" fontId="49" fillId="23" borderId="20" applyNumberFormat="0" applyProtection="0">
      <alignment horizontal="left" vertical="top" indent="1"/>
    </xf>
    <xf numFmtId="180" fontId="49" fillId="23" borderId="20" applyNumberFormat="0" applyProtection="0">
      <alignment horizontal="left" vertical="top" indent="1"/>
    </xf>
    <xf numFmtId="180" fontId="49" fillId="23" borderId="20" applyNumberFormat="0" applyProtection="0">
      <alignment horizontal="left" vertical="top" indent="1"/>
    </xf>
    <xf numFmtId="180" fontId="49" fillId="23" borderId="20" applyNumberFormat="0" applyProtection="0">
      <alignment horizontal="left" vertical="top" indent="1"/>
    </xf>
    <xf numFmtId="180" fontId="49" fillId="23" borderId="20" applyNumberFormat="0" applyProtection="0">
      <alignment horizontal="left" vertical="top" indent="1"/>
    </xf>
    <xf numFmtId="180" fontId="49" fillId="23" borderId="20" applyNumberFormat="0" applyProtection="0">
      <alignment horizontal="left" vertical="top" indent="1"/>
    </xf>
    <xf numFmtId="180" fontId="49" fillId="23" borderId="20" applyNumberFormat="0" applyProtection="0">
      <alignment horizontal="left" vertical="top" indent="1"/>
    </xf>
    <xf numFmtId="180" fontId="49" fillId="23" borderId="20" applyNumberFormat="0" applyProtection="0">
      <alignment horizontal="left" vertical="top" indent="1"/>
    </xf>
    <xf numFmtId="180" fontId="49" fillId="23" borderId="20" applyNumberFormat="0" applyProtection="0">
      <alignment horizontal="left" vertical="top" indent="1"/>
    </xf>
    <xf numFmtId="180" fontId="49" fillId="23" borderId="20" applyNumberFormat="0" applyProtection="0">
      <alignment horizontal="left" vertical="top" indent="1"/>
    </xf>
    <xf numFmtId="180" fontId="49" fillId="23" borderId="20" applyNumberFormat="0" applyProtection="0">
      <alignment horizontal="left" vertical="top" indent="1"/>
    </xf>
    <xf numFmtId="180" fontId="49" fillId="23" borderId="20" applyNumberFormat="0" applyProtection="0">
      <alignment horizontal="left" vertical="top" indent="1"/>
    </xf>
    <xf numFmtId="180" fontId="49" fillId="23" borderId="20" applyNumberFormat="0" applyProtection="0">
      <alignment horizontal="left" vertical="top" indent="1"/>
    </xf>
    <xf numFmtId="180" fontId="49" fillId="23" borderId="20" applyNumberFormat="0" applyProtection="0">
      <alignment horizontal="left" vertical="top" indent="1"/>
    </xf>
    <xf numFmtId="180" fontId="49" fillId="23" borderId="20" applyNumberFormat="0" applyProtection="0">
      <alignment horizontal="left" vertical="top" indent="1"/>
    </xf>
    <xf numFmtId="180" fontId="49" fillId="23" borderId="20" applyNumberFormat="0" applyProtection="0">
      <alignment horizontal="left" vertical="top" indent="1"/>
    </xf>
    <xf numFmtId="180" fontId="49" fillId="23" borderId="20" applyNumberFormat="0" applyProtection="0">
      <alignment horizontal="left" vertical="top" indent="1"/>
    </xf>
    <xf numFmtId="180" fontId="49" fillId="23" borderId="20" applyNumberFormat="0" applyProtection="0">
      <alignment horizontal="left" vertical="top" indent="1"/>
    </xf>
    <xf numFmtId="180" fontId="49" fillId="23" borderId="20" applyNumberFormat="0" applyProtection="0">
      <alignment horizontal="left" vertical="top" indent="1"/>
    </xf>
    <xf numFmtId="180" fontId="49" fillId="23" borderId="20" applyNumberFormat="0" applyProtection="0">
      <alignment horizontal="left" vertical="top" indent="1"/>
    </xf>
    <xf numFmtId="180" fontId="49" fillId="23" borderId="20" applyNumberFormat="0" applyProtection="0">
      <alignment horizontal="left" vertical="top" indent="1"/>
    </xf>
    <xf numFmtId="180" fontId="49" fillId="23" borderId="20" applyNumberFormat="0" applyProtection="0">
      <alignment horizontal="left" vertical="top" indent="1"/>
    </xf>
    <xf numFmtId="180" fontId="49" fillId="23" borderId="20" applyNumberFormat="0" applyProtection="0">
      <alignment horizontal="left" vertical="top" indent="1"/>
    </xf>
    <xf numFmtId="180" fontId="49" fillId="23" borderId="20" applyNumberFormat="0" applyProtection="0">
      <alignment horizontal="left" vertical="top" indent="1"/>
    </xf>
    <xf numFmtId="180" fontId="49" fillId="23" borderId="20" applyNumberFormat="0" applyProtection="0">
      <alignment horizontal="left" vertical="top" indent="1"/>
    </xf>
    <xf numFmtId="180" fontId="49" fillId="23" borderId="20" applyNumberFormat="0" applyProtection="0">
      <alignment horizontal="left" vertical="top" indent="1"/>
    </xf>
    <xf numFmtId="180" fontId="49" fillId="67" borderId="13" applyNumberFormat="0" applyProtection="0">
      <alignment horizontal="left" vertical="center" indent="1"/>
    </xf>
    <xf numFmtId="180" fontId="20" fillId="16" borderId="20" applyNumberFormat="0" applyProtection="0">
      <alignment horizontal="left" vertical="center" indent="1"/>
    </xf>
    <xf numFmtId="180" fontId="20" fillId="16" borderId="20" applyNumberFormat="0" applyProtection="0">
      <alignment horizontal="left" vertical="center" indent="1"/>
    </xf>
    <xf numFmtId="180" fontId="20" fillId="16" borderId="20" applyNumberFormat="0" applyProtection="0">
      <alignment horizontal="left" vertical="center" indent="1"/>
    </xf>
    <xf numFmtId="180" fontId="20" fillId="16" borderId="20" applyNumberFormat="0" applyProtection="0">
      <alignment horizontal="left" vertical="center" indent="1"/>
    </xf>
    <xf numFmtId="180" fontId="20" fillId="16" borderId="20" applyNumberFormat="0" applyProtection="0">
      <alignment horizontal="left" vertical="center" indent="1"/>
    </xf>
    <xf numFmtId="180" fontId="20" fillId="16" borderId="20" applyNumberFormat="0" applyProtection="0">
      <alignment horizontal="left" vertical="center" indent="1"/>
    </xf>
    <xf numFmtId="180" fontId="49" fillId="67" borderId="13" applyNumberFormat="0" applyProtection="0">
      <alignment horizontal="left" vertical="center" indent="1"/>
    </xf>
    <xf numFmtId="180" fontId="49" fillId="67" borderId="13" applyNumberFormat="0" applyProtection="0">
      <alignment horizontal="left" vertical="center" indent="1"/>
    </xf>
    <xf numFmtId="180" fontId="49" fillId="67" borderId="13" applyNumberFormat="0" applyProtection="0">
      <alignment horizontal="left" vertical="center" indent="1"/>
    </xf>
    <xf numFmtId="180" fontId="49" fillId="67" borderId="13" applyNumberFormat="0" applyProtection="0">
      <alignment horizontal="left" vertical="center" indent="1"/>
    </xf>
    <xf numFmtId="180" fontId="49" fillId="67" borderId="13" applyNumberFormat="0" applyProtection="0">
      <alignment horizontal="left" vertical="center" indent="1"/>
    </xf>
    <xf numFmtId="180" fontId="49" fillId="67" borderId="13" applyNumberFormat="0" applyProtection="0">
      <alignment horizontal="left" vertical="center" indent="1"/>
    </xf>
    <xf numFmtId="180" fontId="49" fillId="16" borderId="20" applyNumberFormat="0" applyProtection="0">
      <alignment horizontal="left" vertical="top" indent="1"/>
    </xf>
    <xf numFmtId="180" fontId="20" fillId="16" borderId="20" applyNumberFormat="0" applyProtection="0">
      <alignment horizontal="left" vertical="top" indent="1"/>
    </xf>
    <xf numFmtId="180" fontId="20" fillId="16" borderId="20" applyNumberFormat="0" applyProtection="0">
      <alignment horizontal="left" vertical="top" indent="1"/>
    </xf>
    <xf numFmtId="180" fontId="20" fillId="16" borderId="20" applyNumberFormat="0" applyProtection="0">
      <alignment horizontal="left" vertical="top" indent="1"/>
    </xf>
    <xf numFmtId="180" fontId="20" fillId="16" borderId="20" applyNumberFormat="0" applyProtection="0">
      <alignment horizontal="left" vertical="top" indent="1"/>
    </xf>
    <xf numFmtId="180" fontId="20" fillId="16" borderId="20" applyNumberFormat="0" applyProtection="0">
      <alignment horizontal="left" vertical="top" indent="1"/>
    </xf>
    <xf numFmtId="180" fontId="20" fillId="16" borderId="20" applyNumberFormat="0" applyProtection="0">
      <alignment horizontal="left" vertical="top" indent="1"/>
    </xf>
    <xf numFmtId="180" fontId="49" fillId="16" borderId="20" applyNumberFormat="0" applyProtection="0">
      <alignment horizontal="left" vertical="top" indent="1"/>
    </xf>
    <xf numFmtId="180" fontId="49" fillId="16" borderId="20" applyNumberFormat="0" applyProtection="0">
      <alignment horizontal="left" vertical="top" indent="1"/>
    </xf>
    <xf numFmtId="180" fontId="49" fillId="16" borderId="20" applyNumberFormat="0" applyProtection="0">
      <alignment horizontal="left" vertical="top" indent="1"/>
    </xf>
    <xf numFmtId="180" fontId="49" fillId="16" borderId="20" applyNumberFormat="0" applyProtection="0">
      <alignment horizontal="left" vertical="top" indent="1"/>
    </xf>
    <xf numFmtId="180" fontId="49" fillId="16" borderId="20" applyNumberFormat="0" applyProtection="0">
      <alignment horizontal="left" vertical="top" indent="1"/>
    </xf>
    <xf numFmtId="180" fontId="49" fillId="16" borderId="20" applyNumberFormat="0" applyProtection="0">
      <alignment horizontal="left" vertical="top" indent="1"/>
    </xf>
    <xf numFmtId="180" fontId="49" fillId="16" borderId="20" applyNumberFormat="0" applyProtection="0">
      <alignment horizontal="left" vertical="top" indent="1"/>
    </xf>
    <xf numFmtId="180" fontId="49" fillId="16" borderId="20" applyNumberFormat="0" applyProtection="0">
      <alignment horizontal="left" vertical="top" indent="1"/>
    </xf>
    <xf numFmtId="180" fontId="49" fillId="16" borderId="20" applyNumberFormat="0" applyProtection="0">
      <alignment horizontal="left" vertical="top" indent="1"/>
    </xf>
    <xf numFmtId="180" fontId="49" fillId="16" borderId="20" applyNumberFormat="0" applyProtection="0">
      <alignment horizontal="left" vertical="top" indent="1"/>
    </xf>
    <xf numFmtId="180" fontId="49" fillId="16" borderId="20" applyNumberFormat="0" applyProtection="0">
      <alignment horizontal="left" vertical="top" indent="1"/>
    </xf>
    <xf numFmtId="180" fontId="49" fillId="16" borderId="20" applyNumberFormat="0" applyProtection="0">
      <alignment horizontal="left" vertical="top" indent="1"/>
    </xf>
    <xf numFmtId="180" fontId="49" fillId="16" borderId="20" applyNumberFormat="0" applyProtection="0">
      <alignment horizontal="left" vertical="top" indent="1"/>
    </xf>
    <xf numFmtId="180" fontId="49" fillId="16" borderId="20" applyNumberFormat="0" applyProtection="0">
      <alignment horizontal="left" vertical="top" indent="1"/>
    </xf>
    <xf numFmtId="180" fontId="49" fillId="16" borderId="20" applyNumberFormat="0" applyProtection="0">
      <alignment horizontal="left" vertical="top" indent="1"/>
    </xf>
    <xf numFmtId="180" fontId="49" fillId="16" borderId="20" applyNumberFormat="0" applyProtection="0">
      <alignment horizontal="left" vertical="top" indent="1"/>
    </xf>
    <xf numFmtId="180" fontId="49" fillId="16" borderId="20" applyNumberFormat="0" applyProtection="0">
      <alignment horizontal="left" vertical="top" indent="1"/>
    </xf>
    <xf numFmtId="180" fontId="49" fillId="16" borderId="20" applyNumberFormat="0" applyProtection="0">
      <alignment horizontal="left" vertical="top" indent="1"/>
    </xf>
    <xf numFmtId="180" fontId="49" fillId="16" borderId="20" applyNumberFormat="0" applyProtection="0">
      <alignment horizontal="left" vertical="top" indent="1"/>
    </xf>
    <xf numFmtId="180" fontId="49" fillId="16" borderId="20" applyNumberFormat="0" applyProtection="0">
      <alignment horizontal="left" vertical="top" indent="1"/>
    </xf>
    <xf numFmtId="180" fontId="49" fillId="16" borderId="20" applyNumberFormat="0" applyProtection="0">
      <alignment horizontal="left" vertical="top" indent="1"/>
    </xf>
    <xf numFmtId="180" fontId="49" fillId="16" borderId="20" applyNumberFormat="0" applyProtection="0">
      <alignment horizontal="left" vertical="top" indent="1"/>
    </xf>
    <xf numFmtId="180" fontId="49" fillId="16" borderId="20" applyNumberFormat="0" applyProtection="0">
      <alignment horizontal="left" vertical="top" indent="1"/>
    </xf>
    <xf numFmtId="180" fontId="49" fillId="16" borderId="20" applyNumberFormat="0" applyProtection="0">
      <alignment horizontal="left" vertical="top" indent="1"/>
    </xf>
    <xf numFmtId="180" fontId="49" fillId="16" borderId="20" applyNumberFormat="0" applyProtection="0">
      <alignment horizontal="left" vertical="top" indent="1"/>
    </xf>
    <xf numFmtId="180" fontId="49" fillId="16" borderId="20" applyNumberFormat="0" applyProtection="0">
      <alignment horizontal="left" vertical="top" indent="1"/>
    </xf>
    <xf numFmtId="180" fontId="49" fillId="16" borderId="20" applyNumberFormat="0" applyProtection="0">
      <alignment horizontal="left" vertical="top" indent="1"/>
    </xf>
    <xf numFmtId="180" fontId="49" fillId="16" borderId="20" applyNumberFormat="0" applyProtection="0">
      <alignment horizontal="left" vertical="top" indent="1"/>
    </xf>
    <xf numFmtId="180" fontId="49" fillId="16" borderId="20" applyNumberFormat="0" applyProtection="0">
      <alignment horizontal="left" vertical="top" indent="1"/>
    </xf>
    <xf numFmtId="180" fontId="49" fillId="16" borderId="20" applyNumberFormat="0" applyProtection="0">
      <alignment horizontal="left" vertical="top" indent="1"/>
    </xf>
    <xf numFmtId="180" fontId="49" fillId="16" borderId="20" applyNumberFormat="0" applyProtection="0">
      <alignment horizontal="left" vertical="top" indent="1"/>
    </xf>
    <xf numFmtId="180" fontId="49" fillId="16" borderId="20" applyNumberFormat="0" applyProtection="0">
      <alignment horizontal="left" vertical="top" indent="1"/>
    </xf>
    <xf numFmtId="180" fontId="49" fillId="16" borderId="20" applyNumberFormat="0" applyProtection="0">
      <alignment horizontal="left" vertical="top" indent="1"/>
    </xf>
    <xf numFmtId="180" fontId="49" fillId="16" borderId="20" applyNumberFormat="0" applyProtection="0">
      <alignment horizontal="left" vertical="top" indent="1"/>
    </xf>
    <xf numFmtId="180" fontId="49" fillId="16" borderId="20" applyNumberFormat="0" applyProtection="0">
      <alignment horizontal="left" vertical="top" indent="1"/>
    </xf>
    <xf numFmtId="180" fontId="49" fillId="16" borderId="20" applyNumberFormat="0" applyProtection="0">
      <alignment horizontal="left" vertical="top" indent="1"/>
    </xf>
    <xf numFmtId="180" fontId="49" fillId="16" borderId="20" applyNumberFormat="0" applyProtection="0">
      <alignment horizontal="left" vertical="top" indent="1"/>
    </xf>
    <xf numFmtId="180" fontId="49" fillId="16" borderId="20" applyNumberFormat="0" applyProtection="0">
      <alignment horizontal="left" vertical="top" indent="1"/>
    </xf>
    <xf numFmtId="180" fontId="49" fillId="16" borderId="20" applyNumberFormat="0" applyProtection="0">
      <alignment horizontal="left" vertical="top" indent="1"/>
    </xf>
    <xf numFmtId="180" fontId="49" fillId="16" borderId="20" applyNumberFormat="0" applyProtection="0">
      <alignment horizontal="left" vertical="top" indent="1"/>
    </xf>
    <xf numFmtId="180" fontId="49" fillId="16" borderId="20" applyNumberFormat="0" applyProtection="0">
      <alignment horizontal="left" vertical="top" indent="1"/>
    </xf>
    <xf numFmtId="180" fontId="49" fillId="16" borderId="20" applyNumberFormat="0" applyProtection="0">
      <alignment horizontal="left" vertical="top" indent="1"/>
    </xf>
    <xf numFmtId="180" fontId="49" fillId="16" borderId="20" applyNumberFormat="0" applyProtection="0">
      <alignment horizontal="left" vertical="top" indent="1"/>
    </xf>
    <xf numFmtId="180" fontId="49" fillId="16" borderId="20" applyNumberFormat="0" applyProtection="0">
      <alignment horizontal="left" vertical="top" indent="1"/>
    </xf>
    <xf numFmtId="180" fontId="49" fillId="16" borderId="20" applyNumberFormat="0" applyProtection="0">
      <alignment horizontal="left" vertical="top" indent="1"/>
    </xf>
    <xf numFmtId="180" fontId="49" fillId="16" borderId="20" applyNumberFormat="0" applyProtection="0">
      <alignment horizontal="left" vertical="top" indent="1"/>
    </xf>
    <xf numFmtId="180" fontId="49" fillId="16" borderId="20" applyNumberFormat="0" applyProtection="0">
      <alignment horizontal="left" vertical="top" indent="1"/>
    </xf>
    <xf numFmtId="180" fontId="49" fillId="16" borderId="20" applyNumberFormat="0" applyProtection="0">
      <alignment horizontal="left" vertical="top" indent="1"/>
    </xf>
    <xf numFmtId="180" fontId="49" fillId="16" borderId="20" applyNumberFormat="0" applyProtection="0">
      <alignment horizontal="left" vertical="top" indent="1"/>
    </xf>
    <xf numFmtId="180" fontId="49" fillId="16" borderId="20" applyNumberFormat="0" applyProtection="0">
      <alignment horizontal="left" vertical="top" indent="1"/>
    </xf>
    <xf numFmtId="180" fontId="49" fillId="16" borderId="20" applyNumberFormat="0" applyProtection="0">
      <alignment horizontal="left" vertical="top" indent="1"/>
    </xf>
    <xf numFmtId="180" fontId="49" fillId="16" borderId="20" applyNumberFormat="0" applyProtection="0">
      <alignment horizontal="left" vertical="top" indent="1"/>
    </xf>
    <xf numFmtId="180" fontId="49" fillId="16" borderId="20" applyNumberFormat="0" applyProtection="0">
      <alignment horizontal="left" vertical="top" indent="1"/>
    </xf>
    <xf numFmtId="180" fontId="49" fillId="16" borderId="20" applyNumberFormat="0" applyProtection="0">
      <alignment horizontal="left" vertical="top" indent="1"/>
    </xf>
    <xf numFmtId="180" fontId="49" fillId="68" borderId="13" applyNumberFormat="0" applyProtection="0">
      <alignment horizontal="left" vertical="center" indent="1"/>
    </xf>
    <xf numFmtId="180" fontId="20" fillId="68" borderId="20" applyNumberFormat="0" applyProtection="0">
      <alignment horizontal="left" vertical="center" indent="1"/>
    </xf>
    <xf numFmtId="180" fontId="20" fillId="68" borderId="20" applyNumberFormat="0" applyProtection="0">
      <alignment horizontal="left" vertical="center" indent="1"/>
    </xf>
    <xf numFmtId="180" fontId="20" fillId="68" borderId="20" applyNumberFormat="0" applyProtection="0">
      <alignment horizontal="left" vertical="center" indent="1"/>
    </xf>
    <xf numFmtId="180" fontId="20" fillId="68" borderId="20" applyNumberFormat="0" applyProtection="0">
      <alignment horizontal="left" vertical="center" indent="1"/>
    </xf>
    <xf numFmtId="180" fontId="20" fillId="68" borderId="20" applyNumberFormat="0" applyProtection="0">
      <alignment horizontal="left" vertical="center" indent="1"/>
    </xf>
    <xf numFmtId="180" fontId="20" fillId="68" borderId="20" applyNumberFormat="0" applyProtection="0">
      <alignment horizontal="left" vertical="center" indent="1"/>
    </xf>
    <xf numFmtId="180" fontId="49" fillId="68" borderId="13" applyNumberFormat="0" applyProtection="0">
      <alignment horizontal="left" vertical="center" indent="1"/>
    </xf>
    <xf numFmtId="180" fontId="49" fillId="68" borderId="13" applyNumberFormat="0" applyProtection="0">
      <alignment horizontal="left" vertical="center" indent="1"/>
    </xf>
    <xf numFmtId="180" fontId="49" fillId="68" borderId="13" applyNumberFormat="0" applyProtection="0">
      <alignment horizontal="left" vertical="center" indent="1"/>
    </xf>
    <xf numFmtId="180" fontId="49" fillId="68" borderId="13" applyNumberFormat="0" applyProtection="0">
      <alignment horizontal="left" vertical="center" indent="1"/>
    </xf>
    <xf numFmtId="180" fontId="49" fillId="68" borderId="13" applyNumberFormat="0" applyProtection="0">
      <alignment horizontal="left" vertical="center" indent="1"/>
    </xf>
    <xf numFmtId="180" fontId="49" fillId="68" borderId="13" applyNumberFormat="0" applyProtection="0">
      <alignment horizontal="left" vertical="center" indent="1"/>
    </xf>
    <xf numFmtId="180" fontId="49" fillId="68" borderId="20" applyNumberFormat="0" applyProtection="0">
      <alignment horizontal="left" vertical="top" indent="1"/>
    </xf>
    <xf numFmtId="180" fontId="20" fillId="68" borderId="20" applyNumberFormat="0" applyProtection="0">
      <alignment horizontal="left" vertical="top" indent="1"/>
    </xf>
    <xf numFmtId="180" fontId="20" fillId="68" borderId="20" applyNumberFormat="0" applyProtection="0">
      <alignment horizontal="left" vertical="top" indent="1"/>
    </xf>
    <xf numFmtId="180" fontId="20" fillId="68" borderId="20" applyNumberFormat="0" applyProtection="0">
      <alignment horizontal="left" vertical="top" indent="1"/>
    </xf>
    <xf numFmtId="180" fontId="20" fillId="68" borderId="20" applyNumberFormat="0" applyProtection="0">
      <alignment horizontal="left" vertical="top" indent="1"/>
    </xf>
    <xf numFmtId="180" fontId="20" fillId="68" borderId="20" applyNumberFormat="0" applyProtection="0">
      <alignment horizontal="left" vertical="top" indent="1"/>
    </xf>
    <xf numFmtId="180" fontId="20" fillId="68" borderId="20" applyNumberFormat="0" applyProtection="0">
      <alignment horizontal="left" vertical="top" indent="1"/>
    </xf>
    <xf numFmtId="180" fontId="49" fillId="68" borderId="20" applyNumberFormat="0" applyProtection="0">
      <alignment horizontal="left" vertical="top" indent="1"/>
    </xf>
    <xf numFmtId="180" fontId="49" fillId="68" borderId="20" applyNumberFormat="0" applyProtection="0">
      <alignment horizontal="left" vertical="top" indent="1"/>
    </xf>
    <xf numFmtId="180" fontId="49" fillId="68" borderId="20" applyNumberFormat="0" applyProtection="0">
      <alignment horizontal="left" vertical="top" indent="1"/>
    </xf>
    <xf numFmtId="180" fontId="49" fillId="68" borderId="20" applyNumberFormat="0" applyProtection="0">
      <alignment horizontal="left" vertical="top" indent="1"/>
    </xf>
    <xf numFmtId="180" fontId="49" fillId="68" borderId="20" applyNumberFormat="0" applyProtection="0">
      <alignment horizontal="left" vertical="top" indent="1"/>
    </xf>
    <xf numFmtId="180" fontId="49" fillId="68" borderId="20" applyNumberFormat="0" applyProtection="0">
      <alignment horizontal="left" vertical="top" indent="1"/>
    </xf>
    <xf numFmtId="180" fontId="49" fillId="68" borderId="20" applyNumberFormat="0" applyProtection="0">
      <alignment horizontal="left" vertical="top" indent="1"/>
    </xf>
    <xf numFmtId="180" fontId="49" fillId="68" borderId="20" applyNumberFormat="0" applyProtection="0">
      <alignment horizontal="left" vertical="top" indent="1"/>
    </xf>
    <xf numFmtId="180" fontId="49" fillId="68" borderId="20" applyNumberFormat="0" applyProtection="0">
      <alignment horizontal="left" vertical="top" indent="1"/>
    </xf>
    <xf numFmtId="180" fontId="49" fillId="68" borderId="20" applyNumberFormat="0" applyProtection="0">
      <alignment horizontal="left" vertical="top" indent="1"/>
    </xf>
    <xf numFmtId="180" fontId="49" fillId="68" borderId="20" applyNumberFormat="0" applyProtection="0">
      <alignment horizontal="left" vertical="top" indent="1"/>
    </xf>
    <xf numFmtId="180" fontId="49" fillId="68" borderId="20" applyNumberFormat="0" applyProtection="0">
      <alignment horizontal="left" vertical="top" indent="1"/>
    </xf>
    <xf numFmtId="180" fontId="49" fillId="68" borderId="20" applyNumberFormat="0" applyProtection="0">
      <alignment horizontal="left" vertical="top" indent="1"/>
    </xf>
    <xf numFmtId="180" fontId="49" fillId="68" borderId="20" applyNumberFormat="0" applyProtection="0">
      <alignment horizontal="left" vertical="top" indent="1"/>
    </xf>
    <xf numFmtId="180" fontId="49" fillId="68" borderId="20" applyNumberFormat="0" applyProtection="0">
      <alignment horizontal="left" vertical="top" indent="1"/>
    </xf>
    <xf numFmtId="180" fontId="49" fillId="68" borderId="20" applyNumberFormat="0" applyProtection="0">
      <alignment horizontal="left" vertical="top" indent="1"/>
    </xf>
    <xf numFmtId="180" fontId="49" fillId="68" borderId="20" applyNumberFormat="0" applyProtection="0">
      <alignment horizontal="left" vertical="top" indent="1"/>
    </xf>
    <xf numFmtId="180" fontId="49" fillId="68" borderId="20" applyNumberFormat="0" applyProtection="0">
      <alignment horizontal="left" vertical="top" indent="1"/>
    </xf>
    <xf numFmtId="180" fontId="49" fillId="68" borderId="20" applyNumberFormat="0" applyProtection="0">
      <alignment horizontal="left" vertical="top" indent="1"/>
    </xf>
    <xf numFmtId="180" fontId="49" fillId="68" borderId="20" applyNumberFormat="0" applyProtection="0">
      <alignment horizontal="left" vertical="top" indent="1"/>
    </xf>
    <xf numFmtId="180" fontId="49" fillId="68" borderId="20" applyNumberFormat="0" applyProtection="0">
      <alignment horizontal="left" vertical="top" indent="1"/>
    </xf>
    <xf numFmtId="180" fontId="49" fillId="68" borderId="20" applyNumberFormat="0" applyProtection="0">
      <alignment horizontal="left" vertical="top" indent="1"/>
    </xf>
    <xf numFmtId="180" fontId="49" fillId="68" borderId="20" applyNumberFormat="0" applyProtection="0">
      <alignment horizontal="left" vertical="top" indent="1"/>
    </xf>
    <xf numFmtId="180" fontId="49" fillId="68" borderId="20" applyNumberFormat="0" applyProtection="0">
      <alignment horizontal="left" vertical="top" indent="1"/>
    </xf>
    <xf numFmtId="180" fontId="49" fillId="68" borderId="20" applyNumberFormat="0" applyProtection="0">
      <alignment horizontal="left" vertical="top" indent="1"/>
    </xf>
    <xf numFmtId="180" fontId="49" fillId="68" borderId="20" applyNumberFormat="0" applyProtection="0">
      <alignment horizontal="left" vertical="top" indent="1"/>
    </xf>
    <xf numFmtId="180" fontId="49" fillId="68" borderId="20" applyNumberFormat="0" applyProtection="0">
      <alignment horizontal="left" vertical="top" indent="1"/>
    </xf>
    <xf numFmtId="180" fontId="49" fillId="68" borderId="20" applyNumberFormat="0" applyProtection="0">
      <alignment horizontal="left" vertical="top" indent="1"/>
    </xf>
    <xf numFmtId="180" fontId="49" fillId="68" borderId="20" applyNumberFormat="0" applyProtection="0">
      <alignment horizontal="left" vertical="top" indent="1"/>
    </xf>
    <xf numFmtId="180" fontId="49" fillId="68" borderId="20" applyNumberFormat="0" applyProtection="0">
      <alignment horizontal="left" vertical="top" indent="1"/>
    </xf>
    <xf numFmtId="180" fontId="49" fillId="68" borderId="20" applyNumberFormat="0" applyProtection="0">
      <alignment horizontal="left" vertical="top" indent="1"/>
    </xf>
    <xf numFmtId="180" fontId="49" fillId="68" borderId="20" applyNumberFormat="0" applyProtection="0">
      <alignment horizontal="left" vertical="top" indent="1"/>
    </xf>
    <xf numFmtId="180" fontId="49" fillId="68" borderId="20" applyNumberFormat="0" applyProtection="0">
      <alignment horizontal="left" vertical="top" indent="1"/>
    </xf>
    <xf numFmtId="180" fontId="49" fillId="68" borderId="20" applyNumberFormat="0" applyProtection="0">
      <alignment horizontal="left" vertical="top" indent="1"/>
    </xf>
    <xf numFmtId="180" fontId="49" fillId="68" borderId="20" applyNumberFormat="0" applyProtection="0">
      <alignment horizontal="left" vertical="top" indent="1"/>
    </xf>
    <xf numFmtId="180" fontId="49" fillId="68" borderId="20" applyNumberFormat="0" applyProtection="0">
      <alignment horizontal="left" vertical="top" indent="1"/>
    </xf>
    <xf numFmtId="180" fontId="49" fillId="68" borderId="20" applyNumberFormat="0" applyProtection="0">
      <alignment horizontal="left" vertical="top" indent="1"/>
    </xf>
    <xf numFmtId="180" fontId="49" fillId="68" borderId="20" applyNumberFormat="0" applyProtection="0">
      <alignment horizontal="left" vertical="top" indent="1"/>
    </xf>
    <xf numFmtId="180" fontId="49" fillId="68" borderId="20" applyNumberFormat="0" applyProtection="0">
      <alignment horizontal="left" vertical="top" indent="1"/>
    </xf>
    <xf numFmtId="180" fontId="49" fillId="68" borderId="20" applyNumberFormat="0" applyProtection="0">
      <alignment horizontal="left" vertical="top" indent="1"/>
    </xf>
    <xf numFmtId="180" fontId="49" fillId="68" borderId="20" applyNumberFormat="0" applyProtection="0">
      <alignment horizontal="left" vertical="top" indent="1"/>
    </xf>
    <xf numFmtId="180" fontId="49" fillId="68" borderId="20" applyNumberFormat="0" applyProtection="0">
      <alignment horizontal="left" vertical="top" indent="1"/>
    </xf>
    <xf numFmtId="180" fontId="49" fillId="68" borderId="20" applyNumberFormat="0" applyProtection="0">
      <alignment horizontal="left" vertical="top" indent="1"/>
    </xf>
    <xf numFmtId="180" fontId="49" fillId="68" borderId="20" applyNumberFormat="0" applyProtection="0">
      <alignment horizontal="left" vertical="top" indent="1"/>
    </xf>
    <xf numFmtId="180" fontId="49" fillId="68" borderId="20" applyNumberFormat="0" applyProtection="0">
      <alignment horizontal="left" vertical="top" indent="1"/>
    </xf>
    <xf numFmtId="180" fontId="49" fillId="68" borderId="20" applyNumberFormat="0" applyProtection="0">
      <alignment horizontal="left" vertical="top" indent="1"/>
    </xf>
    <xf numFmtId="180" fontId="49" fillId="68" borderId="20" applyNumberFormat="0" applyProtection="0">
      <alignment horizontal="left" vertical="top" indent="1"/>
    </xf>
    <xf numFmtId="180" fontId="49" fillId="68" borderId="20" applyNumberFormat="0" applyProtection="0">
      <alignment horizontal="left" vertical="top" indent="1"/>
    </xf>
    <xf numFmtId="180" fontId="49" fillId="68" borderId="20" applyNumberFormat="0" applyProtection="0">
      <alignment horizontal="left" vertical="top" indent="1"/>
    </xf>
    <xf numFmtId="180" fontId="49" fillId="68" borderId="20" applyNumberFormat="0" applyProtection="0">
      <alignment horizontal="left" vertical="top" indent="1"/>
    </xf>
    <xf numFmtId="180" fontId="49" fillId="68" borderId="20" applyNumberFormat="0" applyProtection="0">
      <alignment horizontal="left" vertical="top" indent="1"/>
    </xf>
    <xf numFmtId="180" fontId="49" fillId="68" borderId="20" applyNumberFormat="0" applyProtection="0">
      <alignment horizontal="left" vertical="top" indent="1"/>
    </xf>
    <xf numFmtId="180" fontId="49" fillId="68" borderId="20" applyNumberFormat="0" applyProtection="0">
      <alignment horizontal="left" vertical="top" indent="1"/>
    </xf>
    <xf numFmtId="180" fontId="49" fillId="68" borderId="20" applyNumberFormat="0" applyProtection="0">
      <alignment horizontal="left" vertical="top" indent="1"/>
    </xf>
    <xf numFmtId="180" fontId="49" fillId="15" borderId="13" applyNumberFormat="0" applyProtection="0">
      <alignment horizontal="left" vertical="center" indent="1"/>
    </xf>
    <xf numFmtId="180" fontId="20" fillId="15" borderId="20" applyNumberFormat="0" applyProtection="0">
      <alignment horizontal="left" vertical="center" indent="1"/>
    </xf>
    <xf numFmtId="180" fontId="20" fillId="15" borderId="20" applyNumberFormat="0" applyProtection="0">
      <alignment horizontal="left" vertical="center" indent="1"/>
    </xf>
    <xf numFmtId="180" fontId="20" fillId="15" borderId="20" applyNumberFormat="0" applyProtection="0">
      <alignment horizontal="left" vertical="center" indent="1"/>
    </xf>
    <xf numFmtId="180" fontId="20" fillId="15" borderId="20" applyNumberFormat="0" applyProtection="0">
      <alignment horizontal="left" vertical="center" indent="1"/>
    </xf>
    <xf numFmtId="180" fontId="20" fillId="15" borderId="20" applyNumberFormat="0" applyProtection="0">
      <alignment horizontal="left" vertical="center" indent="1"/>
    </xf>
    <xf numFmtId="180" fontId="20" fillId="15" borderId="20" applyNumberFormat="0" applyProtection="0">
      <alignment horizontal="left" vertical="center" indent="1"/>
    </xf>
    <xf numFmtId="180" fontId="49" fillId="15" borderId="13" applyNumberFormat="0" applyProtection="0">
      <alignment horizontal="left" vertical="center" indent="1"/>
    </xf>
    <xf numFmtId="180" fontId="49" fillId="15" borderId="13" applyNumberFormat="0" applyProtection="0">
      <alignment horizontal="left" vertical="center" indent="1"/>
    </xf>
    <xf numFmtId="180" fontId="49" fillId="15" borderId="13" applyNumberFormat="0" applyProtection="0">
      <alignment horizontal="left" vertical="center" indent="1"/>
    </xf>
    <xf numFmtId="180" fontId="49" fillId="15" borderId="13" applyNumberFormat="0" applyProtection="0">
      <alignment horizontal="left" vertical="center" indent="1"/>
    </xf>
    <xf numFmtId="180" fontId="49" fillId="15" borderId="13" applyNumberFormat="0" applyProtection="0">
      <alignment horizontal="left" vertical="center" indent="1"/>
    </xf>
    <xf numFmtId="180" fontId="49" fillId="15" borderId="13" applyNumberFormat="0" applyProtection="0">
      <alignment horizontal="left" vertical="center" indent="1"/>
    </xf>
    <xf numFmtId="180" fontId="49" fillId="15" borderId="20" applyNumberFormat="0" applyProtection="0">
      <alignment horizontal="left" vertical="top" indent="1"/>
    </xf>
    <xf numFmtId="180" fontId="20" fillId="15" borderId="20" applyNumberFormat="0" applyProtection="0">
      <alignment horizontal="left" vertical="top" indent="1"/>
    </xf>
    <xf numFmtId="180" fontId="20" fillId="15" borderId="20" applyNumberFormat="0" applyProtection="0">
      <alignment horizontal="left" vertical="top" indent="1"/>
    </xf>
    <xf numFmtId="180" fontId="20" fillId="15" borderId="20" applyNumberFormat="0" applyProtection="0">
      <alignment horizontal="left" vertical="top" indent="1"/>
    </xf>
    <xf numFmtId="180" fontId="20" fillId="15" borderId="20" applyNumberFormat="0" applyProtection="0">
      <alignment horizontal="left" vertical="top" indent="1"/>
    </xf>
    <xf numFmtId="180" fontId="20" fillId="15" borderId="20" applyNumberFormat="0" applyProtection="0">
      <alignment horizontal="left" vertical="top" indent="1"/>
    </xf>
    <xf numFmtId="180" fontId="20" fillId="15" borderId="20" applyNumberFormat="0" applyProtection="0">
      <alignment horizontal="left" vertical="top" indent="1"/>
    </xf>
    <xf numFmtId="180" fontId="49" fillId="15" borderId="20" applyNumberFormat="0" applyProtection="0">
      <alignment horizontal="left" vertical="top" indent="1"/>
    </xf>
    <xf numFmtId="180" fontId="49" fillId="15" borderId="20" applyNumberFormat="0" applyProtection="0">
      <alignment horizontal="left" vertical="top" indent="1"/>
    </xf>
    <xf numFmtId="180" fontId="49" fillId="15" borderId="20" applyNumberFormat="0" applyProtection="0">
      <alignment horizontal="left" vertical="top" indent="1"/>
    </xf>
    <xf numFmtId="180" fontId="49" fillId="15" borderId="20" applyNumberFormat="0" applyProtection="0">
      <alignment horizontal="left" vertical="top" indent="1"/>
    </xf>
    <xf numFmtId="180" fontId="49" fillId="15" borderId="20" applyNumberFormat="0" applyProtection="0">
      <alignment horizontal="left" vertical="top" indent="1"/>
    </xf>
    <xf numFmtId="180" fontId="49" fillId="15" borderId="20" applyNumberFormat="0" applyProtection="0">
      <alignment horizontal="left" vertical="top" indent="1"/>
    </xf>
    <xf numFmtId="180" fontId="49" fillId="15" borderId="20" applyNumberFormat="0" applyProtection="0">
      <alignment horizontal="left" vertical="top" indent="1"/>
    </xf>
    <xf numFmtId="180" fontId="49" fillId="15" borderId="20" applyNumberFormat="0" applyProtection="0">
      <alignment horizontal="left" vertical="top" indent="1"/>
    </xf>
    <xf numFmtId="180" fontId="49" fillId="15" borderId="20" applyNumberFormat="0" applyProtection="0">
      <alignment horizontal="left" vertical="top" indent="1"/>
    </xf>
    <xf numFmtId="180" fontId="49" fillId="15" borderId="20" applyNumberFormat="0" applyProtection="0">
      <alignment horizontal="left" vertical="top" indent="1"/>
    </xf>
    <xf numFmtId="180" fontId="49" fillId="15" borderId="20" applyNumberFormat="0" applyProtection="0">
      <alignment horizontal="left" vertical="top" indent="1"/>
    </xf>
    <xf numFmtId="180" fontId="49" fillId="15" borderId="20" applyNumberFormat="0" applyProtection="0">
      <alignment horizontal="left" vertical="top" indent="1"/>
    </xf>
    <xf numFmtId="180" fontId="49" fillId="15" borderId="20" applyNumberFormat="0" applyProtection="0">
      <alignment horizontal="left" vertical="top" indent="1"/>
    </xf>
    <xf numFmtId="180" fontId="49" fillId="15" borderId="20" applyNumberFormat="0" applyProtection="0">
      <alignment horizontal="left" vertical="top" indent="1"/>
    </xf>
    <xf numFmtId="180" fontId="49" fillId="15" borderId="20" applyNumberFormat="0" applyProtection="0">
      <alignment horizontal="left" vertical="top" indent="1"/>
    </xf>
    <xf numFmtId="180" fontId="49" fillId="15" borderId="20" applyNumberFormat="0" applyProtection="0">
      <alignment horizontal="left" vertical="top" indent="1"/>
    </xf>
    <xf numFmtId="180" fontId="49" fillId="15" borderId="20" applyNumberFormat="0" applyProtection="0">
      <alignment horizontal="left" vertical="top" indent="1"/>
    </xf>
    <xf numFmtId="180" fontId="49" fillId="15" borderId="20" applyNumberFormat="0" applyProtection="0">
      <alignment horizontal="left" vertical="top" indent="1"/>
    </xf>
    <xf numFmtId="180" fontId="49" fillId="15" borderId="20" applyNumberFormat="0" applyProtection="0">
      <alignment horizontal="left" vertical="top" indent="1"/>
    </xf>
    <xf numFmtId="180" fontId="49" fillId="15" borderId="20" applyNumberFormat="0" applyProtection="0">
      <alignment horizontal="left" vertical="top" indent="1"/>
    </xf>
    <xf numFmtId="180" fontId="49" fillId="15" borderId="20" applyNumberFormat="0" applyProtection="0">
      <alignment horizontal="left" vertical="top" indent="1"/>
    </xf>
    <xf numFmtId="180" fontId="49" fillId="15" borderId="20" applyNumberFormat="0" applyProtection="0">
      <alignment horizontal="left" vertical="top" indent="1"/>
    </xf>
    <xf numFmtId="180" fontId="49" fillId="15" borderId="20" applyNumberFormat="0" applyProtection="0">
      <alignment horizontal="left" vertical="top" indent="1"/>
    </xf>
    <xf numFmtId="180" fontId="49" fillId="15" borderId="20" applyNumberFormat="0" applyProtection="0">
      <alignment horizontal="left" vertical="top" indent="1"/>
    </xf>
    <xf numFmtId="180" fontId="49" fillId="15" borderId="20" applyNumberFormat="0" applyProtection="0">
      <alignment horizontal="left" vertical="top" indent="1"/>
    </xf>
    <xf numFmtId="180" fontId="49" fillId="15" borderId="20" applyNumberFormat="0" applyProtection="0">
      <alignment horizontal="left" vertical="top" indent="1"/>
    </xf>
    <xf numFmtId="180" fontId="49" fillId="15" borderId="20" applyNumberFormat="0" applyProtection="0">
      <alignment horizontal="left" vertical="top" indent="1"/>
    </xf>
    <xf numFmtId="180" fontId="49" fillId="15" borderId="20" applyNumberFormat="0" applyProtection="0">
      <alignment horizontal="left" vertical="top" indent="1"/>
    </xf>
    <xf numFmtId="180" fontId="49" fillId="15" borderId="20" applyNumberFormat="0" applyProtection="0">
      <alignment horizontal="left" vertical="top" indent="1"/>
    </xf>
    <xf numFmtId="180" fontId="49" fillId="15" borderId="20" applyNumberFormat="0" applyProtection="0">
      <alignment horizontal="left" vertical="top" indent="1"/>
    </xf>
    <xf numFmtId="180" fontId="49" fillId="15" borderId="20" applyNumberFormat="0" applyProtection="0">
      <alignment horizontal="left" vertical="top" indent="1"/>
    </xf>
    <xf numFmtId="180" fontId="49" fillId="15" borderId="20" applyNumberFormat="0" applyProtection="0">
      <alignment horizontal="left" vertical="top" indent="1"/>
    </xf>
    <xf numFmtId="180" fontId="49" fillId="15" borderId="20" applyNumberFormat="0" applyProtection="0">
      <alignment horizontal="left" vertical="top" indent="1"/>
    </xf>
    <xf numFmtId="180" fontId="49" fillId="15" borderId="20" applyNumberFormat="0" applyProtection="0">
      <alignment horizontal="left" vertical="top" indent="1"/>
    </xf>
    <xf numFmtId="180" fontId="49" fillId="15" borderId="20" applyNumberFormat="0" applyProtection="0">
      <alignment horizontal="left" vertical="top" indent="1"/>
    </xf>
    <xf numFmtId="180" fontId="49" fillId="15" borderId="20" applyNumberFormat="0" applyProtection="0">
      <alignment horizontal="left" vertical="top" indent="1"/>
    </xf>
    <xf numFmtId="180" fontId="49" fillId="15" borderId="20" applyNumberFormat="0" applyProtection="0">
      <alignment horizontal="left" vertical="top" indent="1"/>
    </xf>
    <xf numFmtId="180" fontId="49" fillId="15" borderId="20" applyNumberFormat="0" applyProtection="0">
      <alignment horizontal="left" vertical="top" indent="1"/>
    </xf>
    <xf numFmtId="180" fontId="49" fillId="15" borderId="20" applyNumberFormat="0" applyProtection="0">
      <alignment horizontal="left" vertical="top" indent="1"/>
    </xf>
    <xf numFmtId="180" fontId="49" fillId="15" borderId="20" applyNumberFormat="0" applyProtection="0">
      <alignment horizontal="left" vertical="top" indent="1"/>
    </xf>
    <xf numFmtId="180" fontId="49" fillId="15" borderId="20" applyNumberFormat="0" applyProtection="0">
      <alignment horizontal="left" vertical="top" indent="1"/>
    </xf>
    <xf numFmtId="180" fontId="49" fillId="15" borderId="20" applyNumberFormat="0" applyProtection="0">
      <alignment horizontal="left" vertical="top" indent="1"/>
    </xf>
    <xf numFmtId="180" fontId="49" fillId="15" borderId="20" applyNumberFormat="0" applyProtection="0">
      <alignment horizontal="left" vertical="top" indent="1"/>
    </xf>
    <xf numFmtId="180" fontId="49" fillId="15" borderId="20" applyNumberFormat="0" applyProtection="0">
      <alignment horizontal="left" vertical="top" indent="1"/>
    </xf>
    <xf numFmtId="180" fontId="49" fillId="15" borderId="20" applyNumberFormat="0" applyProtection="0">
      <alignment horizontal="left" vertical="top" indent="1"/>
    </xf>
    <xf numFmtId="180" fontId="49" fillId="15" borderId="20" applyNumberFormat="0" applyProtection="0">
      <alignment horizontal="left" vertical="top" indent="1"/>
    </xf>
    <xf numFmtId="180" fontId="49" fillId="15" borderId="20" applyNumberFormat="0" applyProtection="0">
      <alignment horizontal="left" vertical="top" indent="1"/>
    </xf>
    <xf numFmtId="180" fontId="49" fillId="15" borderId="20" applyNumberFormat="0" applyProtection="0">
      <alignment horizontal="left" vertical="top" indent="1"/>
    </xf>
    <xf numFmtId="180" fontId="49" fillId="15" borderId="20" applyNumberFormat="0" applyProtection="0">
      <alignment horizontal="left" vertical="top" indent="1"/>
    </xf>
    <xf numFmtId="180" fontId="49" fillId="15" borderId="20" applyNumberFormat="0" applyProtection="0">
      <alignment horizontal="left" vertical="top" indent="1"/>
    </xf>
    <xf numFmtId="180" fontId="49" fillId="15" borderId="20" applyNumberFormat="0" applyProtection="0">
      <alignment horizontal="left" vertical="top" indent="1"/>
    </xf>
    <xf numFmtId="180" fontId="49" fillId="15" borderId="20" applyNumberFormat="0" applyProtection="0">
      <alignment horizontal="left" vertical="top" indent="1"/>
    </xf>
    <xf numFmtId="180" fontId="49" fillId="15" borderId="20" applyNumberFormat="0" applyProtection="0">
      <alignment horizontal="left" vertical="top" indent="1"/>
    </xf>
    <xf numFmtId="180" fontId="49" fillId="15" borderId="20" applyNumberFormat="0" applyProtection="0">
      <alignment horizontal="left" vertical="top" indent="1"/>
    </xf>
    <xf numFmtId="180" fontId="49" fillId="69" borderId="22" applyNumberFormat="0">
      <protection locked="0"/>
    </xf>
    <xf numFmtId="180" fontId="20" fillId="69" borderId="11" applyNumberFormat="0">
      <protection locked="0"/>
    </xf>
    <xf numFmtId="180" fontId="49" fillId="69" borderId="22" applyNumberFormat="0">
      <protection locked="0"/>
    </xf>
    <xf numFmtId="180" fontId="49" fillId="69" borderId="22" applyNumberFormat="0">
      <protection locked="0"/>
    </xf>
    <xf numFmtId="180" fontId="49" fillId="69" borderId="22" applyNumberFormat="0">
      <protection locked="0"/>
    </xf>
    <xf numFmtId="180" fontId="49" fillId="69" borderId="22" applyNumberFormat="0">
      <protection locked="0"/>
    </xf>
    <xf numFmtId="180" fontId="49" fillId="69" borderId="22" applyNumberFormat="0">
      <protection locked="0"/>
    </xf>
    <xf numFmtId="180" fontId="49" fillId="69" borderId="22" applyNumberFormat="0">
      <protection locked="0"/>
    </xf>
    <xf numFmtId="180" fontId="49" fillId="69" borderId="22" applyNumberFormat="0">
      <protection locked="0"/>
    </xf>
    <xf numFmtId="180" fontId="49" fillId="69" borderId="22" applyNumberFormat="0">
      <protection locked="0"/>
    </xf>
    <xf numFmtId="180" fontId="49" fillId="69" borderId="22" applyNumberFormat="0">
      <protection locked="0"/>
    </xf>
    <xf numFmtId="180" fontId="49" fillId="69" borderId="22" applyNumberFormat="0">
      <protection locked="0"/>
    </xf>
    <xf numFmtId="180" fontId="49" fillId="69" borderId="22" applyNumberFormat="0">
      <protection locked="0"/>
    </xf>
    <xf numFmtId="180" fontId="49" fillId="69" borderId="22" applyNumberFormat="0">
      <protection locked="0"/>
    </xf>
    <xf numFmtId="180" fontId="49" fillId="69" borderId="22" applyNumberFormat="0">
      <protection locked="0"/>
    </xf>
    <xf numFmtId="180" fontId="49" fillId="69" borderId="22" applyNumberFormat="0">
      <protection locked="0"/>
    </xf>
    <xf numFmtId="180" fontId="49" fillId="69" borderId="22" applyNumberFormat="0">
      <protection locked="0"/>
    </xf>
    <xf numFmtId="180" fontId="49" fillId="69" borderId="22" applyNumberFormat="0">
      <protection locked="0"/>
    </xf>
    <xf numFmtId="180" fontId="49" fillId="69" borderId="22" applyNumberFormat="0">
      <protection locked="0"/>
    </xf>
    <xf numFmtId="180" fontId="49" fillId="69" borderId="22" applyNumberFormat="0">
      <protection locked="0"/>
    </xf>
    <xf numFmtId="180" fontId="54" fillId="23" borderId="23" applyBorder="0"/>
    <xf numFmtId="180" fontId="54" fillId="23" borderId="23" applyBorder="0"/>
    <xf numFmtId="180" fontId="54" fillId="23" borderId="23" applyBorder="0"/>
    <xf numFmtId="180" fontId="54" fillId="23" borderId="23" applyBorder="0"/>
    <xf numFmtId="180" fontId="54" fillId="23" borderId="23" applyBorder="0"/>
    <xf numFmtId="180" fontId="54" fillId="23" borderId="23" applyBorder="0"/>
    <xf numFmtId="4" fontId="55" fillId="51" borderId="20" applyNumberFormat="0" applyProtection="0">
      <alignment vertical="center"/>
    </xf>
    <xf numFmtId="4" fontId="55" fillId="51" borderId="20" applyNumberFormat="0" applyProtection="0">
      <alignment vertical="center"/>
    </xf>
    <xf numFmtId="4" fontId="55" fillId="51" borderId="20" applyNumberFormat="0" applyProtection="0">
      <alignment vertical="center"/>
    </xf>
    <xf numFmtId="4" fontId="55" fillId="51" borderId="20" applyNumberFormat="0" applyProtection="0">
      <alignment vertical="center"/>
    </xf>
    <xf numFmtId="4" fontId="55" fillId="51" borderId="20" applyNumberFormat="0" applyProtection="0">
      <alignment vertical="center"/>
    </xf>
    <xf numFmtId="4" fontId="55" fillId="51" borderId="20" applyNumberFormat="0" applyProtection="0">
      <alignment vertical="center"/>
    </xf>
    <xf numFmtId="4" fontId="52" fillId="7" borderId="11" applyNumberFormat="0" applyProtection="0">
      <alignment vertical="center"/>
    </xf>
    <xf numFmtId="4" fontId="55" fillId="20" borderId="20" applyNumberFormat="0" applyProtection="0">
      <alignment horizontal="left" vertical="center" indent="1"/>
    </xf>
    <xf numFmtId="4" fontId="55" fillId="20" borderId="20" applyNumberFormat="0" applyProtection="0">
      <alignment horizontal="left" vertical="center" indent="1"/>
    </xf>
    <xf numFmtId="4" fontId="55" fillId="20" borderId="20" applyNumberFormat="0" applyProtection="0">
      <alignment horizontal="left" vertical="center" indent="1"/>
    </xf>
    <xf numFmtId="4" fontId="55" fillId="20" borderId="20" applyNumberFormat="0" applyProtection="0">
      <alignment horizontal="left" vertical="center" indent="1"/>
    </xf>
    <xf numFmtId="4" fontId="55" fillId="20" borderId="20" applyNumberFormat="0" applyProtection="0">
      <alignment horizontal="left" vertical="center" indent="1"/>
    </xf>
    <xf numFmtId="4" fontId="55" fillId="20" borderId="20" applyNumberFormat="0" applyProtection="0">
      <alignment horizontal="left" vertical="center" indent="1"/>
    </xf>
    <xf numFmtId="180" fontId="55" fillId="51" borderId="20" applyNumberFormat="0" applyProtection="0">
      <alignment horizontal="left" vertical="top" indent="1"/>
    </xf>
    <xf numFmtId="180" fontId="55" fillId="51" borderId="20" applyNumberFormat="0" applyProtection="0">
      <alignment horizontal="left" vertical="top" indent="1"/>
    </xf>
    <xf numFmtId="180" fontId="55" fillId="51" borderId="20" applyNumberFormat="0" applyProtection="0">
      <alignment horizontal="left" vertical="top" indent="1"/>
    </xf>
    <xf numFmtId="180" fontId="55" fillId="51" borderId="20" applyNumberFormat="0" applyProtection="0">
      <alignment horizontal="left" vertical="top" indent="1"/>
    </xf>
    <xf numFmtId="180" fontId="55" fillId="51" borderId="20" applyNumberFormat="0" applyProtection="0">
      <alignment horizontal="left" vertical="top" indent="1"/>
    </xf>
    <xf numFmtId="180" fontId="55" fillId="51" borderId="20" applyNumberFormat="0" applyProtection="0">
      <alignment horizontal="left" vertical="top" indent="1"/>
    </xf>
    <xf numFmtId="4" fontId="49" fillId="0" borderId="13" applyNumberFormat="0" applyProtection="0">
      <alignment horizontal="right" vertical="center"/>
    </xf>
    <xf numFmtId="4" fontId="49" fillId="0" borderId="13" applyNumberFormat="0" applyProtection="0">
      <alignment horizontal="right" vertical="center"/>
    </xf>
    <xf numFmtId="4" fontId="49" fillId="0" borderId="13" applyNumberFormat="0" applyProtection="0">
      <alignment horizontal="right" vertical="center"/>
    </xf>
    <xf numFmtId="4" fontId="49" fillId="0" borderId="13" applyNumberFormat="0" applyProtection="0">
      <alignment horizontal="right" vertical="center"/>
    </xf>
    <xf numFmtId="4" fontId="49" fillId="0" borderId="13" applyNumberFormat="0" applyProtection="0">
      <alignment horizontal="right" vertical="center"/>
    </xf>
    <xf numFmtId="4" fontId="49" fillId="0" borderId="13" applyNumberFormat="0" applyProtection="0">
      <alignment horizontal="right" vertical="center"/>
    </xf>
    <xf numFmtId="4" fontId="52" fillId="14" borderId="13" applyNumberFormat="0" applyProtection="0">
      <alignment horizontal="right" vertical="center"/>
    </xf>
    <xf numFmtId="4" fontId="52" fillId="14" borderId="13" applyNumberFormat="0" applyProtection="0">
      <alignment horizontal="right" vertical="center"/>
    </xf>
    <xf numFmtId="4" fontId="52" fillId="14" borderId="13" applyNumberFormat="0" applyProtection="0">
      <alignment horizontal="right" vertical="center"/>
    </xf>
    <xf numFmtId="4" fontId="52" fillId="14" borderId="13" applyNumberFormat="0" applyProtection="0">
      <alignment horizontal="right" vertical="center"/>
    </xf>
    <xf numFmtId="4" fontId="52" fillId="14" borderId="13" applyNumberFormat="0" applyProtection="0">
      <alignment horizontal="right" vertical="center"/>
    </xf>
    <xf numFmtId="4" fontId="52" fillId="14" borderId="13" applyNumberFormat="0" applyProtection="0">
      <alignment horizontal="right" vertical="center"/>
    </xf>
    <xf numFmtId="4" fontId="49" fillId="59" borderId="13" applyNumberFormat="0" applyProtection="0">
      <alignment horizontal="left" vertical="center" indent="1"/>
    </xf>
    <xf numFmtId="4" fontId="49" fillId="59" borderId="13" applyNumberFormat="0" applyProtection="0">
      <alignment horizontal="left" vertical="center" indent="1"/>
    </xf>
    <xf numFmtId="4" fontId="49" fillId="59" borderId="13" applyNumberFormat="0" applyProtection="0">
      <alignment horizontal="left" vertical="center" indent="1"/>
    </xf>
    <xf numFmtId="4" fontId="49" fillId="59" borderId="13" applyNumberFormat="0" applyProtection="0">
      <alignment horizontal="left" vertical="center" indent="1"/>
    </xf>
    <xf numFmtId="4" fontId="49" fillId="59" borderId="13" applyNumberFormat="0" applyProtection="0">
      <alignment horizontal="left" vertical="center" indent="1"/>
    </xf>
    <xf numFmtId="4" fontId="49" fillId="59" borderId="13" applyNumberFormat="0" applyProtection="0">
      <alignment horizontal="left" vertical="center" indent="1"/>
    </xf>
    <xf numFmtId="180" fontId="55" fillId="16" borderId="20" applyNumberFormat="0" applyProtection="0">
      <alignment horizontal="left" vertical="top" indent="1"/>
    </xf>
    <xf numFmtId="180" fontId="55" fillId="16" borderId="20" applyNumberFormat="0" applyProtection="0">
      <alignment horizontal="left" vertical="top" indent="1"/>
    </xf>
    <xf numFmtId="180" fontId="55" fillId="16" borderId="20" applyNumberFormat="0" applyProtection="0">
      <alignment horizontal="left" vertical="top" indent="1"/>
    </xf>
    <xf numFmtId="180" fontId="55" fillId="16" borderId="20" applyNumberFormat="0" applyProtection="0">
      <alignment horizontal="left" vertical="top" indent="1"/>
    </xf>
    <xf numFmtId="180" fontId="55" fillId="16" borderId="20" applyNumberFormat="0" applyProtection="0">
      <alignment horizontal="left" vertical="top" indent="1"/>
    </xf>
    <xf numFmtId="180" fontId="55" fillId="16" borderId="20" applyNumberFormat="0" applyProtection="0">
      <alignment horizontal="left" vertical="top" indent="1"/>
    </xf>
    <xf numFmtId="4" fontId="56" fillId="70" borderId="21" applyNumberFormat="0" applyProtection="0">
      <alignment horizontal="left" vertical="center" indent="1"/>
    </xf>
    <xf numFmtId="4" fontId="56" fillId="70" borderId="21" applyNumberFormat="0" applyProtection="0">
      <alignment horizontal="left" vertical="center" indent="1"/>
    </xf>
    <xf numFmtId="4" fontId="56" fillId="70" borderId="21" applyNumberFormat="0" applyProtection="0">
      <alignment horizontal="left" vertical="center" indent="1"/>
    </xf>
    <xf numFmtId="4" fontId="56" fillId="70" borderId="21" applyNumberFormat="0" applyProtection="0">
      <alignment horizontal="left" vertical="center" indent="1"/>
    </xf>
    <xf numFmtId="4" fontId="56" fillId="70" borderId="21" applyNumberFormat="0" applyProtection="0">
      <alignment horizontal="left" vertical="center" indent="1"/>
    </xf>
    <xf numFmtId="4" fontId="56" fillId="70" borderId="21" applyNumberFormat="0" applyProtection="0">
      <alignment horizontal="left" vertical="center" indent="1"/>
    </xf>
    <xf numFmtId="180" fontId="49" fillId="71" borderId="11"/>
    <xf numFmtId="4" fontId="57" fillId="69" borderId="13" applyNumberFormat="0" applyProtection="0">
      <alignment horizontal="right" vertical="center"/>
    </xf>
    <xf numFmtId="4" fontId="57" fillId="69" borderId="13" applyNumberFormat="0" applyProtection="0">
      <alignment horizontal="right" vertical="center"/>
    </xf>
    <xf numFmtId="4" fontId="57" fillId="69" borderId="13" applyNumberFormat="0" applyProtection="0">
      <alignment horizontal="right" vertical="center"/>
    </xf>
    <xf numFmtId="4" fontId="57" fillId="69" borderId="13" applyNumberFormat="0" applyProtection="0">
      <alignment horizontal="right" vertical="center"/>
    </xf>
    <xf numFmtId="4" fontId="57" fillId="69" borderId="13" applyNumberFormat="0" applyProtection="0">
      <alignment horizontal="right" vertical="center"/>
    </xf>
    <xf numFmtId="4" fontId="57" fillId="69" borderId="13" applyNumberFormat="0" applyProtection="0">
      <alignment horizontal="right" vertical="center"/>
    </xf>
    <xf numFmtId="180" fontId="58" fillId="0" borderId="0" applyNumberFormat="0" applyFill="0" applyBorder="0" applyAlignment="0" applyProtection="0"/>
    <xf numFmtId="180" fontId="20" fillId="72" borderId="0"/>
    <xf numFmtId="180" fontId="20" fillId="0" borderId="0" applyFont="0" applyFill="0" applyBorder="0" applyAlignment="0" applyProtection="0"/>
    <xf numFmtId="37" fontId="25" fillId="0" borderId="10" applyNumberFormat="0"/>
    <xf numFmtId="37" fontId="25" fillId="0" borderId="10" applyNumberFormat="0"/>
    <xf numFmtId="37" fontId="25" fillId="0" borderId="10" applyNumberFormat="0"/>
    <xf numFmtId="37" fontId="25" fillId="0" borderId="10" applyNumberFormat="0"/>
    <xf numFmtId="37" fontId="25" fillId="0" borderId="10" applyNumberFormat="0"/>
    <xf numFmtId="37" fontId="25" fillId="0" borderId="10" applyNumberFormat="0"/>
    <xf numFmtId="180" fontId="59" fillId="0" borderId="24" applyNumberFormat="0" applyAlignment="0" applyProtection="0"/>
    <xf numFmtId="180" fontId="58" fillId="0" borderId="0" applyNumberFormat="0" applyFill="0" applyBorder="0" applyAlignment="0" applyProtection="0"/>
    <xf numFmtId="180" fontId="58" fillId="0" borderId="0" applyNumberFormat="0" applyFill="0" applyBorder="0" applyAlignment="0" applyProtection="0"/>
    <xf numFmtId="187" fontId="25" fillId="0" borderId="6" applyFill="0"/>
    <xf numFmtId="187" fontId="25" fillId="0" borderId="6" applyFill="0"/>
    <xf numFmtId="187" fontId="25" fillId="0" borderId="6" applyFill="0"/>
    <xf numFmtId="187" fontId="25" fillId="0" borderId="6" applyFill="0"/>
    <xf numFmtId="187" fontId="25" fillId="0" borderId="6" applyFill="0"/>
    <xf numFmtId="187" fontId="25" fillId="0" borderId="6" applyFill="0"/>
    <xf numFmtId="187" fontId="25" fillId="0" borderId="6" applyFill="0"/>
    <xf numFmtId="180" fontId="35" fillId="0" borderId="25" applyNumberFormat="0" applyFill="0" applyAlignment="0" applyProtection="0"/>
    <xf numFmtId="180" fontId="35" fillId="0" borderId="25" applyNumberFormat="0" applyFill="0" applyAlignment="0" applyProtection="0"/>
    <xf numFmtId="180" fontId="35" fillId="0" borderId="25" applyNumberFormat="0" applyFill="0" applyAlignment="0" applyProtection="0"/>
    <xf numFmtId="180" fontId="35" fillId="0" borderId="25" applyNumberFormat="0" applyFill="0" applyAlignment="0" applyProtection="0"/>
    <xf numFmtId="180" fontId="35" fillId="0" borderId="25" applyNumberFormat="0" applyFill="0" applyAlignment="0" applyProtection="0"/>
    <xf numFmtId="180" fontId="35" fillId="0" borderId="25" applyNumberFormat="0" applyFill="0" applyAlignment="0" applyProtection="0"/>
    <xf numFmtId="180" fontId="35" fillId="0" borderId="25" applyNumberFormat="0" applyFill="0" applyAlignment="0" applyProtection="0"/>
    <xf numFmtId="180" fontId="35" fillId="0" borderId="25" applyNumberFormat="0" applyFill="0" applyAlignment="0" applyProtection="0"/>
    <xf numFmtId="180" fontId="35" fillId="0" borderId="25" applyNumberFormat="0" applyFill="0" applyAlignment="0" applyProtection="0"/>
    <xf numFmtId="180" fontId="35" fillId="0" borderId="25" applyNumberFormat="0" applyFill="0" applyAlignment="0" applyProtection="0"/>
    <xf numFmtId="180" fontId="35" fillId="0" borderId="25" applyNumberFormat="0" applyFill="0" applyAlignment="0" applyProtection="0"/>
    <xf numFmtId="180" fontId="35" fillId="0" borderId="25" applyNumberFormat="0" applyFill="0" applyAlignment="0" applyProtection="0"/>
    <xf numFmtId="37" fontId="25" fillId="0" borderId="26" applyNumberFormat="0" applyFill="0"/>
    <xf numFmtId="171" fontId="20" fillId="0" borderId="0" applyFont="0" applyFill="0" applyBorder="0" applyAlignment="0" applyProtection="0"/>
    <xf numFmtId="170" fontId="20" fillId="0" borderId="0" applyFont="0" applyFill="0" applyBorder="0" applyAlignment="0" applyProtection="0"/>
    <xf numFmtId="180" fontId="60" fillId="0" borderId="0" applyNumberFormat="0" applyFill="0" applyBorder="0" applyAlignment="0" applyProtection="0"/>
    <xf numFmtId="180" fontId="60" fillId="0" borderId="0" applyNumberFormat="0" applyFill="0" applyBorder="0" applyAlignment="0" applyProtection="0"/>
    <xf numFmtId="180" fontId="20" fillId="51" borderId="0" applyNumberFormat="0" applyFont="0" applyBorder="0" applyAlignment="0" applyProtection="0"/>
    <xf numFmtId="180" fontId="20" fillId="51" borderId="0" applyNumberFormat="0" applyFont="0" applyBorder="0" applyAlignment="0" applyProtection="0"/>
    <xf numFmtId="180" fontId="20" fillId="51" borderId="0" applyNumberFormat="0" applyFont="0" applyBorder="0" applyAlignment="0" applyProtection="0"/>
    <xf numFmtId="180" fontId="20" fillId="51" borderId="0" applyNumberFormat="0" applyFont="0" applyBorder="0" applyAlignment="0" applyProtection="0"/>
    <xf numFmtId="180" fontId="20" fillId="51" borderId="0" applyNumberFormat="0" applyFont="0" applyBorder="0" applyAlignment="0" applyProtection="0"/>
    <xf numFmtId="180" fontId="20" fillId="51" borderId="0" applyNumberFormat="0" applyFont="0" applyBorder="0" applyAlignment="0" applyProtection="0"/>
    <xf numFmtId="180" fontId="20" fillId="51" borderId="0" applyNumberFormat="0" applyFont="0" applyBorder="0" applyAlignment="0" applyProtection="0"/>
    <xf numFmtId="180" fontId="20" fillId="51" borderId="0" applyNumberFormat="0" applyFont="0" applyBorder="0" applyAlignment="0" applyProtection="0"/>
    <xf numFmtId="180" fontId="20" fillId="51" borderId="0" applyNumberFormat="0" applyFont="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0" fontId="7" fillId="0" borderId="0"/>
    <xf numFmtId="18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3"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174" fontId="7" fillId="53" borderId="11">
      <alignment vertical="center"/>
    </xf>
    <xf numFmtId="174" fontId="7" fillId="53" borderId="11">
      <alignment vertical="center"/>
    </xf>
    <xf numFmtId="184" fontId="7" fillId="53" borderId="11">
      <alignment vertical="center"/>
    </xf>
    <xf numFmtId="184" fontId="7" fillId="53" borderId="11">
      <alignment vertical="center"/>
    </xf>
    <xf numFmtId="184" fontId="7" fillId="53" borderId="11">
      <alignment vertical="center"/>
    </xf>
    <xf numFmtId="184" fontId="7" fillId="53" borderId="11">
      <alignment vertical="center"/>
    </xf>
    <xf numFmtId="183" fontId="7" fillId="53" borderId="11">
      <alignment vertical="center"/>
    </xf>
    <xf numFmtId="183" fontId="7" fillId="53" borderId="11">
      <alignment vertical="center"/>
    </xf>
    <xf numFmtId="174" fontId="7" fillId="2" borderId="11">
      <alignment vertical="center"/>
      <protection locked="0"/>
    </xf>
    <xf numFmtId="174" fontId="7" fillId="2" borderId="11">
      <alignment vertical="center"/>
      <protection locked="0"/>
    </xf>
    <xf numFmtId="184" fontId="7" fillId="2" borderId="11">
      <alignment vertical="center"/>
      <protection locked="0"/>
    </xf>
    <xf numFmtId="184" fontId="7" fillId="2" borderId="11">
      <alignment vertical="center"/>
      <protection locked="0"/>
    </xf>
    <xf numFmtId="174" fontId="7" fillId="54" borderId="11">
      <alignment vertical="center"/>
    </xf>
    <xf numFmtId="174" fontId="7" fillId="54" borderId="11">
      <alignment vertical="center"/>
    </xf>
    <xf numFmtId="186" fontId="7" fillId="54" borderId="11">
      <alignment vertical="center"/>
    </xf>
    <xf numFmtId="186" fontId="7" fillId="54" borderId="11">
      <alignment vertical="center"/>
    </xf>
    <xf numFmtId="184" fontId="7" fillId="54" borderId="11">
      <alignment vertical="center"/>
    </xf>
    <xf numFmtId="184" fontId="7" fillId="54" borderId="11">
      <alignment vertical="center"/>
    </xf>
    <xf numFmtId="183" fontId="7" fillId="54" borderId="11">
      <alignment vertical="center"/>
    </xf>
    <xf numFmtId="183" fontId="7" fillId="54" borderId="11">
      <alignment vertical="center"/>
    </xf>
    <xf numFmtId="174" fontId="7" fillId="54" borderId="11">
      <alignment vertical="center"/>
    </xf>
    <xf numFmtId="174" fontId="7" fillId="54" borderId="11">
      <alignment vertical="center"/>
    </xf>
    <xf numFmtId="184" fontId="7" fillId="56" borderId="11">
      <alignment horizontal="right" vertical="center"/>
      <protection locked="0"/>
    </xf>
    <xf numFmtId="184" fontId="7" fillId="56" borderId="11">
      <alignment horizontal="right" vertical="center"/>
      <protection locked="0"/>
    </xf>
    <xf numFmtId="183" fontId="7" fillId="56" borderId="11">
      <alignment horizontal="right" vertical="center"/>
      <protection locked="0"/>
    </xf>
    <xf numFmtId="183" fontId="7" fillId="56" borderId="11">
      <alignment horizontal="right" vertical="center"/>
      <protection locked="0"/>
    </xf>
    <xf numFmtId="174" fontId="7" fillId="56" borderId="11">
      <alignment horizontal="right" vertical="center"/>
      <protection locked="0"/>
    </xf>
    <xf numFmtId="174" fontId="7" fillId="56" borderId="11">
      <alignment horizontal="right" vertical="center"/>
      <protection locked="0"/>
    </xf>
    <xf numFmtId="169"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189" fontId="20" fillId="0" borderId="0">
      <alignment vertical="top"/>
    </xf>
    <xf numFmtId="189" fontId="20" fillId="0" borderId="0">
      <alignment vertical="top"/>
    </xf>
    <xf numFmtId="0" fontId="20" fillId="0" borderId="0"/>
    <xf numFmtId="0" fontId="20" fillId="0" borderId="0"/>
    <xf numFmtId="0" fontId="20" fillId="0" borderId="0"/>
    <xf numFmtId="0" fontId="20" fillId="0" borderId="0"/>
    <xf numFmtId="0" fontId="23" fillId="0" borderId="0"/>
    <xf numFmtId="0" fontId="20" fillId="0" borderId="0"/>
    <xf numFmtId="0" fontId="20" fillId="0" borderId="0"/>
    <xf numFmtId="0" fontId="20" fillId="0" borderId="0"/>
    <xf numFmtId="0" fontId="20"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90" fontId="20" fillId="0" borderId="0"/>
    <xf numFmtId="0" fontId="20"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0"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3" fillId="0" borderId="0"/>
    <xf numFmtId="0" fontId="2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3" fillId="0" borderId="0"/>
    <xf numFmtId="0" fontId="23" fillId="0" borderId="0"/>
    <xf numFmtId="0" fontId="23" fillId="0" borderId="0"/>
    <xf numFmtId="0" fontId="23" fillId="0" borderId="0"/>
    <xf numFmtId="0" fontId="23" fillId="0" borderId="0"/>
    <xf numFmtId="0" fontId="23" fillId="0" borderId="0"/>
    <xf numFmtId="0" fontId="20"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0" fillId="0" borderId="0"/>
    <xf numFmtId="0" fontId="20"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3" fillId="0" borderId="0"/>
    <xf numFmtId="0" fontId="2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0" fillId="0" borderId="0"/>
    <xf numFmtId="189" fontId="20" fillId="0" borderId="0"/>
    <xf numFmtId="0" fontId="20" fillId="0" borderId="0"/>
    <xf numFmtId="189" fontId="23" fillId="0" borderId="0"/>
    <xf numFmtId="189" fontId="20" fillId="0" borderId="0"/>
    <xf numFmtId="189" fontId="20" fillId="0" borderId="0"/>
    <xf numFmtId="189" fontId="20" fillId="0" borderId="0"/>
    <xf numFmtId="189"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89" fontId="23" fillId="0" borderId="0"/>
    <xf numFmtId="0" fontId="20" fillId="0" borderId="0"/>
    <xf numFmtId="0" fontId="20" fillId="0" borderId="0"/>
    <xf numFmtId="0" fontId="23" fillId="0" borderId="0"/>
    <xf numFmtId="0" fontId="20" fillId="0" borderId="0"/>
    <xf numFmtId="0" fontId="23" fillId="0" borderId="0"/>
    <xf numFmtId="189" fontId="23" fillId="0" borderId="0"/>
    <xf numFmtId="0" fontId="20" fillId="0" borderId="0"/>
    <xf numFmtId="0" fontId="20" fillId="0" borderId="0"/>
    <xf numFmtId="0" fontId="20" fillId="0" borderId="0"/>
    <xf numFmtId="191"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3" fillId="0" borderId="0"/>
    <xf numFmtId="189"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89" fontId="20" fillId="0" borderId="0"/>
    <xf numFmtId="0" fontId="20" fillId="0" borderId="0"/>
    <xf numFmtId="0" fontId="20" fillId="0" borderId="0"/>
    <xf numFmtId="0" fontId="20" fillId="0" borderId="0"/>
    <xf numFmtId="0" fontId="20" fillId="0" borderId="0"/>
    <xf numFmtId="0" fontId="20" fillId="0" borderId="0"/>
    <xf numFmtId="0" fontId="23" fillId="0" borderId="0"/>
    <xf numFmtId="0" fontId="23" fillId="0" borderId="0"/>
    <xf numFmtId="0" fontId="23" fillId="0" borderId="0"/>
    <xf numFmtId="189"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0" fillId="0" borderId="0"/>
    <xf numFmtId="0" fontId="20" fillId="0" borderId="0"/>
    <xf numFmtId="0" fontId="20" fillId="0" borderId="0"/>
    <xf numFmtId="0" fontId="20" fillId="0" borderId="0"/>
    <xf numFmtId="0" fontId="20" fillId="0" borderId="0"/>
    <xf numFmtId="0" fontId="23" fillId="0" borderId="0"/>
    <xf numFmtId="0" fontId="23" fillId="0" borderId="0"/>
    <xf numFmtId="0" fontId="20" fillId="0" borderId="0"/>
    <xf numFmtId="189" fontId="20" fillId="0" borderId="0" applyBorder="0"/>
    <xf numFmtId="189" fontId="61" fillId="0" borderId="0" applyNumberFormat="0" applyFont="0" applyFill="0" applyBorder="0" applyAlignment="0" applyProtection="0"/>
    <xf numFmtId="167" fontId="20" fillId="0" borderId="0" applyFont="0" applyFill="0" applyBorder="0" applyAlignment="0" applyProtection="0"/>
    <xf numFmtId="189" fontId="62" fillId="0" borderId="0" applyNumberFormat="0" applyFill="0" applyBorder="0" applyAlignment="0" applyProtection="0">
      <alignment vertical="top"/>
      <protection locked="0"/>
    </xf>
    <xf numFmtId="16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92" fontId="63" fillId="0" borderId="0">
      <alignment horizontal="right" vertical="center"/>
    </xf>
    <xf numFmtId="0" fontId="27" fillId="0" borderId="0"/>
    <xf numFmtId="0" fontId="27" fillId="0" borderId="0"/>
    <xf numFmtId="0" fontId="27" fillId="0" borderId="0"/>
    <xf numFmtId="0" fontId="27" fillId="0" borderId="0"/>
    <xf numFmtId="0" fontId="27" fillId="0" borderId="0"/>
    <xf numFmtId="0" fontId="20" fillId="0" borderId="0"/>
    <xf numFmtId="0" fontId="20" fillId="0" borderId="0"/>
    <xf numFmtId="189" fontId="27" fillId="0" borderId="0"/>
    <xf numFmtId="38" fontId="36" fillId="0" borderId="0" applyFont="0" applyFill="0" applyBorder="0" applyAlignment="0" applyProtection="0"/>
    <xf numFmtId="38" fontId="36" fillId="0" borderId="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xf numFmtId="38" fontId="36" fillId="0" borderId="0" applyFont="0" applyFill="0" applyBorder="0" applyAlignment="0" applyProtection="0"/>
    <xf numFmtId="38" fontId="36" fillId="0" borderId="0" applyFont="0" applyFill="0" applyBorder="0" applyAlignment="0" applyProtection="0"/>
    <xf numFmtId="189" fontId="27" fillId="0" borderId="0"/>
    <xf numFmtId="189" fontId="20" fillId="0" borderId="0" applyFont="0" applyFill="0" applyBorder="0" applyAlignment="0" applyProtection="0"/>
    <xf numFmtId="189" fontId="27" fillId="0" borderId="0"/>
    <xf numFmtId="189" fontId="27"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7" fillId="0" borderId="0"/>
    <xf numFmtId="189" fontId="20" fillId="0" borderId="0"/>
    <xf numFmtId="189" fontId="20" fillId="0" borderId="0"/>
    <xf numFmtId="189"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38" fontId="36" fillId="0" borderId="0" applyFont="0" applyFill="0" applyBorder="0" applyAlignment="0" applyProtection="0"/>
    <xf numFmtId="193" fontId="20" fillId="0" borderId="0" applyFont="0" applyFill="0" applyBorder="0" applyAlignment="0" applyProtection="0"/>
    <xf numFmtId="189" fontId="64" fillId="0" borderId="0" applyFont="0" applyFill="0" applyBorder="0" applyAlignment="0" applyProtection="0"/>
    <xf numFmtId="193" fontId="20" fillId="0" borderId="0" applyFont="0" applyFill="0" applyBorder="0" applyAlignment="0" applyProtection="0"/>
    <xf numFmtId="189" fontId="20" fillId="0" borderId="0"/>
    <xf numFmtId="189" fontId="20" fillId="0" borderId="0"/>
    <xf numFmtId="0" fontId="20" fillId="0" borderId="0"/>
    <xf numFmtId="189" fontId="27" fillId="0" borderId="0"/>
    <xf numFmtId="0" fontId="20" fillId="0" borderId="0" applyFont="0" applyFill="0" applyBorder="0" applyAlignment="0" applyProtection="0"/>
    <xf numFmtId="0" fontId="20" fillId="0" borderId="0" applyFont="0" applyFill="0" applyBorder="0" applyAlignment="0" applyProtection="0"/>
    <xf numFmtId="38" fontId="36" fillId="0" borderId="0" applyFont="0" applyFill="0" applyBorder="0" applyAlignment="0" applyProtection="0"/>
    <xf numFmtId="38" fontId="36" fillId="0" borderId="0" applyFont="0" applyFill="0" applyBorder="0" applyAlignment="0" applyProtection="0"/>
    <xf numFmtId="0" fontId="20" fillId="0" borderId="0" applyFont="0" applyFill="0" applyBorder="0" applyAlignment="0" applyProtection="0"/>
    <xf numFmtId="194" fontId="20" fillId="0" borderId="0" applyFont="0" applyFill="0" applyBorder="0" applyAlignment="0" applyProtection="0"/>
    <xf numFmtId="189" fontId="64" fillId="0" borderId="0" applyFont="0" applyFill="0" applyBorder="0" applyAlignment="0" applyProtection="0"/>
    <xf numFmtId="195" fontId="20" fillId="0" borderId="0" applyFont="0" applyFill="0" applyBorder="0" applyAlignment="0" applyProtection="0"/>
    <xf numFmtId="194" fontId="20" fillId="0" borderId="0" applyFont="0" applyFill="0" applyBorder="0" applyAlignment="0" applyProtection="0"/>
    <xf numFmtId="195" fontId="20" fillId="0" borderId="0" applyFont="0" applyFill="0" applyBorder="0" applyAlignment="0" applyProtection="0"/>
    <xf numFmtId="39" fontId="20" fillId="0" borderId="0" applyFont="0" applyFill="0" applyBorder="0" applyAlignment="0" applyProtection="0"/>
    <xf numFmtId="189" fontId="64" fillId="0" borderId="0" applyFont="0" applyFill="0" applyBorder="0" applyAlignment="0" applyProtection="0"/>
    <xf numFmtId="39" fontId="20" fillId="0" borderId="0" applyFont="0" applyFill="0" applyBorder="0" applyAlignment="0" applyProtection="0"/>
    <xf numFmtId="189" fontId="20" fillId="0" borderId="0"/>
    <xf numFmtId="0" fontId="20" fillId="0" borderId="0" applyFont="0" applyFill="0" applyBorder="0" applyAlignment="0" applyProtection="0"/>
    <xf numFmtId="38" fontId="36" fillId="0" borderId="0" applyFont="0" applyFill="0" applyBorder="0" applyAlignment="0" applyProtection="0"/>
    <xf numFmtId="38" fontId="36" fillId="0" borderId="0" applyFont="0" applyFill="0" applyBorder="0" applyAlignment="0" applyProtection="0"/>
    <xf numFmtId="0" fontId="20" fillId="0" borderId="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189" fontId="27" fillId="0" borderId="0"/>
    <xf numFmtId="189" fontId="62" fillId="0" borderId="0"/>
    <xf numFmtId="189" fontId="62" fillId="0" borderId="0"/>
    <xf numFmtId="38" fontId="36" fillId="0" borderId="0" applyAlignment="0" applyProtection="0"/>
    <xf numFmtId="38" fontId="36" fillId="0" borderId="0" applyFont="0" applyBorder="0" applyAlignment="0" applyProtection="0"/>
    <xf numFmtId="196" fontId="20" fillId="0" borderId="0" applyFont="0" applyFill="0" applyBorder="0" applyProtection="0">
      <alignment vertical="top"/>
    </xf>
    <xf numFmtId="38" fontId="36" fillId="0" borderId="0" applyFont="0" applyFill="0" applyBorder="0" applyAlignment="0" applyProtection="0"/>
    <xf numFmtId="38" fontId="36" fillId="0" borderId="0" applyFont="0" applyFill="0" applyBorder="0" applyAlignment="0" applyProtection="0"/>
    <xf numFmtId="189" fontId="27" fillId="0" borderId="0"/>
    <xf numFmtId="189"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38" fontId="36" fillId="0" borderId="0" applyFont="0" applyFill="0" applyBorder="0" applyAlignment="0" applyProtection="0"/>
    <xf numFmtId="38" fontId="36"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38" fontId="36" fillId="0" borderId="0" applyFont="0" applyFill="0" applyBorder="0" applyAlignment="0" applyProtection="0"/>
    <xf numFmtId="38" fontId="36" fillId="0" borderId="0" applyFont="0" applyFill="0" applyBorder="0" applyAlignment="0" applyProtection="0"/>
    <xf numFmtId="189" fontId="27" fillId="0" borderId="0"/>
    <xf numFmtId="38" fontId="36" fillId="0" borderId="0" applyFont="0" applyFill="0" applyBorder="0" applyAlignment="0" applyProtection="0"/>
    <xf numFmtId="38" fontId="36" fillId="0" borderId="0" applyFont="0" applyFill="0" applyBorder="0" applyAlignment="0" applyProtection="0"/>
    <xf numFmtId="38" fontId="36" fillId="0" borderId="0" applyFont="0" applyFill="0" applyBorder="0" applyAlignment="0" applyProtection="0"/>
    <xf numFmtId="38" fontId="36" fillId="0" borderId="0" applyFont="0" applyFill="0" applyBorder="0" applyAlignment="0" applyProtection="0"/>
    <xf numFmtId="0" fontId="20" fillId="0" borderId="0"/>
    <xf numFmtId="38" fontId="65" fillId="0" borderId="0" applyAlignment="0" applyProtection="0"/>
    <xf numFmtId="0" fontId="20" fillId="0" borderId="0" applyFont="0" applyFill="0" applyBorder="0" applyAlignment="0" applyProtection="0"/>
    <xf numFmtId="196" fontId="20" fillId="0" borderId="0" applyFont="0" applyFill="0" applyBorder="0" applyProtection="0">
      <alignment vertical="top"/>
    </xf>
    <xf numFmtId="38" fontId="65" fillId="0" borderId="0" applyAlignment="0" applyProtection="0"/>
    <xf numFmtId="38" fontId="36" fillId="0" borderId="0" applyFont="0" applyFill="0" applyBorder="0" applyAlignment="0" applyProtection="0"/>
    <xf numFmtId="38" fontId="36"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89" fontId="20" fillId="0" borderId="0"/>
    <xf numFmtId="189" fontId="20" fillId="0" borderId="0"/>
    <xf numFmtId="189" fontId="20" fillId="0" borderId="0"/>
    <xf numFmtId="189" fontId="20" fillId="0" borderId="0"/>
    <xf numFmtId="189" fontId="20" fillId="0" borderId="0"/>
    <xf numFmtId="197" fontId="20" fillId="0" borderId="0" applyFont="0" applyFill="0" applyBorder="0" applyAlignment="0" applyProtection="0"/>
    <xf numFmtId="189" fontId="20" fillId="0" borderId="0"/>
    <xf numFmtId="38" fontId="36" fillId="0" borderId="0" applyFont="0" applyFill="0" applyBorder="0" applyAlignment="0" applyProtection="0"/>
    <xf numFmtId="38" fontId="36" fillId="0" borderId="0" applyFont="0" applyFill="0" applyBorder="0" applyAlignment="0" applyProtection="0"/>
    <xf numFmtId="198" fontId="20" fillId="0" borderId="0" applyFont="0" applyFill="0" applyBorder="0" applyAlignment="0" applyProtection="0"/>
    <xf numFmtId="189" fontId="64" fillId="0" borderId="0" applyFont="0" applyFill="0" applyBorder="0" applyAlignment="0" applyProtection="0"/>
    <xf numFmtId="199" fontId="20" fillId="0" borderId="0" applyFont="0" applyFill="0" applyBorder="0" applyAlignment="0" applyProtection="0"/>
    <xf numFmtId="198" fontId="20" fillId="0" borderId="0" applyFont="0" applyFill="0" applyBorder="0" applyAlignment="0" applyProtection="0"/>
    <xf numFmtId="199" fontId="20" fillId="0" borderId="0" applyFont="0" applyFill="0" applyBorder="0" applyAlignment="0" applyProtection="0"/>
    <xf numFmtId="200" fontId="20" fillId="0" borderId="0" applyFont="0" applyFill="0" applyBorder="0" applyAlignment="0" applyProtection="0"/>
    <xf numFmtId="189" fontId="64" fillId="0" borderId="0" applyFont="0" applyFill="0" applyBorder="0" applyAlignment="0" applyProtection="0"/>
    <xf numFmtId="201" fontId="20" fillId="0" borderId="0" applyFont="0" applyFill="0" applyBorder="0" applyAlignment="0" applyProtection="0"/>
    <xf numFmtId="200" fontId="20" fillId="0" borderId="0" applyFont="0" applyFill="0" applyBorder="0" applyAlignment="0" applyProtection="0"/>
    <xf numFmtId="201" fontId="20" fillId="0" borderId="0" applyFont="0" applyFill="0" applyBorder="0" applyAlignment="0" applyProtection="0"/>
    <xf numFmtId="189" fontId="66" fillId="0" borderId="0"/>
    <xf numFmtId="189" fontId="66" fillId="0" borderId="0"/>
    <xf numFmtId="189" fontId="66" fillId="0" borderId="0"/>
    <xf numFmtId="189" fontId="20" fillId="0" borderId="0" applyFont="0" applyFill="0" applyBorder="0" applyAlignment="0" applyProtection="0"/>
    <xf numFmtId="0" fontId="20" fillId="0" borderId="0" applyFont="0" applyFill="0" applyBorder="0" applyAlignment="0" applyProtection="0"/>
    <xf numFmtId="38" fontId="36" fillId="0" borderId="0" applyFont="0" applyFill="0" applyBorder="0" applyAlignment="0" applyProtection="0"/>
    <xf numFmtId="38" fontId="36" fillId="0" borderId="0" applyFont="0" applyFill="0" applyBorder="0" applyAlignment="0" applyProtection="0"/>
    <xf numFmtId="38" fontId="36" fillId="0" borderId="0" applyFont="0" applyFill="0" applyBorder="0" applyAlignment="0" applyProtection="0"/>
    <xf numFmtId="38" fontId="36" fillId="0" borderId="0" applyFont="0" applyFill="0" applyBorder="0" applyAlignment="0" applyProtection="0"/>
    <xf numFmtId="38" fontId="36" fillId="0" borderId="0" applyFont="0" applyFill="0" applyBorder="0" applyAlignment="0" applyProtection="0"/>
    <xf numFmtId="0" fontId="20" fillId="0" borderId="0" applyFont="0" applyFill="0" applyBorder="0" applyAlignment="0" applyProtection="0"/>
    <xf numFmtId="38" fontId="36" fillId="0" borderId="0" applyFont="0" applyFill="0" applyBorder="0" applyAlignment="0" applyProtection="0"/>
    <xf numFmtId="38" fontId="36" fillId="0" borderId="0" applyFont="0" applyFill="0" applyBorder="0" applyAlignment="0" applyProtection="0"/>
    <xf numFmtId="0" fontId="27" fillId="0" borderId="0"/>
    <xf numFmtId="0" fontId="20" fillId="0" borderId="0"/>
    <xf numFmtId="0" fontId="20" fillId="0" borderId="0" applyFont="0" applyFill="0" applyBorder="0" applyAlignment="0" applyProtection="0"/>
    <xf numFmtId="38" fontId="36" fillId="0" borderId="0" applyFont="0" applyFill="0" applyBorder="0" applyAlignment="0" applyProtection="0"/>
    <xf numFmtId="38" fontId="36" fillId="0" borderId="0" applyFont="0" applyFill="0" applyBorder="0" applyAlignment="0" applyProtection="0"/>
    <xf numFmtId="0" fontId="20" fillId="0" borderId="0"/>
    <xf numFmtId="0" fontId="20" fillId="0" borderId="0" applyFont="0" applyFill="0" applyBorder="0" applyAlignment="0" applyProtection="0"/>
    <xf numFmtId="189" fontId="20" fillId="0" borderId="0" applyFont="0" applyFill="0" applyBorder="0" applyAlignment="0" applyProtection="0"/>
    <xf numFmtId="0" fontId="20" fillId="0" borderId="0" applyFont="0" applyFill="0" applyBorder="0" applyAlignment="0" applyProtection="0"/>
    <xf numFmtId="38" fontId="36" fillId="0" borderId="0" applyFont="0" applyFill="0" applyBorder="0" applyAlignment="0" applyProtection="0"/>
    <xf numFmtId="38" fontId="36" fillId="0" borderId="0" applyFont="0" applyFill="0" applyBorder="0" applyAlignment="0" applyProtection="0"/>
    <xf numFmtId="189" fontId="20" fillId="0" borderId="0" applyFont="0" applyFill="0" applyBorder="0" applyAlignment="0" applyProtection="0"/>
    <xf numFmtId="0" fontId="20" fillId="0" borderId="0" applyFont="0" applyFill="0" applyBorder="0" applyAlignment="0" applyProtection="0"/>
    <xf numFmtId="38" fontId="36" fillId="0" borderId="0" applyFont="0" applyFill="0" applyBorder="0" applyAlignment="0" applyProtection="0"/>
    <xf numFmtId="38" fontId="36" fillId="0" borderId="0" applyFont="0" applyFill="0" applyBorder="0" applyAlignment="0" applyProtection="0"/>
    <xf numFmtId="0" fontId="20" fillId="0" borderId="0" applyFont="0" applyFill="0" applyBorder="0" applyAlignment="0" applyProtection="0"/>
    <xf numFmtId="189" fontId="67" fillId="0" borderId="0" applyNumberFormat="0" applyFill="0" applyBorder="0" applyProtection="0">
      <alignment horizontal="left"/>
    </xf>
    <xf numFmtId="189" fontId="68" fillId="0" borderId="0" applyNumberFormat="0" applyFill="0" applyBorder="0" applyProtection="0">
      <alignment horizontal="centerContinuous"/>
    </xf>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189" fontId="66" fillId="0" borderId="0"/>
    <xf numFmtId="189" fontId="66" fillId="0" borderId="0"/>
    <xf numFmtId="202" fontId="49" fillId="0" borderId="0"/>
    <xf numFmtId="189" fontId="62" fillId="0" borderId="0"/>
    <xf numFmtId="189" fontId="62" fillId="0" borderId="0"/>
    <xf numFmtId="189" fontId="66" fillId="0" borderId="0"/>
    <xf numFmtId="189" fontId="66" fillId="0" borderId="0"/>
    <xf numFmtId="189" fontId="66" fillId="0" borderId="0"/>
    <xf numFmtId="0" fontId="20" fillId="0" borderId="0" applyFont="0" applyFill="0" applyBorder="0" applyAlignment="0" applyProtection="0"/>
    <xf numFmtId="189" fontId="20" fillId="0" borderId="0"/>
    <xf numFmtId="189" fontId="27" fillId="0" borderId="0"/>
    <xf numFmtId="202" fontId="49" fillId="0" borderId="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203" fontId="69" fillId="0" borderId="0" applyFont="0" applyFill="0" applyBorder="0" applyAlignment="0" applyProtection="0"/>
    <xf numFmtId="204" fontId="62" fillId="0" borderId="0" applyFont="0" applyFill="0" applyBorder="0" applyAlignment="0" applyProtection="0"/>
    <xf numFmtId="205" fontId="70" fillId="0" borderId="0"/>
    <xf numFmtId="206" fontId="62" fillId="0" borderId="0" applyFont="0" applyFill="0" applyBorder="0" applyAlignment="0" applyProtection="0"/>
    <xf numFmtId="207" fontId="69" fillId="0" borderId="0" applyFont="0" applyFill="0" applyBorder="0" applyAlignment="0" applyProtection="0"/>
    <xf numFmtId="190" fontId="20"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3" fillId="0" borderId="0"/>
    <xf numFmtId="0" fontId="2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3" fillId="0" borderId="0"/>
    <xf numFmtId="0" fontId="20" fillId="0" borderId="0"/>
    <xf numFmtId="0" fontId="23" fillId="0" borderId="0"/>
    <xf numFmtId="0" fontId="23" fillId="0" borderId="0"/>
    <xf numFmtId="0" fontId="23" fillId="0" borderId="0"/>
    <xf numFmtId="0" fontId="20" fillId="0" borderId="0"/>
    <xf numFmtId="0" fontId="23" fillId="0" borderId="0"/>
    <xf numFmtId="0" fontId="20" fillId="0" borderId="0"/>
    <xf numFmtId="0" fontId="23" fillId="0" borderId="0">
      <alignment vertical="justify"/>
    </xf>
    <xf numFmtId="0" fontId="23" fillId="0" borderId="0">
      <alignment vertical="justify"/>
    </xf>
    <xf numFmtId="0" fontId="23" fillId="0" borderId="0">
      <alignment vertical="justify"/>
    </xf>
    <xf numFmtId="0" fontId="23" fillId="0" borderId="0">
      <alignment vertical="justify"/>
    </xf>
    <xf numFmtId="0" fontId="23" fillId="0" borderId="0">
      <alignment vertical="justify"/>
    </xf>
    <xf numFmtId="0" fontId="23" fillId="0" borderId="0">
      <alignment vertical="justify"/>
    </xf>
    <xf numFmtId="0" fontId="23" fillId="0" borderId="0">
      <alignment vertical="justify"/>
    </xf>
    <xf numFmtId="0" fontId="23" fillId="0" borderId="0">
      <alignment vertical="justify"/>
    </xf>
    <xf numFmtId="0" fontId="23" fillId="0" borderId="0">
      <alignment vertical="justify"/>
    </xf>
    <xf numFmtId="0" fontId="23" fillId="0" borderId="0">
      <alignment vertical="justify"/>
    </xf>
    <xf numFmtId="0" fontId="23" fillId="0" borderId="0">
      <alignment vertical="justify"/>
    </xf>
    <xf numFmtId="0" fontId="23" fillId="0" borderId="0">
      <alignment vertical="justify"/>
    </xf>
    <xf numFmtId="0" fontId="23" fillId="0" borderId="0">
      <alignment vertical="justify"/>
    </xf>
    <xf numFmtId="0" fontId="23" fillId="0" borderId="0">
      <alignment vertical="justify"/>
    </xf>
    <xf numFmtId="0" fontId="23" fillId="0" borderId="0">
      <alignment vertical="justify"/>
    </xf>
    <xf numFmtId="0" fontId="23" fillId="0" borderId="0">
      <alignment vertical="justify"/>
    </xf>
    <xf numFmtId="0" fontId="23" fillId="0" borderId="0">
      <alignment vertical="justify"/>
    </xf>
    <xf numFmtId="0" fontId="23" fillId="0" borderId="0">
      <alignment vertical="justify"/>
    </xf>
    <xf numFmtId="0" fontId="23" fillId="0" borderId="0">
      <alignment vertical="justify"/>
    </xf>
    <xf numFmtId="0" fontId="23" fillId="0" borderId="0">
      <alignment vertical="justify"/>
    </xf>
    <xf numFmtId="0" fontId="23" fillId="0" borderId="0">
      <alignment vertical="justify"/>
    </xf>
    <xf numFmtId="0" fontId="23" fillId="0" borderId="0">
      <alignment vertical="justify"/>
    </xf>
    <xf numFmtId="0" fontId="23" fillId="0" borderId="0">
      <alignment vertical="justify"/>
    </xf>
    <xf numFmtId="0" fontId="23" fillId="0" borderId="0">
      <alignment vertical="justify"/>
    </xf>
    <xf numFmtId="0" fontId="23" fillId="0" borderId="0">
      <alignment vertical="justify"/>
    </xf>
    <xf numFmtId="0" fontId="23" fillId="0" borderId="0">
      <alignment vertical="justify"/>
    </xf>
    <xf numFmtId="0" fontId="23" fillId="0" borderId="0">
      <alignment vertical="justify"/>
    </xf>
    <xf numFmtId="0" fontId="23" fillId="0" borderId="0">
      <alignment vertical="justify"/>
    </xf>
    <xf numFmtId="0" fontId="23" fillId="0" borderId="0">
      <alignment vertical="justify"/>
    </xf>
    <xf numFmtId="0" fontId="23" fillId="0" borderId="0">
      <alignment vertical="justify"/>
    </xf>
    <xf numFmtId="0" fontId="23" fillId="0" borderId="0">
      <alignment vertical="justify"/>
    </xf>
    <xf numFmtId="0" fontId="23" fillId="0" borderId="0">
      <alignment vertical="justify"/>
    </xf>
    <xf numFmtId="0" fontId="23" fillId="0" borderId="0">
      <alignment vertical="justify"/>
    </xf>
    <xf numFmtId="0" fontId="23" fillId="0" borderId="0">
      <alignment vertical="justify"/>
    </xf>
    <xf numFmtId="0" fontId="23" fillId="0" borderId="0">
      <alignment vertical="justify"/>
    </xf>
    <xf numFmtId="0" fontId="23" fillId="0" borderId="0">
      <alignment vertical="justify"/>
    </xf>
    <xf numFmtId="0" fontId="23" fillId="0" borderId="0">
      <alignment vertical="justify"/>
    </xf>
    <xf numFmtId="0" fontId="23" fillId="0" borderId="0">
      <alignment vertical="justify"/>
    </xf>
    <xf numFmtId="0" fontId="23" fillId="0" borderId="0">
      <alignment vertical="justify"/>
    </xf>
    <xf numFmtId="0" fontId="23" fillId="0" borderId="0">
      <alignment vertical="justify"/>
    </xf>
    <xf numFmtId="0" fontId="23" fillId="0" borderId="0">
      <alignment vertical="justify"/>
    </xf>
    <xf numFmtId="0" fontId="23" fillId="0" borderId="0">
      <alignment vertical="justify"/>
    </xf>
    <xf numFmtId="0" fontId="23" fillId="0" borderId="0">
      <alignment vertical="justify"/>
    </xf>
    <xf numFmtId="0" fontId="23" fillId="0" borderId="0">
      <alignment vertical="justify"/>
    </xf>
    <xf numFmtId="0" fontId="23" fillId="0" borderId="0">
      <alignment vertical="justify"/>
    </xf>
    <xf numFmtId="0" fontId="23" fillId="0" borderId="0">
      <alignment vertical="justify"/>
    </xf>
    <xf numFmtId="0" fontId="23" fillId="0" borderId="0">
      <alignment vertical="justify"/>
    </xf>
    <xf numFmtId="189" fontId="20" fillId="0" borderId="0"/>
    <xf numFmtId="187" fontId="20" fillId="0" borderId="0" applyBorder="0"/>
    <xf numFmtId="0" fontId="20" fillId="0" borderId="0"/>
    <xf numFmtId="0" fontId="20" fillId="0" borderId="0"/>
    <xf numFmtId="189" fontId="20" fillId="0" borderId="0" applyBorder="0"/>
    <xf numFmtId="187" fontId="20" fillId="0" borderId="0" applyBorder="0"/>
    <xf numFmtId="202" fontId="49" fillId="0" borderId="0"/>
    <xf numFmtId="208" fontId="70" fillId="0" borderId="0"/>
    <xf numFmtId="208" fontId="71" fillId="0" borderId="0"/>
    <xf numFmtId="209" fontId="70" fillId="0" borderId="0"/>
    <xf numFmtId="210" fontId="72" fillId="0" borderId="0" applyFont="0" applyFill="0" applyBorder="0" applyAlignment="0" applyProtection="0">
      <protection locked="0"/>
    </xf>
    <xf numFmtId="211" fontId="73" fillId="0" borderId="0"/>
    <xf numFmtId="189" fontId="71" fillId="0" borderId="0"/>
    <xf numFmtId="211" fontId="74" fillId="0" borderId="0"/>
    <xf numFmtId="0" fontId="29" fillId="74" borderId="0" applyNumberFormat="0" applyBorder="0" applyAlignment="0" applyProtection="0"/>
    <xf numFmtId="0" fontId="22" fillId="16" borderId="0" applyNumberFormat="0" applyBorder="0" applyAlignment="0" applyProtection="0"/>
    <xf numFmtId="0" fontId="29" fillId="74"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9" fillId="74"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9" fillId="74" borderId="0" applyNumberFormat="0" applyBorder="0" applyAlignment="0" applyProtection="0"/>
    <xf numFmtId="0" fontId="22" fillId="16" borderId="0" applyNumberFormat="0" applyBorder="0" applyAlignment="0" applyProtection="0"/>
    <xf numFmtId="0" fontId="29" fillId="74" borderId="0" applyNumberFormat="0" applyBorder="0" applyAlignment="0" applyProtection="0"/>
    <xf numFmtId="0" fontId="22" fillId="16"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2" fillId="16"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2" fillId="16"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190" fontId="75" fillId="74" borderId="0" applyNumberFormat="0" applyBorder="0" applyAlignment="0" applyProtection="0"/>
    <xf numFmtId="0" fontId="29" fillId="60" borderId="0" applyNumberFormat="0" applyBorder="0" applyAlignment="0" applyProtection="0"/>
    <xf numFmtId="0" fontId="22" fillId="75" borderId="0" applyNumberFormat="0" applyBorder="0" applyAlignment="0" applyProtection="0"/>
    <xf numFmtId="0" fontId="29" fillId="60" borderId="0" applyNumberFormat="0" applyBorder="0" applyAlignment="0" applyProtection="0"/>
    <xf numFmtId="0" fontId="22" fillId="75" borderId="0" applyNumberFormat="0" applyBorder="0" applyAlignment="0" applyProtection="0"/>
    <xf numFmtId="0" fontId="22" fillId="75" borderId="0" applyNumberFormat="0" applyBorder="0" applyAlignment="0" applyProtection="0"/>
    <xf numFmtId="0" fontId="22" fillId="75" borderId="0" applyNumberFormat="0" applyBorder="0" applyAlignment="0" applyProtection="0"/>
    <xf numFmtId="0" fontId="22" fillId="75" borderId="0" applyNumberFormat="0" applyBorder="0" applyAlignment="0" applyProtection="0"/>
    <xf numFmtId="0" fontId="29" fillId="60" borderId="0" applyNumberFormat="0" applyBorder="0" applyAlignment="0" applyProtection="0"/>
    <xf numFmtId="0" fontId="22" fillId="75" borderId="0" applyNumberFormat="0" applyBorder="0" applyAlignment="0" applyProtection="0"/>
    <xf numFmtId="0" fontId="22" fillId="75" borderId="0" applyNumberFormat="0" applyBorder="0" applyAlignment="0" applyProtection="0"/>
    <xf numFmtId="0" fontId="22" fillId="75" borderId="0" applyNumberFormat="0" applyBorder="0" applyAlignment="0" applyProtection="0"/>
    <xf numFmtId="0" fontId="22" fillId="75" borderId="0" applyNumberFormat="0" applyBorder="0" applyAlignment="0" applyProtection="0"/>
    <xf numFmtId="0" fontId="29" fillId="60" borderId="0" applyNumberFormat="0" applyBorder="0" applyAlignment="0" applyProtection="0"/>
    <xf numFmtId="0" fontId="22" fillId="75" borderId="0" applyNumberFormat="0" applyBorder="0" applyAlignment="0" applyProtection="0"/>
    <xf numFmtId="0" fontId="29" fillId="60" borderId="0" applyNumberFormat="0" applyBorder="0" applyAlignment="0" applyProtection="0"/>
    <xf numFmtId="0" fontId="22" fillId="75" borderId="0" applyNumberFormat="0" applyBorder="0" applyAlignment="0" applyProtection="0"/>
    <xf numFmtId="0" fontId="29" fillId="60" borderId="0" applyNumberFormat="0" applyBorder="0" applyAlignment="0" applyProtection="0"/>
    <xf numFmtId="0" fontId="29" fillId="60" borderId="0" applyNumberFormat="0" applyBorder="0" applyAlignment="0" applyProtection="0"/>
    <xf numFmtId="0" fontId="22" fillId="75" borderId="0" applyNumberFormat="0" applyBorder="0" applyAlignment="0" applyProtection="0"/>
    <xf numFmtId="0" fontId="29" fillId="60" borderId="0" applyNumberFormat="0" applyBorder="0" applyAlignment="0" applyProtection="0"/>
    <xf numFmtId="0" fontId="29" fillId="60" borderId="0" applyNumberFormat="0" applyBorder="0" applyAlignment="0" applyProtection="0"/>
    <xf numFmtId="0" fontId="22" fillId="75" borderId="0" applyNumberFormat="0" applyBorder="0" applyAlignment="0" applyProtection="0"/>
    <xf numFmtId="0" fontId="29" fillId="60" borderId="0" applyNumberFormat="0" applyBorder="0" applyAlignment="0" applyProtection="0"/>
    <xf numFmtId="0" fontId="29" fillId="60" borderId="0" applyNumberFormat="0" applyBorder="0" applyAlignment="0" applyProtection="0"/>
    <xf numFmtId="0" fontId="29" fillId="60" borderId="0" applyNumberFormat="0" applyBorder="0" applyAlignment="0" applyProtection="0"/>
    <xf numFmtId="0" fontId="29" fillId="60" borderId="0" applyNumberFormat="0" applyBorder="0" applyAlignment="0" applyProtection="0"/>
    <xf numFmtId="0" fontId="29" fillId="60" borderId="0" applyNumberFormat="0" applyBorder="0" applyAlignment="0" applyProtection="0"/>
    <xf numFmtId="190" fontId="75" fillId="60" borderId="0" applyNumberFormat="0" applyBorder="0" applyAlignment="0" applyProtection="0"/>
    <xf numFmtId="0" fontId="29" fillId="76" borderId="0" applyNumberFormat="0" applyBorder="0" applyAlignment="0" applyProtection="0"/>
    <xf numFmtId="0" fontId="22" fillId="51" borderId="0" applyNumberFormat="0" applyBorder="0" applyAlignment="0" applyProtection="0"/>
    <xf numFmtId="0" fontId="29" fillId="76" borderId="0" applyNumberFormat="0" applyBorder="0" applyAlignment="0" applyProtection="0"/>
    <xf numFmtId="0" fontId="22" fillId="51" borderId="0" applyNumberFormat="0" applyBorder="0" applyAlignment="0" applyProtection="0"/>
    <xf numFmtId="0" fontId="22" fillId="51" borderId="0" applyNumberFormat="0" applyBorder="0" applyAlignment="0" applyProtection="0"/>
    <xf numFmtId="0" fontId="22" fillId="51" borderId="0" applyNumberFormat="0" applyBorder="0" applyAlignment="0" applyProtection="0"/>
    <xf numFmtId="0" fontId="22" fillId="51" borderId="0" applyNumberFormat="0" applyBorder="0" applyAlignment="0" applyProtection="0"/>
    <xf numFmtId="0" fontId="29" fillId="76" borderId="0" applyNumberFormat="0" applyBorder="0" applyAlignment="0" applyProtection="0"/>
    <xf numFmtId="0" fontId="22" fillId="51" borderId="0" applyNumberFormat="0" applyBorder="0" applyAlignment="0" applyProtection="0"/>
    <xf numFmtId="0" fontId="22" fillId="51" borderId="0" applyNumberFormat="0" applyBorder="0" applyAlignment="0" applyProtection="0"/>
    <xf numFmtId="0" fontId="22" fillId="51" borderId="0" applyNumberFormat="0" applyBorder="0" applyAlignment="0" applyProtection="0"/>
    <xf numFmtId="0" fontId="22" fillId="51" borderId="0" applyNumberFormat="0" applyBorder="0" applyAlignment="0" applyProtection="0"/>
    <xf numFmtId="0" fontId="29" fillId="76" borderId="0" applyNumberFormat="0" applyBorder="0" applyAlignment="0" applyProtection="0"/>
    <xf numFmtId="0" fontId="22" fillId="51" borderId="0" applyNumberFormat="0" applyBorder="0" applyAlignment="0" applyProtection="0"/>
    <xf numFmtId="0" fontId="29" fillId="76" borderId="0" applyNumberFormat="0" applyBorder="0" applyAlignment="0" applyProtection="0"/>
    <xf numFmtId="0" fontId="22" fillId="51" borderId="0" applyNumberFormat="0" applyBorder="0" applyAlignment="0" applyProtection="0"/>
    <xf numFmtId="0" fontId="29" fillId="76" borderId="0" applyNumberFormat="0" applyBorder="0" applyAlignment="0" applyProtection="0"/>
    <xf numFmtId="0" fontId="29" fillId="76" borderId="0" applyNumberFormat="0" applyBorder="0" applyAlignment="0" applyProtection="0"/>
    <xf numFmtId="0" fontId="22" fillId="51" borderId="0" applyNumberFormat="0" applyBorder="0" applyAlignment="0" applyProtection="0"/>
    <xf numFmtId="0" fontId="29" fillId="76" borderId="0" applyNumberFormat="0" applyBorder="0" applyAlignment="0" applyProtection="0"/>
    <xf numFmtId="0" fontId="29" fillId="76" borderId="0" applyNumberFormat="0" applyBorder="0" applyAlignment="0" applyProtection="0"/>
    <xf numFmtId="0" fontId="22" fillId="51" borderId="0" applyNumberFormat="0" applyBorder="0" applyAlignment="0" applyProtection="0"/>
    <xf numFmtId="0" fontId="29" fillId="76" borderId="0" applyNumberFormat="0" applyBorder="0" applyAlignment="0" applyProtection="0"/>
    <xf numFmtId="0" fontId="29" fillId="76" borderId="0" applyNumberFormat="0" applyBorder="0" applyAlignment="0" applyProtection="0"/>
    <xf numFmtId="0" fontId="29" fillId="76" borderId="0" applyNumberFormat="0" applyBorder="0" applyAlignment="0" applyProtection="0"/>
    <xf numFmtId="0" fontId="29" fillId="76" borderId="0" applyNumberFormat="0" applyBorder="0" applyAlignment="0" applyProtection="0"/>
    <xf numFmtId="0" fontId="29" fillId="76" borderId="0" applyNumberFormat="0" applyBorder="0" applyAlignment="0" applyProtection="0"/>
    <xf numFmtId="190" fontId="75" fillId="76" borderId="0" applyNumberFormat="0" applyBorder="0" applyAlignment="0" applyProtection="0"/>
    <xf numFmtId="0" fontId="29" fillId="77" borderId="0" applyNumberFormat="0" applyBorder="0" applyAlignment="0" applyProtection="0"/>
    <xf numFmtId="0" fontId="22" fillId="69" borderId="0" applyNumberFormat="0" applyBorder="0" applyAlignment="0" applyProtection="0"/>
    <xf numFmtId="0" fontId="29" fillId="77" borderId="0" applyNumberFormat="0" applyBorder="0" applyAlignment="0" applyProtection="0"/>
    <xf numFmtId="0" fontId="22" fillId="69" borderId="0" applyNumberFormat="0" applyBorder="0" applyAlignment="0" applyProtection="0"/>
    <xf numFmtId="0" fontId="22" fillId="69" borderId="0" applyNumberFormat="0" applyBorder="0" applyAlignment="0" applyProtection="0"/>
    <xf numFmtId="0" fontId="22" fillId="69" borderId="0" applyNumberFormat="0" applyBorder="0" applyAlignment="0" applyProtection="0"/>
    <xf numFmtId="0" fontId="22" fillId="69" borderId="0" applyNumberFormat="0" applyBorder="0" applyAlignment="0" applyProtection="0"/>
    <xf numFmtId="0" fontId="29" fillId="77" borderId="0" applyNumberFormat="0" applyBorder="0" applyAlignment="0" applyProtection="0"/>
    <xf numFmtId="0" fontId="22" fillId="69" borderId="0" applyNumberFormat="0" applyBorder="0" applyAlignment="0" applyProtection="0"/>
    <xf numFmtId="0" fontId="22" fillId="69" borderId="0" applyNumberFormat="0" applyBorder="0" applyAlignment="0" applyProtection="0"/>
    <xf numFmtId="0" fontId="22" fillId="69" borderId="0" applyNumberFormat="0" applyBorder="0" applyAlignment="0" applyProtection="0"/>
    <xf numFmtId="0" fontId="22" fillId="69" borderId="0" applyNumberFormat="0" applyBorder="0" applyAlignment="0" applyProtection="0"/>
    <xf numFmtId="0" fontId="29" fillId="77" borderId="0" applyNumberFormat="0" applyBorder="0" applyAlignment="0" applyProtection="0"/>
    <xf numFmtId="0" fontId="22" fillId="69" borderId="0" applyNumberFormat="0" applyBorder="0" applyAlignment="0" applyProtection="0"/>
    <xf numFmtId="0" fontId="29" fillId="77" borderId="0" applyNumberFormat="0" applyBorder="0" applyAlignment="0" applyProtection="0"/>
    <xf numFmtId="0" fontId="22" fillId="69" borderId="0" applyNumberFormat="0" applyBorder="0" applyAlignment="0" applyProtection="0"/>
    <xf numFmtId="0" fontId="29" fillId="77" borderId="0" applyNumberFormat="0" applyBorder="0" applyAlignment="0" applyProtection="0"/>
    <xf numFmtId="0" fontId="29" fillId="77" borderId="0" applyNumberFormat="0" applyBorder="0" applyAlignment="0" applyProtection="0"/>
    <xf numFmtId="0" fontId="22" fillId="69" borderId="0" applyNumberFormat="0" applyBorder="0" applyAlignment="0" applyProtection="0"/>
    <xf numFmtId="0" fontId="29" fillId="77" borderId="0" applyNumberFormat="0" applyBorder="0" applyAlignment="0" applyProtection="0"/>
    <xf numFmtId="0" fontId="29" fillId="77" borderId="0" applyNumberFormat="0" applyBorder="0" applyAlignment="0" applyProtection="0"/>
    <xf numFmtId="0" fontId="22" fillId="69" borderId="0" applyNumberFormat="0" applyBorder="0" applyAlignment="0" applyProtection="0"/>
    <xf numFmtId="0" fontId="29" fillId="77" borderId="0" applyNumberFormat="0" applyBorder="0" applyAlignment="0" applyProtection="0"/>
    <xf numFmtId="0" fontId="29" fillId="77" borderId="0" applyNumberFormat="0" applyBorder="0" applyAlignment="0" applyProtection="0"/>
    <xf numFmtId="0" fontId="29" fillId="77" borderId="0" applyNumberFormat="0" applyBorder="0" applyAlignment="0" applyProtection="0"/>
    <xf numFmtId="0" fontId="29" fillId="77" borderId="0" applyNumberFormat="0" applyBorder="0" applyAlignment="0" applyProtection="0"/>
    <xf numFmtId="0" fontId="29" fillId="77" borderId="0" applyNumberFormat="0" applyBorder="0" applyAlignment="0" applyProtection="0"/>
    <xf numFmtId="190" fontId="75" fillId="77" borderId="0" applyNumberFormat="0" applyBorder="0" applyAlignment="0" applyProtection="0"/>
    <xf numFmtId="0" fontId="29" fillId="78" borderId="0" applyNumberFormat="0" applyBorder="0" applyAlignment="0" applyProtection="0"/>
    <xf numFmtId="0" fontId="22" fillId="68" borderId="0" applyNumberFormat="0" applyBorder="0" applyAlignment="0" applyProtection="0"/>
    <xf numFmtId="0" fontId="29" fillId="78" borderId="0" applyNumberFormat="0" applyBorder="0" applyAlignment="0" applyProtection="0"/>
    <xf numFmtId="0" fontId="22" fillId="68" borderId="0" applyNumberFormat="0" applyBorder="0" applyAlignment="0" applyProtection="0"/>
    <xf numFmtId="0" fontId="22" fillId="68" borderId="0" applyNumberFormat="0" applyBorder="0" applyAlignment="0" applyProtection="0"/>
    <xf numFmtId="0" fontId="22" fillId="68" borderId="0" applyNumberFormat="0" applyBorder="0" applyAlignment="0" applyProtection="0"/>
    <xf numFmtId="0" fontId="22" fillId="68" borderId="0" applyNumberFormat="0" applyBorder="0" applyAlignment="0" applyProtection="0"/>
    <xf numFmtId="0" fontId="29" fillId="78" borderId="0" applyNumberFormat="0" applyBorder="0" applyAlignment="0" applyProtection="0"/>
    <xf numFmtId="0" fontId="22" fillId="68" borderId="0" applyNumberFormat="0" applyBorder="0" applyAlignment="0" applyProtection="0"/>
    <xf numFmtId="0" fontId="22" fillId="68" borderId="0" applyNumberFormat="0" applyBorder="0" applyAlignment="0" applyProtection="0"/>
    <xf numFmtId="0" fontId="22" fillId="68" borderId="0" applyNumberFormat="0" applyBorder="0" applyAlignment="0" applyProtection="0"/>
    <xf numFmtId="0" fontId="22" fillId="68" borderId="0" applyNumberFormat="0" applyBorder="0" applyAlignment="0" applyProtection="0"/>
    <xf numFmtId="0" fontId="29" fillId="78" borderId="0" applyNumberFormat="0" applyBorder="0" applyAlignment="0" applyProtection="0"/>
    <xf numFmtId="0" fontId="22" fillId="68" borderId="0" applyNumberFormat="0" applyBorder="0" applyAlignment="0" applyProtection="0"/>
    <xf numFmtId="0" fontId="29" fillId="78" borderId="0" applyNumberFormat="0" applyBorder="0" applyAlignment="0" applyProtection="0"/>
    <xf numFmtId="0" fontId="22" fillId="68" borderId="0" applyNumberFormat="0" applyBorder="0" applyAlignment="0" applyProtection="0"/>
    <xf numFmtId="0" fontId="29" fillId="78" borderId="0" applyNumberFormat="0" applyBorder="0" applyAlignment="0" applyProtection="0"/>
    <xf numFmtId="0" fontId="29" fillId="78" borderId="0" applyNumberFormat="0" applyBorder="0" applyAlignment="0" applyProtection="0"/>
    <xf numFmtId="0" fontId="22" fillId="68" borderId="0" applyNumberFormat="0" applyBorder="0" applyAlignment="0" applyProtection="0"/>
    <xf numFmtId="0" fontId="29" fillId="78" borderId="0" applyNumberFormat="0" applyBorder="0" applyAlignment="0" applyProtection="0"/>
    <xf numFmtId="0" fontId="29" fillId="78" borderId="0" applyNumberFormat="0" applyBorder="0" applyAlignment="0" applyProtection="0"/>
    <xf numFmtId="0" fontId="22" fillId="68" borderId="0" applyNumberFormat="0" applyBorder="0" applyAlignment="0" applyProtection="0"/>
    <xf numFmtId="0" fontId="29" fillId="78" borderId="0" applyNumberFormat="0" applyBorder="0" applyAlignment="0" applyProtection="0"/>
    <xf numFmtId="0" fontId="29" fillId="78" borderId="0" applyNumberFormat="0" applyBorder="0" applyAlignment="0" applyProtection="0"/>
    <xf numFmtId="0" fontId="29" fillId="78" borderId="0" applyNumberFormat="0" applyBorder="0" applyAlignment="0" applyProtection="0"/>
    <xf numFmtId="0" fontId="29" fillId="78" borderId="0" applyNumberFormat="0" applyBorder="0" applyAlignment="0" applyProtection="0"/>
    <xf numFmtId="0" fontId="29" fillId="78" borderId="0" applyNumberFormat="0" applyBorder="0" applyAlignment="0" applyProtection="0"/>
    <xf numFmtId="190" fontId="75" fillId="78" borderId="0" applyNumberFormat="0" applyBorder="0" applyAlignment="0" applyProtection="0"/>
    <xf numFmtId="0" fontId="29" fillId="19" borderId="0" applyNumberFormat="0" applyBorder="0" applyAlignment="0" applyProtection="0"/>
    <xf numFmtId="0" fontId="22" fillId="60" borderId="0" applyNumberFormat="0" applyBorder="0" applyAlignment="0" applyProtection="0"/>
    <xf numFmtId="0" fontId="29" fillId="19" borderId="0" applyNumberFormat="0" applyBorder="0" applyAlignment="0" applyProtection="0"/>
    <xf numFmtId="0" fontId="22" fillId="60" borderId="0" applyNumberFormat="0" applyBorder="0" applyAlignment="0" applyProtection="0"/>
    <xf numFmtId="0" fontId="22" fillId="60" borderId="0" applyNumberFormat="0" applyBorder="0" applyAlignment="0" applyProtection="0"/>
    <xf numFmtId="0" fontId="22" fillId="60" borderId="0" applyNumberFormat="0" applyBorder="0" applyAlignment="0" applyProtection="0"/>
    <xf numFmtId="0" fontId="22" fillId="60" borderId="0" applyNumberFormat="0" applyBorder="0" applyAlignment="0" applyProtection="0"/>
    <xf numFmtId="0" fontId="29" fillId="19" borderId="0" applyNumberFormat="0" applyBorder="0" applyAlignment="0" applyProtection="0"/>
    <xf numFmtId="0" fontId="22" fillId="60" borderId="0" applyNumberFormat="0" applyBorder="0" applyAlignment="0" applyProtection="0"/>
    <xf numFmtId="0" fontId="22" fillId="60" borderId="0" applyNumberFormat="0" applyBorder="0" applyAlignment="0" applyProtection="0"/>
    <xf numFmtId="0" fontId="22" fillId="60" borderId="0" applyNumberFormat="0" applyBorder="0" applyAlignment="0" applyProtection="0"/>
    <xf numFmtId="0" fontId="22" fillId="60" borderId="0" applyNumberFormat="0" applyBorder="0" applyAlignment="0" applyProtection="0"/>
    <xf numFmtId="0" fontId="29" fillId="19" borderId="0" applyNumberFormat="0" applyBorder="0" applyAlignment="0" applyProtection="0"/>
    <xf numFmtId="0" fontId="22" fillId="60" borderId="0" applyNumberFormat="0" applyBorder="0" applyAlignment="0" applyProtection="0"/>
    <xf numFmtId="0" fontId="29" fillId="19" borderId="0" applyNumberFormat="0" applyBorder="0" applyAlignment="0" applyProtection="0"/>
    <xf numFmtId="0" fontId="22" fillId="60"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2" fillId="60"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2" fillId="60"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190" fontId="75" fillId="19" borderId="0" applyNumberFormat="0" applyBorder="0" applyAlignment="0" applyProtection="0"/>
    <xf numFmtId="212" fontId="70" fillId="0" borderId="0"/>
    <xf numFmtId="213" fontId="71" fillId="0" borderId="0"/>
    <xf numFmtId="212" fontId="76" fillId="0" borderId="0"/>
    <xf numFmtId="0" fontId="20" fillId="0" borderId="0"/>
    <xf numFmtId="0" fontId="20" fillId="0" borderId="0"/>
    <xf numFmtId="214" fontId="70" fillId="0" borderId="0"/>
    <xf numFmtId="0" fontId="29" fillId="68" borderId="0" applyNumberFormat="0" applyBorder="0" applyAlignment="0" applyProtection="0"/>
    <xf numFmtId="0" fontId="22" fillId="23" borderId="0" applyNumberFormat="0" applyBorder="0" applyAlignment="0" applyProtection="0"/>
    <xf numFmtId="0" fontId="29" fillId="68"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9" fillId="68"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9" fillId="68" borderId="0" applyNumberFormat="0" applyBorder="0" applyAlignment="0" applyProtection="0"/>
    <xf numFmtId="0" fontId="22" fillId="23" borderId="0" applyNumberFormat="0" applyBorder="0" applyAlignment="0" applyProtection="0"/>
    <xf numFmtId="0" fontId="29" fillId="68" borderId="0" applyNumberFormat="0" applyBorder="0" applyAlignment="0" applyProtection="0"/>
    <xf numFmtId="0" fontId="22" fillId="23" borderId="0" applyNumberFormat="0" applyBorder="0" applyAlignment="0" applyProtection="0"/>
    <xf numFmtId="0" fontId="29" fillId="68" borderId="0" applyNumberFormat="0" applyBorder="0" applyAlignment="0" applyProtection="0"/>
    <xf numFmtId="0" fontId="29" fillId="68" borderId="0" applyNumberFormat="0" applyBorder="0" applyAlignment="0" applyProtection="0"/>
    <xf numFmtId="0" fontId="22" fillId="23" borderId="0" applyNumberFormat="0" applyBorder="0" applyAlignment="0" applyProtection="0"/>
    <xf numFmtId="0" fontId="29" fillId="68" borderId="0" applyNumberFormat="0" applyBorder="0" applyAlignment="0" applyProtection="0"/>
    <xf numFmtId="0" fontId="29" fillId="68" borderId="0" applyNumberFormat="0" applyBorder="0" applyAlignment="0" applyProtection="0"/>
    <xf numFmtId="0" fontId="22" fillId="23" borderId="0" applyNumberFormat="0" applyBorder="0" applyAlignment="0" applyProtection="0"/>
    <xf numFmtId="0" fontId="29" fillId="68" borderId="0" applyNumberFormat="0" applyBorder="0" applyAlignment="0" applyProtection="0"/>
    <xf numFmtId="0" fontId="29" fillId="68" borderId="0" applyNumberFormat="0" applyBorder="0" applyAlignment="0" applyProtection="0"/>
    <xf numFmtId="0" fontId="29" fillId="68" borderId="0" applyNumberFormat="0" applyBorder="0" applyAlignment="0" applyProtection="0"/>
    <xf numFmtId="0" fontId="29" fillId="68" borderId="0" applyNumberFormat="0" applyBorder="0" applyAlignment="0" applyProtection="0"/>
    <xf numFmtId="0" fontId="29" fillId="68" borderId="0" applyNumberFormat="0" applyBorder="0" applyAlignment="0" applyProtection="0"/>
    <xf numFmtId="190" fontId="75" fillId="68" borderId="0" applyNumberFormat="0" applyBorder="0" applyAlignment="0" applyProtection="0"/>
    <xf numFmtId="0" fontId="29" fillId="75" borderId="0" applyNumberFormat="0" applyBorder="0" applyAlignment="0" applyProtection="0"/>
    <xf numFmtId="0" fontId="22" fillId="75" borderId="0" applyNumberFormat="0" applyBorder="0" applyAlignment="0" applyProtection="0"/>
    <xf numFmtId="0" fontId="29" fillId="75" borderId="0" applyNumberFormat="0" applyBorder="0" applyAlignment="0" applyProtection="0"/>
    <xf numFmtId="0" fontId="22" fillId="75" borderId="0" applyNumberFormat="0" applyBorder="0" applyAlignment="0" applyProtection="0"/>
    <xf numFmtId="0" fontId="22" fillId="75" borderId="0" applyNumberFormat="0" applyBorder="0" applyAlignment="0" applyProtection="0"/>
    <xf numFmtId="0" fontId="22" fillId="75" borderId="0" applyNumberFormat="0" applyBorder="0" applyAlignment="0" applyProtection="0"/>
    <xf numFmtId="0" fontId="22" fillId="75" borderId="0" applyNumberFormat="0" applyBorder="0" applyAlignment="0" applyProtection="0"/>
    <xf numFmtId="0" fontId="29" fillId="75" borderId="0" applyNumberFormat="0" applyBorder="0" applyAlignment="0" applyProtection="0"/>
    <xf numFmtId="0" fontId="22" fillId="75" borderId="0" applyNumberFormat="0" applyBorder="0" applyAlignment="0" applyProtection="0"/>
    <xf numFmtId="0" fontId="22" fillId="75" borderId="0" applyNumberFormat="0" applyBorder="0" applyAlignment="0" applyProtection="0"/>
    <xf numFmtId="0" fontId="22" fillId="75" borderId="0" applyNumberFormat="0" applyBorder="0" applyAlignment="0" applyProtection="0"/>
    <xf numFmtId="0" fontId="22" fillId="75" borderId="0" applyNumberFormat="0" applyBorder="0" applyAlignment="0" applyProtection="0"/>
    <xf numFmtId="0" fontId="29" fillId="75" borderId="0" applyNumberFormat="0" applyBorder="0" applyAlignment="0" applyProtection="0"/>
    <xf numFmtId="0" fontId="22" fillId="75" borderId="0" applyNumberFormat="0" applyBorder="0" applyAlignment="0" applyProtection="0"/>
    <xf numFmtId="0" fontId="29" fillId="75" borderId="0" applyNumberFormat="0" applyBorder="0" applyAlignment="0" applyProtection="0"/>
    <xf numFmtId="0" fontId="22" fillId="75" borderId="0" applyNumberFormat="0" applyBorder="0" applyAlignment="0" applyProtection="0"/>
    <xf numFmtId="0" fontId="29" fillId="75" borderId="0" applyNumberFormat="0" applyBorder="0" applyAlignment="0" applyProtection="0"/>
    <xf numFmtId="0" fontId="29" fillId="75" borderId="0" applyNumberFormat="0" applyBorder="0" applyAlignment="0" applyProtection="0"/>
    <xf numFmtId="0" fontId="22" fillId="75" borderId="0" applyNumberFormat="0" applyBorder="0" applyAlignment="0" applyProtection="0"/>
    <xf numFmtId="0" fontId="29" fillId="75" borderId="0" applyNumberFormat="0" applyBorder="0" applyAlignment="0" applyProtection="0"/>
    <xf numFmtId="0" fontId="29" fillId="75" borderId="0" applyNumberFormat="0" applyBorder="0" applyAlignment="0" applyProtection="0"/>
    <xf numFmtId="0" fontId="22" fillId="75" borderId="0" applyNumberFormat="0" applyBorder="0" applyAlignment="0" applyProtection="0"/>
    <xf numFmtId="0" fontId="29" fillId="75" borderId="0" applyNumberFormat="0" applyBorder="0" applyAlignment="0" applyProtection="0"/>
    <xf numFmtId="0" fontId="29" fillId="75" borderId="0" applyNumberFormat="0" applyBorder="0" applyAlignment="0" applyProtection="0"/>
    <xf numFmtId="0" fontId="29" fillId="75" borderId="0" applyNumberFormat="0" applyBorder="0" applyAlignment="0" applyProtection="0"/>
    <xf numFmtId="0" fontId="29" fillId="75" borderId="0" applyNumberFormat="0" applyBorder="0" applyAlignment="0" applyProtection="0"/>
    <xf numFmtId="0" fontId="29" fillId="75" borderId="0" applyNumberFormat="0" applyBorder="0" applyAlignment="0" applyProtection="0"/>
    <xf numFmtId="190" fontId="75" fillId="75" borderId="0" applyNumberFormat="0" applyBorder="0" applyAlignment="0" applyProtection="0"/>
    <xf numFmtId="0" fontId="29" fillId="65" borderId="0" applyNumberFormat="0" applyBorder="0" applyAlignment="0" applyProtection="0"/>
    <xf numFmtId="0" fontId="22" fillId="21" borderId="0" applyNumberFormat="0" applyBorder="0" applyAlignment="0" applyProtection="0"/>
    <xf numFmtId="0" fontId="29" fillId="65"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9" fillId="65"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9" fillId="65" borderId="0" applyNumberFormat="0" applyBorder="0" applyAlignment="0" applyProtection="0"/>
    <xf numFmtId="0" fontId="22" fillId="21" borderId="0" applyNumberFormat="0" applyBorder="0" applyAlignment="0" applyProtection="0"/>
    <xf numFmtId="0" fontId="29" fillId="65" borderId="0" applyNumberFormat="0" applyBorder="0" applyAlignment="0" applyProtection="0"/>
    <xf numFmtId="0" fontId="22" fillId="21" borderId="0" applyNumberFormat="0" applyBorder="0" applyAlignment="0" applyProtection="0"/>
    <xf numFmtId="0" fontId="29" fillId="65" borderId="0" applyNumberFormat="0" applyBorder="0" applyAlignment="0" applyProtection="0"/>
    <xf numFmtId="0" fontId="29" fillId="65" borderId="0" applyNumberFormat="0" applyBorder="0" applyAlignment="0" applyProtection="0"/>
    <xf numFmtId="0" fontId="22" fillId="21" borderId="0" applyNumberFormat="0" applyBorder="0" applyAlignment="0" applyProtection="0"/>
    <xf numFmtId="0" fontId="29" fillId="65" borderId="0" applyNumberFormat="0" applyBorder="0" applyAlignment="0" applyProtection="0"/>
    <xf numFmtId="0" fontId="29" fillId="65" borderId="0" applyNumberFormat="0" applyBorder="0" applyAlignment="0" applyProtection="0"/>
    <xf numFmtId="0" fontId="22" fillId="21" borderId="0" applyNumberFormat="0" applyBorder="0" applyAlignment="0" applyProtection="0"/>
    <xf numFmtId="0" fontId="29" fillId="65" borderId="0" applyNumberFormat="0" applyBorder="0" applyAlignment="0" applyProtection="0"/>
    <xf numFmtId="0" fontId="29" fillId="65" borderId="0" applyNumberFormat="0" applyBorder="0" applyAlignment="0" applyProtection="0"/>
    <xf numFmtId="0" fontId="29" fillId="65" borderId="0" applyNumberFormat="0" applyBorder="0" applyAlignment="0" applyProtection="0"/>
    <xf numFmtId="0" fontId="29" fillId="65" borderId="0" applyNumberFormat="0" applyBorder="0" applyAlignment="0" applyProtection="0"/>
    <xf numFmtId="0" fontId="29" fillId="65" borderId="0" applyNumberFormat="0" applyBorder="0" applyAlignment="0" applyProtection="0"/>
    <xf numFmtId="190" fontId="75" fillId="65" borderId="0" applyNumberFormat="0" applyBorder="0" applyAlignment="0" applyProtection="0"/>
    <xf numFmtId="0" fontId="29" fillId="77" borderId="0" applyNumberFormat="0" applyBorder="0" applyAlignment="0" applyProtection="0"/>
    <xf numFmtId="0" fontId="22" fillId="20" borderId="0" applyNumberFormat="0" applyBorder="0" applyAlignment="0" applyProtection="0"/>
    <xf numFmtId="0" fontId="29" fillId="77"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9" fillId="77"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9" fillId="77" borderId="0" applyNumberFormat="0" applyBorder="0" applyAlignment="0" applyProtection="0"/>
    <xf numFmtId="0" fontId="22" fillId="20" borderId="0" applyNumberFormat="0" applyBorder="0" applyAlignment="0" applyProtection="0"/>
    <xf numFmtId="0" fontId="29" fillId="77" borderId="0" applyNumberFormat="0" applyBorder="0" applyAlignment="0" applyProtection="0"/>
    <xf numFmtId="0" fontId="22" fillId="20" borderId="0" applyNumberFormat="0" applyBorder="0" applyAlignment="0" applyProtection="0"/>
    <xf numFmtId="0" fontId="29" fillId="77" borderId="0" applyNumberFormat="0" applyBorder="0" applyAlignment="0" applyProtection="0"/>
    <xf numFmtId="0" fontId="29" fillId="77" borderId="0" applyNumberFormat="0" applyBorder="0" applyAlignment="0" applyProtection="0"/>
    <xf numFmtId="0" fontId="22" fillId="20" borderId="0" applyNumberFormat="0" applyBorder="0" applyAlignment="0" applyProtection="0"/>
    <xf numFmtId="0" fontId="29" fillId="77" borderId="0" applyNumberFormat="0" applyBorder="0" applyAlignment="0" applyProtection="0"/>
    <xf numFmtId="0" fontId="29" fillId="77" borderId="0" applyNumberFormat="0" applyBorder="0" applyAlignment="0" applyProtection="0"/>
    <xf numFmtId="0" fontId="22" fillId="20" borderId="0" applyNumberFormat="0" applyBorder="0" applyAlignment="0" applyProtection="0"/>
    <xf numFmtId="0" fontId="29" fillId="77" borderId="0" applyNumberFormat="0" applyBorder="0" applyAlignment="0" applyProtection="0"/>
    <xf numFmtId="0" fontId="29" fillId="77" borderId="0" applyNumberFormat="0" applyBorder="0" applyAlignment="0" applyProtection="0"/>
    <xf numFmtId="0" fontId="29" fillId="77" borderId="0" applyNumberFormat="0" applyBorder="0" applyAlignment="0" applyProtection="0"/>
    <xf numFmtId="0" fontId="29" fillId="77" borderId="0" applyNumberFormat="0" applyBorder="0" applyAlignment="0" applyProtection="0"/>
    <xf numFmtId="0" fontId="29" fillId="77" borderId="0" applyNumberFormat="0" applyBorder="0" applyAlignment="0" applyProtection="0"/>
    <xf numFmtId="190" fontId="75" fillId="77" borderId="0" applyNumberFormat="0" applyBorder="0" applyAlignment="0" applyProtection="0"/>
    <xf numFmtId="0" fontId="29" fillId="68" borderId="0" applyNumberFormat="0" applyBorder="0" applyAlignment="0" applyProtection="0"/>
    <xf numFmtId="0" fontId="22" fillId="23" borderId="0" applyNumberFormat="0" applyBorder="0" applyAlignment="0" applyProtection="0"/>
    <xf numFmtId="0" fontId="29" fillId="68"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9" fillId="68"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9" fillId="68" borderId="0" applyNumberFormat="0" applyBorder="0" applyAlignment="0" applyProtection="0"/>
    <xf numFmtId="0" fontId="22" fillId="23" borderId="0" applyNumberFormat="0" applyBorder="0" applyAlignment="0" applyProtection="0"/>
    <xf numFmtId="0" fontId="29" fillId="68" borderId="0" applyNumberFormat="0" applyBorder="0" applyAlignment="0" applyProtection="0"/>
    <xf numFmtId="0" fontId="22" fillId="23" borderId="0" applyNumberFormat="0" applyBorder="0" applyAlignment="0" applyProtection="0"/>
    <xf numFmtId="0" fontId="29" fillId="68" borderId="0" applyNumberFormat="0" applyBorder="0" applyAlignment="0" applyProtection="0"/>
    <xf numFmtId="0" fontId="29" fillId="68" borderId="0" applyNumberFormat="0" applyBorder="0" applyAlignment="0" applyProtection="0"/>
    <xf numFmtId="0" fontId="22" fillId="23" borderId="0" applyNumberFormat="0" applyBorder="0" applyAlignment="0" applyProtection="0"/>
    <xf numFmtId="0" fontId="29" fillId="68" borderId="0" applyNumberFormat="0" applyBorder="0" applyAlignment="0" applyProtection="0"/>
    <xf numFmtId="0" fontId="29" fillId="68" borderId="0" applyNumberFormat="0" applyBorder="0" applyAlignment="0" applyProtection="0"/>
    <xf numFmtId="0" fontId="22" fillId="23" borderId="0" applyNumberFormat="0" applyBorder="0" applyAlignment="0" applyProtection="0"/>
    <xf numFmtId="0" fontId="29" fillId="68" borderId="0" applyNumberFormat="0" applyBorder="0" applyAlignment="0" applyProtection="0"/>
    <xf numFmtId="0" fontId="29" fillId="68" borderId="0" applyNumberFormat="0" applyBorder="0" applyAlignment="0" applyProtection="0"/>
    <xf numFmtId="0" fontId="29" fillId="68" borderId="0" applyNumberFormat="0" applyBorder="0" applyAlignment="0" applyProtection="0"/>
    <xf numFmtId="0" fontId="29" fillId="68" borderId="0" applyNumberFormat="0" applyBorder="0" applyAlignment="0" applyProtection="0"/>
    <xf numFmtId="0" fontId="29" fillId="68" borderId="0" applyNumberFormat="0" applyBorder="0" applyAlignment="0" applyProtection="0"/>
    <xf numFmtId="190" fontId="75" fillId="68" borderId="0" applyNumberFormat="0" applyBorder="0" applyAlignment="0" applyProtection="0"/>
    <xf numFmtId="0" fontId="29" fillId="25" borderId="0" applyNumberFormat="0" applyBorder="0" applyAlignment="0" applyProtection="0"/>
    <xf numFmtId="0" fontId="22" fillId="19" borderId="0" applyNumberFormat="0" applyBorder="0" applyAlignment="0" applyProtection="0"/>
    <xf numFmtId="0" fontId="29" fillId="25"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9" fillId="25"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9" fillId="25" borderId="0" applyNumberFormat="0" applyBorder="0" applyAlignment="0" applyProtection="0"/>
    <xf numFmtId="0" fontId="22" fillId="19" borderId="0" applyNumberFormat="0" applyBorder="0" applyAlignment="0" applyProtection="0"/>
    <xf numFmtId="0" fontId="29" fillId="25" borderId="0" applyNumberFormat="0" applyBorder="0" applyAlignment="0" applyProtection="0"/>
    <xf numFmtId="0" fontId="22" fillId="19" borderId="0" applyNumberFormat="0" applyBorder="0" applyAlignment="0" applyProtection="0"/>
    <xf numFmtId="0" fontId="29" fillId="25" borderId="0" applyNumberFormat="0" applyBorder="0" applyAlignment="0" applyProtection="0"/>
    <xf numFmtId="0" fontId="29" fillId="25" borderId="0" applyNumberFormat="0" applyBorder="0" applyAlignment="0" applyProtection="0"/>
    <xf numFmtId="0" fontId="22" fillId="19" borderId="0" applyNumberFormat="0" applyBorder="0" applyAlignment="0" applyProtection="0"/>
    <xf numFmtId="0" fontId="29" fillId="25" borderId="0" applyNumberFormat="0" applyBorder="0" applyAlignment="0" applyProtection="0"/>
    <xf numFmtId="0" fontId="29" fillId="25" borderId="0" applyNumberFormat="0" applyBorder="0" applyAlignment="0" applyProtection="0"/>
    <xf numFmtId="0" fontId="22" fillId="19" borderId="0" applyNumberFormat="0" applyBorder="0" applyAlignment="0" applyProtection="0"/>
    <xf numFmtId="0" fontId="29" fillId="25" borderId="0" applyNumberFormat="0" applyBorder="0" applyAlignment="0" applyProtection="0"/>
    <xf numFmtId="0" fontId="29" fillId="25" borderId="0" applyNumberFormat="0" applyBorder="0" applyAlignment="0" applyProtection="0"/>
    <xf numFmtId="0" fontId="29" fillId="25" borderId="0" applyNumberFormat="0" applyBorder="0" applyAlignment="0" applyProtection="0"/>
    <xf numFmtId="0" fontId="29" fillId="25" borderId="0" applyNumberFormat="0" applyBorder="0" applyAlignment="0" applyProtection="0"/>
    <xf numFmtId="0" fontId="29" fillId="25" borderId="0" applyNumberFormat="0" applyBorder="0" applyAlignment="0" applyProtection="0"/>
    <xf numFmtId="190" fontId="75" fillId="25" borderId="0" applyNumberFormat="0" applyBorder="0" applyAlignment="0" applyProtection="0"/>
    <xf numFmtId="0" fontId="30" fillId="79" borderId="0" applyNumberFormat="0" applyBorder="0" applyAlignment="0" applyProtection="0"/>
    <xf numFmtId="0" fontId="28" fillId="23" borderId="0" applyNumberFormat="0" applyBorder="0" applyAlignment="0" applyProtection="0"/>
    <xf numFmtId="0" fontId="30" fillId="79"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30" fillId="79"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30" fillId="79" borderId="0" applyNumberFormat="0" applyBorder="0" applyAlignment="0" applyProtection="0"/>
    <xf numFmtId="0" fontId="28" fillId="23" borderId="0" applyNumberFormat="0" applyBorder="0" applyAlignment="0" applyProtection="0"/>
    <xf numFmtId="0" fontId="30" fillId="79" borderId="0" applyNumberFormat="0" applyBorder="0" applyAlignment="0" applyProtection="0"/>
    <xf numFmtId="0" fontId="28" fillId="23" borderId="0" applyNumberFormat="0" applyBorder="0" applyAlignment="0" applyProtection="0"/>
    <xf numFmtId="0" fontId="30" fillId="79" borderId="0" applyNumberFormat="0" applyBorder="0" applyAlignment="0" applyProtection="0"/>
    <xf numFmtId="0" fontId="30" fillId="79" borderId="0" applyNumberFormat="0" applyBorder="0" applyAlignment="0" applyProtection="0"/>
    <xf numFmtId="0" fontId="28" fillId="23" borderId="0" applyNumberFormat="0" applyBorder="0" applyAlignment="0" applyProtection="0"/>
    <xf numFmtId="0" fontId="30" fillId="79" borderId="0" applyNumberFormat="0" applyBorder="0" applyAlignment="0" applyProtection="0"/>
    <xf numFmtId="0" fontId="30" fillId="79" borderId="0" applyNumberFormat="0" applyBorder="0" applyAlignment="0" applyProtection="0"/>
    <xf numFmtId="0" fontId="28" fillId="23" borderId="0" applyNumberFormat="0" applyBorder="0" applyAlignment="0" applyProtection="0"/>
    <xf numFmtId="0" fontId="30" fillId="79" borderId="0" applyNumberFormat="0" applyBorder="0" applyAlignment="0" applyProtection="0"/>
    <xf numFmtId="0" fontId="30" fillId="79" borderId="0" applyNumberFormat="0" applyBorder="0" applyAlignment="0" applyProtection="0"/>
    <xf numFmtId="0" fontId="30" fillId="79" borderId="0" applyNumberFormat="0" applyBorder="0" applyAlignment="0" applyProtection="0"/>
    <xf numFmtId="0" fontId="30" fillId="79" borderId="0" applyNumberFormat="0" applyBorder="0" applyAlignment="0" applyProtection="0"/>
    <xf numFmtId="0" fontId="30" fillId="79" borderId="0" applyNumberFormat="0" applyBorder="0" applyAlignment="0" applyProtection="0"/>
    <xf numFmtId="190" fontId="77" fillId="79" borderId="0" applyNumberFormat="0" applyBorder="0" applyAlignment="0" applyProtection="0"/>
    <xf numFmtId="0" fontId="30" fillId="75" borderId="0" applyNumberFormat="0" applyBorder="0" applyAlignment="0" applyProtection="0"/>
    <xf numFmtId="0" fontId="28" fillId="75" borderId="0" applyNumberFormat="0" applyBorder="0" applyAlignment="0" applyProtection="0"/>
    <xf numFmtId="0" fontId="30" fillId="75" borderId="0" applyNumberFormat="0" applyBorder="0" applyAlignment="0" applyProtection="0"/>
    <xf numFmtId="0" fontId="28" fillId="75" borderId="0" applyNumberFormat="0" applyBorder="0" applyAlignment="0" applyProtection="0"/>
    <xf numFmtId="0" fontId="28" fillId="75" borderId="0" applyNumberFormat="0" applyBorder="0" applyAlignment="0" applyProtection="0"/>
    <xf numFmtId="0" fontId="28" fillId="75" borderId="0" applyNumberFormat="0" applyBorder="0" applyAlignment="0" applyProtection="0"/>
    <xf numFmtId="0" fontId="28" fillId="75" borderId="0" applyNumberFormat="0" applyBorder="0" applyAlignment="0" applyProtection="0"/>
    <xf numFmtId="0" fontId="30" fillId="75" borderId="0" applyNumberFormat="0" applyBorder="0" applyAlignment="0" applyProtection="0"/>
    <xf numFmtId="0" fontId="28" fillId="75" borderId="0" applyNumberFormat="0" applyBorder="0" applyAlignment="0" applyProtection="0"/>
    <xf numFmtId="0" fontId="28" fillId="75" borderId="0" applyNumberFormat="0" applyBorder="0" applyAlignment="0" applyProtection="0"/>
    <xf numFmtId="0" fontId="28" fillId="75" borderId="0" applyNumberFormat="0" applyBorder="0" applyAlignment="0" applyProtection="0"/>
    <xf numFmtId="0" fontId="28" fillId="75" borderId="0" applyNumberFormat="0" applyBorder="0" applyAlignment="0" applyProtection="0"/>
    <xf numFmtId="0" fontId="30" fillId="75" borderId="0" applyNumberFormat="0" applyBorder="0" applyAlignment="0" applyProtection="0"/>
    <xf numFmtId="0" fontId="28" fillId="75" borderId="0" applyNumberFormat="0" applyBorder="0" applyAlignment="0" applyProtection="0"/>
    <xf numFmtId="0" fontId="30" fillId="75" borderId="0" applyNumberFormat="0" applyBorder="0" applyAlignment="0" applyProtection="0"/>
    <xf numFmtId="0" fontId="28" fillId="75" borderId="0" applyNumberFormat="0" applyBorder="0" applyAlignment="0" applyProtection="0"/>
    <xf numFmtId="0" fontId="30" fillId="75" borderId="0" applyNumberFormat="0" applyBorder="0" applyAlignment="0" applyProtection="0"/>
    <xf numFmtId="0" fontId="30" fillId="75" borderId="0" applyNumberFormat="0" applyBorder="0" applyAlignment="0" applyProtection="0"/>
    <xf numFmtId="0" fontId="28" fillId="75" borderId="0" applyNumberFormat="0" applyBorder="0" applyAlignment="0" applyProtection="0"/>
    <xf numFmtId="0" fontId="30" fillId="75" borderId="0" applyNumberFormat="0" applyBorder="0" applyAlignment="0" applyProtection="0"/>
    <xf numFmtId="0" fontId="30" fillId="75" borderId="0" applyNumberFormat="0" applyBorder="0" applyAlignment="0" applyProtection="0"/>
    <xf numFmtId="0" fontId="28" fillId="75" borderId="0" applyNumberFormat="0" applyBorder="0" applyAlignment="0" applyProtection="0"/>
    <xf numFmtId="0" fontId="30" fillId="75" borderId="0" applyNumberFormat="0" applyBorder="0" applyAlignment="0" applyProtection="0"/>
    <xf numFmtId="0" fontId="30" fillId="75" borderId="0" applyNumberFormat="0" applyBorder="0" applyAlignment="0" applyProtection="0"/>
    <xf numFmtId="0" fontId="30" fillId="75" borderId="0" applyNumberFormat="0" applyBorder="0" applyAlignment="0" applyProtection="0"/>
    <xf numFmtId="0" fontId="30" fillId="75" borderId="0" applyNumberFormat="0" applyBorder="0" applyAlignment="0" applyProtection="0"/>
    <xf numFmtId="0" fontId="30" fillId="75" borderId="0" applyNumberFormat="0" applyBorder="0" applyAlignment="0" applyProtection="0"/>
    <xf numFmtId="190" fontId="77" fillId="75" borderId="0" applyNumberFormat="0" applyBorder="0" applyAlignment="0" applyProtection="0"/>
    <xf numFmtId="0" fontId="30" fillId="65" borderId="0" applyNumberFormat="0" applyBorder="0" applyAlignment="0" applyProtection="0"/>
    <xf numFmtId="0" fontId="28" fillId="21" borderId="0" applyNumberFormat="0" applyBorder="0" applyAlignment="0" applyProtection="0"/>
    <xf numFmtId="0" fontId="30" fillId="65"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30" fillId="65"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30" fillId="65" borderId="0" applyNumberFormat="0" applyBorder="0" applyAlignment="0" applyProtection="0"/>
    <xf numFmtId="0" fontId="28" fillId="21" borderId="0" applyNumberFormat="0" applyBorder="0" applyAlignment="0" applyProtection="0"/>
    <xf numFmtId="0" fontId="30" fillId="65" borderId="0" applyNumberFormat="0" applyBorder="0" applyAlignment="0" applyProtection="0"/>
    <xf numFmtId="0" fontId="28" fillId="21" borderId="0" applyNumberFormat="0" applyBorder="0" applyAlignment="0" applyProtection="0"/>
    <xf numFmtId="0" fontId="30" fillId="65" borderId="0" applyNumberFormat="0" applyBorder="0" applyAlignment="0" applyProtection="0"/>
    <xf numFmtId="0" fontId="30" fillId="65" borderId="0" applyNumberFormat="0" applyBorder="0" applyAlignment="0" applyProtection="0"/>
    <xf numFmtId="0" fontId="28" fillId="21" borderId="0" applyNumberFormat="0" applyBorder="0" applyAlignment="0" applyProtection="0"/>
    <xf numFmtId="0" fontId="30" fillId="65" borderId="0" applyNumberFormat="0" applyBorder="0" applyAlignment="0" applyProtection="0"/>
    <xf numFmtId="0" fontId="30" fillId="65" borderId="0" applyNumberFormat="0" applyBorder="0" applyAlignment="0" applyProtection="0"/>
    <xf numFmtId="0" fontId="28" fillId="21" borderId="0" applyNumberFormat="0" applyBorder="0" applyAlignment="0" applyProtection="0"/>
    <xf numFmtId="0" fontId="30" fillId="65" borderId="0" applyNumberFormat="0" applyBorder="0" applyAlignment="0" applyProtection="0"/>
    <xf numFmtId="0" fontId="30" fillId="65" borderId="0" applyNumberFormat="0" applyBorder="0" applyAlignment="0" applyProtection="0"/>
    <xf numFmtId="0" fontId="30" fillId="65" borderId="0" applyNumberFormat="0" applyBorder="0" applyAlignment="0" applyProtection="0"/>
    <xf numFmtId="0" fontId="30" fillId="65" borderId="0" applyNumberFormat="0" applyBorder="0" applyAlignment="0" applyProtection="0"/>
    <xf numFmtId="0" fontId="30" fillId="65" borderId="0" applyNumberFormat="0" applyBorder="0" applyAlignment="0" applyProtection="0"/>
    <xf numFmtId="190" fontId="77" fillId="65" borderId="0" applyNumberFormat="0" applyBorder="0" applyAlignment="0" applyProtection="0"/>
    <xf numFmtId="0" fontId="30" fillId="80" borderId="0" applyNumberFormat="0" applyBorder="0" applyAlignment="0" applyProtection="0"/>
    <xf numFmtId="0" fontId="28" fillId="20" borderId="0" applyNumberFormat="0" applyBorder="0" applyAlignment="0" applyProtection="0"/>
    <xf numFmtId="0" fontId="30" fillId="8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30" fillId="8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30" fillId="80" borderId="0" applyNumberFormat="0" applyBorder="0" applyAlignment="0" applyProtection="0"/>
    <xf numFmtId="0" fontId="28" fillId="20" borderId="0" applyNumberFormat="0" applyBorder="0" applyAlignment="0" applyProtection="0"/>
    <xf numFmtId="0" fontId="30" fillId="80" borderId="0" applyNumberFormat="0" applyBorder="0" applyAlignment="0" applyProtection="0"/>
    <xf numFmtId="0" fontId="28" fillId="20" borderId="0" applyNumberFormat="0" applyBorder="0" applyAlignment="0" applyProtection="0"/>
    <xf numFmtId="0" fontId="30" fillId="80" borderId="0" applyNumberFormat="0" applyBorder="0" applyAlignment="0" applyProtection="0"/>
    <xf numFmtId="0" fontId="30" fillId="80" borderId="0" applyNumberFormat="0" applyBorder="0" applyAlignment="0" applyProtection="0"/>
    <xf numFmtId="0" fontId="28" fillId="20" borderId="0" applyNumberFormat="0" applyBorder="0" applyAlignment="0" applyProtection="0"/>
    <xf numFmtId="0" fontId="30" fillId="80" borderId="0" applyNumberFormat="0" applyBorder="0" applyAlignment="0" applyProtection="0"/>
    <xf numFmtId="0" fontId="30" fillId="80" borderId="0" applyNumberFormat="0" applyBorder="0" applyAlignment="0" applyProtection="0"/>
    <xf numFmtId="0" fontId="28" fillId="20" borderId="0" applyNumberFormat="0" applyBorder="0" applyAlignment="0" applyProtection="0"/>
    <xf numFmtId="0" fontId="30" fillId="80" borderId="0" applyNumberFormat="0" applyBorder="0" applyAlignment="0" applyProtection="0"/>
    <xf numFmtId="0" fontId="30" fillId="80" borderId="0" applyNumberFormat="0" applyBorder="0" applyAlignment="0" applyProtection="0"/>
    <xf numFmtId="0" fontId="30" fillId="80" borderId="0" applyNumberFormat="0" applyBorder="0" applyAlignment="0" applyProtection="0"/>
    <xf numFmtId="0" fontId="30" fillId="80" borderId="0" applyNumberFormat="0" applyBorder="0" applyAlignment="0" applyProtection="0"/>
    <xf numFmtId="0" fontId="30" fillId="80" borderId="0" applyNumberFormat="0" applyBorder="0" applyAlignment="0" applyProtection="0"/>
    <xf numFmtId="190" fontId="77" fillId="80" borderId="0" applyNumberFormat="0" applyBorder="0" applyAlignment="0" applyProtection="0"/>
    <xf numFmtId="0" fontId="30" fillId="59" borderId="0" applyNumberFormat="0" applyBorder="0" applyAlignment="0" applyProtection="0"/>
    <xf numFmtId="0" fontId="28" fillId="23" borderId="0" applyNumberFormat="0" applyBorder="0" applyAlignment="0" applyProtection="0"/>
    <xf numFmtId="0" fontId="30" fillId="59"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30" fillId="59"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30" fillId="59" borderId="0" applyNumberFormat="0" applyBorder="0" applyAlignment="0" applyProtection="0"/>
    <xf numFmtId="0" fontId="28" fillId="23" borderId="0" applyNumberFormat="0" applyBorder="0" applyAlignment="0" applyProtection="0"/>
    <xf numFmtId="0" fontId="30" fillId="59" borderId="0" applyNumberFormat="0" applyBorder="0" applyAlignment="0" applyProtection="0"/>
    <xf numFmtId="0" fontId="28" fillId="23" borderId="0" applyNumberFormat="0" applyBorder="0" applyAlignment="0" applyProtection="0"/>
    <xf numFmtId="0" fontId="30" fillId="59" borderId="0" applyNumberFormat="0" applyBorder="0" applyAlignment="0" applyProtection="0"/>
    <xf numFmtId="0" fontId="30" fillId="59" borderId="0" applyNumberFormat="0" applyBorder="0" applyAlignment="0" applyProtection="0"/>
    <xf numFmtId="0" fontId="28" fillId="23" borderId="0" applyNumberFormat="0" applyBorder="0" applyAlignment="0" applyProtection="0"/>
    <xf numFmtId="0" fontId="30" fillId="59" borderId="0" applyNumberFormat="0" applyBorder="0" applyAlignment="0" applyProtection="0"/>
    <xf numFmtId="0" fontId="30" fillId="59" borderId="0" applyNumberFormat="0" applyBorder="0" applyAlignment="0" applyProtection="0"/>
    <xf numFmtId="0" fontId="28" fillId="23" borderId="0" applyNumberFormat="0" applyBorder="0" applyAlignment="0" applyProtection="0"/>
    <xf numFmtId="0" fontId="30" fillId="59" borderId="0" applyNumberFormat="0" applyBorder="0" applyAlignment="0" applyProtection="0"/>
    <xf numFmtId="0" fontId="30" fillId="59" borderId="0" applyNumberFormat="0" applyBorder="0" applyAlignment="0" applyProtection="0"/>
    <xf numFmtId="0" fontId="30" fillId="59" borderId="0" applyNumberFormat="0" applyBorder="0" applyAlignment="0" applyProtection="0"/>
    <xf numFmtId="0" fontId="30" fillId="59" borderId="0" applyNumberFormat="0" applyBorder="0" applyAlignment="0" applyProtection="0"/>
    <xf numFmtId="0" fontId="30" fillId="59" borderId="0" applyNumberFormat="0" applyBorder="0" applyAlignment="0" applyProtection="0"/>
    <xf numFmtId="190" fontId="77" fillId="59" borderId="0" applyNumberFormat="0" applyBorder="0" applyAlignment="0" applyProtection="0"/>
    <xf numFmtId="0" fontId="30" fillId="63" borderId="0" applyNumberFormat="0" applyBorder="0" applyAlignment="0" applyProtection="0"/>
    <xf numFmtId="0" fontId="28" fillId="19" borderId="0" applyNumberFormat="0" applyBorder="0" applyAlignment="0" applyProtection="0"/>
    <xf numFmtId="0" fontId="30" fillId="63"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30" fillId="63"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30" fillId="63" borderId="0" applyNumberFormat="0" applyBorder="0" applyAlignment="0" applyProtection="0"/>
    <xf numFmtId="0" fontId="28" fillId="19" borderId="0" applyNumberFormat="0" applyBorder="0" applyAlignment="0" applyProtection="0"/>
    <xf numFmtId="0" fontId="30" fillId="63" borderId="0" applyNumberFormat="0" applyBorder="0" applyAlignment="0" applyProtection="0"/>
    <xf numFmtId="0" fontId="28" fillId="19" borderId="0" applyNumberFormat="0" applyBorder="0" applyAlignment="0" applyProtection="0"/>
    <xf numFmtId="0" fontId="30" fillId="63" borderId="0" applyNumberFormat="0" applyBorder="0" applyAlignment="0" applyProtection="0"/>
    <xf numFmtId="0" fontId="30" fillId="63" borderId="0" applyNumberFormat="0" applyBorder="0" applyAlignment="0" applyProtection="0"/>
    <xf numFmtId="0" fontId="28" fillId="19" borderId="0" applyNumberFormat="0" applyBorder="0" applyAlignment="0" applyProtection="0"/>
    <xf numFmtId="0" fontId="30" fillId="63" borderId="0" applyNumberFormat="0" applyBorder="0" applyAlignment="0" applyProtection="0"/>
    <xf numFmtId="0" fontId="30" fillId="63" borderId="0" applyNumberFormat="0" applyBorder="0" applyAlignment="0" applyProtection="0"/>
    <xf numFmtId="0" fontId="28" fillId="19" borderId="0" applyNumberFormat="0" applyBorder="0" applyAlignment="0" applyProtection="0"/>
    <xf numFmtId="0" fontId="30" fillId="63" borderId="0" applyNumberFormat="0" applyBorder="0" applyAlignment="0" applyProtection="0"/>
    <xf numFmtId="0" fontId="30" fillId="63" borderId="0" applyNumberFormat="0" applyBorder="0" applyAlignment="0" applyProtection="0"/>
    <xf numFmtId="0" fontId="30" fillId="63" borderId="0" applyNumberFormat="0" applyBorder="0" applyAlignment="0" applyProtection="0"/>
    <xf numFmtId="0" fontId="30" fillId="63" borderId="0" applyNumberFormat="0" applyBorder="0" applyAlignment="0" applyProtection="0"/>
    <xf numFmtId="0" fontId="30" fillId="63" borderId="0" applyNumberFormat="0" applyBorder="0" applyAlignment="0" applyProtection="0"/>
    <xf numFmtId="190" fontId="77" fillId="63" borderId="0" applyNumberFormat="0" applyBorder="0" applyAlignment="0" applyProtection="0"/>
    <xf numFmtId="0" fontId="64" fillId="0" borderId="0"/>
    <xf numFmtId="0" fontId="29" fillId="26" borderId="0" applyNumberFormat="0" applyBorder="0" applyAlignment="0" applyProtection="0"/>
    <xf numFmtId="0" fontId="29" fillId="27" borderId="0" applyNumberFormat="0" applyBorder="0" applyAlignment="0" applyProtection="0"/>
    <xf numFmtId="0" fontId="30" fillId="81" borderId="0" applyNumberFormat="0" applyBorder="0" applyAlignment="0" applyProtection="0"/>
    <xf numFmtId="0" fontId="30" fillId="29" borderId="0" applyNumberFormat="0" applyBorder="0" applyAlignment="0" applyProtection="0"/>
    <xf numFmtId="0" fontId="30" fillId="81" borderId="0" applyNumberFormat="0" applyBorder="0" applyAlignment="0" applyProtection="0"/>
    <xf numFmtId="0" fontId="30" fillId="29" borderId="0" applyNumberFormat="0" applyBorder="0" applyAlignment="0" applyProtection="0"/>
    <xf numFmtId="0" fontId="30" fillId="29" borderId="0" applyNumberFormat="0" applyBorder="0" applyAlignment="0" applyProtection="0"/>
    <xf numFmtId="0" fontId="30" fillId="29" borderId="0" applyNumberFormat="0" applyBorder="0" applyAlignment="0" applyProtection="0"/>
    <xf numFmtId="0" fontId="30" fillId="29" borderId="0" applyNumberFormat="0" applyBorder="0" applyAlignment="0" applyProtection="0"/>
    <xf numFmtId="0" fontId="30" fillId="81" borderId="0" applyNumberFormat="0" applyBorder="0" applyAlignment="0" applyProtection="0"/>
    <xf numFmtId="0" fontId="30" fillId="29" borderId="0" applyNumberFormat="0" applyBorder="0" applyAlignment="0" applyProtection="0"/>
    <xf numFmtId="0" fontId="30" fillId="29" borderId="0" applyNumberFormat="0" applyBorder="0" applyAlignment="0" applyProtection="0"/>
    <xf numFmtId="0" fontId="30" fillId="29" borderId="0" applyNumberFormat="0" applyBorder="0" applyAlignment="0" applyProtection="0"/>
    <xf numFmtId="0" fontId="30" fillId="29" borderId="0" applyNumberFormat="0" applyBorder="0" applyAlignment="0" applyProtection="0"/>
    <xf numFmtId="0" fontId="30" fillId="81" borderId="0" applyNumberFormat="0" applyBorder="0" applyAlignment="0" applyProtection="0"/>
    <xf numFmtId="0" fontId="30" fillId="29" borderId="0" applyNumberFormat="0" applyBorder="0" applyAlignment="0" applyProtection="0"/>
    <xf numFmtId="0" fontId="30" fillId="81" borderId="0" applyNumberFormat="0" applyBorder="0" applyAlignment="0" applyProtection="0"/>
    <xf numFmtId="0" fontId="30" fillId="29" borderId="0" applyNumberFormat="0" applyBorder="0" applyAlignment="0" applyProtection="0"/>
    <xf numFmtId="0" fontId="30" fillId="81" borderId="0" applyNumberFormat="0" applyBorder="0" applyAlignment="0" applyProtection="0"/>
    <xf numFmtId="0" fontId="30" fillId="81" borderId="0" applyNumberFormat="0" applyBorder="0" applyAlignment="0" applyProtection="0"/>
    <xf numFmtId="0" fontId="30" fillId="29" borderId="0" applyNumberFormat="0" applyBorder="0" applyAlignment="0" applyProtection="0"/>
    <xf numFmtId="0" fontId="30" fillId="81" borderId="0" applyNumberFormat="0" applyBorder="0" applyAlignment="0" applyProtection="0"/>
    <xf numFmtId="0" fontId="30" fillId="81" borderId="0" applyNumberFormat="0" applyBorder="0" applyAlignment="0" applyProtection="0"/>
    <xf numFmtId="0" fontId="30" fillId="29" borderId="0" applyNumberFormat="0" applyBorder="0" applyAlignment="0" applyProtection="0"/>
    <xf numFmtId="0" fontId="30" fillId="81" borderId="0" applyNumberFormat="0" applyBorder="0" applyAlignment="0" applyProtection="0"/>
    <xf numFmtId="0" fontId="30" fillId="81" borderId="0" applyNumberFormat="0" applyBorder="0" applyAlignment="0" applyProtection="0"/>
    <xf numFmtId="0" fontId="30" fillId="81" borderId="0" applyNumberFormat="0" applyBorder="0" applyAlignment="0" applyProtection="0"/>
    <xf numFmtId="0" fontId="30" fillId="81" borderId="0" applyNumberFormat="0" applyBorder="0" applyAlignment="0" applyProtection="0"/>
    <xf numFmtId="0" fontId="30" fillId="81" borderId="0" applyNumberFormat="0" applyBorder="0" applyAlignment="0" applyProtection="0"/>
    <xf numFmtId="190" fontId="77" fillId="81" borderId="0" applyNumberFormat="0" applyBorder="0" applyAlignment="0" applyProtection="0"/>
    <xf numFmtId="0" fontId="29" fillId="30" borderId="0" applyNumberFormat="0" applyBorder="0" applyAlignment="0" applyProtection="0"/>
    <xf numFmtId="0" fontId="29" fillId="31" borderId="0" applyNumberFormat="0" applyBorder="0" applyAlignment="0" applyProtection="0"/>
    <xf numFmtId="0" fontId="30" fillId="62" borderId="0" applyNumberFormat="0" applyBorder="0" applyAlignment="0" applyProtection="0"/>
    <xf numFmtId="0" fontId="30" fillId="33" borderId="0" applyNumberFormat="0" applyBorder="0" applyAlignment="0" applyProtection="0"/>
    <xf numFmtId="0" fontId="30" fillId="62"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0" fillId="62"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0" fillId="62" borderId="0" applyNumberFormat="0" applyBorder="0" applyAlignment="0" applyProtection="0"/>
    <xf numFmtId="0" fontId="30" fillId="33" borderId="0" applyNumberFormat="0" applyBorder="0" applyAlignment="0" applyProtection="0"/>
    <xf numFmtId="0" fontId="30" fillId="62" borderId="0" applyNumberFormat="0" applyBorder="0" applyAlignment="0" applyProtection="0"/>
    <xf numFmtId="0" fontId="30" fillId="33" borderId="0" applyNumberFormat="0" applyBorder="0" applyAlignment="0" applyProtection="0"/>
    <xf numFmtId="0" fontId="30" fillId="62" borderId="0" applyNumberFormat="0" applyBorder="0" applyAlignment="0" applyProtection="0"/>
    <xf numFmtId="0" fontId="30" fillId="62" borderId="0" applyNumberFormat="0" applyBorder="0" applyAlignment="0" applyProtection="0"/>
    <xf numFmtId="0" fontId="30" fillId="33" borderId="0" applyNumberFormat="0" applyBorder="0" applyAlignment="0" applyProtection="0"/>
    <xf numFmtId="0" fontId="30" fillId="62" borderId="0" applyNumberFormat="0" applyBorder="0" applyAlignment="0" applyProtection="0"/>
    <xf numFmtId="0" fontId="30" fillId="62" borderId="0" applyNumberFormat="0" applyBorder="0" applyAlignment="0" applyProtection="0"/>
    <xf numFmtId="0" fontId="30" fillId="33" borderId="0" applyNumberFormat="0" applyBorder="0" applyAlignment="0" applyProtection="0"/>
    <xf numFmtId="0" fontId="30" fillId="62" borderId="0" applyNumberFormat="0" applyBorder="0" applyAlignment="0" applyProtection="0"/>
    <xf numFmtId="0" fontId="30" fillId="62" borderId="0" applyNumberFormat="0" applyBorder="0" applyAlignment="0" applyProtection="0"/>
    <xf numFmtId="0" fontId="30" fillId="62" borderId="0" applyNumberFormat="0" applyBorder="0" applyAlignment="0" applyProtection="0"/>
    <xf numFmtId="0" fontId="30" fillId="62" borderId="0" applyNumberFormat="0" applyBorder="0" applyAlignment="0" applyProtection="0"/>
    <xf numFmtId="0" fontId="30" fillId="62" borderId="0" applyNumberFormat="0" applyBorder="0" applyAlignment="0" applyProtection="0"/>
    <xf numFmtId="190" fontId="77" fillId="62" borderId="0" applyNumberFormat="0" applyBorder="0" applyAlignment="0" applyProtection="0"/>
    <xf numFmtId="0" fontId="29" fillId="34" borderId="0" applyNumberFormat="0" applyBorder="0" applyAlignment="0" applyProtection="0"/>
    <xf numFmtId="0" fontId="29" fillId="35" borderId="0" applyNumberFormat="0" applyBorder="0" applyAlignment="0" applyProtection="0"/>
    <xf numFmtId="0" fontId="30" fillId="21" borderId="0" applyNumberFormat="0" applyBorder="0" applyAlignment="0" applyProtection="0"/>
    <xf numFmtId="0" fontId="30" fillId="38" borderId="0" applyNumberFormat="0" applyBorder="0" applyAlignment="0" applyProtection="0"/>
    <xf numFmtId="0" fontId="30" fillId="21"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21"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21" borderId="0" applyNumberFormat="0" applyBorder="0" applyAlignment="0" applyProtection="0"/>
    <xf numFmtId="0" fontId="30" fillId="38" borderId="0" applyNumberFormat="0" applyBorder="0" applyAlignment="0" applyProtection="0"/>
    <xf numFmtId="0" fontId="30" fillId="21" borderId="0" applyNumberFormat="0" applyBorder="0" applyAlignment="0" applyProtection="0"/>
    <xf numFmtId="0" fontId="30" fillId="38"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38"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38"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190" fontId="77" fillId="21" borderId="0" applyNumberFormat="0" applyBorder="0" applyAlignment="0" applyProtection="0"/>
    <xf numFmtId="0" fontId="29" fillId="30" borderId="0" applyNumberFormat="0" applyBorder="0" applyAlignment="0" applyProtection="0"/>
    <xf numFmtId="0" fontId="29" fillId="38" borderId="0" applyNumberFormat="0" applyBorder="0" applyAlignment="0" applyProtection="0"/>
    <xf numFmtId="0" fontId="30" fillId="80" borderId="0" applyNumberFormat="0" applyBorder="0" applyAlignment="0" applyProtection="0"/>
    <xf numFmtId="0" fontId="30" fillId="82" borderId="0" applyNumberFormat="0" applyBorder="0" applyAlignment="0" applyProtection="0"/>
    <xf numFmtId="0" fontId="30" fillId="80" borderId="0" applyNumberFormat="0" applyBorder="0" applyAlignment="0" applyProtection="0"/>
    <xf numFmtId="0" fontId="30" fillId="82" borderId="0" applyNumberFormat="0" applyBorder="0" applyAlignment="0" applyProtection="0"/>
    <xf numFmtId="0" fontId="30" fillId="82" borderId="0" applyNumberFormat="0" applyBorder="0" applyAlignment="0" applyProtection="0"/>
    <xf numFmtId="0" fontId="30" fillId="82" borderId="0" applyNumberFormat="0" applyBorder="0" applyAlignment="0" applyProtection="0"/>
    <xf numFmtId="0" fontId="30" fillId="82" borderId="0" applyNumberFormat="0" applyBorder="0" applyAlignment="0" applyProtection="0"/>
    <xf numFmtId="0" fontId="30" fillId="80" borderId="0" applyNumberFormat="0" applyBorder="0" applyAlignment="0" applyProtection="0"/>
    <xf numFmtId="0" fontId="30" fillId="82" borderId="0" applyNumberFormat="0" applyBorder="0" applyAlignment="0" applyProtection="0"/>
    <xf numFmtId="0" fontId="30" fillId="82" borderId="0" applyNumberFormat="0" applyBorder="0" applyAlignment="0" applyProtection="0"/>
    <xf numFmtId="0" fontId="30" fillId="82" borderId="0" applyNumberFormat="0" applyBorder="0" applyAlignment="0" applyProtection="0"/>
    <xf numFmtId="0" fontId="30" fillId="82" borderId="0" applyNumberFormat="0" applyBorder="0" applyAlignment="0" applyProtection="0"/>
    <xf numFmtId="0" fontId="30" fillId="80" borderId="0" applyNumberFormat="0" applyBorder="0" applyAlignment="0" applyProtection="0"/>
    <xf numFmtId="0" fontId="30" fillId="82" borderId="0" applyNumberFormat="0" applyBorder="0" applyAlignment="0" applyProtection="0"/>
    <xf numFmtId="0" fontId="30" fillId="80" borderId="0" applyNumberFormat="0" applyBorder="0" applyAlignment="0" applyProtection="0"/>
    <xf numFmtId="0" fontId="30" fillId="82" borderId="0" applyNumberFormat="0" applyBorder="0" applyAlignment="0" applyProtection="0"/>
    <xf numFmtId="0" fontId="30" fillId="80" borderId="0" applyNumberFormat="0" applyBorder="0" applyAlignment="0" applyProtection="0"/>
    <xf numFmtId="0" fontId="30" fillId="80" borderId="0" applyNumberFormat="0" applyBorder="0" applyAlignment="0" applyProtection="0"/>
    <xf numFmtId="0" fontId="30" fillId="82" borderId="0" applyNumberFormat="0" applyBorder="0" applyAlignment="0" applyProtection="0"/>
    <xf numFmtId="0" fontId="30" fillId="80" borderId="0" applyNumberFormat="0" applyBorder="0" applyAlignment="0" applyProtection="0"/>
    <xf numFmtId="0" fontId="30" fillId="80" borderId="0" applyNumberFormat="0" applyBorder="0" applyAlignment="0" applyProtection="0"/>
    <xf numFmtId="0" fontId="30" fillId="82" borderId="0" applyNumberFormat="0" applyBorder="0" applyAlignment="0" applyProtection="0"/>
    <xf numFmtId="0" fontId="30" fillId="80" borderId="0" applyNumberFormat="0" applyBorder="0" applyAlignment="0" applyProtection="0"/>
    <xf numFmtId="0" fontId="30" fillId="80" borderId="0" applyNumberFormat="0" applyBorder="0" applyAlignment="0" applyProtection="0"/>
    <xf numFmtId="0" fontId="30" fillId="80" borderId="0" applyNumberFormat="0" applyBorder="0" applyAlignment="0" applyProtection="0"/>
    <xf numFmtId="0" fontId="30" fillId="80" borderId="0" applyNumberFormat="0" applyBorder="0" applyAlignment="0" applyProtection="0"/>
    <xf numFmtId="0" fontId="30" fillId="80" borderId="0" applyNumberFormat="0" applyBorder="0" applyAlignment="0" applyProtection="0"/>
    <xf numFmtId="190" fontId="77" fillId="80" borderId="0" applyNumberFormat="0" applyBorder="0" applyAlignment="0" applyProtection="0"/>
    <xf numFmtId="0" fontId="29" fillId="40" borderId="0" applyNumberFormat="0" applyBorder="0" applyAlignment="0" applyProtection="0"/>
    <xf numFmtId="0" fontId="29" fillId="41" borderId="0" applyNumberFormat="0" applyBorder="0" applyAlignment="0" applyProtection="0"/>
    <xf numFmtId="0" fontId="30" fillId="59" borderId="0" applyNumberFormat="0" applyBorder="0" applyAlignment="0" applyProtection="0"/>
    <xf numFmtId="0" fontId="30" fillId="83" borderId="0" applyNumberFormat="0" applyBorder="0" applyAlignment="0" applyProtection="0"/>
    <xf numFmtId="0" fontId="30" fillId="59" borderId="0" applyNumberFormat="0" applyBorder="0" applyAlignment="0" applyProtection="0"/>
    <xf numFmtId="0" fontId="30" fillId="83" borderId="0" applyNumberFormat="0" applyBorder="0" applyAlignment="0" applyProtection="0"/>
    <xf numFmtId="0" fontId="30" fillId="83" borderId="0" applyNumberFormat="0" applyBorder="0" applyAlignment="0" applyProtection="0"/>
    <xf numFmtId="0" fontId="30" fillId="83" borderId="0" applyNumberFormat="0" applyBorder="0" applyAlignment="0" applyProtection="0"/>
    <xf numFmtId="0" fontId="30" fillId="83" borderId="0" applyNumberFormat="0" applyBorder="0" applyAlignment="0" applyProtection="0"/>
    <xf numFmtId="0" fontId="30" fillId="59" borderId="0" applyNumberFormat="0" applyBorder="0" applyAlignment="0" applyProtection="0"/>
    <xf numFmtId="0" fontId="30" fillId="83" borderId="0" applyNumberFormat="0" applyBorder="0" applyAlignment="0" applyProtection="0"/>
    <xf numFmtId="0" fontId="30" fillId="83" borderId="0" applyNumberFormat="0" applyBorder="0" applyAlignment="0" applyProtection="0"/>
    <xf numFmtId="0" fontId="30" fillId="83" borderId="0" applyNumberFormat="0" applyBorder="0" applyAlignment="0" applyProtection="0"/>
    <xf numFmtId="0" fontId="30" fillId="83" borderId="0" applyNumberFormat="0" applyBorder="0" applyAlignment="0" applyProtection="0"/>
    <xf numFmtId="0" fontId="30" fillId="59" borderId="0" applyNumberFormat="0" applyBorder="0" applyAlignment="0" applyProtection="0"/>
    <xf numFmtId="0" fontId="30" fillId="83" borderId="0" applyNumberFormat="0" applyBorder="0" applyAlignment="0" applyProtection="0"/>
    <xf numFmtId="0" fontId="30" fillId="59" borderId="0" applyNumberFormat="0" applyBorder="0" applyAlignment="0" applyProtection="0"/>
    <xf numFmtId="0" fontId="30" fillId="83" borderId="0" applyNumberFormat="0" applyBorder="0" applyAlignment="0" applyProtection="0"/>
    <xf numFmtId="0" fontId="30" fillId="59" borderId="0" applyNumberFormat="0" applyBorder="0" applyAlignment="0" applyProtection="0"/>
    <xf numFmtId="0" fontId="30" fillId="59" borderId="0" applyNumberFormat="0" applyBorder="0" applyAlignment="0" applyProtection="0"/>
    <xf numFmtId="0" fontId="30" fillId="83" borderId="0" applyNumberFormat="0" applyBorder="0" applyAlignment="0" applyProtection="0"/>
    <xf numFmtId="0" fontId="30" fillId="59" borderId="0" applyNumberFormat="0" applyBorder="0" applyAlignment="0" applyProtection="0"/>
    <xf numFmtId="0" fontId="30" fillId="59" borderId="0" applyNumberFormat="0" applyBorder="0" applyAlignment="0" applyProtection="0"/>
    <xf numFmtId="0" fontId="30" fillId="83" borderId="0" applyNumberFormat="0" applyBorder="0" applyAlignment="0" applyProtection="0"/>
    <xf numFmtId="0" fontId="30" fillId="59" borderId="0" applyNumberFormat="0" applyBorder="0" applyAlignment="0" applyProtection="0"/>
    <xf numFmtId="0" fontId="30" fillId="59" borderId="0" applyNumberFormat="0" applyBorder="0" applyAlignment="0" applyProtection="0"/>
    <xf numFmtId="0" fontId="30" fillId="59" borderId="0" applyNumberFormat="0" applyBorder="0" applyAlignment="0" applyProtection="0"/>
    <xf numFmtId="0" fontId="30" fillId="59" borderId="0" applyNumberFormat="0" applyBorder="0" applyAlignment="0" applyProtection="0"/>
    <xf numFmtId="0" fontId="30" fillId="59" borderId="0" applyNumberFormat="0" applyBorder="0" applyAlignment="0" applyProtection="0"/>
    <xf numFmtId="190" fontId="77" fillId="59" borderId="0" applyNumberFormat="0" applyBorder="0" applyAlignment="0" applyProtection="0"/>
    <xf numFmtId="0" fontId="29" fillId="42" borderId="0" applyNumberFormat="0" applyBorder="0" applyAlignment="0" applyProtection="0"/>
    <xf numFmtId="0" fontId="29" fillId="43" borderId="0" applyNumberFormat="0" applyBorder="0" applyAlignment="0" applyProtection="0"/>
    <xf numFmtId="0" fontId="30" fillId="64" borderId="0" applyNumberFormat="0" applyBorder="0" applyAlignment="0" applyProtection="0"/>
    <xf numFmtId="0" fontId="30" fillId="84" borderId="0" applyNumberFormat="0" applyBorder="0" applyAlignment="0" applyProtection="0"/>
    <xf numFmtId="0" fontId="30" fillId="64" borderId="0" applyNumberFormat="0" applyBorder="0" applyAlignment="0" applyProtection="0"/>
    <xf numFmtId="0" fontId="30" fillId="84" borderId="0" applyNumberFormat="0" applyBorder="0" applyAlignment="0" applyProtection="0"/>
    <xf numFmtId="0" fontId="30" fillId="84" borderId="0" applyNumberFormat="0" applyBorder="0" applyAlignment="0" applyProtection="0"/>
    <xf numFmtId="0" fontId="30" fillId="84" borderId="0" applyNumberFormat="0" applyBorder="0" applyAlignment="0" applyProtection="0"/>
    <xf numFmtId="0" fontId="30" fillId="84" borderId="0" applyNumberFormat="0" applyBorder="0" applyAlignment="0" applyProtection="0"/>
    <xf numFmtId="0" fontId="30" fillId="64" borderId="0" applyNumberFormat="0" applyBorder="0" applyAlignment="0" applyProtection="0"/>
    <xf numFmtId="0" fontId="30" fillId="84" borderId="0" applyNumberFormat="0" applyBorder="0" applyAlignment="0" applyProtection="0"/>
    <xf numFmtId="0" fontId="30" fillId="84" borderId="0" applyNumberFormat="0" applyBorder="0" applyAlignment="0" applyProtection="0"/>
    <xf numFmtId="0" fontId="30" fillId="84" borderId="0" applyNumberFormat="0" applyBorder="0" applyAlignment="0" applyProtection="0"/>
    <xf numFmtId="0" fontId="30" fillId="84" borderId="0" applyNumberFormat="0" applyBorder="0" applyAlignment="0" applyProtection="0"/>
    <xf numFmtId="0" fontId="30" fillId="64" borderId="0" applyNumberFormat="0" applyBorder="0" applyAlignment="0" applyProtection="0"/>
    <xf numFmtId="0" fontId="30" fillId="84" borderId="0" applyNumberFormat="0" applyBorder="0" applyAlignment="0" applyProtection="0"/>
    <xf numFmtId="0" fontId="30" fillId="64" borderId="0" applyNumberFormat="0" applyBorder="0" applyAlignment="0" applyProtection="0"/>
    <xf numFmtId="0" fontId="30" fillId="84" borderId="0" applyNumberFormat="0" applyBorder="0" applyAlignment="0" applyProtection="0"/>
    <xf numFmtId="0" fontId="30" fillId="64" borderId="0" applyNumberFormat="0" applyBorder="0" applyAlignment="0" applyProtection="0"/>
    <xf numFmtId="0" fontId="30" fillId="64" borderId="0" applyNumberFormat="0" applyBorder="0" applyAlignment="0" applyProtection="0"/>
    <xf numFmtId="0" fontId="30" fillId="84" borderId="0" applyNumberFormat="0" applyBorder="0" applyAlignment="0" applyProtection="0"/>
    <xf numFmtId="0" fontId="30" fillId="64" borderId="0" applyNumberFormat="0" applyBorder="0" applyAlignment="0" applyProtection="0"/>
    <xf numFmtId="0" fontId="30" fillId="64" borderId="0" applyNumberFormat="0" applyBorder="0" applyAlignment="0" applyProtection="0"/>
    <xf numFmtId="0" fontId="30" fillId="84" borderId="0" applyNumberFormat="0" applyBorder="0" applyAlignment="0" applyProtection="0"/>
    <xf numFmtId="0" fontId="30" fillId="64" borderId="0" applyNumberFormat="0" applyBorder="0" applyAlignment="0" applyProtection="0"/>
    <xf numFmtId="0" fontId="30" fillId="64" borderId="0" applyNumberFormat="0" applyBorder="0" applyAlignment="0" applyProtection="0"/>
    <xf numFmtId="0" fontId="30" fillId="64" borderId="0" applyNumberFormat="0" applyBorder="0" applyAlignment="0" applyProtection="0"/>
    <xf numFmtId="0" fontId="30" fillId="64" borderId="0" applyNumberFormat="0" applyBorder="0" applyAlignment="0" applyProtection="0"/>
    <xf numFmtId="0" fontId="30" fillId="64" borderId="0" applyNumberFormat="0" applyBorder="0" applyAlignment="0" applyProtection="0"/>
    <xf numFmtId="190" fontId="77" fillId="64" borderId="0" applyNumberFormat="0" applyBorder="0" applyAlignment="0" applyProtection="0"/>
    <xf numFmtId="215" fontId="78" fillId="0" borderId="12">
      <alignment horizontal="centerContinuous"/>
    </xf>
    <xf numFmtId="216" fontId="25" fillId="85" borderId="27">
      <alignment horizontal="center" vertical="center"/>
    </xf>
    <xf numFmtId="187" fontId="72" fillId="0" borderId="0" applyFont="0" applyFill="0" applyBorder="0" applyAlignment="0" applyProtection="0"/>
    <xf numFmtId="189" fontId="72" fillId="0" borderId="0" applyFont="0" applyFill="0" applyBorder="0" applyAlignment="0" applyProtection="0"/>
    <xf numFmtId="202" fontId="79" fillId="0" borderId="0" applyNumberFormat="0" applyFont="0" applyFill="0" applyBorder="0" applyProtection="0">
      <alignment horizontal="center"/>
    </xf>
    <xf numFmtId="217" fontId="80" fillId="0" borderId="0">
      <alignment horizontal="left"/>
    </xf>
    <xf numFmtId="0" fontId="73" fillId="0" borderId="0"/>
    <xf numFmtId="218" fontId="81" fillId="0" borderId="0" applyFont="0" applyFill="0" applyBorder="0" applyAlignment="0" applyProtection="0"/>
    <xf numFmtId="189" fontId="72" fillId="0" borderId="0" applyFont="0" applyFill="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3" fillId="60"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3" fillId="60"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3" fillId="60"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3" fillId="60"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3" fillId="60"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4" fillId="60" borderId="0" applyNumberFormat="0" applyBorder="0" applyAlignment="0" applyProtection="0"/>
    <xf numFmtId="0" fontId="84" fillId="60" borderId="0" applyNumberFormat="0" applyBorder="0" applyAlignment="0" applyProtection="0"/>
    <xf numFmtId="0" fontId="84" fillId="60" borderId="0" applyNumberFormat="0" applyBorder="0" applyAlignment="0" applyProtection="0"/>
    <xf numFmtId="0" fontId="84" fillId="60" borderId="0" applyNumberFormat="0" applyBorder="0" applyAlignment="0" applyProtection="0"/>
    <xf numFmtId="0" fontId="84" fillId="60" borderId="0" applyNumberFormat="0" applyBorder="0" applyAlignment="0" applyProtection="0"/>
    <xf numFmtId="0" fontId="84" fillId="60" borderId="0" applyNumberFormat="0" applyBorder="0" applyAlignment="0" applyProtection="0"/>
    <xf numFmtId="0" fontId="84" fillId="60" borderId="0" applyNumberFormat="0" applyBorder="0" applyAlignment="0" applyProtection="0"/>
    <xf numFmtId="0" fontId="84" fillId="60" borderId="0" applyNumberFormat="0" applyBorder="0" applyAlignment="0" applyProtection="0"/>
    <xf numFmtId="0" fontId="84" fillId="60" borderId="0" applyNumberFormat="0" applyBorder="0" applyAlignment="0" applyProtection="0"/>
    <xf numFmtId="0" fontId="84" fillId="60" borderId="0" applyNumberFormat="0" applyBorder="0" applyAlignment="0" applyProtection="0"/>
    <xf numFmtId="0" fontId="84" fillId="60" borderId="0" applyNumberFormat="0" applyBorder="0" applyAlignment="0" applyProtection="0"/>
    <xf numFmtId="0" fontId="84" fillId="60" borderId="0" applyNumberFormat="0" applyBorder="0" applyAlignment="0" applyProtection="0"/>
    <xf numFmtId="0" fontId="83" fillId="60" borderId="0" applyNumberFormat="0" applyBorder="0" applyAlignment="0" applyProtection="0"/>
    <xf numFmtId="0" fontId="83" fillId="60" borderId="0" applyNumberFormat="0" applyBorder="0" applyAlignment="0" applyProtection="0"/>
    <xf numFmtId="0" fontId="83" fillId="60" borderId="0" applyNumberFormat="0" applyBorder="0" applyAlignment="0" applyProtection="0"/>
    <xf numFmtId="0" fontId="83" fillId="60" borderId="0" applyNumberFormat="0" applyBorder="0" applyAlignment="0" applyProtection="0"/>
    <xf numFmtId="0" fontId="83" fillId="60" borderId="0" applyNumberFormat="0" applyBorder="0" applyAlignment="0" applyProtection="0"/>
    <xf numFmtId="0" fontId="83" fillId="60" borderId="0" applyNumberFormat="0" applyBorder="0" applyAlignment="0" applyProtection="0"/>
    <xf numFmtId="190" fontId="85" fillId="60" borderId="0" applyNumberFormat="0" applyBorder="0" applyAlignment="0" applyProtection="0"/>
    <xf numFmtId="219" fontId="86" fillId="86" borderId="1" applyNumberFormat="0" applyBorder="0" applyAlignment="0">
      <alignment horizontal="centerContinuous" vertical="center"/>
      <protection hidden="1"/>
    </xf>
    <xf numFmtId="1" fontId="87" fillId="87" borderId="2" applyNumberFormat="0" applyBorder="0" applyAlignment="0">
      <alignment horizontal="center" vertical="top" wrapText="1"/>
      <protection hidden="1"/>
    </xf>
    <xf numFmtId="220" fontId="20" fillId="0" borderId="0" applyFont="0" applyFill="0" applyBorder="0" applyAlignment="0" applyProtection="0"/>
    <xf numFmtId="193" fontId="20" fillId="0" borderId="0" applyNumberFormat="0" applyFont="0" applyAlignment="0" applyProtection="0"/>
    <xf numFmtId="189" fontId="88" fillId="88" borderId="0">
      <alignment horizontal="left"/>
    </xf>
    <xf numFmtId="221" fontId="89" fillId="0" borderId="0" applyFill="0" applyBorder="0" applyAlignment="0" applyProtection="0"/>
    <xf numFmtId="2" fontId="90" fillId="14" borderId="3" applyProtection="0">
      <alignment horizontal="left"/>
      <protection locked="0"/>
    </xf>
    <xf numFmtId="189" fontId="25" fillId="85" borderId="0" applyNumberFormat="0" applyFont="0" applyAlignment="0">
      <alignment horizontal="center"/>
    </xf>
    <xf numFmtId="222" fontId="91" fillId="85" borderId="0" applyFont="0" applyFill="0" applyBorder="0" applyAlignment="0" applyProtection="0"/>
    <xf numFmtId="189" fontId="92" fillId="0" borderId="0" applyNumberFormat="0" applyFill="0" applyBorder="0" applyAlignment="0" applyProtection="0"/>
    <xf numFmtId="189" fontId="93" fillId="0" borderId="12" applyNumberFormat="0" applyFill="0" applyAlignment="0" applyProtection="0"/>
    <xf numFmtId="189" fontId="70" fillId="0" borderId="0"/>
    <xf numFmtId="223" fontId="94" fillId="58" borderId="0" applyFont="0" applyFill="0" applyBorder="0" applyAlignment="0" applyProtection="0"/>
    <xf numFmtId="224" fontId="64" fillId="0" borderId="0" applyAlignment="0" applyProtection="0"/>
    <xf numFmtId="49" fontId="49" fillId="0" borderId="0" applyNumberFormat="0" applyAlignment="0" applyProtection="0">
      <alignment horizontal="left"/>
    </xf>
    <xf numFmtId="49" fontId="95" fillId="0" borderId="28" applyNumberFormat="0" applyAlignment="0" applyProtection="0">
      <alignment horizontal="left" wrapText="1"/>
    </xf>
    <xf numFmtId="49" fontId="96" fillId="0" borderId="0" applyAlignment="0" applyProtection="0">
      <alignment horizontal="left"/>
    </xf>
    <xf numFmtId="225" fontId="62" fillId="0" borderId="0" applyFont="0" applyFill="0" applyBorder="0" applyAlignment="0" applyProtection="0"/>
    <xf numFmtId="189" fontId="97" fillId="0" borderId="0"/>
    <xf numFmtId="189" fontId="97" fillId="0" borderId="0"/>
    <xf numFmtId="189" fontId="97" fillId="0" borderId="0"/>
    <xf numFmtId="189" fontId="97" fillId="0" borderId="0"/>
    <xf numFmtId="189" fontId="97" fillId="0" borderId="0"/>
    <xf numFmtId="189" fontId="97" fillId="0" borderId="0"/>
    <xf numFmtId="189" fontId="97" fillId="0" borderId="0"/>
    <xf numFmtId="189" fontId="97" fillId="0" borderId="0"/>
    <xf numFmtId="189" fontId="97" fillId="0" borderId="0"/>
    <xf numFmtId="189" fontId="97" fillId="0" borderId="0"/>
    <xf numFmtId="189" fontId="97" fillId="0" borderId="0"/>
    <xf numFmtId="189" fontId="97" fillId="0" borderId="0"/>
    <xf numFmtId="189" fontId="97" fillId="0" borderId="0"/>
    <xf numFmtId="189" fontId="97" fillId="0" borderId="0"/>
    <xf numFmtId="189" fontId="97" fillId="0" borderId="0"/>
    <xf numFmtId="189" fontId="98" fillId="0" borderId="0"/>
    <xf numFmtId="226" fontId="64" fillId="0" borderId="0"/>
    <xf numFmtId="227" fontId="64" fillId="0" borderId="0"/>
    <xf numFmtId="228" fontId="64" fillId="0" borderId="0"/>
    <xf numFmtId="226" fontId="64" fillId="0" borderId="10"/>
    <xf numFmtId="227" fontId="64" fillId="0" borderId="10"/>
    <xf numFmtId="227" fontId="64" fillId="0" borderId="10"/>
    <xf numFmtId="228" fontId="64" fillId="0" borderId="10"/>
    <xf numFmtId="228" fontId="64" fillId="0" borderId="10"/>
    <xf numFmtId="226" fontId="64" fillId="0" borderId="10"/>
    <xf numFmtId="226" fontId="64" fillId="0" borderId="10"/>
    <xf numFmtId="226" fontId="64" fillId="0" borderId="0"/>
    <xf numFmtId="229" fontId="64" fillId="0" borderId="0"/>
    <xf numFmtId="189" fontId="72" fillId="0" borderId="0" applyFill="0" applyBorder="0" applyAlignment="0"/>
    <xf numFmtId="230" fontId="64" fillId="0" borderId="0"/>
    <xf numFmtId="231" fontId="64" fillId="0" borderId="0"/>
    <xf numFmtId="229" fontId="64" fillId="0" borderId="10"/>
    <xf numFmtId="230" fontId="64" fillId="0" borderId="10"/>
    <xf numFmtId="230" fontId="64" fillId="0" borderId="10"/>
    <xf numFmtId="231" fontId="64" fillId="0" borderId="10"/>
    <xf numFmtId="231" fontId="64" fillId="0" borderId="10"/>
    <xf numFmtId="229" fontId="64" fillId="0" borderId="10"/>
    <xf numFmtId="229" fontId="64" fillId="0" borderId="10"/>
    <xf numFmtId="229" fontId="64" fillId="0" borderId="0"/>
    <xf numFmtId="232" fontId="64" fillId="0" borderId="0">
      <alignment horizontal="right"/>
      <protection locked="0"/>
    </xf>
    <xf numFmtId="233" fontId="64" fillId="0" borderId="0">
      <alignment horizontal="right"/>
      <protection locked="0"/>
    </xf>
    <xf numFmtId="234" fontId="64" fillId="0" borderId="0"/>
    <xf numFmtId="235" fontId="64" fillId="0" borderId="0"/>
    <xf numFmtId="236" fontId="64" fillId="0" borderId="0"/>
    <xf numFmtId="234" fontId="64" fillId="0" borderId="10"/>
    <xf numFmtId="235" fontId="64" fillId="0" borderId="10"/>
    <xf numFmtId="235" fontId="64" fillId="0" borderId="10"/>
    <xf numFmtId="236" fontId="64" fillId="0" borderId="10"/>
    <xf numFmtId="236" fontId="64" fillId="0" borderId="10"/>
    <xf numFmtId="234" fontId="64" fillId="0" borderId="10"/>
    <xf numFmtId="234" fontId="64" fillId="0" borderId="10"/>
    <xf numFmtId="234" fontId="64" fillId="0" borderId="0"/>
    <xf numFmtId="237" fontId="20" fillId="89" borderId="0"/>
    <xf numFmtId="189" fontId="20" fillId="0" borderId="0">
      <alignment vertical="center"/>
    </xf>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100" fillId="20" borderId="29" applyNumberFormat="0" applyAlignment="0" applyProtection="0"/>
    <xf numFmtId="0" fontId="99" fillId="90" borderId="29" applyNumberFormat="0" applyAlignment="0" applyProtection="0"/>
    <xf numFmtId="0" fontId="100" fillId="20" borderId="29" applyNumberFormat="0" applyAlignment="0" applyProtection="0"/>
    <xf numFmtId="0" fontId="99" fillId="90" borderId="29" applyNumberFormat="0" applyAlignment="0" applyProtection="0"/>
    <xf numFmtId="0" fontId="99" fillId="90" borderId="29" applyNumberFormat="0" applyAlignment="0" applyProtection="0"/>
    <xf numFmtId="0" fontId="100" fillId="2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100" fillId="20" borderId="29" applyNumberFormat="0" applyAlignment="0" applyProtection="0"/>
    <xf numFmtId="0" fontId="99" fillId="90" borderId="29" applyNumberFormat="0" applyAlignment="0" applyProtection="0"/>
    <xf numFmtId="0" fontId="99" fillId="90" borderId="29" applyNumberFormat="0" applyAlignment="0" applyProtection="0"/>
    <xf numFmtId="0" fontId="100" fillId="2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100" fillId="20" borderId="29" applyNumberFormat="0" applyAlignment="0" applyProtection="0"/>
    <xf numFmtId="0" fontId="100" fillId="20" borderId="29" applyNumberFormat="0" applyAlignment="0" applyProtection="0"/>
    <xf numFmtId="0" fontId="99" fillId="90" borderId="29" applyNumberFormat="0" applyAlignment="0" applyProtection="0"/>
    <xf numFmtId="0" fontId="100" fillId="20" borderId="29" applyNumberFormat="0" applyAlignment="0" applyProtection="0"/>
    <xf numFmtId="0" fontId="99" fillId="90" borderId="29" applyNumberFormat="0" applyAlignment="0" applyProtection="0"/>
    <xf numFmtId="0" fontId="100" fillId="20" borderId="29" applyNumberFormat="0" applyAlignment="0" applyProtection="0"/>
    <xf numFmtId="0" fontId="99" fillId="90" borderId="29" applyNumberFormat="0" applyAlignment="0" applyProtection="0"/>
    <xf numFmtId="0" fontId="100" fillId="20" borderId="29" applyNumberFormat="0" applyAlignment="0" applyProtection="0"/>
    <xf numFmtId="0" fontId="100" fillId="20" borderId="29" applyNumberFormat="0" applyAlignment="0" applyProtection="0"/>
    <xf numFmtId="0" fontId="99" fillId="90" borderId="29" applyNumberFormat="0" applyAlignment="0" applyProtection="0"/>
    <xf numFmtId="0" fontId="100" fillId="20" borderId="29" applyNumberFormat="0" applyAlignment="0" applyProtection="0"/>
    <xf numFmtId="0" fontId="99" fillId="90" borderId="29" applyNumberFormat="0" applyAlignment="0" applyProtection="0"/>
    <xf numFmtId="0" fontId="100" fillId="20" borderId="29" applyNumberFormat="0" applyAlignment="0" applyProtection="0"/>
    <xf numFmtId="0" fontId="99" fillId="90" borderId="29" applyNumberFormat="0" applyAlignment="0" applyProtection="0"/>
    <xf numFmtId="0" fontId="100" fillId="20" borderId="29" applyNumberFormat="0" applyAlignment="0" applyProtection="0"/>
    <xf numFmtId="0" fontId="100" fillId="20" borderId="29" applyNumberFormat="0" applyAlignment="0" applyProtection="0"/>
    <xf numFmtId="0" fontId="99" fillId="90" borderId="29" applyNumberFormat="0" applyAlignment="0" applyProtection="0"/>
    <xf numFmtId="0" fontId="100" fillId="20" borderId="29" applyNumberFormat="0" applyAlignment="0" applyProtection="0"/>
    <xf numFmtId="0" fontId="99" fillId="90" borderId="29" applyNumberFormat="0" applyAlignment="0" applyProtection="0"/>
    <xf numFmtId="0" fontId="100" fillId="20" borderId="29" applyNumberFormat="0" applyAlignment="0" applyProtection="0"/>
    <xf numFmtId="0" fontId="100" fillId="20" borderId="29" applyNumberFormat="0" applyAlignment="0" applyProtection="0"/>
    <xf numFmtId="0" fontId="100" fillId="20" borderId="29" applyNumberFormat="0" applyAlignment="0" applyProtection="0"/>
    <xf numFmtId="0" fontId="100" fillId="20" borderId="29" applyNumberFormat="0" applyAlignment="0" applyProtection="0"/>
    <xf numFmtId="0" fontId="100" fillId="20" borderId="29" applyNumberFormat="0" applyAlignment="0" applyProtection="0"/>
    <xf numFmtId="0" fontId="100" fillId="20" borderId="29" applyNumberFormat="0" applyAlignment="0" applyProtection="0"/>
    <xf numFmtId="0" fontId="100" fillId="20" borderId="29" applyNumberFormat="0" applyAlignment="0" applyProtection="0"/>
    <xf numFmtId="190" fontId="101" fillId="20" borderId="29" applyNumberFormat="0" applyAlignment="0" applyProtection="0"/>
    <xf numFmtId="190" fontId="101" fillId="20" borderId="29" applyNumberFormat="0" applyAlignment="0" applyProtection="0"/>
    <xf numFmtId="38" fontId="102" fillId="0" borderId="0" applyNumberFormat="0" applyFill="0" applyBorder="0" applyAlignment="0" applyProtection="0"/>
    <xf numFmtId="0" fontId="33" fillId="91" borderId="14" applyNumberFormat="0" applyAlignment="0" applyProtection="0"/>
    <xf numFmtId="0" fontId="33" fillId="38" borderId="14" applyNumberFormat="0" applyAlignment="0" applyProtection="0"/>
    <xf numFmtId="0" fontId="33" fillId="91" borderId="14" applyNumberFormat="0" applyAlignment="0" applyProtection="0"/>
    <xf numFmtId="0" fontId="33" fillId="38" borderId="14" applyNumberFormat="0" applyAlignment="0" applyProtection="0"/>
    <xf numFmtId="0" fontId="33" fillId="38" borderId="14" applyNumberFormat="0" applyAlignment="0" applyProtection="0"/>
    <xf numFmtId="0" fontId="33" fillId="38" borderId="14" applyNumberFormat="0" applyAlignment="0" applyProtection="0"/>
    <xf numFmtId="0" fontId="33" fillId="38" borderId="14" applyNumberFormat="0" applyAlignment="0" applyProtection="0"/>
    <xf numFmtId="0" fontId="33" fillId="91" borderId="14" applyNumberFormat="0" applyAlignment="0" applyProtection="0"/>
    <xf numFmtId="0" fontId="33" fillId="38" borderId="14" applyNumberFormat="0" applyAlignment="0" applyProtection="0"/>
    <xf numFmtId="0" fontId="33" fillId="38" borderId="14" applyNumberFormat="0" applyAlignment="0" applyProtection="0"/>
    <xf numFmtId="0" fontId="33" fillId="38" borderId="14" applyNumberFormat="0" applyAlignment="0" applyProtection="0"/>
    <xf numFmtId="0" fontId="33" fillId="38" borderId="14" applyNumberFormat="0" applyAlignment="0" applyProtection="0"/>
    <xf numFmtId="0" fontId="33" fillId="91" borderId="14" applyNumberFormat="0" applyAlignment="0" applyProtection="0"/>
    <xf numFmtId="0" fontId="33" fillId="38" borderId="14" applyNumberFormat="0" applyAlignment="0" applyProtection="0"/>
    <xf numFmtId="0" fontId="33" fillId="91" borderId="14" applyNumberFormat="0" applyAlignment="0" applyProtection="0"/>
    <xf numFmtId="0" fontId="33" fillId="38" borderId="14" applyNumberFormat="0" applyAlignment="0" applyProtection="0"/>
    <xf numFmtId="0" fontId="33" fillId="91" borderId="14" applyNumberFormat="0" applyAlignment="0" applyProtection="0"/>
    <xf numFmtId="0" fontId="33" fillId="91" borderId="14" applyNumberFormat="0" applyAlignment="0" applyProtection="0"/>
    <xf numFmtId="0" fontId="33" fillId="38" borderId="14" applyNumberFormat="0" applyAlignment="0" applyProtection="0"/>
    <xf numFmtId="0" fontId="33" fillId="91" borderId="14" applyNumberFormat="0" applyAlignment="0" applyProtection="0"/>
    <xf numFmtId="0" fontId="33" fillId="91" borderId="14" applyNumberFormat="0" applyAlignment="0" applyProtection="0"/>
    <xf numFmtId="0" fontId="33" fillId="38" borderId="14" applyNumberFormat="0" applyAlignment="0" applyProtection="0"/>
    <xf numFmtId="0" fontId="33" fillId="91" borderId="14" applyNumberFormat="0" applyAlignment="0" applyProtection="0"/>
    <xf numFmtId="0" fontId="33" fillId="91" borderId="14" applyNumberFormat="0" applyAlignment="0" applyProtection="0"/>
    <xf numFmtId="0" fontId="33" fillId="91" borderId="14" applyNumberFormat="0" applyAlignment="0" applyProtection="0"/>
    <xf numFmtId="0" fontId="33" fillId="91" borderId="14" applyNumberFormat="0" applyAlignment="0" applyProtection="0"/>
    <xf numFmtId="0" fontId="33" fillId="91" borderId="14" applyNumberFormat="0" applyAlignment="0" applyProtection="0"/>
    <xf numFmtId="190" fontId="103" fillId="91" borderId="14" applyNumberFormat="0" applyAlignment="0" applyProtection="0"/>
    <xf numFmtId="38" fontId="20" fillId="0" borderId="0" applyNumberFormat="0" applyFill="0" applyBorder="0" applyAlignment="0" applyProtection="0">
      <protection locked="0"/>
    </xf>
    <xf numFmtId="38" fontId="20" fillId="0" borderId="0" applyNumberFormat="0" applyFill="0" applyBorder="0" applyAlignment="0" applyProtection="0">
      <protection locked="0"/>
    </xf>
    <xf numFmtId="38" fontId="20" fillId="0" borderId="0" applyNumberFormat="0" applyFill="0" applyBorder="0" applyAlignment="0" applyProtection="0">
      <protection locked="0"/>
    </xf>
    <xf numFmtId="1" fontId="104" fillId="0" borderId="4">
      <alignment vertical="top"/>
    </xf>
    <xf numFmtId="172" fontId="54" fillId="0" borderId="0" applyBorder="0">
      <alignment horizontal="right"/>
    </xf>
    <xf numFmtId="172" fontId="54" fillId="0" borderId="5" applyAlignment="0">
      <alignment horizontal="right"/>
    </xf>
    <xf numFmtId="238" fontId="62" fillId="0" borderId="0"/>
    <xf numFmtId="238" fontId="62" fillId="0" borderId="0"/>
    <xf numFmtId="238" fontId="62" fillId="0" borderId="0"/>
    <xf numFmtId="238" fontId="62" fillId="0" borderId="0"/>
    <xf numFmtId="238" fontId="62" fillId="0" borderId="0"/>
    <xf numFmtId="238" fontId="62" fillId="0" borderId="0"/>
    <xf numFmtId="238" fontId="62" fillId="0" borderId="0"/>
    <xf numFmtId="238" fontId="62" fillId="0" borderId="0"/>
    <xf numFmtId="38" fontId="20" fillId="0" borderId="0" applyFont="0" applyFill="0" applyBorder="0" applyAlignment="0" applyProtection="0"/>
    <xf numFmtId="202" fontId="72" fillId="0" borderId="0" applyFont="0" applyFill="0" applyBorder="0" applyAlignment="0" applyProtection="0">
      <protection locked="0"/>
    </xf>
    <xf numFmtId="40" fontId="72" fillId="0" borderId="0" applyFont="0" applyFill="0" applyBorder="0" applyAlignment="0" applyProtection="0">
      <protection locked="0"/>
    </xf>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205" fontId="70" fillId="0" borderId="0"/>
    <xf numFmtId="239" fontId="73" fillId="0" borderId="0"/>
    <xf numFmtId="189" fontId="105" fillId="0" borderId="0" applyFont="0" applyFill="0" applyBorder="0" applyAlignment="0" applyProtection="0">
      <alignment horizontal="right"/>
    </xf>
    <xf numFmtId="240" fontId="105" fillId="0" borderId="0" applyFont="0" applyFill="0" applyBorder="0" applyAlignment="0" applyProtection="0"/>
    <xf numFmtId="189" fontId="105" fillId="0" borderId="0" applyFont="0" applyFill="0" applyBorder="0" applyAlignment="0" applyProtection="0">
      <alignment horizontal="right"/>
    </xf>
    <xf numFmtId="169" fontId="29" fillId="0" borderId="0" applyFont="0" applyFill="0" applyBorder="0" applyAlignment="0" applyProtection="0"/>
    <xf numFmtId="239" fontId="23" fillId="0" borderId="0" applyFont="0" applyFill="0" applyBorder="0" applyAlignment="0" applyProtection="0"/>
    <xf numFmtId="181" fontId="23" fillId="0" borderId="0" applyFont="0" applyFill="0" applyBorder="0" applyAlignment="0" applyProtection="0"/>
    <xf numFmtId="193" fontId="23" fillId="0" borderId="0" applyFont="0" applyFill="0" applyBorder="0" applyAlignment="0" applyProtection="0"/>
    <xf numFmtId="181" fontId="23" fillId="0" borderId="0" applyFont="0" applyFill="0" applyBorder="0" applyAlignment="0" applyProtection="0"/>
    <xf numFmtId="189" fontId="23" fillId="0" borderId="0" applyFont="0" applyFill="0" applyBorder="0" applyAlignment="0" applyProtection="0"/>
    <xf numFmtId="189" fontId="23" fillId="0" borderId="0" applyFont="0" applyFill="0" applyBorder="0" applyAlignment="0" applyProtection="0"/>
    <xf numFmtId="241" fontId="23" fillId="0" borderId="0" applyFont="0" applyFill="0" applyBorder="0" applyAlignment="0" applyProtection="0"/>
    <xf numFmtId="242" fontId="23" fillId="0" borderId="0" applyFont="0" applyFill="0" applyBorder="0" applyAlignment="0" applyProtection="0"/>
    <xf numFmtId="242" fontId="23" fillId="0" borderId="0" applyFont="0" applyFill="0" applyBorder="0" applyAlignment="0" applyProtection="0"/>
    <xf numFmtId="172" fontId="23" fillId="0" borderId="0" applyFont="0" applyFill="0" applyBorder="0" applyAlignment="0" applyProtection="0"/>
    <xf numFmtId="243" fontId="23" fillId="0" borderId="0" applyFont="0" applyFill="0" applyBorder="0" applyAlignment="0" applyProtection="0"/>
    <xf numFmtId="244" fontId="23" fillId="0" borderId="0" applyFont="0" applyFill="0" applyBorder="0" applyAlignment="0" applyProtection="0"/>
    <xf numFmtId="244" fontId="23" fillId="0" borderId="0" applyFont="0" applyFill="0" applyBorder="0" applyAlignment="0" applyProtection="0"/>
    <xf numFmtId="244" fontId="23" fillId="0" borderId="0" applyFont="0" applyFill="0" applyBorder="0" applyAlignment="0" applyProtection="0"/>
    <xf numFmtId="172" fontId="23" fillId="0" borderId="0" applyFont="0" applyFill="0" applyBorder="0" applyAlignment="0" applyProtection="0"/>
    <xf numFmtId="172"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78" fontId="23" fillId="0" borderId="0" applyFont="0" applyFill="0" applyBorder="0" applyAlignment="0" applyProtection="0"/>
    <xf numFmtId="169" fontId="15"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69" fontId="15" fillId="0" borderId="0" applyFont="0" applyFill="0" applyBorder="0" applyAlignment="0" applyProtection="0"/>
    <xf numFmtId="178" fontId="23" fillId="0" borderId="0" applyFont="0" applyFill="0" applyBorder="0" applyAlignment="0" applyProtection="0"/>
    <xf numFmtId="169" fontId="15"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69" fontId="15" fillId="0" borderId="0" applyFont="0" applyFill="0" applyBorder="0" applyAlignment="0" applyProtection="0"/>
    <xf numFmtId="178" fontId="23"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78" fontId="23"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78" fontId="23" fillId="0" borderId="0" applyFont="0" applyFill="0" applyBorder="0" applyAlignment="0" applyProtection="0"/>
    <xf numFmtId="169" fontId="15" fillId="0" borderId="0" applyFont="0" applyFill="0" applyBorder="0" applyAlignment="0" applyProtection="0"/>
    <xf numFmtId="178" fontId="23"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78" fontId="23" fillId="0" borderId="0" applyFont="0" applyFill="0" applyBorder="0" applyAlignment="0" applyProtection="0"/>
    <xf numFmtId="169" fontId="15" fillId="0" borderId="0" applyFont="0" applyFill="0" applyBorder="0" applyAlignment="0" applyProtection="0"/>
    <xf numFmtId="178" fontId="23"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78" fontId="23"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78" fontId="23" fillId="0" borderId="0" applyFont="0" applyFill="0" applyBorder="0" applyAlignment="0" applyProtection="0"/>
    <xf numFmtId="169" fontId="15" fillId="0" borderId="0" applyFont="0" applyFill="0" applyBorder="0" applyAlignment="0" applyProtection="0"/>
    <xf numFmtId="178" fontId="23"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78" fontId="23" fillId="0" borderId="0" applyFont="0" applyFill="0" applyBorder="0" applyAlignment="0" applyProtection="0"/>
    <xf numFmtId="169" fontId="15"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69" fontId="15"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69" fontId="15"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78" fontId="23"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78" fontId="23" fillId="0" borderId="0" applyFont="0" applyFill="0" applyBorder="0" applyAlignment="0" applyProtection="0"/>
    <xf numFmtId="169" fontId="15" fillId="0" borderId="0" applyFont="0" applyFill="0" applyBorder="0" applyAlignment="0" applyProtection="0"/>
    <xf numFmtId="178" fontId="23" fillId="0" borderId="0" applyFont="0" applyFill="0" applyBorder="0" applyAlignment="0" applyProtection="0"/>
    <xf numFmtId="169" fontId="15" fillId="0" borderId="0" applyFont="0" applyFill="0" applyBorder="0" applyAlignment="0" applyProtection="0"/>
    <xf numFmtId="178" fontId="23" fillId="0" borderId="0" applyFont="0" applyFill="0" applyBorder="0" applyAlignment="0" applyProtection="0"/>
    <xf numFmtId="169" fontId="15" fillId="0" borderId="0" applyFont="0" applyFill="0" applyBorder="0" applyAlignment="0" applyProtection="0"/>
    <xf numFmtId="178" fontId="23"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78" fontId="23" fillId="0" borderId="0" applyFont="0" applyFill="0" applyBorder="0" applyAlignment="0" applyProtection="0"/>
    <xf numFmtId="169" fontId="15" fillId="0" borderId="0" applyFont="0" applyFill="0" applyBorder="0" applyAlignment="0" applyProtection="0"/>
    <xf numFmtId="178" fontId="23"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78" fontId="23" fillId="0" borderId="0" applyFont="0" applyFill="0" applyBorder="0" applyAlignment="0" applyProtection="0"/>
    <xf numFmtId="169" fontId="15" fillId="0" borderId="0" applyFont="0" applyFill="0" applyBorder="0" applyAlignment="0" applyProtection="0"/>
    <xf numFmtId="178" fontId="23" fillId="0" borderId="0" applyFont="0" applyFill="0" applyBorder="0" applyAlignment="0" applyProtection="0"/>
    <xf numFmtId="169" fontId="15" fillId="0" borderId="0" applyFont="0" applyFill="0" applyBorder="0" applyAlignment="0" applyProtection="0"/>
    <xf numFmtId="178" fontId="23" fillId="0" borderId="0" applyFont="0" applyFill="0" applyBorder="0" applyAlignment="0" applyProtection="0"/>
    <xf numFmtId="169" fontId="15"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78" fontId="23" fillId="0" borderId="0" applyFont="0" applyFill="0" applyBorder="0" applyAlignment="0" applyProtection="0"/>
    <xf numFmtId="169" fontId="15"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69" fontId="15"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69" fontId="15"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78" fontId="23"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78" fontId="23"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78" fontId="23"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78" fontId="23" fillId="0" borderId="0" applyFont="0" applyFill="0" applyBorder="0" applyAlignment="0" applyProtection="0"/>
    <xf numFmtId="169" fontId="15"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23"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23"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78"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69"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9"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69" fontId="29"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245" fontId="20"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3"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9"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9"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246" fontId="20" fillId="0" borderId="0" applyFont="0" applyFill="0" applyBorder="0" applyAlignment="0" applyProtection="0"/>
    <xf numFmtId="169" fontId="22"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0"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20"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20" fillId="0" borderId="0" applyFont="0" applyFill="0" applyBorder="0" applyAlignment="0" applyProtection="0"/>
    <xf numFmtId="169" fontId="15"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6"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6"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6"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6"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23"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20"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20"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15"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3"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6"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0"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20"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9"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3"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6"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6"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6"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6"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6"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5" fillId="0" borderId="0" applyFont="0" applyFill="0" applyBorder="0" applyAlignment="0" applyProtection="0"/>
    <xf numFmtId="169" fontId="6"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6"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3"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15" fillId="0" borderId="0" applyFont="0" applyFill="0" applyBorder="0" applyAlignment="0" applyProtection="0"/>
    <xf numFmtId="169" fontId="6"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6"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9"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247" fontId="20" fillId="0" borderId="0" applyFont="0" applyFill="0" applyBorder="0" applyAlignment="0" applyProtection="0"/>
    <xf numFmtId="38" fontId="62" fillId="0" borderId="0" applyFill="0" applyBorder="0" applyProtection="0">
      <alignment horizontal="center"/>
    </xf>
    <xf numFmtId="189" fontId="106" fillId="0" borderId="0">
      <protection locked="0"/>
    </xf>
    <xf numFmtId="248" fontId="20" fillId="0" borderId="0" applyBorder="0"/>
    <xf numFmtId="249" fontId="49" fillId="0" borderId="0" applyBorder="0"/>
    <xf numFmtId="250" fontId="20" fillId="0" borderId="0" applyFill="0" applyBorder="0">
      <alignment horizontal="left"/>
    </xf>
    <xf numFmtId="189" fontId="107" fillId="0" borderId="0" applyNumberFormat="0" applyAlignment="0">
      <alignment horizontal="left"/>
    </xf>
    <xf numFmtId="37" fontId="20" fillId="92" borderId="0" applyFont="0" applyBorder="0" applyAlignment="0" applyProtection="0"/>
    <xf numFmtId="193" fontId="66" fillId="92" borderId="0" applyFont="0" applyBorder="0" applyAlignment="0" applyProtection="0"/>
    <xf numFmtId="39" fontId="66" fillId="92" borderId="0" applyFont="0" applyBorder="0" applyAlignment="0" applyProtection="0"/>
    <xf numFmtId="188" fontId="108" fillId="0" borderId="0"/>
    <xf numFmtId="164" fontId="72" fillId="0" borderId="0" applyFont="0" applyFill="0" applyBorder="0" applyAlignment="0" applyProtection="0">
      <protection locked="0"/>
    </xf>
    <xf numFmtId="165" fontId="72" fillId="0" borderId="0" applyFont="0" applyFill="0" applyBorder="0" applyAlignment="0" applyProtection="0">
      <protection locked="0"/>
    </xf>
    <xf numFmtId="166" fontId="20" fillId="0" borderId="0">
      <alignment horizontal="right"/>
    </xf>
    <xf numFmtId="189" fontId="105" fillId="0" borderId="0" applyFont="0" applyFill="0" applyBorder="0" applyAlignment="0" applyProtection="0">
      <alignment horizontal="right"/>
    </xf>
    <xf numFmtId="170" fontId="12" fillId="0" borderId="0" applyFont="0" applyFill="0" applyBorder="0" applyAlignment="0" applyProtection="0"/>
    <xf numFmtId="251" fontId="20" fillId="0" borderId="0" applyFont="0" applyFill="0" applyBorder="0" applyAlignment="0" applyProtection="0"/>
    <xf numFmtId="189" fontId="105" fillId="0" borderId="0" applyFont="0" applyFill="0" applyBorder="0" applyAlignment="0" applyProtection="0">
      <alignment horizontal="right"/>
    </xf>
    <xf numFmtId="170" fontId="29" fillId="0" borderId="0" applyFont="0" applyFill="0" applyBorder="0" applyAlignment="0" applyProtection="0"/>
    <xf numFmtId="250" fontId="20"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252" fontId="20" fillId="0" borderId="0" applyFont="0" applyFill="0" applyBorder="0" applyAlignment="0" applyProtection="0"/>
    <xf numFmtId="189" fontId="20" fillId="0" borderId="0" applyFont="0" applyFill="0" applyBorder="0" applyAlignment="0" applyProtection="0"/>
    <xf numFmtId="49" fontId="109" fillId="93" borderId="0" applyAlignment="0" applyProtection="0">
      <alignment vertical="center"/>
    </xf>
    <xf numFmtId="253" fontId="110" fillId="89" borderId="3">
      <alignment horizontal="right"/>
    </xf>
    <xf numFmtId="254" fontId="62" fillId="0" borderId="0" applyFont="0" applyFill="0" applyBorder="0" applyAlignment="0" applyProtection="0"/>
    <xf numFmtId="226" fontId="64" fillId="58" borderId="30">
      <protection locked="0"/>
    </xf>
    <xf numFmtId="227" fontId="64" fillId="58" borderId="30">
      <protection locked="0"/>
    </xf>
    <xf numFmtId="228" fontId="64" fillId="58" borderId="30">
      <protection locked="0"/>
    </xf>
    <xf numFmtId="226" fontId="64" fillId="58" borderId="30">
      <protection locked="0"/>
    </xf>
    <xf numFmtId="229" fontId="64" fillId="58" borderId="30">
      <protection locked="0"/>
    </xf>
    <xf numFmtId="230" fontId="64" fillId="58" borderId="30">
      <protection locked="0"/>
    </xf>
    <xf numFmtId="231" fontId="64" fillId="58" borderId="30">
      <protection locked="0"/>
    </xf>
    <xf numFmtId="229" fontId="64" fillId="58" borderId="30">
      <protection locked="0"/>
    </xf>
    <xf numFmtId="232" fontId="64" fillId="94" borderId="30">
      <alignment horizontal="right"/>
      <protection locked="0"/>
    </xf>
    <xf numFmtId="233" fontId="64" fillId="94" borderId="30">
      <alignment horizontal="right"/>
      <protection locked="0"/>
    </xf>
    <xf numFmtId="0" fontId="64" fillId="95" borderId="30">
      <alignment horizontal="left"/>
      <protection locked="0"/>
    </xf>
    <xf numFmtId="49" fontId="64" fillId="6" borderId="30">
      <alignment horizontal="left" vertical="top" wrapText="1"/>
      <protection locked="0"/>
    </xf>
    <xf numFmtId="234" fontId="64" fillId="58" borderId="30">
      <protection locked="0"/>
    </xf>
    <xf numFmtId="235" fontId="64" fillId="58" borderId="30">
      <protection locked="0"/>
    </xf>
    <xf numFmtId="236" fontId="64" fillId="58" borderId="30">
      <protection locked="0"/>
    </xf>
    <xf numFmtId="234" fontId="64" fillId="58" borderId="30">
      <protection locked="0"/>
    </xf>
    <xf numFmtId="49" fontId="64" fillId="6" borderId="30">
      <alignment horizontal="left"/>
      <protection locked="0"/>
    </xf>
    <xf numFmtId="255" fontId="64" fillId="58" borderId="30">
      <alignment horizontal="left" indent="1"/>
      <protection locked="0"/>
    </xf>
    <xf numFmtId="256" fontId="20" fillId="58" borderId="31"/>
    <xf numFmtId="256" fontId="20" fillId="58" borderId="31"/>
    <xf numFmtId="256" fontId="20" fillId="58" borderId="31"/>
    <xf numFmtId="256" fontId="20" fillId="58" borderId="31"/>
    <xf numFmtId="256" fontId="20" fillId="58" borderId="31"/>
    <xf numFmtId="182" fontId="20" fillId="0" borderId="0" applyFill="0" applyBorder="0"/>
    <xf numFmtId="182" fontId="20" fillId="0" borderId="0" applyFill="0" applyBorder="0"/>
    <xf numFmtId="182" fontId="20" fillId="0" borderId="0" applyFill="0" applyBorder="0"/>
    <xf numFmtId="182" fontId="20" fillId="0" borderId="0" applyFill="0" applyBorder="0"/>
    <xf numFmtId="182" fontId="20" fillId="0" borderId="0" applyFill="0" applyBorder="0"/>
    <xf numFmtId="182" fontId="20" fillId="0" borderId="0" applyFill="0" applyBorder="0"/>
    <xf numFmtId="182" fontId="20" fillId="0" borderId="0" applyFill="0" applyBorder="0"/>
    <xf numFmtId="182" fontId="20" fillId="0" borderId="0" applyFill="0" applyBorder="0"/>
    <xf numFmtId="182" fontId="20" fillId="0" borderId="0" applyFill="0" applyBorder="0"/>
    <xf numFmtId="182" fontId="20" fillId="0" borderId="0" applyFill="0" applyBorder="0"/>
    <xf numFmtId="182" fontId="20" fillId="0" borderId="0" applyFill="0" applyBorder="0"/>
    <xf numFmtId="182" fontId="20" fillId="0" borderId="0" applyFill="0" applyBorder="0"/>
    <xf numFmtId="182" fontId="20" fillId="0" borderId="0" applyFill="0" applyBorder="0"/>
    <xf numFmtId="182" fontId="20" fillId="0" borderId="0" applyFill="0" applyBorder="0"/>
    <xf numFmtId="189" fontId="105" fillId="0" borderId="0" applyFont="0" applyFill="0" applyBorder="0" applyAlignment="0" applyProtection="0"/>
    <xf numFmtId="257" fontId="20" fillId="0" borderId="0" applyFont="0" applyFill="0" applyBorder="0" applyAlignment="0" applyProtection="0"/>
    <xf numFmtId="189" fontId="105" fillId="0" borderId="0" applyFont="0" applyFill="0" applyBorder="0" applyAlignment="0" applyProtection="0"/>
    <xf numFmtId="189" fontId="54" fillId="14" borderId="0">
      <alignment horizontal="left"/>
    </xf>
    <xf numFmtId="14" fontId="20" fillId="0" borderId="0"/>
    <xf numFmtId="258" fontId="20" fillId="0" borderId="0" applyFont="0" applyFill="0" applyBorder="0" applyAlignment="0" applyProtection="0"/>
    <xf numFmtId="259" fontId="20" fillId="0" borderId="0" applyFont="0" applyFill="0" applyBorder="0" applyProtection="0">
      <alignment vertical="top"/>
    </xf>
    <xf numFmtId="259" fontId="20" fillId="0" borderId="0" applyFont="0" applyFill="0" applyBorder="0" applyProtection="0">
      <alignment vertical="top"/>
    </xf>
    <xf numFmtId="259" fontId="20" fillId="0" borderId="0" applyFont="0" applyFill="0" applyBorder="0" applyProtection="0">
      <alignment vertical="top"/>
    </xf>
    <xf numFmtId="260" fontId="20" fillId="0" borderId="0" applyFont="0" applyFill="0" applyBorder="0" applyAlignment="0" applyProtection="0"/>
    <xf numFmtId="259" fontId="20" fillId="0" borderId="0" applyFont="0" applyFill="0" applyBorder="0" applyProtection="0">
      <alignment vertical="top"/>
    </xf>
    <xf numFmtId="260" fontId="20" fillId="0" borderId="0" applyFont="0" applyFill="0" applyBorder="0" applyAlignment="0" applyProtection="0"/>
    <xf numFmtId="261" fontId="20" fillId="0" borderId="0" applyFont="0" applyFill="0" applyBorder="0" applyProtection="0">
      <alignment vertical="top"/>
    </xf>
    <xf numFmtId="261" fontId="20" fillId="0" borderId="0" applyFont="0" applyFill="0" applyBorder="0" applyProtection="0">
      <alignment vertical="top"/>
    </xf>
    <xf numFmtId="261" fontId="20" fillId="0" borderId="0" applyFont="0" applyFill="0" applyBorder="0" applyProtection="0">
      <alignment vertical="top"/>
    </xf>
    <xf numFmtId="261" fontId="20" fillId="0" borderId="0" applyFont="0" applyFill="0" applyBorder="0" applyProtection="0">
      <alignment vertical="top"/>
    </xf>
    <xf numFmtId="209" fontId="73" fillId="0" borderId="0">
      <alignment horizontal="right"/>
    </xf>
    <xf numFmtId="205" fontId="73" fillId="0" borderId="0">
      <alignment horizontal="right"/>
      <protection locked="0"/>
    </xf>
    <xf numFmtId="205" fontId="73" fillId="0" borderId="0"/>
    <xf numFmtId="262" fontId="73" fillId="0" borderId="0">
      <alignment horizontal="right"/>
      <protection locked="0"/>
    </xf>
    <xf numFmtId="205" fontId="74" fillId="0" borderId="0"/>
    <xf numFmtId="263" fontId="49" fillId="67" borderId="0" applyAlignment="0" applyProtection="0">
      <alignment horizontal="right"/>
    </xf>
    <xf numFmtId="264" fontId="20" fillId="0" borderId="0" applyFont="0" applyFill="0" applyBorder="0" applyAlignment="0" applyProtection="0"/>
    <xf numFmtId="265" fontId="20" fillId="0" borderId="0" applyFont="0" applyFill="0" applyBorder="0" applyAlignment="0" applyProtection="0"/>
    <xf numFmtId="202" fontId="79" fillId="89" borderId="0" applyNumberFormat="0" applyFont="0" applyBorder="0" applyAlignment="0" applyProtection="0"/>
    <xf numFmtId="165" fontId="62" fillId="0" borderId="0" applyFill="0" applyBorder="0" applyProtection="0">
      <alignment horizontal="center"/>
    </xf>
    <xf numFmtId="164" fontId="62" fillId="0" borderId="0">
      <alignment horizontal="center"/>
    </xf>
    <xf numFmtId="165" fontId="62" fillId="0" borderId="0" applyFill="0" applyBorder="0" applyProtection="0">
      <alignment horizontal="center"/>
    </xf>
    <xf numFmtId="250" fontId="111" fillId="0" borderId="0">
      <alignment horizontal="center"/>
    </xf>
    <xf numFmtId="189" fontId="105" fillId="0" borderId="32" applyNumberFormat="0" applyFont="0" applyFill="0" applyAlignment="0" applyProtection="0"/>
    <xf numFmtId="187" fontId="112" fillId="0" borderId="10"/>
    <xf numFmtId="208" fontId="73" fillId="0" borderId="0"/>
    <xf numFmtId="38" fontId="36" fillId="0" borderId="0" applyFont="0" applyFill="0" applyBorder="0" applyAlignment="0" applyProtection="0"/>
    <xf numFmtId="189" fontId="113" fillId="0" borderId="0" applyFont="0" applyFill="0" applyBorder="0" applyAlignment="0" applyProtection="0"/>
    <xf numFmtId="189" fontId="114" fillId="0" borderId="0" applyNumberFormat="0" applyAlignment="0">
      <alignment horizontal="left"/>
    </xf>
    <xf numFmtId="266" fontId="110" fillId="0" borderId="0"/>
    <xf numFmtId="267" fontId="110" fillId="0" borderId="0"/>
    <xf numFmtId="268" fontId="110" fillId="0" borderId="0"/>
    <xf numFmtId="269" fontId="110" fillId="0" borderId="0"/>
    <xf numFmtId="270" fontId="110" fillId="0" borderId="0"/>
    <xf numFmtId="271" fontId="110" fillId="0" borderId="0"/>
    <xf numFmtId="190" fontId="20" fillId="0" borderId="0" applyFont="0" applyFill="0" applyBorder="0" applyAlignment="0" applyProtection="0"/>
    <xf numFmtId="190" fontId="20" fillId="0" borderId="0" applyFont="0" applyFill="0" applyBorder="0" applyAlignment="0" applyProtection="0"/>
    <xf numFmtId="272" fontId="20" fillId="0" borderId="0" applyFont="0" applyFill="0" applyBorder="0" applyAlignment="0" applyProtection="0"/>
    <xf numFmtId="273" fontId="20" fillId="0" borderId="0" applyFont="0" applyFill="0" applyBorder="0" applyAlignment="0" applyProtection="0"/>
    <xf numFmtId="274" fontId="20" fillId="0" borderId="0" applyFont="0" applyFill="0" applyBorder="0" applyAlignment="0" applyProtection="0"/>
    <xf numFmtId="189" fontId="20" fillId="0" borderId="0" applyFont="0" applyFill="0" applyBorder="0" applyAlignment="0" applyProtection="0"/>
    <xf numFmtId="0" fontId="115" fillId="0" borderId="0" applyNumberFormat="0" applyFill="0" applyBorder="0" applyAlignment="0" applyProtection="0"/>
    <xf numFmtId="0" fontId="116" fillId="0" borderId="0" applyNumberFormat="0" applyFill="0" applyBorder="0" applyAlignment="0" applyProtection="0"/>
    <xf numFmtId="0" fontId="115" fillId="0" borderId="0" applyNumberFormat="0" applyFill="0" applyBorder="0" applyAlignment="0" applyProtection="0"/>
    <xf numFmtId="0" fontId="116" fillId="0" borderId="0" applyNumberFormat="0" applyFill="0" applyBorder="0" applyAlignment="0" applyProtection="0"/>
    <xf numFmtId="0" fontId="116" fillId="0" borderId="0" applyNumberFormat="0" applyFill="0" applyBorder="0" applyAlignment="0" applyProtection="0"/>
    <xf numFmtId="0" fontId="116" fillId="0" borderId="0" applyNumberFormat="0" applyFill="0" applyBorder="0" applyAlignment="0" applyProtection="0"/>
    <xf numFmtId="0" fontId="116" fillId="0" borderId="0" applyNumberFormat="0" applyFill="0" applyBorder="0" applyAlignment="0" applyProtection="0"/>
    <xf numFmtId="0" fontId="115" fillId="0" borderId="0" applyNumberFormat="0" applyFill="0" applyBorder="0" applyAlignment="0" applyProtection="0"/>
    <xf numFmtId="0" fontId="116" fillId="0" borderId="0" applyNumberFormat="0" applyFill="0" applyBorder="0" applyAlignment="0" applyProtection="0"/>
    <xf numFmtId="0" fontId="116" fillId="0" borderId="0" applyNumberFormat="0" applyFill="0" applyBorder="0" applyAlignment="0" applyProtection="0"/>
    <xf numFmtId="0" fontId="116" fillId="0" borderId="0" applyNumberFormat="0" applyFill="0" applyBorder="0" applyAlignment="0" applyProtection="0"/>
    <xf numFmtId="0" fontId="116" fillId="0" borderId="0" applyNumberFormat="0" applyFill="0" applyBorder="0" applyAlignment="0" applyProtection="0"/>
    <xf numFmtId="0" fontId="115" fillId="0" borderId="0" applyNumberFormat="0" applyFill="0" applyBorder="0" applyAlignment="0" applyProtection="0"/>
    <xf numFmtId="0" fontId="116" fillId="0" borderId="0" applyNumberFormat="0" applyFill="0" applyBorder="0" applyAlignment="0" applyProtection="0"/>
    <xf numFmtId="0" fontId="115" fillId="0" borderId="0" applyNumberFormat="0" applyFill="0" applyBorder="0" applyAlignment="0" applyProtection="0"/>
    <xf numFmtId="0" fontId="116"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6"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6"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190" fontId="117" fillId="0" borderId="0" applyNumberFormat="0" applyFill="0" applyBorder="0" applyAlignment="0" applyProtection="0"/>
    <xf numFmtId="0" fontId="62" fillId="91" borderId="0" applyNumberFormat="0" applyFont="0" applyBorder="0" applyAlignment="0" applyProtection="0"/>
    <xf numFmtId="0" fontId="62" fillId="91" borderId="0" applyNumberFormat="0" applyFont="0" applyBorder="0" applyAlignment="0" applyProtection="0"/>
    <xf numFmtId="0" fontId="48" fillId="0" borderId="0" applyNumberFormat="0" applyFill="0" applyBorder="0" applyAlignment="0" applyProtection="0"/>
    <xf numFmtId="275" fontId="118" fillId="0" borderId="0" applyFill="0" applyBorder="0"/>
    <xf numFmtId="15" fontId="22" fillId="0" borderId="0" applyFill="0" applyBorder="0" applyProtection="0">
      <alignment horizontal="center"/>
    </xf>
    <xf numFmtId="0" fontId="62" fillId="60" borderId="0" applyNumberFormat="0" applyFont="0" applyBorder="0" applyAlignment="0" applyProtection="0"/>
    <xf numFmtId="0" fontId="62" fillId="60" borderId="0" applyNumberFormat="0" applyFont="0" applyBorder="0" applyAlignment="0" applyProtection="0"/>
    <xf numFmtId="276" fontId="119" fillId="0" borderId="0" applyFill="0" applyBorder="0" applyProtection="0"/>
    <xf numFmtId="277" fontId="120" fillId="20" borderId="6" applyAlignment="0" applyProtection="0"/>
    <xf numFmtId="277" fontId="120" fillId="20" borderId="6" applyAlignment="0" applyProtection="0"/>
    <xf numFmtId="278" fontId="121" fillId="0" borderId="0" applyNumberFormat="0" applyFill="0" applyBorder="0" applyAlignment="0" applyProtection="0"/>
    <xf numFmtId="278" fontId="122" fillId="0" borderId="0" applyNumberFormat="0" applyFill="0" applyBorder="0" applyAlignment="0" applyProtection="0"/>
    <xf numFmtId="15" fontId="48" fillId="58" borderId="30">
      <alignment horizontal="center"/>
      <protection locked="0"/>
    </xf>
    <xf numFmtId="279" fontId="48" fillId="58" borderId="30" applyAlignment="0">
      <protection locked="0"/>
    </xf>
    <xf numFmtId="280" fontId="48" fillId="58" borderId="30" applyAlignment="0">
      <protection locked="0"/>
    </xf>
    <xf numFmtId="280" fontId="22" fillId="0" borderId="0" applyFill="0" applyBorder="0" applyAlignment="0" applyProtection="0"/>
    <xf numFmtId="281" fontId="22" fillId="0" borderId="0" applyFill="0" applyBorder="0" applyAlignment="0" applyProtection="0"/>
    <xf numFmtId="281" fontId="22" fillId="0" borderId="0" applyFill="0" applyBorder="0" applyAlignment="0" applyProtection="0"/>
    <xf numFmtId="282" fontId="22" fillId="0" borderId="0" applyFill="0" applyBorder="0" applyAlignment="0" applyProtection="0"/>
    <xf numFmtId="0" fontId="62" fillId="0" borderId="33" applyNumberFormat="0" applyFont="0" applyAlignment="0" applyProtection="0"/>
    <xf numFmtId="0" fontId="62" fillId="0" borderId="33" applyNumberFormat="0" applyFont="0" applyAlignment="0" applyProtection="0"/>
    <xf numFmtId="0" fontId="62" fillId="0" borderId="33" applyNumberFormat="0" applyFont="0" applyAlignment="0" applyProtection="0"/>
    <xf numFmtId="0" fontId="62" fillId="0" borderId="33" applyNumberFormat="0" applyFont="0" applyAlignment="0" applyProtection="0"/>
    <xf numFmtId="0" fontId="62" fillId="0" borderId="34" applyNumberFormat="0" applyFont="0" applyAlignment="0" applyProtection="0"/>
    <xf numFmtId="0" fontId="62" fillId="0" borderId="34" applyNumberFormat="0" applyFont="0" applyAlignment="0" applyProtection="0"/>
    <xf numFmtId="0" fontId="62" fillId="0" borderId="34" applyNumberFormat="0" applyFont="0" applyAlignment="0" applyProtection="0"/>
    <xf numFmtId="0" fontId="62" fillId="0" borderId="34" applyNumberFormat="0" applyFont="0" applyAlignment="0" applyProtection="0"/>
    <xf numFmtId="0" fontId="62" fillId="65" borderId="0" applyNumberFormat="0" applyFont="0" applyBorder="0" applyAlignment="0" applyProtection="0"/>
    <xf numFmtId="0" fontId="62" fillId="65" borderId="0" applyNumberFormat="0" applyFont="0" applyBorder="0" applyAlignment="0" applyProtection="0"/>
    <xf numFmtId="167" fontId="20" fillId="0" borderId="0" applyFont="0" applyFill="0" applyBorder="0" applyAlignment="0" applyProtection="0"/>
    <xf numFmtId="169" fontId="20" fillId="0" borderId="0" applyFont="0" applyFill="0" applyBorder="0" applyAlignment="0" applyProtection="0"/>
    <xf numFmtId="283" fontId="20" fillId="0" borderId="0" applyFont="0" applyFill="0" applyBorder="0" applyAlignment="0" applyProtection="0"/>
    <xf numFmtId="284" fontId="20" fillId="0" borderId="0" applyFont="0" applyFill="0" applyBorder="0" applyProtection="0">
      <alignment vertical="top"/>
    </xf>
    <xf numFmtId="284" fontId="20" fillId="0" borderId="0" applyFont="0" applyFill="0" applyBorder="0" applyProtection="0">
      <alignment vertical="top"/>
    </xf>
    <xf numFmtId="284" fontId="20" fillId="0" borderId="0" applyFont="0" applyFill="0" applyBorder="0" applyProtection="0">
      <alignment vertical="top"/>
    </xf>
    <xf numFmtId="284" fontId="20" fillId="0" borderId="0" applyFont="0" applyFill="0" applyBorder="0" applyProtection="0">
      <alignment vertical="top"/>
    </xf>
    <xf numFmtId="1" fontId="123" fillId="96" borderId="9" applyNumberFormat="0" applyBorder="0" applyAlignment="0">
      <alignment horizontal="centerContinuous" vertical="center"/>
      <protection locked="0"/>
    </xf>
    <xf numFmtId="189" fontId="106" fillId="0" borderId="0">
      <protection locked="0"/>
    </xf>
    <xf numFmtId="250" fontId="124" fillId="0" borderId="0"/>
    <xf numFmtId="250" fontId="124" fillId="0" borderId="0"/>
    <xf numFmtId="189" fontId="125" fillId="0" borderId="0"/>
    <xf numFmtId="189" fontId="126" fillId="0" borderId="0" applyFill="0" applyBorder="0" applyProtection="0">
      <alignment horizontal="left"/>
    </xf>
    <xf numFmtId="4" fontId="127" fillId="0" borderId="0">
      <protection locked="0"/>
    </xf>
    <xf numFmtId="0" fontId="109" fillId="16" borderId="0" applyAlignment="0" applyProtection="0">
      <alignment horizontal="right" vertical="center"/>
    </xf>
    <xf numFmtId="188" fontId="128" fillId="0" borderId="0"/>
    <xf numFmtId="267" fontId="110" fillId="0" borderId="35"/>
    <xf numFmtId="285" fontId="110" fillId="89" borderId="3">
      <alignment horizontal="right"/>
    </xf>
    <xf numFmtId="286" fontId="20" fillId="0" borderId="0" applyFont="0" applyFill="0" applyBorder="0" applyAlignment="0" applyProtection="0"/>
    <xf numFmtId="287" fontId="129" fillId="0" borderId="0" applyFont="0" applyFill="0" applyBorder="0" applyAlignment="0" applyProtection="0"/>
    <xf numFmtId="288" fontId="20" fillId="0" borderId="0" applyFont="0" applyFill="0" applyBorder="0" applyAlignment="0" applyProtection="0"/>
    <xf numFmtId="289" fontId="129" fillId="0" borderId="0" applyFont="0" applyFill="0" applyBorder="0" applyAlignment="0" applyProtection="0"/>
    <xf numFmtId="0" fontId="62" fillId="0" borderId="0" applyFont="0" applyFill="0" applyBorder="0" applyAlignment="0" applyProtection="0"/>
    <xf numFmtId="0" fontId="62" fillId="0" borderId="0" applyFont="0" applyFill="0" applyBorder="0" applyAlignment="0" applyProtection="0"/>
    <xf numFmtId="0" fontId="46" fillId="76" borderId="0" applyNumberFormat="0" applyBorder="0" applyAlignment="0" applyProtection="0"/>
    <xf numFmtId="0" fontId="46" fillId="97" borderId="0" applyNumberFormat="0" applyBorder="0" applyAlignment="0" applyProtection="0"/>
    <xf numFmtId="0" fontId="46" fillId="76" borderId="0" applyNumberFormat="0" applyBorder="0" applyAlignment="0" applyProtection="0"/>
    <xf numFmtId="0" fontId="46" fillId="97" borderId="0" applyNumberFormat="0" applyBorder="0" applyAlignment="0" applyProtection="0"/>
    <xf numFmtId="0" fontId="46" fillId="97" borderId="0" applyNumberFormat="0" applyBorder="0" applyAlignment="0" applyProtection="0"/>
    <xf numFmtId="0" fontId="46" fillId="97" borderId="0" applyNumberFormat="0" applyBorder="0" applyAlignment="0" applyProtection="0"/>
    <xf numFmtId="0" fontId="46" fillId="97" borderId="0" applyNumberFormat="0" applyBorder="0" applyAlignment="0" applyProtection="0"/>
    <xf numFmtId="0" fontId="46" fillId="76" borderId="0" applyNumberFormat="0" applyBorder="0" applyAlignment="0" applyProtection="0"/>
    <xf numFmtId="0" fontId="46" fillId="97" borderId="0" applyNumberFormat="0" applyBorder="0" applyAlignment="0" applyProtection="0"/>
    <xf numFmtId="0" fontId="46" fillId="97" borderId="0" applyNumberFormat="0" applyBorder="0" applyAlignment="0" applyProtection="0"/>
    <xf numFmtId="0" fontId="46" fillId="97" borderId="0" applyNumberFormat="0" applyBorder="0" applyAlignment="0" applyProtection="0"/>
    <xf numFmtId="0" fontId="46" fillId="97" borderId="0" applyNumberFormat="0" applyBorder="0" applyAlignment="0" applyProtection="0"/>
    <xf numFmtId="0" fontId="46" fillId="76" borderId="0" applyNumberFormat="0" applyBorder="0" applyAlignment="0" applyProtection="0"/>
    <xf numFmtId="0" fontId="46" fillId="97" borderId="0" applyNumberFormat="0" applyBorder="0" applyAlignment="0" applyProtection="0"/>
    <xf numFmtId="0" fontId="46" fillId="76" borderId="0" applyNumberFormat="0" applyBorder="0" applyAlignment="0" applyProtection="0"/>
    <xf numFmtId="0" fontId="46" fillId="97" borderId="0" applyNumberFormat="0" applyBorder="0" applyAlignment="0" applyProtection="0"/>
    <xf numFmtId="0" fontId="46" fillId="76" borderId="0" applyNumberFormat="0" applyBorder="0" applyAlignment="0" applyProtection="0"/>
    <xf numFmtId="0" fontId="46" fillId="76" borderId="0" applyNumberFormat="0" applyBorder="0" applyAlignment="0" applyProtection="0"/>
    <xf numFmtId="0" fontId="46" fillId="97" borderId="0" applyNumberFormat="0" applyBorder="0" applyAlignment="0" applyProtection="0"/>
    <xf numFmtId="0" fontId="46" fillId="76" borderId="0" applyNumberFormat="0" applyBorder="0" applyAlignment="0" applyProtection="0"/>
    <xf numFmtId="0" fontId="46" fillId="76" borderId="0" applyNumberFormat="0" applyBorder="0" applyAlignment="0" applyProtection="0"/>
    <xf numFmtId="0" fontId="46" fillId="97" borderId="0" applyNumberFormat="0" applyBorder="0" applyAlignment="0" applyProtection="0"/>
    <xf numFmtId="0" fontId="46" fillId="76" borderId="0" applyNumberFormat="0" applyBorder="0" applyAlignment="0" applyProtection="0"/>
    <xf numFmtId="0" fontId="46" fillId="76" borderId="0" applyNumberFormat="0" applyBorder="0" applyAlignment="0" applyProtection="0"/>
    <xf numFmtId="0" fontId="46" fillId="76" borderId="0" applyNumberFormat="0" applyBorder="0" applyAlignment="0" applyProtection="0"/>
    <xf numFmtId="0" fontId="46" fillId="76" borderId="0" applyNumberFormat="0" applyBorder="0" applyAlignment="0" applyProtection="0"/>
    <xf numFmtId="0" fontId="46" fillId="76" borderId="0" applyNumberFormat="0" applyBorder="0" applyAlignment="0" applyProtection="0"/>
    <xf numFmtId="190" fontId="130" fillId="76" borderId="0" applyNumberFormat="0" applyBorder="0" applyAlignment="0" applyProtection="0"/>
    <xf numFmtId="2" fontId="131" fillId="14" borderId="3" applyProtection="0">
      <alignment horizontal="left"/>
      <protection locked="0"/>
    </xf>
    <xf numFmtId="38" fontId="49" fillId="89" borderId="0" applyNumberFormat="0" applyBorder="0" applyAlignment="0" applyProtection="0"/>
    <xf numFmtId="290" fontId="54" fillId="7" borderId="11" applyNumberFormat="0" applyFont="0" applyAlignment="0"/>
    <xf numFmtId="189" fontId="105" fillId="0" borderId="0" applyFont="0" applyFill="0" applyBorder="0" applyAlignment="0" applyProtection="0">
      <alignment horizontal="right"/>
    </xf>
    <xf numFmtId="189" fontId="132" fillId="0" borderId="0" applyProtection="0">
      <alignment horizontal="right"/>
    </xf>
    <xf numFmtId="189" fontId="91" fillId="0" borderId="36" applyNumberFormat="0" applyAlignment="0" applyProtection="0">
      <alignment horizontal="left" vertical="center"/>
    </xf>
    <xf numFmtId="189" fontId="91" fillId="0" borderId="6">
      <alignment horizontal="left" vertical="center"/>
    </xf>
    <xf numFmtId="2" fontId="87" fillId="87" borderId="0" applyAlignment="0">
      <alignment horizontal="right"/>
      <protection locked="0"/>
    </xf>
    <xf numFmtId="0" fontId="133" fillId="0" borderId="37" applyNumberFormat="0" applyFill="0" applyAlignment="0" applyProtection="0"/>
    <xf numFmtId="0" fontId="38" fillId="0" borderId="15" applyNumberFormat="0" applyFill="0" applyAlignment="0" applyProtection="0"/>
    <xf numFmtId="0" fontId="133" fillId="0" borderId="37" applyNumberFormat="0" applyFill="0" applyAlignment="0" applyProtection="0"/>
    <xf numFmtId="0" fontId="38" fillId="0" borderId="15" applyNumberFormat="0" applyFill="0" applyAlignment="0" applyProtection="0"/>
    <xf numFmtId="0" fontId="38" fillId="0" borderId="15" applyNumberFormat="0" applyFill="0" applyAlignment="0" applyProtection="0"/>
    <xf numFmtId="0" fontId="38" fillId="0" borderId="15" applyNumberFormat="0" applyFill="0" applyAlignment="0" applyProtection="0"/>
    <xf numFmtId="0" fontId="38" fillId="0" borderId="15" applyNumberFormat="0" applyFill="0" applyAlignment="0" applyProtection="0"/>
    <xf numFmtId="0" fontId="133" fillId="0" borderId="37" applyNumberFormat="0" applyFill="0" applyAlignment="0" applyProtection="0"/>
    <xf numFmtId="0" fontId="38" fillId="0" borderId="15" applyNumberFormat="0" applyFill="0" applyAlignment="0" applyProtection="0"/>
    <xf numFmtId="0" fontId="38" fillId="0" borderId="15" applyNumberFormat="0" applyFill="0" applyAlignment="0" applyProtection="0"/>
    <xf numFmtId="0" fontId="38" fillId="0" borderId="15" applyNumberFormat="0" applyFill="0" applyAlignment="0" applyProtection="0"/>
    <xf numFmtId="0" fontId="38" fillId="0" borderId="15" applyNumberFormat="0" applyFill="0" applyAlignment="0" applyProtection="0"/>
    <xf numFmtId="0" fontId="133" fillId="0" borderId="37" applyNumberFormat="0" applyFill="0" applyAlignment="0" applyProtection="0"/>
    <xf numFmtId="0" fontId="38" fillId="0" borderId="15" applyNumberFormat="0" applyFill="0" applyAlignment="0" applyProtection="0"/>
    <xf numFmtId="0" fontId="133" fillId="0" borderId="37" applyNumberFormat="0" applyFill="0" applyAlignment="0" applyProtection="0"/>
    <xf numFmtId="0" fontId="38" fillId="0" borderId="15" applyNumberFormat="0" applyFill="0" applyAlignment="0" applyProtection="0"/>
    <xf numFmtId="0" fontId="133" fillId="0" borderId="37" applyNumberFormat="0" applyFill="0" applyAlignment="0" applyProtection="0"/>
    <xf numFmtId="0" fontId="133" fillId="0" borderId="37" applyNumberFormat="0" applyFill="0" applyAlignment="0" applyProtection="0"/>
    <xf numFmtId="0" fontId="38" fillId="0" borderId="15" applyNumberFormat="0" applyFill="0" applyAlignment="0" applyProtection="0"/>
    <xf numFmtId="0" fontId="133" fillId="0" borderId="37" applyNumberFormat="0" applyFill="0" applyAlignment="0" applyProtection="0"/>
    <xf numFmtId="0" fontId="133" fillId="0" borderId="37" applyNumberFormat="0" applyFill="0" applyAlignment="0" applyProtection="0"/>
    <xf numFmtId="0" fontId="38" fillId="0" borderId="15" applyNumberFormat="0" applyFill="0" applyAlignment="0" applyProtection="0"/>
    <xf numFmtId="0" fontId="133" fillId="0" borderId="37" applyNumberFormat="0" applyFill="0" applyAlignment="0" applyProtection="0"/>
    <xf numFmtId="0" fontId="133" fillId="0" borderId="37" applyNumberFormat="0" applyFill="0" applyAlignment="0" applyProtection="0"/>
    <xf numFmtId="0" fontId="133" fillId="0" borderId="37" applyNumberFormat="0" applyFill="0" applyAlignment="0" applyProtection="0"/>
    <xf numFmtId="0" fontId="133" fillId="0" borderId="37" applyNumberFormat="0" applyFill="0" applyAlignment="0" applyProtection="0"/>
    <xf numFmtId="0" fontId="133" fillId="0" borderId="37" applyNumberFormat="0" applyFill="0" applyAlignment="0" applyProtection="0"/>
    <xf numFmtId="190" fontId="134" fillId="0" borderId="37" applyNumberFormat="0" applyFill="0" applyAlignment="0" applyProtection="0"/>
    <xf numFmtId="0" fontId="135" fillId="0" borderId="38" applyNumberFormat="0" applyFill="0" applyAlignment="0" applyProtection="0"/>
    <xf numFmtId="0" fontId="39" fillId="0" borderId="38" applyNumberFormat="0" applyFill="0" applyAlignment="0" applyProtection="0"/>
    <xf numFmtId="0" fontId="135" fillId="0" borderId="38" applyNumberFormat="0" applyFill="0" applyAlignment="0" applyProtection="0"/>
    <xf numFmtId="0" fontId="39" fillId="0" borderId="38" applyNumberFormat="0" applyFill="0" applyAlignment="0" applyProtection="0"/>
    <xf numFmtId="0" fontId="39" fillId="0" borderId="38" applyNumberFormat="0" applyFill="0" applyAlignment="0" applyProtection="0"/>
    <xf numFmtId="0" fontId="39" fillId="0" borderId="38" applyNumberFormat="0" applyFill="0" applyAlignment="0" applyProtection="0"/>
    <xf numFmtId="0" fontId="39" fillId="0" borderId="38" applyNumberFormat="0" applyFill="0" applyAlignment="0" applyProtection="0"/>
    <xf numFmtId="0" fontId="135" fillId="0" borderId="38" applyNumberFormat="0" applyFill="0" applyAlignment="0" applyProtection="0"/>
    <xf numFmtId="0" fontId="39" fillId="0" borderId="38" applyNumberFormat="0" applyFill="0" applyAlignment="0" applyProtection="0"/>
    <xf numFmtId="0" fontId="39" fillId="0" borderId="38" applyNumberFormat="0" applyFill="0" applyAlignment="0" applyProtection="0"/>
    <xf numFmtId="0" fontId="39" fillId="0" borderId="38" applyNumberFormat="0" applyFill="0" applyAlignment="0" applyProtection="0"/>
    <xf numFmtId="0" fontId="39" fillId="0" borderId="38" applyNumberFormat="0" applyFill="0" applyAlignment="0" applyProtection="0"/>
    <xf numFmtId="0" fontId="135" fillId="0" borderId="38" applyNumberFormat="0" applyFill="0" applyAlignment="0" applyProtection="0"/>
    <xf numFmtId="0" fontId="39" fillId="0" borderId="38" applyNumberFormat="0" applyFill="0" applyAlignment="0" applyProtection="0"/>
    <xf numFmtId="0" fontId="135" fillId="0" borderId="38" applyNumberFormat="0" applyFill="0" applyAlignment="0" applyProtection="0"/>
    <xf numFmtId="0" fontId="39" fillId="0" borderId="38" applyNumberFormat="0" applyFill="0" applyAlignment="0" applyProtection="0"/>
    <xf numFmtId="0" fontId="135" fillId="0" borderId="38" applyNumberFormat="0" applyFill="0" applyAlignment="0" applyProtection="0"/>
    <xf numFmtId="0" fontId="135" fillId="0" borderId="38" applyNumberFormat="0" applyFill="0" applyAlignment="0" applyProtection="0"/>
    <xf numFmtId="0" fontId="39" fillId="0" borderId="38" applyNumberFormat="0" applyFill="0" applyAlignment="0" applyProtection="0"/>
    <xf numFmtId="0" fontId="135" fillId="0" borderId="38" applyNumberFormat="0" applyFill="0" applyAlignment="0" applyProtection="0"/>
    <xf numFmtId="0" fontId="135" fillId="0" borderId="38" applyNumberFormat="0" applyFill="0" applyAlignment="0" applyProtection="0"/>
    <xf numFmtId="0" fontId="39" fillId="0" borderId="38" applyNumberFormat="0" applyFill="0" applyAlignment="0" applyProtection="0"/>
    <xf numFmtId="0" fontId="135" fillId="0" borderId="38" applyNumberFormat="0" applyFill="0" applyAlignment="0" applyProtection="0"/>
    <xf numFmtId="0" fontId="135" fillId="0" borderId="38" applyNumberFormat="0" applyFill="0" applyAlignment="0" applyProtection="0"/>
    <xf numFmtId="0" fontId="135" fillId="0" borderId="38" applyNumberFormat="0" applyFill="0" applyAlignment="0" applyProtection="0"/>
    <xf numFmtId="0" fontId="135" fillId="0" borderId="38" applyNumberFormat="0" applyFill="0" applyAlignment="0" applyProtection="0"/>
    <xf numFmtId="0" fontId="135" fillId="0" borderId="38" applyNumberFormat="0" applyFill="0" applyAlignment="0" applyProtection="0"/>
    <xf numFmtId="190" fontId="136" fillId="0" borderId="38" applyNumberFormat="0" applyFill="0" applyAlignment="0" applyProtection="0"/>
    <xf numFmtId="0" fontId="137" fillId="0" borderId="39" applyNumberFormat="0" applyFill="0" applyAlignment="0" applyProtection="0"/>
    <xf numFmtId="0" fontId="40" fillId="0" borderId="28" applyNumberFormat="0" applyFill="0" applyAlignment="0" applyProtection="0"/>
    <xf numFmtId="0" fontId="137" fillId="0" borderId="39" applyNumberFormat="0" applyFill="0" applyAlignment="0" applyProtection="0"/>
    <xf numFmtId="0" fontId="40" fillId="0" borderId="28" applyNumberFormat="0" applyFill="0" applyAlignment="0" applyProtection="0"/>
    <xf numFmtId="0" fontId="40" fillId="0" borderId="28" applyNumberFormat="0" applyFill="0" applyAlignment="0" applyProtection="0"/>
    <xf numFmtId="0" fontId="40" fillId="0" borderId="28" applyNumberFormat="0" applyFill="0" applyAlignment="0" applyProtection="0"/>
    <xf numFmtId="0" fontId="40" fillId="0" borderId="28" applyNumberFormat="0" applyFill="0" applyAlignment="0" applyProtection="0"/>
    <xf numFmtId="0" fontId="137" fillId="0" borderId="39" applyNumberFormat="0" applyFill="0" applyAlignment="0" applyProtection="0"/>
    <xf numFmtId="0" fontId="40" fillId="0" borderId="28" applyNumberFormat="0" applyFill="0" applyAlignment="0" applyProtection="0"/>
    <xf numFmtId="0" fontId="40" fillId="0" borderId="28" applyNumberFormat="0" applyFill="0" applyAlignment="0" applyProtection="0"/>
    <xf numFmtId="0" fontId="40" fillId="0" borderId="28" applyNumberFormat="0" applyFill="0" applyAlignment="0" applyProtection="0"/>
    <xf numFmtId="0" fontId="40" fillId="0" borderId="28" applyNumberFormat="0" applyFill="0" applyAlignment="0" applyProtection="0"/>
    <xf numFmtId="0" fontId="137" fillId="0" borderId="39" applyNumberFormat="0" applyFill="0" applyAlignment="0" applyProtection="0"/>
    <xf numFmtId="0" fontId="40" fillId="0" borderId="28" applyNumberFormat="0" applyFill="0" applyAlignment="0" applyProtection="0"/>
    <xf numFmtId="0" fontId="137" fillId="0" borderId="39" applyNumberFormat="0" applyFill="0" applyAlignment="0" applyProtection="0"/>
    <xf numFmtId="0" fontId="40" fillId="0" borderId="28" applyNumberFormat="0" applyFill="0" applyAlignment="0" applyProtection="0"/>
    <xf numFmtId="0" fontId="137" fillId="0" borderId="39" applyNumberFormat="0" applyFill="0" applyAlignment="0" applyProtection="0"/>
    <xf numFmtId="0" fontId="137" fillId="0" borderId="39" applyNumberFormat="0" applyFill="0" applyAlignment="0" applyProtection="0"/>
    <xf numFmtId="0" fontId="40" fillId="0" borderId="28" applyNumberFormat="0" applyFill="0" applyAlignment="0" applyProtection="0"/>
    <xf numFmtId="0" fontId="137" fillId="0" borderId="39" applyNumberFormat="0" applyFill="0" applyAlignment="0" applyProtection="0"/>
    <xf numFmtId="0" fontId="137" fillId="0" borderId="39" applyNumberFormat="0" applyFill="0" applyAlignment="0" applyProtection="0"/>
    <xf numFmtId="0" fontId="40" fillId="0" borderId="28" applyNumberFormat="0" applyFill="0" applyAlignment="0" applyProtection="0"/>
    <xf numFmtId="0" fontId="137" fillId="0" borderId="39" applyNumberFormat="0" applyFill="0" applyAlignment="0" applyProtection="0"/>
    <xf numFmtId="0" fontId="137" fillId="0" borderId="39" applyNumberFormat="0" applyFill="0" applyAlignment="0" applyProtection="0"/>
    <xf numFmtId="0" fontId="137" fillId="0" borderId="39" applyNumberFormat="0" applyFill="0" applyAlignment="0" applyProtection="0"/>
    <xf numFmtId="0" fontId="137" fillId="0" borderId="39" applyNumberFormat="0" applyFill="0" applyAlignment="0" applyProtection="0"/>
    <xf numFmtId="0" fontId="137" fillId="0" borderId="39" applyNumberFormat="0" applyFill="0" applyAlignment="0" applyProtection="0"/>
    <xf numFmtId="190" fontId="138" fillId="0" borderId="39" applyNumberFormat="0" applyFill="0" applyAlignment="0" applyProtection="0"/>
    <xf numFmtId="0" fontId="137" fillId="0" borderId="0" applyNumberFormat="0" applyFill="0" applyBorder="0" applyAlignment="0" applyProtection="0"/>
    <xf numFmtId="0" fontId="40" fillId="0" borderId="0" applyNumberFormat="0" applyFill="0" applyBorder="0" applyAlignment="0" applyProtection="0"/>
    <xf numFmtId="0" fontId="137"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137"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137" fillId="0" borderId="0" applyNumberFormat="0" applyFill="0" applyBorder="0" applyAlignment="0" applyProtection="0"/>
    <xf numFmtId="0" fontId="40" fillId="0" borderId="0" applyNumberFormat="0" applyFill="0" applyBorder="0" applyAlignment="0" applyProtection="0"/>
    <xf numFmtId="0" fontId="137" fillId="0" borderId="0" applyNumberFormat="0" applyFill="0" applyBorder="0" applyAlignment="0" applyProtection="0"/>
    <xf numFmtId="0" fontId="40"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40"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40"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190" fontId="138" fillId="0" borderId="0" applyNumberFormat="0" applyFill="0" applyBorder="0" applyAlignment="0" applyProtection="0"/>
    <xf numFmtId="189" fontId="62" fillId="0" borderId="0">
      <protection locked="0"/>
    </xf>
    <xf numFmtId="189" fontId="62" fillId="0" borderId="0">
      <protection locked="0"/>
    </xf>
    <xf numFmtId="291" fontId="139" fillId="0" borderId="0">
      <alignment horizontal="right"/>
    </xf>
    <xf numFmtId="292" fontId="28" fillId="0" borderId="0" applyAlignment="0">
      <alignment horizontal="right"/>
      <protection hidden="1"/>
    </xf>
    <xf numFmtId="189" fontId="48" fillId="0" borderId="40" applyNumberFormat="0" applyFill="0" applyAlignment="0" applyProtection="0"/>
    <xf numFmtId="202" fontId="140" fillId="0" borderId="0" applyNumberFormat="0" applyBorder="0" applyAlignment="0" applyProtection="0">
      <alignment horizontal="right" wrapText="1"/>
    </xf>
    <xf numFmtId="0" fontId="141" fillId="0" borderId="0" applyNumberFormat="0" applyFill="0" applyBorder="0" applyAlignment="0" applyProtection="0">
      <alignment vertical="top"/>
      <protection locked="0"/>
    </xf>
    <xf numFmtId="0" fontId="141" fillId="0" borderId="0" applyNumberFormat="0" applyFill="0" applyBorder="0" applyAlignment="0" applyProtection="0">
      <alignment vertical="top"/>
      <protection locked="0"/>
    </xf>
    <xf numFmtId="0" fontId="141" fillId="0" borderId="0" applyNumberFormat="0" applyFill="0" applyBorder="0" applyAlignment="0" applyProtection="0">
      <alignment vertical="top"/>
      <protection locked="0"/>
    </xf>
    <xf numFmtId="0" fontId="141" fillId="0" borderId="0" applyNumberFormat="0" applyFill="0" applyBorder="0" applyAlignment="0" applyProtection="0">
      <alignment vertical="top"/>
      <protection locked="0"/>
    </xf>
    <xf numFmtId="0" fontId="141" fillId="0" borderId="0" applyNumberFormat="0" applyFill="0" applyBorder="0" applyAlignment="0" applyProtection="0">
      <alignment vertical="top"/>
      <protection locked="0"/>
    </xf>
    <xf numFmtId="0" fontId="141" fillId="0" borderId="0" applyNumberFormat="0" applyFill="0" applyBorder="0" applyAlignment="0" applyProtection="0">
      <alignment vertical="top"/>
      <protection locked="0"/>
    </xf>
    <xf numFmtId="0" fontId="141" fillId="0" borderId="0" applyNumberFormat="0" applyFill="0" applyBorder="0" applyAlignment="0" applyProtection="0">
      <alignment vertical="top"/>
      <protection locked="0"/>
    </xf>
    <xf numFmtId="0" fontId="141" fillId="0" borderId="0" applyNumberFormat="0" applyFill="0" applyBorder="0" applyAlignment="0" applyProtection="0">
      <alignment vertical="top"/>
      <protection locked="0"/>
    </xf>
    <xf numFmtId="0" fontId="141" fillId="0" borderId="0" applyNumberFormat="0" applyFill="0" applyBorder="0" applyAlignment="0" applyProtection="0">
      <alignment vertical="top"/>
      <protection locked="0"/>
    </xf>
    <xf numFmtId="0" fontId="142"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4" fillId="0" borderId="0" applyNumberFormat="0" applyFill="0" applyBorder="0" applyAlignment="0" applyProtection="0">
      <alignment vertical="top"/>
      <protection locked="0"/>
    </xf>
    <xf numFmtId="190" fontId="144" fillId="0" borderId="0" applyNumberFormat="0" applyFill="0" applyBorder="0" applyAlignment="0" applyProtection="0">
      <alignment vertical="top"/>
      <protection locked="0"/>
    </xf>
    <xf numFmtId="0" fontId="142"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2" fillId="0" borderId="0" applyNumberFormat="0" applyFill="0" applyBorder="0" applyAlignment="0" applyProtection="0">
      <alignment vertical="top"/>
      <protection locked="0"/>
    </xf>
    <xf numFmtId="0" fontId="142" fillId="0" borderId="0" applyNumberFormat="0" applyFill="0" applyBorder="0" applyAlignment="0" applyProtection="0">
      <alignment vertical="top"/>
      <protection locked="0"/>
    </xf>
    <xf numFmtId="0" fontId="142" fillId="0" borderId="0" applyNumberFormat="0" applyFill="0" applyBorder="0" applyAlignment="0" applyProtection="0">
      <alignment vertical="top"/>
      <protection locked="0"/>
    </xf>
    <xf numFmtId="0" fontId="142" fillId="0" borderId="0" applyNumberFormat="0" applyFill="0" applyBorder="0" applyAlignment="0" applyProtection="0">
      <alignment vertical="top"/>
      <protection locked="0"/>
    </xf>
    <xf numFmtId="0" fontId="142" fillId="0" borderId="0" applyNumberFormat="0" applyFill="0" applyBorder="0" applyAlignment="0" applyProtection="0">
      <alignment vertical="top"/>
      <protection locked="0"/>
    </xf>
    <xf numFmtId="0" fontId="142" fillId="0" borderId="0" applyNumberFormat="0" applyFill="0" applyBorder="0" applyAlignment="0" applyProtection="0">
      <alignment vertical="top"/>
      <protection locked="0"/>
    </xf>
    <xf numFmtId="0" fontId="142" fillId="0" borderId="0" applyNumberFormat="0" applyFill="0" applyBorder="0" applyAlignment="0" applyProtection="0">
      <alignment vertical="top"/>
      <protection locked="0"/>
    </xf>
    <xf numFmtId="0" fontId="142" fillId="0" borderId="0" applyNumberFormat="0" applyFill="0" applyBorder="0" applyAlignment="0" applyProtection="0">
      <alignment vertical="top"/>
      <protection locked="0"/>
    </xf>
    <xf numFmtId="0" fontId="142" fillId="0" borderId="0" applyNumberFormat="0" applyFill="0" applyBorder="0" applyAlignment="0" applyProtection="0">
      <alignment vertical="top"/>
      <protection locked="0"/>
    </xf>
    <xf numFmtId="0" fontId="142" fillId="0" borderId="0" applyNumberFormat="0" applyFill="0" applyBorder="0" applyAlignment="0" applyProtection="0">
      <alignment vertical="top"/>
      <protection locked="0"/>
    </xf>
    <xf numFmtId="0" fontId="142" fillId="0" borderId="0" applyNumberFormat="0" applyFill="0" applyBorder="0" applyAlignment="0" applyProtection="0">
      <alignment vertical="top"/>
      <protection locked="0"/>
    </xf>
    <xf numFmtId="0" fontId="142"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1" fillId="0" borderId="0" applyNumberFormat="0" applyFill="0" applyBorder="0" applyAlignment="0" applyProtection="0">
      <alignment vertical="top"/>
      <protection locked="0"/>
    </xf>
    <xf numFmtId="0" fontId="142" fillId="0" borderId="0" applyNumberFormat="0" applyFill="0" applyBorder="0" applyAlignment="0" applyProtection="0">
      <alignment vertical="top"/>
      <protection locked="0"/>
    </xf>
    <xf numFmtId="0" fontId="145" fillId="0" borderId="0" applyNumberFormat="0" applyFill="0" applyBorder="0" applyAlignment="0" applyProtection="0">
      <alignment vertical="top"/>
      <protection locked="0"/>
    </xf>
    <xf numFmtId="0" fontId="142" fillId="0" borderId="0" applyNumberFormat="0" applyFill="0" applyBorder="0" applyAlignment="0" applyProtection="0">
      <alignment vertical="top"/>
      <protection locked="0"/>
    </xf>
    <xf numFmtId="0" fontId="142" fillId="0" borderId="0" applyNumberFormat="0" applyFill="0" applyBorder="0" applyAlignment="0" applyProtection="0">
      <alignment vertical="top"/>
      <protection locked="0"/>
    </xf>
    <xf numFmtId="0" fontId="142" fillId="0" borderId="0" applyNumberFormat="0" applyFill="0" applyBorder="0" applyAlignment="0" applyProtection="0">
      <alignment vertical="top"/>
      <protection locked="0"/>
    </xf>
    <xf numFmtId="0" fontId="142" fillId="0" borderId="0" applyNumberFormat="0" applyFill="0" applyBorder="0" applyAlignment="0" applyProtection="0">
      <alignment vertical="top"/>
      <protection locked="0"/>
    </xf>
    <xf numFmtId="0" fontId="142" fillId="0" borderId="0" applyNumberFormat="0" applyFill="0" applyBorder="0" applyAlignment="0" applyProtection="0">
      <alignment vertical="top"/>
      <protection locked="0"/>
    </xf>
    <xf numFmtId="0" fontId="142" fillId="0" borderId="0" applyNumberFormat="0" applyFill="0" applyBorder="0" applyAlignment="0" applyProtection="0">
      <alignment vertical="top"/>
      <protection locked="0"/>
    </xf>
    <xf numFmtId="0" fontId="142" fillId="0" borderId="0" applyNumberFormat="0" applyFill="0" applyBorder="0" applyAlignment="0" applyProtection="0">
      <alignment vertical="top"/>
      <protection locked="0"/>
    </xf>
    <xf numFmtId="0" fontId="142" fillId="0" borderId="0" applyNumberFormat="0" applyFill="0" applyBorder="0" applyAlignment="0" applyProtection="0">
      <alignment vertical="top"/>
      <protection locked="0"/>
    </xf>
    <xf numFmtId="0" fontId="142" fillId="0" borderId="0" applyNumberFormat="0" applyFill="0" applyBorder="0" applyAlignment="0" applyProtection="0">
      <alignment vertical="top"/>
      <protection locked="0"/>
    </xf>
    <xf numFmtId="0" fontId="142" fillId="0" borderId="0" applyNumberFormat="0" applyFill="0" applyBorder="0" applyAlignment="0" applyProtection="0">
      <alignment vertical="top"/>
      <protection locked="0"/>
    </xf>
    <xf numFmtId="0" fontId="142" fillId="0" borderId="0" applyNumberFormat="0" applyFill="0" applyBorder="0" applyAlignment="0" applyProtection="0">
      <alignment vertical="top"/>
      <protection locked="0"/>
    </xf>
    <xf numFmtId="0" fontId="142" fillId="0" borderId="0" applyNumberFormat="0" applyFill="0" applyBorder="0" applyAlignment="0" applyProtection="0">
      <alignment vertical="top"/>
      <protection locked="0"/>
    </xf>
    <xf numFmtId="0" fontId="146" fillId="0" borderId="0" applyNumberFormat="0" applyFill="0" applyBorder="0" applyAlignment="0" applyProtection="0">
      <alignment vertical="top"/>
      <protection locked="0"/>
    </xf>
    <xf numFmtId="0" fontId="147" fillId="0" borderId="0" applyNumberFormat="0" applyFill="0" applyBorder="0" applyAlignment="0" applyProtection="0">
      <alignment vertical="top"/>
      <protection locked="0"/>
    </xf>
    <xf numFmtId="0" fontId="147" fillId="0" borderId="0" applyNumberFormat="0" applyFill="0" applyBorder="0" applyAlignment="0" applyProtection="0">
      <alignment vertical="top"/>
      <protection locked="0"/>
    </xf>
    <xf numFmtId="0" fontId="147" fillId="0" borderId="0" applyNumberFormat="0" applyFill="0" applyBorder="0" applyAlignment="0" applyProtection="0">
      <alignment vertical="top"/>
      <protection locked="0"/>
    </xf>
    <xf numFmtId="0" fontId="147" fillId="0" borderId="0" applyNumberFormat="0" applyFill="0" applyBorder="0" applyAlignment="0" applyProtection="0">
      <alignment vertical="top"/>
      <protection locked="0"/>
    </xf>
    <xf numFmtId="0" fontId="147" fillId="0" borderId="0" applyNumberFormat="0" applyFill="0" applyBorder="0" applyAlignment="0" applyProtection="0">
      <alignment vertical="top"/>
      <protection locked="0"/>
    </xf>
    <xf numFmtId="0" fontId="147" fillId="0" borderId="0" applyNumberFormat="0" applyFill="0" applyBorder="0" applyAlignment="0" applyProtection="0">
      <alignment vertical="top"/>
      <protection locked="0"/>
    </xf>
    <xf numFmtId="0" fontId="147" fillId="0" borderId="0" applyNumberFormat="0" applyFill="0" applyBorder="0" applyAlignment="0" applyProtection="0">
      <alignment vertical="top"/>
      <protection locked="0"/>
    </xf>
    <xf numFmtId="0" fontId="147" fillId="0" borderId="0" applyNumberFormat="0" applyFill="0" applyBorder="0" applyAlignment="0" applyProtection="0">
      <alignment vertical="top"/>
      <protection locked="0"/>
    </xf>
    <xf numFmtId="0" fontId="147" fillId="0" borderId="0" applyNumberFormat="0" applyFill="0" applyBorder="0" applyAlignment="0" applyProtection="0">
      <alignment vertical="top"/>
      <protection locked="0"/>
    </xf>
    <xf numFmtId="0" fontId="147" fillId="0" borderId="0" applyNumberFormat="0" applyFill="0" applyBorder="0" applyAlignment="0" applyProtection="0">
      <alignment vertical="top"/>
      <protection locked="0"/>
    </xf>
    <xf numFmtId="0" fontId="147" fillId="0" borderId="0" applyNumberFormat="0" applyFill="0" applyBorder="0" applyAlignment="0" applyProtection="0">
      <alignment vertical="top"/>
      <protection locked="0"/>
    </xf>
    <xf numFmtId="0" fontId="147"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190" fontId="148" fillId="0" borderId="0" applyNumberFormat="0" applyFill="0" applyBorder="0" applyAlignment="0" applyProtection="0">
      <alignment vertical="top"/>
      <protection locked="0"/>
    </xf>
    <xf numFmtId="189" fontId="149" fillId="0" borderId="0">
      <alignment wrapText="1"/>
    </xf>
    <xf numFmtId="10" fontId="49" fillId="7" borderId="11" applyNumberFormat="0" applyBorder="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150" fillId="19" borderId="29" applyNumberFormat="0" applyAlignment="0" applyProtection="0"/>
    <xf numFmtId="0" fontId="41" fillId="43" borderId="29" applyNumberFormat="0" applyAlignment="0" applyProtection="0"/>
    <xf numFmtId="0" fontId="150" fillId="19" borderId="29" applyNumberFormat="0" applyAlignment="0" applyProtection="0"/>
    <xf numFmtId="0" fontId="41" fillId="43" borderId="29" applyNumberFormat="0" applyAlignment="0" applyProtection="0"/>
    <xf numFmtId="0" fontId="41" fillId="43" borderId="29" applyNumberFormat="0" applyAlignment="0" applyProtection="0"/>
    <xf numFmtId="0" fontId="150" fillId="19"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150" fillId="19" borderId="29" applyNumberFormat="0" applyAlignment="0" applyProtection="0"/>
    <xf numFmtId="0" fontId="41" fillId="43" borderId="29" applyNumberFormat="0" applyAlignment="0" applyProtection="0"/>
    <xf numFmtId="0" fontId="41" fillId="43" borderId="29" applyNumberFormat="0" applyAlignment="0" applyProtection="0"/>
    <xf numFmtId="0" fontId="150" fillId="19"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150" fillId="19" borderId="29" applyNumberFormat="0" applyAlignment="0" applyProtection="0"/>
    <xf numFmtId="0" fontId="150" fillId="19" borderId="29" applyNumberFormat="0" applyAlignment="0" applyProtection="0"/>
    <xf numFmtId="0" fontId="41" fillId="43" borderId="29" applyNumberFormat="0" applyAlignment="0" applyProtection="0"/>
    <xf numFmtId="0" fontId="150" fillId="19" borderId="29" applyNumberFormat="0" applyAlignment="0" applyProtection="0"/>
    <xf numFmtId="0" fontId="41" fillId="43" borderId="29" applyNumberFormat="0" applyAlignment="0" applyProtection="0"/>
    <xf numFmtId="0" fontId="150" fillId="19" borderId="29" applyNumberFormat="0" applyAlignment="0" applyProtection="0"/>
    <xf numFmtId="0" fontId="41" fillId="43" borderId="29" applyNumberFormat="0" applyAlignment="0" applyProtection="0"/>
    <xf numFmtId="0" fontId="150" fillId="19" borderId="29" applyNumberFormat="0" applyAlignment="0" applyProtection="0"/>
    <xf numFmtId="0" fontId="150" fillId="19" borderId="29" applyNumberFormat="0" applyAlignment="0" applyProtection="0"/>
    <xf numFmtId="0" fontId="41" fillId="43" borderId="29" applyNumberFormat="0" applyAlignment="0" applyProtection="0"/>
    <xf numFmtId="0" fontId="150" fillId="19" borderId="29" applyNumberFormat="0" applyAlignment="0" applyProtection="0"/>
    <xf numFmtId="0" fontId="41" fillId="43" borderId="29" applyNumberFormat="0" applyAlignment="0" applyProtection="0"/>
    <xf numFmtId="0" fontId="150" fillId="19" borderId="29" applyNumberFormat="0" applyAlignment="0" applyProtection="0"/>
    <xf numFmtId="0" fontId="41" fillId="43" borderId="29" applyNumberFormat="0" applyAlignment="0" applyProtection="0"/>
    <xf numFmtId="0" fontId="150" fillId="19" borderId="29" applyNumberFormat="0" applyAlignment="0" applyProtection="0"/>
    <xf numFmtId="0" fontId="150" fillId="19" borderId="29" applyNumberFormat="0" applyAlignment="0" applyProtection="0"/>
    <xf numFmtId="0" fontId="41" fillId="43" borderId="29" applyNumberFormat="0" applyAlignment="0" applyProtection="0"/>
    <xf numFmtId="0" fontId="150" fillId="19" borderId="29" applyNumberFormat="0" applyAlignment="0" applyProtection="0"/>
    <xf numFmtId="0" fontId="41" fillId="43" borderId="29" applyNumberFormat="0" applyAlignment="0" applyProtection="0"/>
    <xf numFmtId="0" fontId="150" fillId="19" borderId="29" applyNumberFormat="0" applyAlignment="0" applyProtection="0"/>
    <xf numFmtId="0" fontId="150" fillId="19" borderId="29" applyNumberFormat="0" applyAlignment="0" applyProtection="0"/>
    <xf numFmtId="0" fontId="150" fillId="19" borderId="29" applyNumberFormat="0" applyAlignment="0" applyProtection="0"/>
    <xf numFmtId="0" fontId="150" fillId="19" borderId="29" applyNumberFormat="0" applyAlignment="0" applyProtection="0"/>
    <xf numFmtId="0" fontId="150" fillId="19" borderId="29" applyNumberFormat="0" applyAlignment="0" applyProtection="0"/>
    <xf numFmtId="0" fontId="150" fillId="19" borderId="29" applyNumberFormat="0" applyAlignment="0" applyProtection="0"/>
    <xf numFmtId="0" fontId="150" fillId="19" borderId="29" applyNumberFormat="0" applyAlignment="0" applyProtection="0"/>
    <xf numFmtId="190" fontId="151" fillId="19" borderId="29" applyNumberFormat="0" applyAlignment="0" applyProtection="0"/>
    <xf numFmtId="190" fontId="151" fillId="19" borderId="29" applyNumberFormat="0" applyAlignment="0" applyProtection="0"/>
    <xf numFmtId="0" fontId="49" fillId="0" borderId="0" applyNumberFormat="0" applyFill="0" applyBorder="0" applyAlignment="0">
      <protection locked="0"/>
    </xf>
    <xf numFmtId="237" fontId="25" fillId="98" borderId="0">
      <protection locked="0"/>
    </xf>
    <xf numFmtId="179" fontId="62" fillId="0" borderId="0"/>
    <xf numFmtId="0" fontId="152" fillId="0" borderId="0"/>
    <xf numFmtId="38" fontId="153" fillId="0" borderId="0"/>
    <xf numFmtId="38" fontId="154" fillId="0" borderId="0"/>
    <xf numFmtId="38" fontId="155" fillId="0" borderId="0"/>
    <xf numFmtId="38" fontId="156" fillId="0" borderId="0"/>
    <xf numFmtId="0" fontId="81" fillId="0" borderId="0"/>
    <xf numFmtId="0" fontId="81" fillId="0" borderId="0"/>
    <xf numFmtId="0" fontId="81" fillId="0" borderId="0"/>
    <xf numFmtId="0" fontId="64" fillId="0" borderId="0"/>
    <xf numFmtId="0" fontId="157" fillId="0" borderId="0"/>
    <xf numFmtId="0" fontId="158" fillId="0" borderId="0">
      <alignment horizontal="center"/>
    </xf>
    <xf numFmtId="293" fontId="159" fillId="0" borderId="0" applyFont="0" applyFill="0" applyBorder="0" applyAlignment="0" applyProtection="0"/>
    <xf numFmtId="189" fontId="20" fillId="0" borderId="0" applyNumberFormat="0" applyFont="0" applyFill="0" applyBorder="0" applyProtection="0">
      <alignment horizontal="left" vertical="center"/>
    </xf>
    <xf numFmtId="189" fontId="49" fillId="89" borderId="0"/>
    <xf numFmtId="38" fontId="160" fillId="0" borderId="0" applyNumberFormat="0" applyFill="0" applyBorder="0" applyAlignment="0" applyProtection="0"/>
    <xf numFmtId="0" fontId="161" fillId="0" borderId="41" applyNumberFormat="0" applyFill="0" applyAlignment="0" applyProtection="0"/>
    <xf numFmtId="0" fontId="162" fillId="0" borderId="42" applyNumberFormat="0" applyFill="0" applyAlignment="0" applyProtection="0"/>
    <xf numFmtId="0" fontId="161" fillId="0" borderId="41" applyNumberFormat="0" applyFill="0" applyAlignment="0" applyProtection="0"/>
    <xf numFmtId="0" fontId="162" fillId="0" borderId="42" applyNumberFormat="0" applyFill="0" applyAlignment="0" applyProtection="0"/>
    <xf numFmtId="0" fontId="162" fillId="0" borderId="42" applyNumberFormat="0" applyFill="0" applyAlignment="0" applyProtection="0"/>
    <xf numFmtId="0" fontId="162" fillId="0" borderId="42" applyNumberFormat="0" applyFill="0" applyAlignment="0" applyProtection="0"/>
    <xf numFmtId="0" fontId="162" fillId="0" borderId="42" applyNumberFormat="0" applyFill="0" applyAlignment="0" applyProtection="0"/>
    <xf numFmtId="0" fontId="161" fillId="0" borderId="41" applyNumberFormat="0" applyFill="0" applyAlignment="0" applyProtection="0"/>
    <xf numFmtId="0" fontId="162" fillId="0" borderId="42" applyNumberFormat="0" applyFill="0" applyAlignment="0" applyProtection="0"/>
    <xf numFmtId="0" fontId="162" fillId="0" borderId="42" applyNumberFormat="0" applyFill="0" applyAlignment="0" applyProtection="0"/>
    <xf numFmtId="0" fontId="162" fillId="0" borderId="42" applyNumberFormat="0" applyFill="0" applyAlignment="0" applyProtection="0"/>
    <xf numFmtId="0" fontId="162" fillId="0" borderId="42" applyNumberFormat="0" applyFill="0" applyAlignment="0" applyProtection="0"/>
    <xf numFmtId="0" fontId="161" fillId="0" borderId="41" applyNumberFormat="0" applyFill="0" applyAlignment="0" applyProtection="0"/>
    <xf numFmtId="0" fontId="162" fillId="0" borderId="42" applyNumberFormat="0" applyFill="0" applyAlignment="0" applyProtection="0"/>
    <xf numFmtId="0" fontId="161" fillId="0" borderId="41" applyNumberFormat="0" applyFill="0" applyAlignment="0" applyProtection="0"/>
    <xf numFmtId="0" fontId="162" fillId="0" borderId="42" applyNumberFormat="0" applyFill="0" applyAlignment="0" applyProtection="0"/>
    <xf numFmtId="0" fontId="161" fillId="0" borderId="41" applyNumberFormat="0" applyFill="0" applyAlignment="0" applyProtection="0"/>
    <xf numFmtId="0" fontId="161" fillId="0" borderId="41" applyNumberFormat="0" applyFill="0" applyAlignment="0" applyProtection="0"/>
    <xf numFmtId="0" fontId="162" fillId="0" borderId="42" applyNumberFormat="0" applyFill="0" applyAlignment="0" applyProtection="0"/>
    <xf numFmtId="0" fontId="161" fillId="0" borderId="41" applyNumberFormat="0" applyFill="0" applyAlignment="0" applyProtection="0"/>
    <xf numFmtId="0" fontId="161" fillId="0" borderId="41" applyNumberFormat="0" applyFill="0" applyAlignment="0" applyProtection="0"/>
    <xf numFmtId="0" fontId="162" fillId="0" borderId="42" applyNumberFormat="0" applyFill="0" applyAlignment="0" applyProtection="0"/>
    <xf numFmtId="0" fontId="161" fillId="0" borderId="41" applyNumberFormat="0" applyFill="0" applyAlignment="0" applyProtection="0"/>
    <xf numFmtId="0" fontId="161" fillId="0" borderId="41" applyNumberFormat="0" applyFill="0" applyAlignment="0" applyProtection="0"/>
    <xf numFmtId="0" fontId="161" fillId="0" borderId="41" applyNumberFormat="0" applyFill="0" applyAlignment="0" applyProtection="0"/>
    <xf numFmtId="0" fontId="161" fillId="0" borderId="41" applyNumberFormat="0" applyFill="0" applyAlignment="0" applyProtection="0"/>
    <xf numFmtId="0" fontId="161" fillId="0" borderId="41" applyNumberFormat="0" applyFill="0" applyAlignment="0" applyProtection="0"/>
    <xf numFmtId="190" fontId="163" fillId="0" borderId="41" applyNumberFormat="0" applyFill="0" applyAlignment="0" applyProtection="0"/>
    <xf numFmtId="0" fontId="109" fillId="99" borderId="0" applyAlignment="0" applyProtection="0">
      <alignment horizontal="right" vertical="center"/>
    </xf>
    <xf numFmtId="197" fontId="69" fillId="0" borderId="0" applyFont="0" applyFill="0" applyBorder="0" applyAlignment="0" applyProtection="0">
      <alignment horizontal="right"/>
    </xf>
    <xf numFmtId="294" fontId="110" fillId="0" borderId="0">
      <alignment horizontal="right"/>
    </xf>
    <xf numFmtId="189" fontId="110" fillId="0" borderId="0">
      <alignment horizontal="right"/>
    </xf>
    <xf numFmtId="189" fontId="110" fillId="0" borderId="0">
      <alignment horizontal="right"/>
    </xf>
    <xf numFmtId="189" fontId="110" fillId="0" borderId="0">
      <alignment horizontal="right"/>
    </xf>
    <xf numFmtId="189" fontId="110" fillId="0" borderId="0">
      <alignment horizontal="right"/>
    </xf>
    <xf numFmtId="189" fontId="110" fillId="0" borderId="0">
      <alignment horizontal="right"/>
    </xf>
    <xf numFmtId="189" fontId="110" fillId="0" borderId="0">
      <alignment horizontal="right"/>
    </xf>
    <xf numFmtId="189" fontId="110" fillId="0" borderId="0">
      <alignment horizontal="right"/>
    </xf>
    <xf numFmtId="189" fontId="110" fillId="0" borderId="0">
      <alignment horizontal="right"/>
    </xf>
    <xf numFmtId="189" fontId="110" fillId="0" borderId="0">
      <alignment horizontal="right"/>
    </xf>
    <xf numFmtId="189" fontId="110" fillId="0" borderId="0">
      <alignment horizontal="right"/>
    </xf>
    <xf numFmtId="295" fontId="110" fillId="0" borderId="0">
      <alignment horizontal="right"/>
    </xf>
    <xf numFmtId="189" fontId="110" fillId="0" borderId="0">
      <alignment horizontal="right"/>
    </xf>
    <xf numFmtId="189" fontId="110" fillId="0" borderId="0">
      <alignment horizontal="right"/>
    </xf>
    <xf numFmtId="189" fontId="110" fillId="0" borderId="0">
      <alignment horizontal="right"/>
    </xf>
    <xf numFmtId="189" fontId="110" fillId="0" borderId="0">
      <alignment horizontal="right"/>
    </xf>
    <xf numFmtId="189" fontId="110" fillId="0" borderId="0">
      <alignment horizontal="right"/>
    </xf>
    <xf numFmtId="189" fontId="110" fillId="0" borderId="0">
      <alignment horizontal="right"/>
    </xf>
    <xf numFmtId="189" fontId="110" fillId="0" borderId="0">
      <alignment horizontal="right"/>
    </xf>
    <xf numFmtId="189" fontId="110" fillId="0" borderId="0">
      <alignment horizontal="right"/>
    </xf>
    <xf numFmtId="189" fontId="110" fillId="0" borderId="0">
      <alignment horizontal="right"/>
    </xf>
    <xf numFmtId="189" fontId="110" fillId="0" borderId="0">
      <alignment horizontal="right"/>
    </xf>
    <xf numFmtId="189" fontId="110" fillId="0" borderId="0">
      <alignment horizontal="right"/>
    </xf>
    <xf numFmtId="189" fontId="110" fillId="0" borderId="0">
      <alignment horizontal="right"/>
    </xf>
    <xf numFmtId="40" fontId="164" fillId="0" borderId="0">
      <alignment horizontal="right"/>
    </xf>
    <xf numFmtId="189" fontId="165" fillId="0" borderId="0">
      <alignment vertical="center"/>
    </xf>
    <xf numFmtId="189" fontId="20" fillId="0" borderId="0" applyNumberFormat="0" applyFill="0" applyBorder="0" applyAlignment="0" applyProtection="0"/>
    <xf numFmtId="16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296" fontId="20" fillId="0" borderId="0" applyFont="0" applyFill="0" applyBorder="0" applyAlignment="0" applyProtection="0"/>
    <xf numFmtId="297" fontId="110" fillId="0" borderId="0">
      <alignment horizontal="right"/>
    </xf>
    <xf numFmtId="189" fontId="166" fillId="0" borderId="5"/>
    <xf numFmtId="298" fontId="36" fillId="0" borderId="0" applyFont="0" applyFill="0" applyBorder="0" applyAlignment="0" applyProtection="0"/>
    <xf numFmtId="299" fontId="36"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300" fontId="49" fillId="7" borderId="0">
      <alignment horizontal="center"/>
    </xf>
    <xf numFmtId="301" fontId="62" fillId="0" borderId="0" applyFill="0" applyBorder="0" applyProtection="0">
      <alignment horizontal="center"/>
    </xf>
    <xf numFmtId="302" fontId="62" fillId="0" borderId="0" applyFont="0" applyFill="0" applyBorder="0" applyAlignment="0" applyProtection="0">
      <alignment horizontal="centerContinuous"/>
      <protection locked="0"/>
    </xf>
    <xf numFmtId="49" fontId="167" fillId="93" borderId="0" applyAlignment="0" applyProtection="0">
      <alignment horizontal="centerContinuous" vertical="center"/>
    </xf>
    <xf numFmtId="303" fontId="49" fillId="0" borderId="0" applyFont="0" applyFill="0" applyBorder="0" applyAlignment="0" applyProtection="0">
      <alignment horizontal="right"/>
    </xf>
    <xf numFmtId="0" fontId="94" fillId="0" borderId="0">
      <alignment horizontal="right"/>
    </xf>
    <xf numFmtId="0" fontId="168" fillId="57" borderId="0" applyNumberFormat="0" applyBorder="0" applyAlignment="0" applyProtection="0"/>
    <xf numFmtId="0" fontId="168" fillId="43" borderId="0" applyNumberFormat="0" applyBorder="0" applyAlignment="0" applyProtection="0"/>
    <xf numFmtId="0" fontId="168" fillId="57" borderId="0" applyNumberFormat="0" applyBorder="0" applyAlignment="0" applyProtection="0"/>
    <xf numFmtId="0" fontId="168" fillId="43" borderId="0" applyNumberFormat="0" applyBorder="0" applyAlignment="0" applyProtection="0"/>
    <xf numFmtId="0" fontId="168" fillId="43" borderId="0" applyNumberFormat="0" applyBorder="0" applyAlignment="0" applyProtection="0"/>
    <xf numFmtId="0" fontId="168" fillId="43" borderId="0" applyNumberFormat="0" applyBorder="0" applyAlignment="0" applyProtection="0"/>
    <xf numFmtId="0" fontId="168" fillId="43" borderId="0" applyNumberFormat="0" applyBorder="0" applyAlignment="0" applyProtection="0"/>
    <xf numFmtId="0" fontId="168" fillId="57" borderId="0" applyNumberFormat="0" applyBorder="0" applyAlignment="0" applyProtection="0"/>
    <xf numFmtId="0" fontId="168" fillId="43" borderId="0" applyNumberFormat="0" applyBorder="0" applyAlignment="0" applyProtection="0"/>
    <xf numFmtId="0" fontId="168" fillId="43" borderId="0" applyNumberFormat="0" applyBorder="0" applyAlignment="0" applyProtection="0"/>
    <xf numFmtId="0" fontId="168" fillId="43" borderId="0" applyNumberFormat="0" applyBorder="0" applyAlignment="0" applyProtection="0"/>
    <xf numFmtId="0" fontId="168" fillId="43" borderId="0" applyNumberFormat="0" applyBorder="0" applyAlignment="0" applyProtection="0"/>
    <xf numFmtId="0" fontId="168" fillId="57" borderId="0" applyNumberFormat="0" applyBorder="0" applyAlignment="0" applyProtection="0"/>
    <xf numFmtId="0" fontId="168" fillId="43" borderId="0" applyNumberFormat="0" applyBorder="0" applyAlignment="0" applyProtection="0"/>
    <xf numFmtId="0" fontId="168" fillId="57" borderId="0" applyNumberFormat="0" applyBorder="0" applyAlignment="0" applyProtection="0"/>
    <xf numFmtId="0" fontId="168" fillId="43" borderId="0" applyNumberFormat="0" applyBorder="0" applyAlignment="0" applyProtection="0"/>
    <xf numFmtId="0" fontId="168" fillId="57" borderId="0" applyNumberFormat="0" applyBorder="0" applyAlignment="0" applyProtection="0"/>
    <xf numFmtId="0" fontId="168" fillId="57" borderId="0" applyNumberFormat="0" applyBorder="0" applyAlignment="0" applyProtection="0"/>
    <xf numFmtId="0" fontId="168" fillId="43" borderId="0" applyNumberFormat="0" applyBorder="0" applyAlignment="0" applyProtection="0"/>
    <xf numFmtId="0" fontId="168" fillId="57" borderId="0" applyNumberFormat="0" applyBorder="0" applyAlignment="0" applyProtection="0"/>
    <xf numFmtId="0" fontId="168" fillId="57" borderId="0" applyNumberFormat="0" applyBorder="0" applyAlignment="0" applyProtection="0"/>
    <xf numFmtId="0" fontId="168" fillId="43" borderId="0" applyNumberFormat="0" applyBorder="0" applyAlignment="0" applyProtection="0"/>
    <xf numFmtId="0" fontId="168" fillId="57" borderId="0" applyNumberFormat="0" applyBorder="0" applyAlignment="0" applyProtection="0"/>
    <xf numFmtId="0" fontId="168" fillId="57" borderId="0" applyNumberFormat="0" applyBorder="0" applyAlignment="0" applyProtection="0"/>
    <xf numFmtId="0" fontId="168" fillId="57" borderId="0" applyNumberFormat="0" applyBorder="0" applyAlignment="0" applyProtection="0"/>
    <xf numFmtId="0" fontId="168" fillId="57" borderId="0" applyNumberFormat="0" applyBorder="0" applyAlignment="0" applyProtection="0"/>
    <xf numFmtId="0" fontId="168" fillId="57" borderId="0" applyNumberFormat="0" applyBorder="0" applyAlignment="0" applyProtection="0"/>
    <xf numFmtId="190" fontId="169" fillId="57" borderId="0" applyNumberFormat="0" applyBorder="0" applyAlignment="0" applyProtection="0"/>
    <xf numFmtId="37" fontId="170" fillId="0" borderId="0"/>
    <xf numFmtId="291" fontId="171" fillId="0" borderId="0"/>
    <xf numFmtId="0" fontId="20" fillId="0" borderId="0"/>
    <xf numFmtId="304" fontId="72" fillId="0" borderId="0"/>
    <xf numFmtId="304" fontId="72" fillId="0" borderId="12"/>
    <xf numFmtId="304" fontId="72" fillId="0" borderId="43"/>
    <xf numFmtId="304" fontId="72" fillId="0" borderId="0"/>
    <xf numFmtId="305" fontId="73" fillId="0" borderId="0"/>
    <xf numFmtId="306" fontId="73" fillId="0" borderId="0"/>
    <xf numFmtId="307" fontId="73" fillId="0" borderId="0"/>
    <xf numFmtId="308" fontId="49" fillId="0" borderId="0"/>
    <xf numFmtId="309" fontId="49" fillId="0" borderId="0"/>
    <xf numFmtId="0" fontId="6" fillId="0" borderId="0"/>
    <xf numFmtId="38" fontId="20" fillId="0" borderId="0" applyFont="0" applyFill="0" applyBorder="0" applyAlignment="0" applyProtection="0"/>
    <xf numFmtId="38" fontId="20" fillId="0" borderId="0" applyFont="0" applyFill="0" applyBorder="0" applyAlignment="0" applyProtection="0"/>
    <xf numFmtId="38" fontId="20" fillId="0" borderId="0" applyFont="0" applyFill="0" applyBorder="0" applyAlignment="0" applyProtection="0"/>
    <xf numFmtId="38" fontId="20" fillId="0" borderId="0" applyFont="0" applyFill="0" applyBorder="0" applyAlignment="0" applyProtection="0"/>
    <xf numFmtId="38" fontId="20" fillId="0" borderId="0" applyFont="0" applyFill="0" applyBorder="0" applyAlignment="0" applyProtection="0"/>
    <xf numFmtId="38" fontId="20"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2" fillId="0" borderId="0"/>
    <xf numFmtId="0" fontId="6"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9" fillId="0" borderId="0"/>
    <xf numFmtId="0" fontId="29" fillId="0" borderId="0"/>
    <xf numFmtId="0" fontId="29" fillId="0" borderId="0"/>
    <xf numFmtId="0" fontId="29" fillId="0" borderId="0"/>
    <xf numFmtId="0" fontId="29" fillId="0" borderId="0"/>
    <xf numFmtId="0" fontId="29" fillId="0" borderId="0"/>
    <xf numFmtId="0" fontId="23"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3" fillId="0" borderId="0"/>
    <xf numFmtId="0" fontId="23" fillId="0" borderId="0"/>
    <xf numFmtId="0" fontId="23"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1" fontId="20" fillId="0" borderId="0"/>
    <xf numFmtId="181" fontId="20" fillId="0" borderId="0"/>
    <xf numFmtId="181" fontId="20" fillId="0" borderId="0"/>
    <xf numFmtId="181" fontId="20" fillId="0" borderId="0"/>
    <xf numFmtId="181" fontId="20" fillId="0" borderId="0"/>
    <xf numFmtId="181" fontId="20" fillId="0" borderId="0"/>
    <xf numFmtId="181" fontId="20" fillId="0" borderId="0"/>
    <xf numFmtId="181"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6"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172" fillId="0" borderId="0"/>
    <xf numFmtId="0" fontId="172" fillId="0" borderId="0"/>
    <xf numFmtId="0" fontId="172" fillId="0" borderId="0"/>
    <xf numFmtId="0" fontId="172"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15" fillId="0" borderId="0"/>
    <xf numFmtId="0" fontId="15" fillId="0" borderId="0"/>
    <xf numFmtId="0" fontId="15" fillId="0" borderId="0"/>
    <xf numFmtId="0" fontId="15" fillId="0" borderId="0"/>
    <xf numFmtId="0" fontId="12"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12" fillId="0" borderId="0"/>
    <xf numFmtId="0" fontId="12" fillId="0" borderId="0"/>
    <xf numFmtId="0" fontId="172" fillId="0" borderId="0"/>
    <xf numFmtId="0" fontId="172" fillId="0" borderId="0"/>
    <xf numFmtId="0" fontId="172" fillId="0" borderId="0"/>
    <xf numFmtId="0" fontId="17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6"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6" fillId="0" borderId="0"/>
    <xf numFmtId="0" fontId="15" fillId="0" borderId="0"/>
    <xf numFmtId="0" fontId="15" fillId="0" borderId="0"/>
    <xf numFmtId="0" fontId="15" fillId="0" borderId="0"/>
    <xf numFmtId="0" fontId="15" fillId="0" borderId="0"/>
    <xf numFmtId="0" fontId="12"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12" fillId="0" borderId="0"/>
    <xf numFmtId="0" fontId="172" fillId="0" borderId="0"/>
    <xf numFmtId="0" fontId="172" fillId="0" borderId="0"/>
    <xf numFmtId="0" fontId="172" fillId="0" borderId="0"/>
    <xf numFmtId="0" fontId="17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0" borderId="0"/>
    <xf numFmtId="0" fontId="15" fillId="0" borderId="0"/>
    <xf numFmtId="0" fontId="15" fillId="0" borderId="0"/>
    <xf numFmtId="0" fontId="15" fillId="0" borderId="0"/>
    <xf numFmtId="0" fontId="15" fillId="0" borderId="0"/>
    <xf numFmtId="0" fontId="12"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12" fillId="0" borderId="0"/>
    <xf numFmtId="0" fontId="12" fillId="0" borderId="0"/>
    <xf numFmtId="0" fontId="172" fillId="0" borderId="0"/>
    <xf numFmtId="0" fontId="172" fillId="0" borderId="0"/>
    <xf numFmtId="0" fontId="172" fillId="0" borderId="0"/>
    <xf numFmtId="0" fontId="17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0" borderId="0"/>
    <xf numFmtId="0" fontId="15" fillId="0" borderId="0"/>
    <xf numFmtId="0" fontId="15" fillId="0" borderId="0"/>
    <xf numFmtId="0" fontId="15" fillId="0" borderId="0"/>
    <xf numFmtId="0" fontId="15" fillId="0" borderId="0"/>
    <xf numFmtId="0" fontId="12"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6" fillId="0" borderId="0"/>
    <xf numFmtId="0" fontId="15" fillId="0" borderId="0"/>
    <xf numFmtId="0" fontId="15" fillId="0" borderId="0"/>
    <xf numFmtId="0" fontId="15" fillId="0" borderId="0"/>
    <xf numFmtId="0" fontId="15" fillId="0" borderId="0"/>
    <xf numFmtId="0" fontId="12"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12" fillId="0" borderId="0"/>
    <xf numFmtId="0" fontId="12" fillId="0" borderId="0"/>
    <xf numFmtId="0" fontId="6" fillId="0" borderId="0"/>
    <xf numFmtId="0" fontId="172" fillId="0" borderId="0"/>
    <xf numFmtId="0" fontId="172" fillId="0" borderId="0"/>
    <xf numFmtId="0" fontId="172" fillId="0" borderId="0"/>
    <xf numFmtId="0" fontId="17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172" fillId="0" borderId="0"/>
    <xf numFmtId="0" fontId="172" fillId="0" borderId="0"/>
    <xf numFmtId="0" fontId="172" fillId="0" borderId="0"/>
    <xf numFmtId="0" fontId="17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19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1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9" fillId="0" borderId="0"/>
    <xf numFmtId="0" fontId="29" fillId="0" borderId="0"/>
    <xf numFmtId="0" fontId="29" fillId="0" borderId="0"/>
    <xf numFmtId="0" fontId="29" fillId="0" borderId="0"/>
    <xf numFmtId="0" fontId="2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9" fillId="0" borderId="0" applyFill="0" applyBorder="0" applyAlignment="0" applyProtection="0"/>
    <xf numFmtId="0" fontId="29" fillId="0" borderId="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3" fillId="0" borderId="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181"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19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9" fillId="0" borderId="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3" fillId="0" borderId="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3" fillId="0" borderId="0"/>
    <xf numFmtId="0" fontId="29" fillId="0" borderId="0" applyFill="0" applyBorder="0" applyAlignment="0" applyProtection="0"/>
    <xf numFmtId="0" fontId="23" fillId="0" borderId="0"/>
    <xf numFmtId="19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9" fillId="0" borderId="0"/>
    <xf numFmtId="0" fontId="29" fillId="0" borderId="0"/>
    <xf numFmtId="0" fontId="29" fillId="0" borderId="0"/>
    <xf numFmtId="0" fontId="29" fillId="0" borderId="0"/>
    <xf numFmtId="0" fontId="29" fillId="0" borderId="0"/>
    <xf numFmtId="0" fontId="29" fillId="0" borderId="0"/>
    <xf numFmtId="0" fontId="23"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9" fillId="0" borderId="0"/>
    <xf numFmtId="0" fontId="29" fillId="0" borderId="0"/>
    <xf numFmtId="0" fontId="29" fillId="0" borderId="0"/>
    <xf numFmtId="0" fontId="29" fillId="0" borderId="0"/>
    <xf numFmtId="0" fontId="29" fillId="0" borderId="0"/>
    <xf numFmtId="0" fontId="29" fillId="0" borderId="0"/>
    <xf numFmtId="0" fontId="23"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9" fillId="0" borderId="0"/>
    <xf numFmtId="0" fontId="29" fillId="0" borderId="0"/>
    <xf numFmtId="0" fontId="29" fillId="0" borderId="0"/>
    <xf numFmtId="0" fontId="29" fillId="0" borderId="0"/>
    <xf numFmtId="0" fontId="29" fillId="0" borderId="0"/>
    <xf numFmtId="0" fontId="29" fillId="0" borderId="0"/>
    <xf numFmtId="0" fontId="23"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9" fillId="0" borderId="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9" fillId="0" borderId="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3" fillId="0" borderId="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9" fillId="0" borderId="0"/>
    <xf numFmtId="0" fontId="29"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0" fillId="0" borderId="0"/>
    <xf numFmtId="0" fontId="29" fillId="0" borderId="0"/>
    <xf numFmtId="0" fontId="29" fillId="0" borderId="0"/>
    <xf numFmtId="0" fontId="29" fillId="0" borderId="0"/>
    <xf numFmtId="0" fontId="29" fillId="0" borderId="0"/>
    <xf numFmtId="0" fontId="20" fillId="0" borderId="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3"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9" fillId="0" borderId="0" applyFill="0" applyBorder="0" applyAlignment="0" applyProtection="0"/>
    <xf numFmtId="0" fontId="29" fillId="0" borderId="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3" fillId="0" borderId="0" applyFont="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3"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9" fillId="0" borderId="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3" fillId="0" borderId="0" applyFont="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3" fillId="0" borderId="0" applyFont="0" applyFill="0" applyBorder="0" applyAlignment="0" applyProtection="0"/>
    <xf numFmtId="0" fontId="29" fillId="0" borderId="0" applyFill="0" applyBorder="0" applyAlignment="0" applyProtection="0"/>
    <xf numFmtId="0" fontId="23"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9" fillId="0" borderId="0"/>
    <xf numFmtId="0" fontId="29" fillId="0" borderId="0"/>
    <xf numFmtId="0" fontId="29" fillId="0" borderId="0"/>
    <xf numFmtId="0" fontId="29" fillId="0" borderId="0"/>
    <xf numFmtId="0" fontId="29" fillId="0" borderId="0"/>
    <xf numFmtId="0" fontId="20" fillId="0" borderId="0"/>
    <xf numFmtId="18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9" fillId="0" borderId="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9" fillId="0" borderId="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3" fillId="0" borderId="0" applyFont="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3" fillId="0" borderId="0" applyFont="0" applyFill="0" applyBorder="0" applyAlignment="0" applyProtection="0"/>
    <xf numFmtId="0" fontId="29" fillId="0" borderId="0" applyFill="0" applyBorder="0" applyAlignment="0" applyProtection="0"/>
    <xf numFmtId="0" fontId="23" fillId="0" borderId="0" applyFont="0" applyFill="0" applyBorder="0" applyAlignment="0" applyProtection="0"/>
    <xf numFmtId="18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9" fillId="0" borderId="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15" fillId="0" borderId="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9" fillId="0" borderId="0"/>
    <xf numFmtId="0" fontId="29" fillId="0" borderId="0"/>
    <xf numFmtId="0" fontId="29" fillId="0" borderId="0"/>
    <xf numFmtId="0" fontId="29" fillId="0" borderId="0"/>
    <xf numFmtId="0" fontId="15"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5" fillId="0" borderId="0"/>
    <xf numFmtId="0" fontId="2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9" fillId="0" borderId="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15" fillId="0" borderId="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9" fillId="0" borderId="0" applyFill="0" applyBorder="0" applyAlignment="0" applyProtection="0"/>
    <xf numFmtId="0" fontId="29" fillId="0" borderId="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15" fillId="0" borderId="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9" fillId="0" borderId="0"/>
    <xf numFmtId="0" fontId="29" fillId="0" borderId="0"/>
    <xf numFmtId="0" fontId="29" fillId="0" borderId="0"/>
    <xf numFmtId="0" fontId="29" fillId="0" borderId="0"/>
    <xf numFmtId="0" fontId="29" fillId="0" borderId="0"/>
    <xf numFmtId="0" fontId="29" fillId="0" borderId="0"/>
    <xf numFmtId="0" fontId="15"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9" fillId="0" borderId="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15" fillId="0" borderId="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15" fillId="0" borderId="0"/>
    <xf numFmtId="0" fontId="29" fillId="0" borderId="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9" fillId="0" borderId="0"/>
    <xf numFmtId="0" fontId="29" fillId="0" borderId="0"/>
    <xf numFmtId="0" fontId="29" fillId="0" borderId="0"/>
    <xf numFmtId="0" fontId="29" fillId="0" borderId="0"/>
    <xf numFmtId="0" fontId="29" fillId="0" borderId="0"/>
    <xf numFmtId="0" fontId="29" fillId="0" borderId="0"/>
    <xf numFmtId="0" fontId="15"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9"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6" fillId="0" borderId="0"/>
    <xf numFmtId="0" fontId="6" fillId="0" borderId="0"/>
    <xf numFmtId="0" fontId="6" fillId="0" borderId="0"/>
    <xf numFmtId="0" fontId="6" fillId="0" borderId="0"/>
    <xf numFmtId="0" fontId="6" fillId="0" borderId="0"/>
    <xf numFmtId="0" fontId="15" fillId="0" borderId="0"/>
    <xf numFmtId="0" fontId="29" fillId="0" borderId="0"/>
    <xf numFmtId="0" fontId="29" fillId="0" borderId="0"/>
    <xf numFmtId="0" fontId="29" fillId="0" borderId="0"/>
    <xf numFmtId="0" fontId="29" fillId="0" borderId="0"/>
    <xf numFmtId="0" fontId="15" fillId="0" borderId="0"/>
    <xf numFmtId="0" fontId="15" fillId="0" borderId="0"/>
    <xf numFmtId="0" fontId="15" fillId="0" borderId="0"/>
    <xf numFmtId="0" fontId="15" fillId="0" borderId="0"/>
    <xf numFmtId="0" fontId="15" fillId="0" borderId="0"/>
    <xf numFmtId="0" fontId="6" fillId="0" borderId="0"/>
    <xf numFmtId="0" fontId="15" fillId="0" borderId="0"/>
    <xf numFmtId="0" fontId="23" fillId="0" borderId="0"/>
    <xf numFmtId="0" fontId="23" fillId="0" borderId="0"/>
    <xf numFmtId="0" fontId="23" fillId="0" borderId="0"/>
    <xf numFmtId="0" fontId="23" fillId="0" borderId="0"/>
    <xf numFmtId="0" fontId="23" fillId="0" borderId="0"/>
    <xf numFmtId="189" fontId="23" fillId="0" borderId="0"/>
    <xf numFmtId="0"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9" fillId="0" borderId="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applyFont="0" applyFill="0" applyBorder="0" applyAlignment="0" applyProtection="0"/>
    <xf numFmtId="0" fontId="20" fillId="0" borderId="0"/>
    <xf numFmtId="0" fontId="23" fillId="0" borderId="0" applyFont="0" applyFill="0" applyBorder="0" applyAlignment="0" applyProtection="0"/>
    <xf numFmtId="0" fontId="23" fillId="0" borderId="0" applyFont="0" applyFill="0" applyBorder="0" applyAlignment="0" applyProtection="0"/>
    <xf numFmtId="0" fontId="20" fillId="0" borderId="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xf numFmtId="0" fontId="20" fillId="0" borderId="0"/>
    <xf numFmtId="0" fontId="23" fillId="0" borderId="0" applyFont="0" applyFill="0" applyBorder="0" applyAlignment="0" applyProtection="0"/>
    <xf numFmtId="0" fontId="23" fillId="0" borderId="0"/>
    <xf numFmtId="0" fontId="23" fillId="0" borderId="0"/>
    <xf numFmtId="0" fontId="23" fillId="0" borderId="0"/>
    <xf numFmtId="0" fontId="20" fillId="0" borderId="0"/>
    <xf numFmtId="0" fontId="23" fillId="0" borderId="0"/>
    <xf numFmtId="0" fontId="23" fillId="0" borderId="0"/>
    <xf numFmtId="0" fontId="23" fillId="0" borderId="0"/>
    <xf numFmtId="0" fontId="23" fillId="0" borderId="0"/>
    <xf numFmtId="0" fontId="20" fillId="0" borderId="0"/>
    <xf numFmtId="0" fontId="23" fillId="0" borderId="0" applyFont="0" applyFill="0" applyBorder="0" applyAlignment="0" applyProtection="0"/>
    <xf numFmtId="0" fontId="20" fillId="0" borderId="0"/>
    <xf numFmtId="0" fontId="20" fillId="0" borderId="0"/>
    <xf numFmtId="0" fontId="23" fillId="0" borderId="0" applyFont="0" applyFill="0" applyBorder="0" applyAlignment="0" applyProtection="0"/>
    <xf numFmtId="0" fontId="20" fillId="0" borderId="0"/>
    <xf numFmtId="0" fontId="23" fillId="0" borderId="0"/>
    <xf numFmtId="0" fontId="20" fillId="0" borderId="0"/>
    <xf numFmtId="0" fontId="23" fillId="0" borderId="0" applyFont="0" applyFill="0" applyBorder="0" applyAlignment="0" applyProtection="0"/>
    <xf numFmtId="0" fontId="20" fillId="0" borderId="0"/>
    <xf numFmtId="0" fontId="20" fillId="0" borderId="0"/>
    <xf numFmtId="0" fontId="23" fillId="0" borderId="0" applyFont="0" applyFill="0" applyBorder="0" applyAlignment="0" applyProtection="0"/>
    <xf numFmtId="0" fontId="20" fillId="0" borderId="0"/>
    <xf numFmtId="0" fontId="23" fillId="0" borderId="0"/>
    <xf numFmtId="0" fontId="23" fillId="0" borderId="0"/>
    <xf numFmtId="0" fontId="23"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9" fillId="0" borderId="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9" fillId="0" borderId="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0" fillId="0" borderId="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0" fillId="0" borderId="0"/>
    <xf numFmtId="0" fontId="20" fillId="0" borderId="0"/>
    <xf numFmtId="0" fontId="23" fillId="0" borderId="0"/>
    <xf numFmtId="0" fontId="23" fillId="0" borderId="0"/>
    <xf numFmtId="0" fontId="1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9" fillId="0" borderId="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3" fillId="0" borderId="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9" fillId="0" borderId="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9" fillId="0" borderId="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3" fillId="0" borderId="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9" fillId="0" borderId="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9" fillId="0" borderId="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3" fillId="0" borderId="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172" fillId="0" borderId="0"/>
    <xf numFmtId="0" fontId="172" fillId="0" borderId="0"/>
    <xf numFmtId="0" fontId="172" fillId="0" borderId="0"/>
    <xf numFmtId="0" fontId="17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172" fillId="0" borderId="0"/>
    <xf numFmtId="0" fontId="172" fillId="0" borderId="0"/>
    <xf numFmtId="0" fontId="172" fillId="0" borderId="0"/>
    <xf numFmtId="0" fontId="17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172" fillId="0" borderId="0"/>
    <xf numFmtId="0" fontId="172" fillId="0" borderId="0"/>
    <xf numFmtId="0" fontId="172" fillId="0" borderId="0"/>
    <xf numFmtId="0" fontId="17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172" fillId="0" borderId="0"/>
    <xf numFmtId="0" fontId="172" fillId="0" borderId="0"/>
    <xf numFmtId="0" fontId="172" fillId="0" borderId="0"/>
    <xf numFmtId="0" fontId="17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172" fillId="0" borderId="0"/>
    <xf numFmtId="0" fontId="172" fillId="0" borderId="0"/>
    <xf numFmtId="0" fontId="172" fillId="0" borderId="0"/>
    <xf numFmtId="0" fontId="17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172" fillId="0" borderId="0"/>
    <xf numFmtId="0" fontId="172" fillId="0" borderId="0"/>
    <xf numFmtId="0" fontId="172" fillId="0" borderId="0"/>
    <xf numFmtId="0" fontId="17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172" fillId="0" borderId="0"/>
    <xf numFmtId="0" fontId="172" fillId="0" borderId="0"/>
    <xf numFmtId="0" fontId="172" fillId="0" borderId="0"/>
    <xf numFmtId="0" fontId="17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172" fillId="0" borderId="0"/>
    <xf numFmtId="0" fontId="172" fillId="0" borderId="0"/>
    <xf numFmtId="0" fontId="172" fillId="0" borderId="0"/>
    <xf numFmtId="0" fontId="17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172" fillId="0" borderId="0"/>
    <xf numFmtId="0" fontId="172" fillId="0" borderId="0"/>
    <xf numFmtId="0" fontId="172" fillId="0" borderId="0"/>
    <xf numFmtId="0" fontId="17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172" fillId="0" borderId="0"/>
    <xf numFmtId="0" fontId="172" fillId="0" borderId="0"/>
    <xf numFmtId="0" fontId="172" fillId="0" borderId="0"/>
    <xf numFmtId="0" fontId="17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0" fillId="0" borderId="0"/>
    <xf numFmtId="0" fontId="20" fillId="0" borderId="0"/>
    <xf numFmtId="0" fontId="20" fillId="0" borderId="0"/>
    <xf numFmtId="0" fontId="20" fillId="0" borderId="0"/>
    <xf numFmtId="0" fontId="6" fillId="0" borderId="0"/>
    <xf numFmtId="0" fontId="6" fillId="0" borderId="0"/>
    <xf numFmtId="0" fontId="6"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3" fillId="0" borderId="0">
      <alignment vertical="top"/>
    </xf>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15"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6" fillId="0" borderId="0"/>
    <xf numFmtId="0" fontId="15" fillId="0" borderId="0"/>
    <xf numFmtId="0" fontId="6" fillId="0" borderId="0"/>
    <xf numFmtId="0" fontId="6" fillId="0" borderId="0"/>
    <xf numFmtId="0" fontId="6"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3" fillId="0" borderId="0">
      <alignment vertical="top"/>
    </xf>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9" fillId="0" borderId="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9" fillId="0" borderId="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0" fillId="0" borderId="0" applyNumberFormat="0" applyFont="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0" fillId="0" borderId="0" applyNumberFormat="0" applyFont="0" applyFill="0" applyBorder="0" applyAlignment="0" applyProtection="0"/>
    <xf numFmtId="0" fontId="29" fillId="0" borderId="0" applyFill="0" applyBorder="0" applyAlignment="0" applyProtection="0"/>
    <xf numFmtId="0" fontId="15" fillId="0" borderId="0"/>
    <xf numFmtId="0" fontId="15" fillId="0" borderId="0"/>
    <xf numFmtId="0" fontId="15" fillId="0" borderId="0"/>
    <xf numFmtId="0" fontId="15" fillId="0" borderId="0"/>
    <xf numFmtId="0" fontId="20" fillId="0" borderId="0" applyNumberFormat="0" applyFont="0" applyFill="0" applyBorder="0" applyAlignment="0" applyProtection="0"/>
    <xf numFmtId="0" fontId="15"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6"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0" borderId="0"/>
    <xf numFmtId="0" fontId="6"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6"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6"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9" fillId="0" borderId="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6" fillId="0" borderId="0"/>
    <xf numFmtId="0" fontId="6"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0" fillId="0" borderId="0" applyNumberFormat="0" applyFont="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0" fillId="0" borderId="0" applyNumberFormat="0" applyFont="0" applyFill="0" applyBorder="0" applyAlignment="0" applyProtection="0"/>
    <xf numFmtId="0" fontId="15" fillId="0" borderId="0"/>
    <xf numFmtId="0" fontId="15" fillId="0" borderId="0"/>
    <xf numFmtId="0" fontId="15" fillId="0" borderId="0"/>
    <xf numFmtId="0" fontId="15" fillId="0" borderId="0"/>
    <xf numFmtId="0" fontId="20" fillId="0" borderId="0" applyNumberFormat="0" applyFont="0" applyFill="0" applyBorder="0" applyAlignment="0" applyProtection="0"/>
    <xf numFmtId="0" fontId="15"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9" fillId="0" borderId="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9" fillId="0" borderId="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0" fillId="0" borderId="0" applyNumberFormat="0" applyFont="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15" fillId="0" borderId="0"/>
    <xf numFmtId="0" fontId="20" fillId="0" borderId="0" applyNumberFormat="0" applyFont="0" applyFill="0" applyBorder="0" applyAlignment="0" applyProtection="0"/>
    <xf numFmtId="0" fontId="15" fillId="0" borderId="0"/>
    <xf numFmtId="0" fontId="15" fillId="0" borderId="0"/>
    <xf numFmtId="0" fontId="15"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6"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9" fillId="0" borderId="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0" fillId="0" borderId="0" applyNumberFormat="0" applyFont="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15" fillId="0" borderId="0"/>
    <xf numFmtId="0" fontId="20" fillId="0" borderId="0" applyNumberFormat="0" applyFont="0" applyFill="0" applyBorder="0" applyAlignment="0" applyProtection="0"/>
    <xf numFmtId="0" fontId="15" fillId="0" borderId="0"/>
    <xf numFmtId="0" fontId="15" fillId="0" borderId="0"/>
    <xf numFmtId="0" fontId="15"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6"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9" fillId="0" borderId="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0" fillId="0" borderId="0" applyNumberFormat="0" applyFont="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15" fillId="0" borderId="0"/>
    <xf numFmtId="0" fontId="20" fillId="0" borderId="0" applyNumberFormat="0" applyFont="0" applyFill="0" applyBorder="0" applyAlignment="0" applyProtection="0"/>
    <xf numFmtId="0" fontId="15" fillId="0" borderId="0"/>
    <xf numFmtId="0" fontId="15" fillId="0" borderId="0"/>
    <xf numFmtId="0" fontId="15"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6"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9" fillId="0" borderId="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0" fillId="0" borderId="0" applyNumberFormat="0" applyFont="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15" fillId="0" borderId="0"/>
    <xf numFmtId="0" fontId="20" fillId="0" borderId="0" applyNumberFormat="0" applyFont="0" applyFill="0" applyBorder="0" applyAlignment="0" applyProtection="0"/>
    <xf numFmtId="0" fontId="15" fillId="0" borderId="0"/>
    <xf numFmtId="0" fontId="15" fillId="0" borderId="0"/>
    <xf numFmtId="0" fontId="15" fillId="0" borderId="0"/>
    <xf numFmtId="0" fontId="20" fillId="0" borderId="0" applyNumberFormat="0" applyFont="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15" fillId="0" borderId="0"/>
    <xf numFmtId="0" fontId="15" fillId="0" borderId="0"/>
    <xf numFmtId="0" fontId="15"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72" fillId="0" borderId="0"/>
    <xf numFmtId="0" fontId="172" fillId="0" borderId="0"/>
    <xf numFmtId="0" fontId="172" fillId="0" borderId="0"/>
    <xf numFmtId="0" fontId="17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72" fillId="0" borderId="0"/>
    <xf numFmtId="0" fontId="172" fillId="0" borderId="0"/>
    <xf numFmtId="0" fontId="172" fillId="0" borderId="0"/>
    <xf numFmtId="0" fontId="17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72" fillId="0" borderId="0"/>
    <xf numFmtId="0" fontId="172" fillId="0" borderId="0"/>
    <xf numFmtId="0" fontId="172" fillId="0" borderId="0"/>
    <xf numFmtId="0" fontId="17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72" fillId="0" borderId="0"/>
    <xf numFmtId="0" fontId="172" fillId="0" borderId="0"/>
    <xf numFmtId="0" fontId="172" fillId="0" borderId="0"/>
    <xf numFmtId="0" fontId="17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72" fillId="0" borderId="0"/>
    <xf numFmtId="0" fontId="172" fillId="0" borderId="0"/>
    <xf numFmtId="0" fontId="172" fillId="0" borderId="0"/>
    <xf numFmtId="0" fontId="17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72" fillId="0" borderId="0"/>
    <xf numFmtId="0" fontId="172" fillId="0" borderId="0"/>
    <xf numFmtId="0" fontId="172" fillId="0" borderId="0"/>
    <xf numFmtId="0" fontId="17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72" fillId="0" borderId="0"/>
    <xf numFmtId="0" fontId="172" fillId="0" borderId="0"/>
    <xf numFmtId="0" fontId="172" fillId="0" borderId="0"/>
    <xf numFmtId="0" fontId="17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72" fillId="0" borderId="0"/>
    <xf numFmtId="0" fontId="172" fillId="0" borderId="0"/>
    <xf numFmtId="0" fontId="172" fillId="0" borderId="0"/>
    <xf numFmtId="0" fontId="17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72" fillId="0" borderId="0"/>
    <xf numFmtId="0" fontId="172" fillId="0" borderId="0"/>
    <xf numFmtId="0" fontId="172" fillId="0" borderId="0"/>
    <xf numFmtId="0" fontId="17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72" fillId="0" borderId="0"/>
    <xf numFmtId="0" fontId="172" fillId="0" borderId="0"/>
    <xf numFmtId="0" fontId="172" fillId="0" borderId="0"/>
    <xf numFmtId="0" fontId="17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90" fontId="14"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xf numFmtId="0" fontId="29" fillId="0" borderId="0"/>
    <xf numFmtId="0" fontId="29" fillId="0" borderId="0"/>
    <xf numFmtId="0" fontId="29" fillId="0" borderId="0"/>
    <xf numFmtId="0" fontId="29"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9" fillId="0" borderId="0" applyFill="0" applyBorder="0" applyAlignment="0" applyProtection="0"/>
    <xf numFmtId="0" fontId="23"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3" fillId="0" borderId="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14" fillId="0" borderId="0"/>
    <xf numFmtId="190" fontId="14"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72" fillId="0" borderId="0"/>
    <xf numFmtId="0" fontId="172" fillId="0" borderId="0"/>
    <xf numFmtId="0" fontId="172" fillId="0" borderId="0"/>
    <xf numFmtId="0" fontId="17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72" fillId="0" borderId="0"/>
    <xf numFmtId="0" fontId="172" fillId="0" borderId="0"/>
    <xf numFmtId="0" fontId="172" fillId="0" borderId="0"/>
    <xf numFmtId="0" fontId="17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72" fillId="0" borderId="0"/>
    <xf numFmtId="0" fontId="172" fillId="0" borderId="0"/>
    <xf numFmtId="0" fontId="172" fillId="0" borderId="0"/>
    <xf numFmtId="0" fontId="17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72" fillId="0" borderId="0"/>
    <xf numFmtId="0" fontId="172" fillId="0" borderId="0"/>
    <xf numFmtId="0" fontId="172" fillId="0" borderId="0"/>
    <xf numFmtId="0" fontId="17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72" fillId="0" borderId="0"/>
    <xf numFmtId="0" fontId="172" fillId="0" borderId="0"/>
    <xf numFmtId="0" fontId="172" fillId="0" borderId="0"/>
    <xf numFmtId="0" fontId="17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72" fillId="0" borderId="0"/>
    <xf numFmtId="0" fontId="172" fillId="0" borderId="0"/>
    <xf numFmtId="0" fontId="172" fillId="0" borderId="0"/>
    <xf numFmtId="0" fontId="17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72" fillId="0" borderId="0"/>
    <xf numFmtId="0" fontId="172" fillId="0" borderId="0"/>
    <xf numFmtId="0" fontId="172" fillId="0" borderId="0"/>
    <xf numFmtId="0" fontId="17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72" fillId="0" borderId="0"/>
    <xf numFmtId="0" fontId="172" fillId="0" borderId="0"/>
    <xf numFmtId="0" fontId="172" fillId="0" borderId="0"/>
    <xf numFmtId="0" fontId="17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72" fillId="0" borderId="0"/>
    <xf numFmtId="0" fontId="172" fillId="0" borderId="0"/>
    <xf numFmtId="0" fontId="172" fillId="0" borderId="0"/>
    <xf numFmtId="0" fontId="17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72" fillId="0" borderId="0"/>
    <xf numFmtId="0" fontId="172" fillId="0" borderId="0"/>
    <xf numFmtId="0" fontId="172" fillId="0" borderId="0"/>
    <xf numFmtId="0" fontId="17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xf numFmtId="0" fontId="20" fillId="0" borderId="0" applyNumberFormat="0" applyFont="0" applyFill="0" applyBorder="0" applyAlignment="0" applyProtection="0"/>
    <xf numFmtId="0" fontId="23"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9" fillId="0" borderId="0" applyFill="0" applyBorder="0" applyAlignment="0" applyProtection="0"/>
    <xf numFmtId="0" fontId="29" fillId="0" borderId="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0" fillId="0" borderId="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3" fillId="0" borderId="0"/>
    <xf numFmtId="0" fontId="20" fillId="0" borderId="0"/>
    <xf numFmtId="189" fontId="20" fillId="0" borderId="0">
      <alignment vertical="center"/>
    </xf>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72" fillId="0" borderId="0"/>
    <xf numFmtId="0" fontId="172" fillId="0" borderId="0"/>
    <xf numFmtId="0" fontId="172" fillId="0" borderId="0"/>
    <xf numFmtId="0" fontId="17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72" fillId="0" borderId="0"/>
    <xf numFmtId="0" fontId="172" fillId="0" borderId="0"/>
    <xf numFmtId="0" fontId="172" fillId="0" borderId="0"/>
    <xf numFmtId="0" fontId="17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72" fillId="0" borderId="0"/>
    <xf numFmtId="0" fontId="172" fillId="0" borderId="0"/>
    <xf numFmtId="0" fontId="172" fillId="0" borderId="0"/>
    <xf numFmtId="0" fontId="17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1" fontId="6" fillId="0" borderId="0"/>
    <xf numFmtId="181" fontId="15" fillId="0" borderId="0"/>
    <xf numFmtId="181" fontId="15" fillId="0" borderId="0"/>
    <xf numFmtId="181" fontId="15" fillId="0" borderId="0"/>
    <xf numFmtId="181" fontId="15" fillId="0" borderId="0"/>
    <xf numFmtId="181" fontId="15" fillId="0" borderId="0"/>
    <xf numFmtId="181" fontId="6" fillId="0" borderId="0"/>
    <xf numFmtId="181" fontId="15" fillId="0" borderId="0"/>
    <xf numFmtId="181" fontId="15" fillId="0" borderId="0"/>
    <xf numFmtId="181" fontId="15" fillId="0" borderId="0"/>
    <xf numFmtId="181" fontId="15" fillId="0" borderId="0"/>
    <xf numFmtId="181" fontId="6" fillId="0" borderId="0"/>
    <xf numFmtId="181" fontId="6" fillId="0" borderId="0"/>
    <xf numFmtId="181" fontId="6" fillId="0" borderId="0"/>
    <xf numFmtId="181" fontId="6" fillId="0" borderId="0"/>
    <xf numFmtId="181" fontId="15" fillId="0" borderId="0"/>
    <xf numFmtId="181" fontId="15" fillId="0" borderId="0"/>
    <xf numFmtId="181" fontId="15" fillId="0" borderId="0"/>
    <xf numFmtId="181" fontId="15" fillId="0" borderId="0"/>
    <xf numFmtId="181" fontId="6" fillId="0" borderId="0"/>
    <xf numFmtId="181" fontId="6" fillId="0" borderId="0"/>
    <xf numFmtId="181" fontId="6" fillId="0" borderId="0"/>
    <xf numFmtId="181" fontId="6" fillId="0" borderId="0"/>
    <xf numFmtId="181" fontId="15" fillId="0" borderId="0"/>
    <xf numFmtId="181" fontId="15" fillId="0" borderId="0"/>
    <xf numFmtId="181" fontId="15" fillId="0" borderId="0"/>
    <xf numFmtId="0" fontId="6"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90" fontId="6" fillId="0" borderId="0"/>
    <xf numFmtId="0" fontId="12" fillId="0" borderId="0" applyFill="0" applyBorder="0" applyAlignment="0" applyProtection="0"/>
    <xf numFmtId="0" fontId="12" fillId="0" borderId="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2" fillId="0" borderId="0"/>
    <xf numFmtId="0" fontId="12" fillId="0" borderId="0"/>
    <xf numFmtId="0" fontId="12" fillId="0" borderId="0" applyFill="0" applyBorder="0" applyAlignment="0" applyProtection="0"/>
    <xf numFmtId="0" fontId="12" fillId="0" borderId="0" applyFill="0" applyBorder="0" applyAlignment="0" applyProtection="0"/>
    <xf numFmtId="0" fontId="12" fillId="0" borderId="0"/>
    <xf numFmtId="0" fontId="12" fillId="0" borderId="0"/>
    <xf numFmtId="0" fontId="12" fillId="0" borderId="0"/>
    <xf numFmtId="0" fontId="12" fillId="0" borderId="0"/>
    <xf numFmtId="0" fontId="12" fillId="0" borderId="0"/>
    <xf numFmtId="0" fontId="6" fillId="0" borderId="0"/>
    <xf numFmtId="0" fontId="6" fillId="0" borderId="0"/>
    <xf numFmtId="0" fontId="20" fillId="0" borderId="0"/>
    <xf numFmtId="0" fontId="20" fillId="0" borderId="0"/>
    <xf numFmtId="0" fontId="6" fillId="0" borderId="0"/>
    <xf numFmtId="0" fontId="6" fillId="0" borderId="0"/>
    <xf numFmtId="0" fontId="6" fillId="0" borderId="0"/>
    <xf numFmtId="0" fontId="6" fillId="0" borderId="0"/>
    <xf numFmtId="0" fontId="15" fillId="0" borderId="0"/>
    <xf numFmtId="0" fontId="20" fillId="0" borderId="0"/>
    <xf numFmtId="0" fontId="20" fillId="0" borderId="0"/>
    <xf numFmtId="0" fontId="6" fillId="0" borderId="0"/>
    <xf numFmtId="0" fontId="20"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9" fillId="0" borderId="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0" fillId="0" borderId="0" applyNumberFormat="0" applyFont="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2" fillId="0" borderId="0"/>
    <xf numFmtId="0" fontId="20" fillId="0" borderId="0" applyNumberFormat="0" applyFont="0" applyFill="0" applyBorder="0" applyAlignment="0" applyProtection="0"/>
    <xf numFmtId="0" fontId="22" fillId="0" borderId="0"/>
    <xf numFmtId="0" fontId="22" fillId="0" borderId="0"/>
    <xf numFmtId="0" fontId="22" fillId="0" borderId="0"/>
    <xf numFmtId="0" fontId="26" fillId="0" borderId="0"/>
    <xf numFmtId="0" fontId="12" fillId="0" borderId="0"/>
    <xf numFmtId="0" fontId="20" fillId="0" borderId="0" applyNumberFormat="0" applyFont="0" applyFill="0" applyBorder="0" applyAlignment="0" applyProtection="0"/>
    <xf numFmtId="0" fontId="12" fillId="0" borderId="0"/>
    <xf numFmtId="0" fontId="23" fillId="0" borderId="0"/>
    <xf numFmtId="0" fontId="23" fillId="0" borderId="0"/>
    <xf numFmtId="0" fontId="23" fillId="0" borderId="0"/>
    <xf numFmtId="0" fontId="23" fillId="0" borderId="0"/>
    <xf numFmtId="0" fontId="23" fillId="0" borderId="0"/>
    <xf numFmtId="0" fontId="6" fillId="0" borderId="0"/>
    <xf numFmtId="0" fontId="6" fillId="0" borderId="0"/>
    <xf numFmtId="0" fontId="6" fillId="0" borderId="0"/>
    <xf numFmtId="0" fontId="6" fillId="0" borderId="0"/>
    <xf numFmtId="0" fontId="20"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3"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9" fillId="0" borderId="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0" fillId="0" borderId="0" applyNumberFormat="0" applyFont="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8" fontId="20"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9"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9"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3"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3"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3"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3"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3"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3"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3"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3"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3"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3"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3"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3"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3"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3"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3"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3"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3"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3"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3"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3"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3"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3"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3"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3"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3"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3"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3"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3"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3"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3"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3"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3"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3"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3"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3"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3"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3"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3"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3"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3"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3"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3"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9"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3"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9"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3"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3"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3"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3"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3" fillId="0" borderId="0">
      <alignment vertical="top"/>
    </xf>
    <xf numFmtId="310" fontId="70" fillId="0" borderId="43"/>
    <xf numFmtId="189" fontId="20" fillId="0" borderId="0"/>
    <xf numFmtId="189" fontId="173" fillId="0" borderId="0"/>
    <xf numFmtId="189" fontId="174" fillId="0" borderId="0"/>
    <xf numFmtId="189" fontId="175" fillId="0" borderId="0"/>
    <xf numFmtId="189" fontId="176" fillId="0" borderId="0"/>
    <xf numFmtId="189" fontId="66" fillId="0" borderId="0"/>
    <xf numFmtId="38" fontId="177"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42" borderId="44" applyNumberFormat="0" applyFont="0" applyAlignment="0" applyProtection="0"/>
    <xf numFmtId="0" fontId="23" fillId="51" borderId="44" applyNumberFormat="0" applyFont="0" applyAlignment="0" applyProtection="0"/>
    <xf numFmtId="0" fontId="20" fillId="42" borderId="44" applyNumberFormat="0" applyFont="0" applyAlignment="0" applyProtection="0"/>
    <xf numFmtId="0" fontId="20" fillId="42" borderId="44" applyNumberFormat="0" applyFont="0" applyAlignment="0" applyProtection="0"/>
    <xf numFmtId="0" fontId="23" fillId="51" borderId="44" applyNumberFormat="0" applyFont="0" applyAlignment="0" applyProtection="0"/>
    <xf numFmtId="0" fontId="20" fillId="42" borderId="44" applyNumberFormat="0" applyFont="0" applyAlignment="0" applyProtection="0"/>
    <xf numFmtId="0" fontId="20" fillId="42" borderId="44" applyNumberFormat="0" applyFont="0" applyAlignment="0" applyProtection="0"/>
    <xf numFmtId="0" fontId="20" fillId="42" borderId="44" applyNumberFormat="0" applyFont="0" applyAlignment="0" applyProtection="0"/>
    <xf numFmtId="0" fontId="20" fillId="42" borderId="44" applyNumberFormat="0" applyFont="0" applyAlignment="0" applyProtection="0"/>
    <xf numFmtId="0" fontId="20" fillId="42" borderId="44" applyNumberFormat="0" applyFont="0" applyAlignment="0" applyProtection="0"/>
    <xf numFmtId="0" fontId="20" fillId="42" borderId="44" applyNumberFormat="0" applyFont="0" applyAlignment="0" applyProtection="0"/>
    <xf numFmtId="0" fontId="23" fillId="51" borderId="44" applyNumberFormat="0" applyFont="0" applyAlignment="0" applyProtection="0"/>
    <xf numFmtId="0" fontId="20" fillId="42" borderId="44" applyNumberFormat="0" applyFont="0" applyAlignment="0" applyProtection="0"/>
    <xf numFmtId="0" fontId="20" fillId="42" borderId="44" applyNumberFormat="0" applyFont="0" applyAlignment="0" applyProtection="0"/>
    <xf numFmtId="0" fontId="23" fillId="51" borderId="44" applyNumberFormat="0" applyFont="0" applyAlignment="0" applyProtection="0"/>
    <xf numFmtId="0" fontId="20" fillId="42" borderId="44" applyNumberFormat="0" applyFont="0" applyAlignment="0" applyProtection="0"/>
    <xf numFmtId="0" fontId="20" fillId="42" borderId="44" applyNumberFormat="0" applyFont="0" applyAlignment="0" applyProtection="0"/>
    <xf numFmtId="0" fontId="20" fillId="42" borderId="44" applyNumberFormat="0" applyFont="0" applyAlignment="0" applyProtection="0"/>
    <xf numFmtId="0" fontId="20" fillId="42" borderId="44" applyNumberFormat="0" applyFont="0" applyAlignment="0" applyProtection="0"/>
    <xf numFmtId="0" fontId="20" fillId="42" borderId="44" applyNumberFormat="0" applyFont="0" applyAlignment="0" applyProtection="0"/>
    <xf numFmtId="0" fontId="20" fillId="42" borderId="44" applyNumberFormat="0" applyFont="0" applyAlignment="0" applyProtection="0"/>
    <xf numFmtId="0" fontId="23" fillId="51" borderId="44" applyNumberFormat="0" applyFont="0" applyAlignment="0" applyProtection="0"/>
    <xf numFmtId="0" fontId="23" fillId="51" borderId="44" applyNumberFormat="0" applyFont="0" applyAlignment="0" applyProtection="0"/>
    <xf numFmtId="0" fontId="20" fillId="42" borderId="44" applyNumberFormat="0" applyFont="0" applyAlignment="0" applyProtection="0"/>
    <xf numFmtId="0" fontId="23" fillId="51" borderId="44" applyNumberFormat="0" applyFont="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42" borderId="44" applyNumberFormat="0" applyFont="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3" fillId="51" borderId="44" applyNumberFormat="0" applyFont="0" applyAlignment="0" applyProtection="0"/>
    <xf numFmtId="0" fontId="23" fillId="51" borderId="44" applyNumberFormat="0" applyFont="0" applyAlignment="0" applyProtection="0"/>
    <xf numFmtId="0" fontId="20" fillId="42" borderId="44" applyNumberFormat="0" applyFont="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3" fillId="51" borderId="44" applyNumberFormat="0" applyFont="0" applyAlignment="0" applyProtection="0"/>
    <xf numFmtId="0" fontId="23" fillId="51" borderId="44" applyNumberFormat="0" applyFont="0" applyAlignment="0" applyProtection="0"/>
    <xf numFmtId="0" fontId="20" fillId="42" borderId="44" applyNumberFormat="0" applyFont="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3" fillId="51" borderId="44" applyNumberFormat="0" applyFont="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42" borderId="44" applyNumberFormat="0" applyFont="0" applyAlignment="0" applyProtection="0"/>
    <xf numFmtId="0" fontId="20" fillId="42" borderId="44" applyNumberFormat="0" applyFont="0" applyAlignment="0" applyProtection="0"/>
    <xf numFmtId="0" fontId="20" fillId="42" borderId="44" applyNumberFormat="0" applyFont="0" applyAlignment="0" applyProtection="0"/>
    <xf numFmtId="0" fontId="20" fillId="42" borderId="44" applyNumberFormat="0" applyFont="0" applyAlignment="0" applyProtection="0"/>
    <xf numFmtId="0" fontId="20" fillId="42" borderId="44" applyNumberFormat="0" applyFont="0" applyAlignment="0" applyProtection="0"/>
    <xf numFmtId="0" fontId="20" fillId="42" borderId="44" applyNumberFormat="0" applyFont="0" applyAlignment="0" applyProtection="0"/>
    <xf numFmtId="0" fontId="20" fillId="0" borderId="0" applyNumberFormat="0" applyFont="0" applyFill="0" applyBorder="0" applyAlignment="0" applyProtection="0"/>
    <xf numFmtId="0" fontId="20" fillId="42" borderId="44" applyNumberFormat="0" applyFont="0" applyAlignment="0" applyProtection="0"/>
    <xf numFmtId="0" fontId="20" fillId="42" borderId="44" applyNumberFormat="0" applyFont="0" applyAlignment="0" applyProtection="0"/>
    <xf numFmtId="0" fontId="20" fillId="42" borderId="44" applyNumberFormat="0" applyFont="0" applyAlignment="0" applyProtection="0"/>
    <xf numFmtId="0" fontId="20" fillId="42" borderId="44" applyNumberFormat="0" applyFont="0" applyAlignment="0" applyProtection="0"/>
    <xf numFmtId="0" fontId="20" fillId="42" borderId="44" applyNumberFormat="0" applyFont="0" applyAlignment="0" applyProtection="0"/>
    <xf numFmtId="0" fontId="20" fillId="42" borderId="44" applyNumberFormat="0" applyFont="0" applyAlignment="0" applyProtection="0"/>
    <xf numFmtId="0" fontId="20" fillId="42" borderId="44" applyNumberFormat="0" applyFont="0" applyAlignment="0" applyProtection="0"/>
    <xf numFmtId="0" fontId="20" fillId="42" borderId="44" applyNumberFormat="0" applyFont="0" applyAlignment="0" applyProtection="0"/>
    <xf numFmtId="0" fontId="20" fillId="42" borderId="44" applyNumberFormat="0" applyFont="0" applyAlignment="0" applyProtection="0"/>
    <xf numFmtId="0" fontId="20" fillId="42" borderId="44" applyNumberFormat="0" applyFont="0" applyAlignment="0" applyProtection="0"/>
    <xf numFmtId="0" fontId="20" fillId="42" borderId="44" applyNumberFormat="0" applyFont="0" applyAlignment="0" applyProtection="0"/>
    <xf numFmtId="0" fontId="20" fillId="0" borderId="0" applyNumberFormat="0" applyFont="0" applyFill="0" applyBorder="0" applyAlignment="0" applyProtection="0"/>
    <xf numFmtId="0" fontId="20" fillId="42" borderId="44" applyNumberFormat="0" applyFont="0" applyAlignment="0" applyProtection="0"/>
    <xf numFmtId="0" fontId="20" fillId="42" borderId="44" applyNumberFormat="0" applyFont="0" applyAlignment="0" applyProtection="0"/>
    <xf numFmtId="0" fontId="20" fillId="42" borderId="44" applyNumberFormat="0" applyFont="0" applyAlignment="0" applyProtection="0"/>
    <xf numFmtId="0" fontId="20" fillId="42" borderId="44" applyNumberFormat="0" applyFont="0" applyAlignment="0" applyProtection="0"/>
    <xf numFmtId="0" fontId="20" fillId="42" borderId="44" applyNumberFormat="0" applyFont="0" applyAlignment="0" applyProtection="0"/>
    <xf numFmtId="0" fontId="20" fillId="42" borderId="44" applyNumberFormat="0" applyFont="0" applyAlignment="0" applyProtection="0"/>
    <xf numFmtId="0" fontId="20" fillId="42" borderId="44" applyNumberFormat="0" applyFont="0" applyAlignment="0" applyProtection="0"/>
    <xf numFmtId="0" fontId="20" fillId="42" borderId="44" applyNumberFormat="0" applyFont="0" applyAlignment="0" applyProtection="0"/>
    <xf numFmtId="0" fontId="20" fillId="42" borderId="44" applyNumberFormat="0" applyFont="0" applyAlignment="0" applyProtection="0"/>
    <xf numFmtId="0" fontId="20" fillId="42" borderId="44" applyNumberFormat="0" applyFont="0" applyAlignment="0" applyProtection="0"/>
    <xf numFmtId="0" fontId="20" fillId="42" borderId="44" applyNumberFormat="0" applyFont="0" applyAlignment="0" applyProtection="0"/>
    <xf numFmtId="0" fontId="20" fillId="0" borderId="0" applyNumberFormat="0" applyFont="0" applyFill="0" applyBorder="0" applyAlignment="0" applyProtection="0"/>
    <xf numFmtId="0" fontId="20" fillId="42" borderId="44" applyNumberFormat="0" applyFont="0" applyAlignment="0" applyProtection="0"/>
    <xf numFmtId="0" fontId="20" fillId="42" borderId="44" applyNumberFormat="0" applyFont="0" applyAlignment="0" applyProtection="0"/>
    <xf numFmtId="0" fontId="20" fillId="42" borderId="44" applyNumberFormat="0" applyFont="0" applyAlignment="0" applyProtection="0"/>
    <xf numFmtId="0" fontId="20" fillId="42" borderId="44" applyNumberFormat="0" applyFont="0" applyAlignment="0" applyProtection="0"/>
    <xf numFmtId="0" fontId="20" fillId="42" borderId="44" applyNumberFormat="0" applyFont="0" applyAlignment="0" applyProtection="0"/>
    <xf numFmtId="0" fontId="20" fillId="42" borderId="44" applyNumberFormat="0" applyFont="0" applyAlignment="0" applyProtection="0"/>
    <xf numFmtId="0" fontId="23" fillId="51" borderId="44" applyNumberFormat="0" applyFont="0" applyAlignment="0" applyProtection="0"/>
    <xf numFmtId="0" fontId="23" fillId="51" borderId="44" applyNumberFormat="0" applyFont="0" applyAlignment="0" applyProtection="0"/>
    <xf numFmtId="0" fontId="23" fillId="51" borderId="44" applyNumberFormat="0" applyFont="0" applyAlignment="0" applyProtection="0"/>
    <xf numFmtId="0" fontId="23" fillId="51" borderId="44" applyNumberFormat="0" applyFont="0" applyAlignment="0" applyProtection="0"/>
    <xf numFmtId="0" fontId="23" fillId="51" borderId="44" applyNumberFormat="0" applyFont="0" applyAlignment="0" applyProtection="0"/>
    <xf numFmtId="0" fontId="23" fillId="51" borderId="44" applyNumberFormat="0" applyFont="0" applyAlignment="0" applyProtection="0"/>
    <xf numFmtId="190" fontId="20" fillId="51" borderId="44" applyNumberFormat="0" applyFont="0" applyAlignment="0" applyProtection="0"/>
    <xf numFmtId="190" fontId="20" fillId="51" borderId="44" applyNumberFormat="0" applyFont="0" applyAlignment="0" applyProtection="0"/>
    <xf numFmtId="0" fontId="178" fillId="67" borderId="0" applyAlignment="0" applyProtection="0">
      <alignment horizontal="left" vertical="top" wrapText="1"/>
    </xf>
    <xf numFmtId="278" fontId="20" fillId="58" borderId="45" applyFont="0" applyFill="0" applyBorder="0" applyAlignment="0" applyProtection="0">
      <protection locked="0"/>
    </xf>
    <xf numFmtId="37" fontId="20" fillId="0" borderId="0"/>
    <xf numFmtId="311" fontId="65" fillId="14" borderId="46" applyNumberFormat="0">
      <alignment vertical="center"/>
    </xf>
    <xf numFmtId="311" fontId="65" fillId="100" borderId="46" applyNumberFormat="0">
      <alignment vertical="center"/>
    </xf>
    <xf numFmtId="311" fontId="65" fillId="85" borderId="46" applyNumberFormat="0">
      <alignment vertical="center"/>
    </xf>
    <xf numFmtId="311" fontId="65" fillId="6" borderId="46" applyNumberFormat="0">
      <alignment vertical="center"/>
    </xf>
    <xf numFmtId="311" fontId="65" fillId="101" borderId="46" applyNumberFormat="0">
      <alignment vertical="center"/>
    </xf>
    <xf numFmtId="311" fontId="65" fillId="89" borderId="46" applyNumberFormat="0">
      <alignment vertical="center"/>
    </xf>
    <xf numFmtId="311" fontId="65" fillId="52" borderId="46" applyNumberFormat="0">
      <alignment vertical="center"/>
    </xf>
    <xf numFmtId="311" fontId="65" fillId="92" borderId="46" applyNumberFormat="0">
      <alignment vertical="center"/>
    </xf>
    <xf numFmtId="311" fontId="65" fillId="102" borderId="46" applyNumberFormat="0">
      <alignment vertical="center"/>
    </xf>
    <xf numFmtId="311" fontId="65" fillId="103" borderId="46" applyNumberFormat="0">
      <alignment vertical="center"/>
    </xf>
    <xf numFmtId="311" fontId="179" fillId="58" borderId="46">
      <protection locked="0"/>
    </xf>
    <xf numFmtId="311" fontId="179" fillId="94" borderId="46">
      <protection locked="0"/>
    </xf>
    <xf numFmtId="311" fontId="180" fillId="94" borderId="47" applyNumberFormat="0" applyFont="0" applyFill="0" applyAlignment="0" applyProtection="0">
      <protection locked="0"/>
    </xf>
    <xf numFmtId="311" fontId="94" fillId="0" borderId="0" applyNumberFormat="0" applyFill="0">
      <alignment horizontal="left" vertical="top"/>
    </xf>
    <xf numFmtId="0" fontId="181" fillId="104" borderId="0" applyNumberFormat="0">
      <alignment horizontal="left" vertical="center" indent="1"/>
    </xf>
    <xf numFmtId="0" fontId="182" fillId="105" borderId="0" applyNumberFormat="0">
      <alignment vertical="center"/>
    </xf>
    <xf numFmtId="0" fontId="91" fillId="89" borderId="0">
      <alignment vertical="center"/>
    </xf>
    <xf numFmtId="0" fontId="183" fillId="0" borderId="48">
      <alignment vertical="center"/>
    </xf>
    <xf numFmtId="0" fontId="184" fillId="73" borderId="11" applyNumberFormat="0" applyFont="0" applyAlignment="0">
      <alignment vertical="center"/>
    </xf>
    <xf numFmtId="0" fontId="184" fillId="58" borderId="11" applyNumberFormat="0" applyFont="0" applyAlignment="0">
      <alignment vertical="center"/>
    </xf>
    <xf numFmtId="0" fontId="184" fillId="94" borderId="11" applyNumberFormat="0" applyFont="0" applyAlignment="0">
      <alignment vertical="center"/>
    </xf>
    <xf numFmtId="0" fontId="184" fillId="106" borderId="11" applyNumberFormat="0" applyFont="0" applyAlignment="0">
      <alignment vertical="center"/>
    </xf>
    <xf numFmtId="18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89" fontId="20" fillId="107" borderId="0">
      <alignment horizontal="right"/>
    </xf>
    <xf numFmtId="0" fontId="185" fillId="0" borderId="0">
      <alignment horizontal="left"/>
    </xf>
    <xf numFmtId="3" fontId="186" fillId="0" borderId="0" applyFill="0" applyBorder="0" applyAlignment="0" applyProtection="0"/>
    <xf numFmtId="189" fontId="187" fillId="27" borderId="49" applyNumberFormat="0" applyBorder="0" applyAlignment="0">
      <alignment horizontal="center"/>
      <protection hidden="1"/>
    </xf>
    <xf numFmtId="189" fontId="188" fillId="0" borderId="49" applyNumberFormat="0" applyBorder="0" applyAlignment="0">
      <alignment horizontal="center"/>
      <protection locked="0"/>
    </xf>
    <xf numFmtId="2" fontId="189" fillId="14" borderId="3">
      <alignment horizontal="left"/>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50" fillId="90" borderId="19" applyNumberFormat="0" applyAlignment="0" applyProtection="0"/>
    <xf numFmtId="0" fontId="50" fillId="90" borderId="19" applyNumberFormat="0" applyAlignment="0" applyProtection="0"/>
    <xf numFmtId="0" fontId="50" fillId="90" borderId="19" applyNumberFormat="0" applyAlignment="0" applyProtection="0"/>
    <xf numFmtId="0" fontId="50" fillId="20" borderId="19" applyNumberFormat="0" applyAlignment="0" applyProtection="0"/>
    <xf numFmtId="0" fontId="50" fillId="90" borderId="19" applyNumberFormat="0" applyAlignment="0" applyProtection="0"/>
    <xf numFmtId="0" fontId="50" fillId="90" borderId="19" applyNumberFormat="0" applyAlignment="0" applyProtection="0"/>
    <xf numFmtId="0" fontId="50" fillId="20" borderId="19" applyNumberFormat="0" applyAlignment="0" applyProtection="0"/>
    <xf numFmtId="0" fontId="50" fillId="90" borderId="19" applyNumberFormat="0" applyAlignment="0" applyProtection="0"/>
    <xf numFmtId="0" fontId="50" fillId="90" borderId="19" applyNumberFormat="0" applyAlignment="0" applyProtection="0"/>
    <xf numFmtId="0" fontId="50" fillId="90" borderId="19" applyNumberFormat="0" applyAlignment="0" applyProtection="0"/>
    <xf numFmtId="0" fontId="50" fillId="90" borderId="19" applyNumberFormat="0" applyAlignment="0" applyProtection="0"/>
    <xf numFmtId="0" fontId="50" fillId="90" borderId="19" applyNumberFormat="0" applyAlignment="0" applyProtection="0"/>
    <xf numFmtId="0" fontId="50" fillId="90" borderId="19" applyNumberFormat="0" applyAlignment="0" applyProtection="0"/>
    <xf numFmtId="0" fontId="50" fillId="20" borderId="19" applyNumberFormat="0" applyAlignment="0" applyProtection="0"/>
    <xf numFmtId="0" fontId="50" fillId="90" borderId="19" applyNumberFormat="0" applyAlignment="0" applyProtection="0"/>
    <xf numFmtId="0" fontId="50" fillId="90" borderId="19" applyNumberFormat="0" applyAlignment="0" applyProtection="0"/>
    <xf numFmtId="0" fontId="50" fillId="20" borderId="19" applyNumberFormat="0" applyAlignment="0" applyProtection="0"/>
    <xf numFmtId="0" fontId="50" fillId="90" borderId="19" applyNumberFormat="0" applyAlignment="0" applyProtection="0"/>
    <xf numFmtId="0" fontId="50" fillId="90" borderId="19" applyNumberFormat="0" applyAlignment="0" applyProtection="0"/>
    <xf numFmtId="0" fontId="50" fillId="90" borderId="19" applyNumberFormat="0" applyAlignment="0" applyProtection="0"/>
    <xf numFmtId="0" fontId="50" fillId="90" borderId="19" applyNumberFormat="0" applyAlignment="0" applyProtection="0"/>
    <xf numFmtId="0" fontId="50" fillId="90" borderId="19" applyNumberFormat="0" applyAlignment="0" applyProtection="0"/>
    <xf numFmtId="0" fontId="50" fillId="90" borderId="19" applyNumberFormat="0" applyAlignment="0" applyProtection="0"/>
    <xf numFmtId="0" fontId="50" fillId="20" borderId="19" applyNumberFormat="0" applyAlignment="0" applyProtection="0"/>
    <xf numFmtId="0" fontId="50" fillId="20" borderId="19" applyNumberFormat="0" applyAlignment="0" applyProtection="0"/>
    <xf numFmtId="0" fontId="50" fillId="90" borderId="19" applyNumberFormat="0" applyAlignment="0" applyProtection="0"/>
    <xf numFmtId="0" fontId="50" fillId="20" borderId="19" applyNumberFormat="0" applyAlignment="0" applyProtection="0"/>
    <xf numFmtId="0" fontId="50" fillId="90" borderId="19" applyNumberFormat="0" applyAlignment="0" applyProtection="0"/>
    <xf numFmtId="0" fontId="50" fillId="90" borderId="19" applyNumberFormat="0" applyAlignment="0" applyProtection="0"/>
    <xf numFmtId="0" fontId="50" fillId="90" borderId="19" applyNumberFormat="0" applyAlignment="0" applyProtection="0"/>
    <xf numFmtId="0" fontId="50" fillId="90" borderId="19" applyNumberFormat="0" applyAlignment="0" applyProtection="0"/>
    <xf numFmtId="0" fontId="50" fillId="90" borderId="19" applyNumberFormat="0" applyAlignment="0" applyProtection="0"/>
    <xf numFmtId="0" fontId="50" fillId="90" borderId="19" applyNumberFormat="0" applyAlignment="0" applyProtection="0"/>
    <xf numFmtId="0" fontId="50" fillId="90" borderId="19" applyNumberFormat="0" applyAlignment="0" applyProtection="0"/>
    <xf numFmtId="0" fontId="50" fillId="90" borderId="19" applyNumberFormat="0" applyAlignment="0" applyProtection="0"/>
    <xf numFmtId="0" fontId="50" fillId="90" borderId="19" applyNumberFormat="0" applyAlignment="0" applyProtection="0"/>
    <xf numFmtId="0" fontId="50" fillId="90" borderId="19" applyNumberFormat="0" applyAlignment="0" applyProtection="0"/>
    <xf numFmtId="0" fontId="50" fillId="90" borderId="19" applyNumberFormat="0" applyAlignment="0" applyProtection="0"/>
    <xf numFmtId="0" fontId="50" fillId="90" borderId="19" applyNumberFormat="0" applyAlignment="0" applyProtection="0"/>
    <xf numFmtId="0" fontId="50" fillId="90" borderId="19" applyNumberFormat="0" applyAlignment="0" applyProtection="0"/>
    <xf numFmtId="0" fontId="50" fillId="90" borderId="19" applyNumberFormat="0" applyAlignment="0" applyProtection="0"/>
    <xf numFmtId="0" fontId="50" fillId="90" borderId="19" applyNumberFormat="0" applyAlignment="0" applyProtection="0"/>
    <xf numFmtId="0" fontId="50" fillId="90" borderId="19" applyNumberFormat="0" applyAlignment="0" applyProtection="0"/>
    <xf numFmtId="0" fontId="50" fillId="90" borderId="19" applyNumberFormat="0" applyAlignment="0" applyProtection="0"/>
    <xf numFmtId="0" fontId="50" fillId="90" borderId="19" applyNumberFormat="0" applyAlignment="0" applyProtection="0"/>
    <xf numFmtId="0" fontId="50" fillId="90" borderId="19" applyNumberFormat="0" applyAlignment="0" applyProtection="0"/>
    <xf numFmtId="0" fontId="50" fillId="90" borderId="19" applyNumberFormat="0" applyAlignment="0" applyProtection="0"/>
    <xf numFmtId="0" fontId="50" fillId="90" borderId="19" applyNumberFormat="0" applyAlignment="0" applyProtection="0"/>
    <xf numFmtId="0" fontId="50" fillId="20" borderId="19" applyNumberFormat="0" applyAlignment="0" applyProtection="0"/>
    <xf numFmtId="0" fontId="50" fillId="90" borderId="19" applyNumberFormat="0" applyAlignment="0" applyProtection="0"/>
    <xf numFmtId="0" fontId="50" fillId="20" borderId="19" applyNumberFormat="0" applyAlignment="0" applyProtection="0"/>
    <xf numFmtId="0" fontId="50" fillId="20" borderId="19" applyNumberFormat="0" applyAlignment="0" applyProtection="0"/>
    <xf numFmtId="0" fontId="50" fillId="90" borderId="19" applyNumberFormat="0" applyAlignment="0" applyProtection="0"/>
    <xf numFmtId="0" fontId="50" fillId="20" borderId="19" applyNumberFormat="0" applyAlignment="0" applyProtection="0"/>
    <xf numFmtId="0" fontId="50" fillId="90" borderId="19" applyNumberFormat="0" applyAlignment="0" applyProtection="0"/>
    <xf numFmtId="0" fontId="50" fillId="90" borderId="19" applyNumberFormat="0" applyAlignment="0" applyProtection="0"/>
    <xf numFmtId="0" fontId="50" fillId="90" borderId="19" applyNumberFormat="0" applyAlignment="0" applyProtection="0"/>
    <xf numFmtId="0" fontId="50" fillId="90" borderId="19" applyNumberFormat="0" applyAlignment="0" applyProtection="0"/>
    <xf numFmtId="0" fontId="50" fillId="90" borderId="19" applyNumberFormat="0" applyAlignment="0" applyProtection="0"/>
    <xf numFmtId="0" fontId="50" fillId="90" borderId="19" applyNumberFormat="0" applyAlignment="0" applyProtection="0"/>
    <xf numFmtId="0" fontId="50" fillId="90" borderId="19" applyNumberFormat="0" applyAlignment="0" applyProtection="0"/>
    <xf numFmtId="0" fontId="50" fillId="90" borderId="19" applyNumberFormat="0" applyAlignment="0" applyProtection="0"/>
    <xf numFmtId="0" fontId="50" fillId="90" borderId="19" applyNumberFormat="0" applyAlignment="0" applyProtection="0"/>
    <xf numFmtId="0" fontId="20" fillId="0" borderId="0" applyNumberFormat="0" applyFont="0" applyFill="0" applyBorder="0" applyAlignment="0" applyProtection="0"/>
    <xf numFmtId="0" fontId="50" fillId="90" borderId="19" applyNumberFormat="0" applyAlignment="0" applyProtection="0"/>
    <xf numFmtId="0" fontId="50" fillId="20" borderId="19" applyNumberFormat="0" applyAlignment="0" applyProtection="0"/>
    <xf numFmtId="0" fontId="50" fillId="20" borderId="19" applyNumberFormat="0" applyAlignment="0" applyProtection="0"/>
    <xf numFmtId="0" fontId="50" fillId="90" borderId="19" applyNumberFormat="0" applyAlignment="0" applyProtection="0"/>
    <xf numFmtId="0" fontId="50" fillId="20" borderId="19" applyNumberFormat="0" applyAlignment="0" applyProtection="0"/>
    <xf numFmtId="0" fontId="20" fillId="0" borderId="0" applyNumberFormat="0" applyFont="0" applyFill="0" applyBorder="0" applyAlignment="0" applyProtection="0"/>
    <xf numFmtId="0" fontId="50" fillId="20" borderId="19" applyNumberFormat="0" applyAlignment="0" applyProtection="0"/>
    <xf numFmtId="0" fontId="20" fillId="0" borderId="0" applyNumberFormat="0" applyFont="0" applyFill="0" applyBorder="0" applyAlignment="0" applyProtection="0"/>
    <xf numFmtId="0" fontId="50" fillId="90" borderId="19" applyNumberFormat="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50" fillId="20" borderId="19" applyNumberFormat="0" applyAlignment="0" applyProtection="0"/>
    <xf numFmtId="0" fontId="50" fillId="20" borderId="19" applyNumberFormat="0" applyAlignment="0" applyProtection="0"/>
    <xf numFmtId="0" fontId="50" fillId="20" borderId="19" applyNumberFormat="0" applyAlignment="0" applyProtection="0"/>
    <xf numFmtId="0" fontId="50" fillId="20" borderId="19" applyNumberFormat="0" applyAlignment="0" applyProtection="0"/>
    <xf numFmtId="0" fontId="50" fillId="20" borderId="19" applyNumberFormat="0" applyAlignment="0" applyProtection="0"/>
    <xf numFmtId="0" fontId="50" fillId="20" borderId="19" applyNumberFormat="0" applyAlignment="0" applyProtection="0"/>
    <xf numFmtId="190" fontId="190" fillId="20" borderId="19" applyNumberFormat="0" applyAlignment="0" applyProtection="0"/>
    <xf numFmtId="190" fontId="190" fillId="20" borderId="19" applyNumberFormat="0" applyAlignment="0" applyProtection="0"/>
    <xf numFmtId="40" fontId="22" fillId="69" borderId="0">
      <alignment horizontal="right"/>
    </xf>
    <xf numFmtId="189" fontId="191" fillId="108" borderId="0">
      <alignment horizontal="center"/>
    </xf>
    <xf numFmtId="189" fontId="192" fillId="109" borderId="0"/>
    <xf numFmtId="189" fontId="193" fillId="69" borderId="0" applyBorder="0">
      <alignment horizontal="centerContinuous"/>
    </xf>
    <xf numFmtId="189" fontId="194" fillId="109" borderId="0" applyBorder="0">
      <alignment horizontal="centerContinuous"/>
    </xf>
    <xf numFmtId="312" fontId="20" fillId="0" borderId="0"/>
    <xf numFmtId="312" fontId="20" fillId="0" borderId="0"/>
    <xf numFmtId="312" fontId="20" fillId="0" borderId="0"/>
    <xf numFmtId="312" fontId="20" fillId="0" borderId="0"/>
    <xf numFmtId="184" fontId="20" fillId="0" borderId="0"/>
    <xf numFmtId="184" fontId="20" fillId="0" borderId="0"/>
    <xf numFmtId="184" fontId="20" fillId="0" borderId="0"/>
    <xf numFmtId="184" fontId="20" fillId="0" borderId="0"/>
    <xf numFmtId="184" fontId="20" fillId="0" borderId="0"/>
    <xf numFmtId="312" fontId="20" fillId="0" borderId="0"/>
    <xf numFmtId="189" fontId="62" fillId="110" borderId="0" applyNumberFormat="0" applyFont="0" applyBorder="0" applyAlignment="0"/>
    <xf numFmtId="1" fontId="195" fillId="0" borderId="0" applyProtection="0">
      <alignment horizontal="right" vertical="center"/>
    </xf>
    <xf numFmtId="193" fontId="196" fillId="0" borderId="0">
      <alignment horizontal="left"/>
    </xf>
    <xf numFmtId="313" fontId="110" fillId="0" borderId="0"/>
    <xf numFmtId="314" fontId="110" fillId="0" borderId="0"/>
    <xf numFmtId="166" fontId="20" fillId="0" borderId="0" applyFont="0" applyFill="0" applyBorder="0" applyAlignment="0" applyProtection="0"/>
    <xf numFmtId="168" fontId="20" fillId="0" borderId="0" applyFont="0" applyFill="0" applyBorder="0" applyAlignment="0" applyProtection="0"/>
    <xf numFmtId="178" fontId="72" fillId="0" borderId="0" applyFont="0" applyFill="0" applyBorder="0" applyAlignment="0" applyProtection="0">
      <protection locked="0"/>
    </xf>
    <xf numFmtId="10" fontId="72" fillId="0" borderId="0" applyFont="0" applyFill="0" applyBorder="0" applyAlignment="0" applyProtection="0">
      <protection locked="0"/>
    </xf>
    <xf numFmtId="10" fontId="20" fillId="0" borderId="0" applyFont="0" applyFill="0" applyBorder="0" applyAlignment="0" applyProtection="0"/>
    <xf numFmtId="9" fontId="29"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9"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9"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9"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9"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9"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9"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9"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9"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9"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6"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6"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6"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6"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6"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5" fillId="0" borderId="0" applyFont="0" applyFill="0" applyBorder="0" applyAlignment="0" applyProtection="0"/>
    <xf numFmtId="9" fontId="6"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9"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9"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9"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6"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9"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9"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9"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2"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0"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0" fillId="0" borderId="0" applyFont="0" applyFill="0" applyBorder="0" applyAlignment="0" applyProtection="0"/>
    <xf numFmtId="9" fontId="23"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0" fillId="0" borderId="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0"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5" fontId="73" fillId="0" borderId="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6" fillId="0" borderId="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0"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6"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6"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6"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6"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6"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6"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6"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6"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6"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6"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6"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6"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6"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6"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6"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6"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6"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6"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6"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2"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2" fillId="0" borderId="0" applyFont="0" applyFill="0" applyBorder="0" applyAlignment="0" applyProtection="0"/>
    <xf numFmtId="9" fontId="15" fillId="0" borderId="0" applyFont="0" applyFill="0" applyBorder="0" applyAlignment="0" applyProtection="0"/>
    <xf numFmtId="9" fontId="6"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316" fontId="25" fillId="92" borderId="0" applyBorder="0" applyAlignment="0">
      <protection locked="0"/>
    </xf>
    <xf numFmtId="9" fontId="73" fillId="0" borderId="0"/>
    <xf numFmtId="178" fontId="73" fillId="0" borderId="0"/>
    <xf numFmtId="10" fontId="73" fillId="0" borderId="0"/>
    <xf numFmtId="317" fontId="20" fillId="0" borderId="0" applyFont="0" applyFill="0" applyBorder="0" applyAlignment="0" applyProtection="0"/>
    <xf numFmtId="318" fontId="70" fillId="0" borderId="0"/>
    <xf numFmtId="319" fontId="70" fillId="0" borderId="0"/>
    <xf numFmtId="319" fontId="73" fillId="0" borderId="0"/>
    <xf numFmtId="320" fontId="20" fillId="0" borderId="0" applyBorder="0">
      <alignment horizontal="right"/>
    </xf>
    <xf numFmtId="321" fontId="49" fillId="0" borderId="0" applyBorder="0"/>
    <xf numFmtId="10" fontId="20" fillId="14" borderId="0"/>
    <xf numFmtId="189" fontId="20" fillId="0" borderId="0">
      <protection locked="0"/>
    </xf>
    <xf numFmtId="17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15" fillId="53" borderId="11">
      <alignment vertical="center"/>
    </xf>
    <xf numFmtId="183" fontId="15" fillId="53" borderId="11">
      <alignment vertical="center"/>
    </xf>
    <xf numFmtId="174" fontId="6" fillId="53"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83" fontId="15" fillId="53" borderId="11">
      <alignment vertical="center"/>
    </xf>
    <xf numFmtId="183" fontId="15"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0" fontId="20" fillId="0" borderId="0" applyNumberFormat="0" applyFont="0" applyFill="0" applyBorder="0" applyAlignment="0" applyProtection="0"/>
    <xf numFmtId="174" fontId="6" fillId="53" borderId="11">
      <alignment vertical="center"/>
    </xf>
    <xf numFmtId="174"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0" fontId="20" fillId="0" borderId="0" applyNumberFormat="0" applyFont="0" applyFill="0" applyBorder="0" applyAlignment="0" applyProtection="0"/>
    <xf numFmtId="174" fontId="6" fillId="53" borderId="11">
      <alignment vertical="center"/>
    </xf>
    <xf numFmtId="17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15" fillId="53" borderId="11">
      <alignment vertical="center"/>
    </xf>
    <xf numFmtId="183" fontId="15" fillId="53" borderId="11">
      <alignment vertical="center"/>
    </xf>
    <xf numFmtId="183" fontId="6" fillId="53"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3" borderId="11">
      <alignment vertical="center"/>
    </xf>
    <xf numFmtId="183" fontId="15"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0" fontId="20" fillId="0" borderId="0" applyNumberFormat="0" applyFont="0" applyFill="0" applyBorder="0" applyAlignment="0" applyProtection="0"/>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0" fontId="20" fillId="0" borderId="0" applyNumberFormat="0" applyFont="0" applyFill="0" applyBorder="0" applyAlignment="0" applyProtection="0"/>
    <xf numFmtId="183" fontId="6" fillId="53" borderId="11">
      <alignment vertical="center"/>
    </xf>
    <xf numFmtId="183"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15" fillId="53" borderId="11">
      <alignment vertical="center"/>
    </xf>
    <xf numFmtId="183" fontId="15" fillId="53" borderId="11">
      <alignment vertical="center"/>
    </xf>
    <xf numFmtId="183" fontId="6" fillId="53"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3" borderId="11">
      <alignment vertical="center"/>
    </xf>
    <xf numFmtId="183" fontId="15"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0" fontId="20" fillId="0" borderId="0" applyNumberFormat="0" applyFont="0" applyFill="0" applyBorder="0" applyAlignment="0" applyProtection="0"/>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0" fontId="20" fillId="0" borderId="0" applyNumberFormat="0" applyFont="0" applyFill="0" applyBorder="0" applyAlignment="0" applyProtection="0"/>
    <xf numFmtId="183" fontId="6" fillId="53" borderId="11">
      <alignment vertical="center"/>
    </xf>
    <xf numFmtId="183"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6" fillId="53"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6" fillId="53" borderId="11">
      <alignment vertical="center"/>
    </xf>
    <xf numFmtId="183"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15" fillId="52" borderId="11">
      <alignment vertical="center"/>
    </xf>
    <xf numFmtId="174" fontId="6" fillId="53" borderId="11">
      <alignment vertical="center"/>
    </xf>
    <xf numFmtId="174" fontId="6" fillId="53" borderId="11">
      <alignment vertical="center"/>
    </xf>
    <xf numFmtId="183" fontId="15" fillId="52" borderId="11">
      <alignment vertical="center"/>
    </xf>
    <xf numFmtId="174" fontId="6" fillId="53" borderId="11">
      <alignment vertical="center"/>
    </xf>
    <xf numFmtId="183" fontId="15" fillId="52" borderId="11">
      <alignment vertical="center"/>
    </xf>
    <xf numFmtId="174" fontId="6" fillId="53" borderId="11">
      <alignment vertical="center"/>
    </xf>
    <xf numFmtId="183" fontId="15" fillId="52" borderId="11">
      <alignment vertical="center"/>
    </xf>
    <xf numFmtId="174" fontId="6" fillId="53" borderId="11">
      <alignment vertical="center"/>
    </xf>
    <xf numFmtId="183" fontId="15" fillId="52" borderId="11">
      <alignment vertical="center"/>
    </xf>
    <xf numFmtId="174" fontId="6" fillId="53" borderId="11">
      <alignment vertical="center"/>
    </xf>
    <xf numFmtId="174" fontId="15" fillId="52" borderId="11">
      <alignment vertical="center"/>
    </xf>
    <xf numFmtId="174" fontId="6" fillId="53" borderId="11">
      <alignment vertical="center"/>
    </xf>
    <xf numFmtId="174" fontId="15" fillId="52" borderId="11">
      <alignment vertical="center"/>
    </xf>
    <xf numFmtId="174" fontId="6" fillId="53" borderId="11">
      <alignment vertical="center"/>
    </xf>
    <xf numFmtId="174" fontId="15" fillId="52" borderId="11">
      <alignment vertical="center"/>
    </xf>
    <xf numFmtId="174" fontId="6" fillId="53" borderId="11">
      <alignment vertical="center"/>
    </xf>
    <xf numFmtId="174" fontId="15" fillId="52" borderId="11">
      <alignment vertical="center"/>
    </xf>
    <xf numFmtId="174" fontId="6" fillId="53" borderId="11">
      <alignment vertical="center"/>
    </xf>
    <xf numFmtId="174" fontId="15" fillId="52" borderId="11">
      <alignment vertical="center"/>
    </xf>
    <xf numFmtId="174" fontId="6" fillId="53" borderId="11">
      <alignment vertical="center"/>
    </xf>
    <xf numFmtId="174" fontId="15" fillId="52" borderId="11">
      <alignment vertical="center"/>
    </xf>
    <xf numFmtId="174" fontId="6" fillId="53" borderId="11">
      <alignment vertical="center"/>
    </xf>
    <xf numFmtId="174" fontId="15" fillId="52" borderId="11">
      <alignment vertical="center"/>
    </xf>
    <xf numFmtId="174" fontId="6" fillId="53" borderId="11">
      <alignment vertical="center"/>
    </xf>
    <xf numFmtId="174" fontId="15" fillId="52" borderId="11">
      <alignment vertical="center"/>
    </xf>
    <xf numFmtId="174" fontId="6" fillId="53" borderId="11">
      <alignment vertical="center"/>
    </xf>
    <xf numFmtId="174" fontId="15" fillId="52" borderId="11">
      <alignment vertical="center"/>
    </xf>
    <xf numFmtId="174" fontId="6" fillId="53" borderId="11">
      <alignment vertical="center"/>
    </xf>
    <xf numFmtId="174" fontId="15" fillId="52" borderId="11">
      <alignment vertical="center"/>
    </xf>
    <xf numFmtId="174" fontId="6" fillId="53" borderId="11">
      <alignment vertical="center"/>
    </xf>
    <xf numFmtId="174" fontId="15" fillId="52" borderId="11">
      <alignment vertical="center"/>
    </xf>
    <xf numFmtId="174" fontId="6" fillId="53" borderId="11">
      <alignment vertical="center"/>
    </xf>
    <xf numFmtId="174" fontId="15" fillId="52" borderId="11">
      <alignment vertical="center"/>
    </xf>
    <xf numFmtId="174" fontId="6" fillId="53" borderId="11">
      <alignment vertical="center"/>
    </xf>
    <xf numFmtId="174" fontId="15" fillId="52" borderId="11">
      <alignment vertical="center"/>
    </xf>
    <xf numFmtId="174" fontId="6" fillId="53" borderId="11">
      <alignment vertical="center"/>
    </xf>
    <xf numFmtId="174" fontId="15" fillId="52" borderId="11">
      <alignment vertical="center"/>
    </xf>
    <xf numFmtId="174" fontId="6" fillId="53" borderId="11">
      <alignment vertical="center"/>
    </xf>
    <xf numFmtId="174" fontId="15" fillId="52" borderId="11">
      <alignment vertical="center"/>
    </xf>
    <xf numFmtId="174" fontId="6" fillId="53" borderId="11">
      <alignment vertical="center"/>
    </xf>
    <xf numFmtId="174" fontId="15" fillId="52" borderId="11">
      <alignment vertical="center"/>
    </xf>
    <xf numFmtId="174" fontId="6" fillId="53" borderId="11">
      <alignment vertical="center"/>
    </xf>
    <xf numFmtId="174" fontId="15" fillId="52" borderId="11">
      <alignment vertical="center"/>
    </xf>
    <xf numFmtId="174" fontId="6" fillId="53" borderId="11">
      <alignment vertical="center"/>
    </xf>
    <xf numFmtId="174" fontId="15" fillId="52" borderId="11">
      <alignment vertical="center"/>
    </xf>
    <xf numFmtId="174" fontId="6" fillId="53" borderId="11">
      <alignment vertical="center"/>
    </xf>
    <xf numFmtId="174" fontId="15" fillId="52" borderId="11">
      <alignment vertical="center"/>
    </xf>
    <xf numFmtId="174" fontId="6" fillId="53" borderId="11">
      <alignment vertical="center"/>
    </xf>
    <xf numFmtId="174" fontId="15" fillId="52" borderId="11">
      <alignment vertical="center"/>
    </xf>
    <xf numFmtId="174" fontId="6" fillId="53" borderId="11">
      <alignment vertical="center"/>
    </xf>
    <xf numFmtId="17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3" borderId="11">
      <alignment vertical="center"/>
    </xf>
    <xf numFmtId="17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3" borderId="11">
      <alignment vertical="center"/>
    </xf>
    <xf numFmtId="174" fontId="15" fillId="53" borderId="11">
      <alignment vertical="center"/>
    </xf>
    <xf numFmtId="174" fontId="6" fillId="53"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3" borderId="11">
      <alignment vertical="center"/>
    </xf>
    <xf numFmtId="174" fontId="15"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0" fontId="20" fillId="0" borderId="0" applyNumberFormat="0" applyFont="0" applyFill="0" applyBorder="0" applyAlignment="0" applyProtection="0"/>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0" fontId="20" fillId="0" borderId="0" applyNumberFormat="0" applyFont="0" applyFill="0" applyBorder="0" applyAlignment="0" applyProtection="0"/>
    <xf numFmtId="174" fontId="6" fillId="53" borderId="11">
      <alignment vertical="center"/>
    </xf>
    <xf numFmtId="17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3" borderId="11">
      <alignment vertical="center"/>
    </xf>
    <xf numFmtId="174" fontId="15" fillId="53" borderId="11">
      <alignment vertical="center"/>
    </xf>
    <xf numFmtId="174" fontId="15"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0" fontId="20" fillId="0" borderId="0" applyNumberFormat="0" applyFont="0" applyFill="0" applyBorder="0" applyAlignment="0" applyProtection="0"/>
    <xf numFmtId="174" fontId="6" fillId="53" borderId="11">
      <alignment vertical="center"/>
    </xf>
    <xf numFmtId="174" fontId="6" fillId="53" borderId="11">
      <alignment vertical="center"/>
    </xf>
    <xf numFmtId="0" fontId="20" fillId="0" borderId="0" applyNumberFormat="0" applyFont="0" applyFill="0" applyBorder="0" applyAlignment="0" applyProtection="0"/>
    <xf numFmtId="174" fontId="6" fillId="53" borderId="11">
      <alignment vertical="center"/>
    </xf>
    <xf numFmtId="17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2" borderId="11">
      <alignment vertical="center"/>
    </xf>
    <xf numFmtId="174" fontId="15" fillId="52" borderId="11">
      <alignment vertical="center"/>
    </xf>
    <xf numFmtId="174" fontId="6" fillId="53" borderId="11">
      <alignment vertical="center"/>
    </xf>
    <xf numFmtId="174" fontId="15" fillId="52" borderId="11">
      <alignment vertical="center"/>
    </xf>
    <xf numFmtId="174" fontId="6" fillId="53" borderId="11">
      <alignment vertical="center"/>
    </xf>
    <xf numFmtId="174" fontId="15" fillId="53" borderId="11">
      <alignment vertical="center"/>
    </xf>
    <xf numFmtId="174" fontId="6" fillId="53" borderId="11">
      <alignment vertical="center"/>
    </xf>
    <xf numFmtId="174" fontId="15" fillId="53" borderId="11">
      <alignment vertical="center"/>
    </xf>
    <xf numFmtId="174" fontId="6" fillId="53" borderId="11">
      <alignment vertical="center"/>
    </xf>
    <xf numFmtId="174" fontId="15" fillId="53" borderId="11">
      <alignment vertical="center"/>
    </xf>
    <xf numFmtId="174" fontId="6" fillId="53" borderId="11">
      <alignment vertical="center"/>
    </xf>
    <xf numFmtId="174" fontId="15"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3" borderId="11">
      <alignment vertical="center"/>
    </xf>
    <xf numFmtId="174" fontId="15" fillId="53" borderId="11">
      <alignment vertical="center"/>
    </xf>
    <xf numFmtId="174" fontId="6" fillId="53"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3" borderId="11">
      <alignment vertical="center"/>
    </xf>
    <xf numFmtId="174" fontId="15"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0" fontId="20" fillId="0" borderId="0" applyNumberFormat="0" applyFont="0" applyFill="0" applyBorder="0" applyAlignment="0" applyProtection="0"/>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0" fontId="20" fillId="0" borderId="0" applyNumberFormat="0" applyFont="0" applyFill="0" applyBorder="0" applyAlignment="0" applyProtection="0"/>
    <xf numFmtId="174" fontId="6" fillId="53" borderId="11">
      <alignment vertical="center"/>
    </xf>
    <xf numFmtId="17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3" borderId="11">
      <alignment vertical="center"/>
    </xf>
    <xf numFmtId="174" fontId="15" fillId="53" borderId="11">
      <alignment vertical="center"/>
    </xf>
    <xf numFmtId="174" fontId="6" fillId="53"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3" borderId="11">
      <alignment vertical="center"/>
    </xf>
    <xf numFmtId="174" fontId="15"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0" fontId="20" fillId="0" borderId="0" applyNumberFormat="0" applyFont="0" applyFill="0" applyBorder="0" applyAlignment="0" applyProtection="0"/>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0" fontId="20" fillId="0" borderId="0" applyNumberFormat="0" applyFont="0" applyFill="0" applyBorder="0" applyAlignment="0" applyProtection="0"/>
    <xf numFmtId="174" fontId="6" fillId="53" borderId="11">
      <alignment vertical="center"/>
    </xf>
    <xf numFmtId="17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6" fillId="53"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15" fillId="52" borderId="11">
      <alignment vertical="center"/>
    </xf>
    <xf numFmtId="174" fontId="15" fillId="52" borderId="11">
      <alignment vertical="center"/>
    </xf>
    <xf numFmtId="174" fontId="6" fillId="53" borderId="11">
      <alignment vertical="center"/>
    </xf>
    <xf numFmtId="174" fontId="15" fillId="52" borderId="11">
      <alignment vertical="center"/>
    </xf>
    <xf numFmtId="174" fontId="6" fillId="53" borderId="11">
      <alignment vertical="center"/>
    </xf>
    <xf numFmtId="174" fontId="15" fillId="52" borderId="11">
      <alignment vertical="center"/>
    </xf>
    <xf numFmtId="174" fontId="6" fillId="53" borderId="11">
      <alignment vertical="center"/>
    </xf>
    <xf numFmtId="174" fontId="15" fillId="52" borderId="11">
      <alignment vertical="center"/>
    </xf>
    <xf numFmtId="174" fontId="15" fillId="52" borderId="11">
      <alignment vertical="center"/>
    </xf>
    <xf numFmtId="174" fontId="6" fillId="53" borderId="11">
      <alignment vertical="center"/>
    </xf>
    <xf numFmtId="174" fontId="15" fillId="52" borderId="11">
      <alignment vertical="center"/>
    </xf>
    <xf numFmtId="174" fontId="6" fillId="53" borderId="11">
      <alignment vertical="center"/>
    </xf>
    <xf numFmtId="174" fontId="15" fillId="52" borderId="11">
      <alignment vertical="center"/>
    </xf>
    <xf numFmtId="174" fontId="6" fillId="53" borderId="11">
      <alignment vertical="center"/>
    </xf>
    <xf numFmtId="174" fontId="15" fillId="53" borderId="11">
      <alignment vertical="center"/>
    </xf>
    <xf numFmtId="174" fontId="6" fillId="53" borderId="11">
      <alignment vertical="center"/>
    </xf>
    <xf numFmtId="174" fontId="15" fillId="53" borderId="11">
      <alignment vertical="center"/>
    </xf>
    <xf numFmtId="174" fontId="6" fillId="53" borderId="11">
      <alignment vertical="center"/>
    </xf>
    <xf numFmtId="174" fontId="15" fillId="53" borderId="11">
      <alignment vertical="center"/>
    </xf>
    <xf numFmtId="174" fontId="6" fillId="53" borderId="11">
      <alignment vertical="center"/>
    </xf>
    <xf numFmtId="174" fontId="15"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3" borderId="11">
      <alignment vertical="center"/>
    </xf>
    <xf numFmtId="17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3" borderId="11">
      <alignment vertical="center"/>
    </xf>
    <xf numFmtId="174" fontId="15" fillId="53" borderId="11">
      <alignment vertical="center"/>
    </xf>
    <xf numFmtId="174" fontId="6" fillId="53"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3" borderId="11">
      <alignment vertical="center"/>
    </xf>
    <xf numFmtId="174" fontId="15"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0" fontId="20" fillId="0" borderId="0" applyNumberFormat="0" applyFont="0" applyFill="0" applyBorder="0" applyAlignment="0" applyProtection="0"/>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0" fontId="20" fillId="0" borderId="0" applyNumberFormat="0" applyFont="0" applyFill="0" applyBorder="0" applyAlignment="0" applyProtection="0"/>
    <xf numFmtId="174" fontId="6" fillId="53" borderId="11">
      <alignment vertical="center"/>
    </xf>
    <xf numFmtId="17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3" borderId="11">
      <alignment vertical="center"/>
    </xf>
    <xf numFmtId="174" fontId="15" fillId="53" borderId="11">
      <alignment vertical="center"/>
    </xf>
    <xf numFmtId="174" fontId="15"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0" fontId="20" fillId="0" borderId="0" applyNumberFormat="0" applyFont="0" applyFill="0" applyBorder="0" applyAlignment="0" applyProtection="0"/>
    <xf numFmtId="174" fontId="6" fillId="53" borderId="11">
      <alignment vertical="center"/>
    </xf>
    <xf numFmtId="174" fontId="6" fillId="53" borderId="11">
      <alignment vertical="center"/>
    </xf>
    <xf numFmtId="0" fontId="20" fillId="0" borderId="0" applyNumberFormat="0" applyFont="0" applyFill="0" applyBorder="0" applyAlignment="0" applyProtection="0"/>
    <xf numFmtId="174" fontId="6" fillId="53" borderId="11">
      <alignment vertical="center"/>
    </xf>
    <xf numFmtId="17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2"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3" borderId="11">
      <alignment vertical="center"/>
    </xf>
    <xf numFmtId="174" fontId="15" fillId="53" borderId="11">
      <alignment vertical="center"/>
    </xf>
    <xf numFmtId="174" fontId="6" fillId="53"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3" borderId="11">
      <alignment vertical="center"/>
    </xf>
    <xf numFmtId="174" fontId="15"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0" fontId="20" fillId="0" borderId="0" applyNumberFormat="0" applyFont="0" applyFill="0" applyBorder="0" applyAlignment="0" applyProtection="0"/>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0" fontId="20" fillId="0" borderId="0" applyNumberFormat="0" applyFont="0" applyFill="0" applyBorder="0" applyAlignment="0" applyProtection="0"/>
    <xf numFmtId="174" fontId="6" fillId="53" borderId="11">
      <alignment vertical="center"/>
    </xf>
    <xf numFmtId="17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3" borderId="11">
      <alignment vertical="center"/>
    </xf>
    <xf numFmtId="174" fontId="15" fillId="53" borderId="11">
      <alignment vertical="center"/>
    </xf>
    <xf numFmtId="174" fontId="6" fillId="53"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3" borderId="11">
      <alignment vertical="center"/>
    </xf>
    <xf numFmtId="174" fontId="15"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0" fontId="20" fillId="0" borderId="0" applyNumberFormat="0" applyFont="0" applyFill="0" applyBorder="0" applyAlignment="0" applyProtection="0"/>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0" fontId="20" fillId="0" borderId="0" applyNumberFormat="0" applyFont="0" applyFill="0" applyBorder="0" applyAlignment="0" applyProtection="0"/>
    <xf numFmtId="174" fontId="6" fillId="53" borderId="11">
      <alignment vertical="center"/>
    </xf>
    <xf numFmtId="17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6" fillId="53"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15" fillId="52" borderId="11">
      <alignment vertical="center"/>
    </xf>
    <xf numFmtId="174" fontId="15" fillId="52" borderId="11">
      <alignment vertical="center"/>
    </xf>
    <xf numFmtId="174" fontId="6" fillId="53" borderId="11">
      <alignment vertical="center"/>
    </xf>
    <xf numFmtId="174" fontId="15" fillId="52" borderId="11">
      <alignment vertical="center"/>
    </xf>
    <xf numFmtId="174" fontId="6" fillId="53" borderId="11">
      <alignment vertical="center"/>
    </xf>
    <xf numFmtId="174" fontId="15" fillId="52" borderId="11">
      <alignment vertical="center"/>
    </xf>
    <xf numFmtId="183" fontId="15" fillId="52" borderId="11">
      <alignment vertical="center"/>
    </xf>
    <xf numFmtId="174" fontId="6" fillId="53" borderId="11">
      <alignment vertical="center"/>
    </xf>
    <xf numFmtId="183" fontId="15" fillId="52" borderId="11">
      <alignment vertical="center"/>
    </xf>
    <xf numFmtId="174" fontId="6" fillId="53" borderId="11">
      <alignment vertical="center"/>
    </xf>
    <xf numFmtId="183" fontId="15" fillId="52" borderId="11">
      <alignment vertical="center"/>
    </xf>
    <xf numFmtId="174" fontId="6" fillId="53" borderId="11">
      <alignment vertical="center"/>
    </xf>
    <xf numFmtId="183" fontId="15" fillId="52" borderId="11">
      <alignment vertical="center"/>
    </xf>
    <xf numFmtId="174" fontId="6" fillId="53" borderId="11">
      <alignment vertical="center"/>
    </xf>
    <xf numFmtId="183" fontId="15" fillId="52" borderId="11">
      <alignment vertical="center"/>
    </xf>
    <xf numFmtId="174" fontId="6" fillId="53" borderId="11">
      <alignment vertical="center"/>
    </xf>
    <xf numFmtId="183" fontId="15" fillId="52" borderId="11">
      <alignment vertical="center"/>
    </xf>
    <xf numFmtId="174" fontId="6" fillId="53" borderId="11">
      <alignment vertical="center"/>
    </xf>
    <xf numFmtId="183" fontId="15" fillId="52" borderId="11">
      <alignment vertical="center"/>
    </xf>
    <xf numFmtId="174" fontId="6" fillId="53" borderId="11">
      <alignment vertical="center"/>
    </xf>
    <xf numFmtId="183" fontId="15" fillId="52" borderId="11">
      <alignment vertical="center"/>
    </xf>
    <xf numFmtId="174" fontId="6" fillId="53" borderId="11">
      <alignment vertical="center"/>
    </xf>
    <xf numFmtId="183" fontId="15" fillId="52" borderId="11">
      <alignment vertical="center"/>
    </xf>
    <xf numFmtId="174" fontId="6" fillId="53" borderId="11">
      <alignment vertical="center"/>
    </xf>
    <xf numFmtId="183" fontId="15" fillId="52" borderId="11">
      <alignment vertical="center"/>
    </xf>
    <xf numFmtId="174" fontId="6" fillId="53" borderId="11">
      <alignment vertical="center"/>
    </xf>
    <xf numFmtId="0" fontId="15" fillId="52" borderId="11">
      <alignment vertical="center"/>
    </xf>
    <xf numFmtId="0" fontId="6" fillId="53" borderId="11">
      <alignment vertical="center"/>
    </xf>
    <xf numFmtId="0" fontId="15" fillId="52" borderId="11">
      <alignment vertical="center"/>
    </xf>
    <xf numFmtId="0" fontId="6" fillId="53" borderId="11">
      <alignment vertical="center"/>
    </xf>
    <xf numFmtId="0" fontId="15" fillId="52" borderId="11">
      <alignment vertical="center"/>
    </xf>
    <xf numFmtId="0" fontId="6" fillId="53" borderId="11">
      <alignment vertical="center"/>
    </xf>
    <xf numFmtId="0" fontId="15" fillId="52" borderId="11">
      <alignment vertical="center"/>
    </xf>
    <xf numFmtId="0" fontId="6" fillId="53" borderId="11">
      <alignment vertical="center"/>
    </xf>
    <xf numFmtId="0" fontId="15" fillId="52" borderId="11">
      <alignment vertical="center"/>
    </xf>
    <xf numFmtId="0" fontId="6" fillId="53" borderId="11">
      <alignment vertical="center"/>
    </xf>
    <xf numFmtId="0" fontId="15" fillId="52" borderId="11">
      <alignment vertical="center"/>
    </xf>
    <xf numFmtId="0" fontId="6" fillId="53" borderId="11">
      <alignment vertical="center"/>
    </xf>
    <xf numFmtId="0" fontId="15" fillId="52" borderId="11">
      <alignment vertical="center"/>
    </xf>
    <xf numFmtId="0" fontId="6" fillId="53" borderId="11">
      <alignment vertical="center"/>
    </xf>
    <xf numFmtId="0" fontId="15" fillId="52" borderId="11">
      <alignment vertical="center"/>
    </xf>
    <xf numFmtId="0" fontId="6" fillId="53" borderId="11">
      <alignment vertical="center"/>
    </xf>
    <xf numFmtId="0" fontId="15" fillId="52" borderId="11">
      <alignment vertical="center"/>
    </xf>
    <xf numFmtId="0" fontId="6" fillId="53" borderId="11">
      <alignment vertical="center"/>
    </xf>
    <xf numFmtId="0" fontId="15" fillId="52" borderId="11">
      <alignment vertical="center"/>
    </xf>
    <xf numFmtId="0" fontId="6" fillId="53" borderId="11">
      <alignment vertical="center"/>
    </xf>
    <xf numFmtId="0" fontId="15" fillId="52" borderId="11">
      <alignment vertical="center"/>
    </xf>
    <xf numFmtId="0" fontId="6" fillId="53" borderId="11">
      <alignment vertical="center"/>
    </xf>
    <xf numFmtId="0" fontId="15" fillId="52" borderId="11">
      <alignment vertical="center"/>
    </xf>
    <xf numFmtId="0" fontId="6" fillId="53" borderId="11">
      <alignment vertical="center"/>
    </xf>
    <xf numFmtId="0" fontId="15" fillId="52" borderId="11">
      <alignment vertical="center"/>
    </xf>
    <xf numFmtId="0" fontId="6" fillId="53" borderId="11">
      <alignment vertical="center"/>
    </xf>
    <xf numFmtId="0" fontId="15" fillId="52" borderId="11">
      <alignment vertical="center"/>
    </xf>
    <xf numFmtId="0" fontId="6" fillId="53" borderId="11">
      <alignment vertical="center"/>
    </xf>
    <xf numFmtId="0" fontId="15" fillId="52" borderId="11">
      <alignment vertical="center"/>
    </xf>
    <xf numFmtId="0" fontId="6" fillId="53" borderId="11">
      <alignment vertical="center"/>
    </xf>
    <xf numFmtId="0" fontId="15" fillId="52" borderId="11">
      <alignment vertical="center"/>
    </xf>
    <xf numFmtId="0" fontId="6" fillId="53" borderId="11">
      <alignment vertical="center"/>
    </xf>
    <xf numFmtId="0" fontId="15" fillId="52" borderId="11">
      <alignment vertical="center"/>
    </xf>
    <xf numFmtId="0" fontId="6" fillId="53" borderId="11">
      <alignment vertical="center"/>
    </xf>
    <xf numFmtId="0" fontId="15" fillId="52" borderId="11">
      <alignment vertical="center"/>
    </xf>
    <xf numFmtId="0" fontId="6" fillId="53" borderId="11">
      <alignment vertical="center"/>
    </xf>
    <xf numFmtId="0" fontId="15" fillId="52" borderId="11">
      <alignment vertical="center"/>
    </xf>
    <xf numFmtId="0" fontId="6" fillId="53" borderId="11">
      <alignment vertical="center"/>
    </xf>
    <xf numFmtId="0" fontId="15" fillId="52" borderId="11">
      <alignment vertical="center"/>
    </xf>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3" borderId="11">
      <alignment vertical="center"/>
    </xf>
    <xf numFmtId="0"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3" borderId="11">
      <alignment vertical="center"/>
    </xf>
    <xf numFmtId="0" fontId="15" fillId="53" borderId="11">
      <alignment vertical="center"/>
    </xf>
    <xf numFmtId="0" fontId="6" fillId="53" borderId="11">
      <alignment vertical="center"/>
    </xf>
    <xf numFmtId="0" fontId="15" fillId="52" borderId="11">
      <alignment vertical="center"/>
    </xf>
    <xf numFmtId="0" fontId="15" fillId="52" borderId="11">
      <alignment vertical="center"/>
    </xf>
    <xf numFmtId="0" fontId="15" fillId="52" borderId="11">
      <alignment vertical="center"/>
    </xf>
    <xf numFmtId="0" fontId="15" fillId="52"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15" fillId="52" borderId="11">
      <alignment vertical="center"/>
    </xf>
    <xf numFmtId="0" fontId="15" fillId="52" borderId="11">
      <alignment vertical="center"/>
    </xf>
    <xf numFmtId="0" fontId="15" fillId="52" borderId="11">
      <alignment vertical="center"/>
    </xf>
    <xf numFmtId="0" fontId="15" fillId="52" borderId="11">
      <alignment vertical="center"/>
    </xf>
    <xf numFmtId="0" fontId="15" fillId="53" borderId="11">
      <alignment vertical="center"/>
    </xf>
    <xf numFmtId="0" fontId="15"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3" borderId="11">
      <alignment vertical="center"/>
    </xf>
    <xf numFmtId="0" fontId="15" fillId="53" borderId="11">
      <alignment vertical="center"/>
    </xf>
    <xf numFmtId="0" fontId="15"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15" fillId="52" borderId="11">
      <alignment vertical="center"/>
    </xf>
    <xf numFmtId="0" fontId="15" fillId="52" borderId="11">
      <alignment vertical="center"/>
    </xf>
    <xf numFmtId="0" fontId="15" fillId="52" borderId="11">
      <alignment vertical="center"/>
    </xf>
    <xf numFmtId="0" fontId="15" fillId="52"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15" fillId="52" borderId="11">
      <alignment vertical="center"/>
    </xf>
    <xf numFmtId="0" fontId="15" fillId="52" borderId="11">
      <alignment vertical="center"/>
    </xf>
    <xf numFmtId="0" fontId="15" fillId="52" borderId="11">
      <alignment vertical="center"/>
    </xf>
    <xf numFmtId="0" fontId="15" fillId="52"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2" borderId="11">
      <alignment vertical="center"/>
    </xf>
    <xf numFmtId="0" fontId="15" fillId="52" borderId="11">
      <alignment vertical="center"/>
    </xf>
    <xf numFmtId="0" fontId="6" fillId="53" borderId="11">
      <alignment vertical="center"/>
    </xf>
    <xf numFmtId="0" fontId="15" fillId="52" borderId="11">
      <alignment vertical="center"/>
    </xf>
    <xf numFmtId="0" fontId="6" fillId="53" borderId="11">
      <alignment vertical="center"/>
    </xf>
    <xf numFmtId="0" fontId="15" fillId="53" borderId="11">
      <alignment vertical="center"/>
    </xf>
    <xf numFmtId="0" fontId="6" fillId="53" borderId="11">
      <alignment vertical="center"/>
    </xf>
    <xf numFmtId="0" fontId="15" fillId="53" borderId="11">
      <alignment vertical="center"/>
    </xf>
    <xf numFmtId="0" fontId="6" fillId="53" borderId="11">
      <alignment vertical="center"/>
    </xf>
    <xf numFmtId="0" fontId="15" fillId="53" borderId="11">
      <alignment vertical="center"/>
    </xf>
    <xf numFmtId="0" fontId="6" fillId="53" borderId="11">
      <alignment vertical="center"/>
    </xf>
    <xf numFmtId="0" fontId="15"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3" borderId="11">
      <alignment vertical="center"/>
    </xf>
    <xf numFmtId="0" fontId="15" fillId="53" borderId="11">
      <alignment vertical="center"/>
    </xf>
    <xf numFmtId="0" fontId="6" fillId="53" borderId="11">
      <alignment vertical="center"/>
    </xf>
    <xf numFmtId="0" fontId="15" fillId="52" borderId="11">
      <alignment vertical="center"/>
    </xf>
    <xf numFmtId="0" fontId="15" fillId="52" borderId="11">
      <alignment vertical="center"/>
    </xf>
    <xf numFmtId="0" fontId="15" fillId="52" borderId="11">
      <alignment vertical="center"/>
    </xf>
    <xf numFmtId="0" fontId="15" fillId="52"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15" fillId="52" borderId="11">
      <alignment vertical="center"/>
    </xf>
    <xf numFmtId="0" fontId="15" fillId="52" borderId="11">
      <alignment vertical="center"/>
    </xf>
    <xf numFmtId="0" fontId="15" fillId="52" borderId="11">
      <alignment vertical="center"/>
    </xf>
    <xf numFmtId="0" fontId="15" fillId="52" borderId="11">
      <alignment vertical="center"/>
    </xf>
    <xf numFmtId="0" fontId="15" fillId="53" borderId="11">
      <alignment vertical="center"/>
    </xf>
    <xf numFmtId="0" fontId="15"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3" borderId="11">
      <alignment vertical="center"/>
    </xf>
    <xf numFmtId="0" fontId="15" fillId="53" borderId="11">
      <alignment vertical="center"/>
    </xf>
    <xf numFmtId="0" fontId="6" fillId="53" borderId="11">
      <alignment vertical="center"/>
    </xf>
    <xf numFmtId="0" fontId="15" fillId="52" borderId="11">
      <alignment vertical="center"/>
    </xf>
    <xf numFmtId="0" fontId="15" fillId="52" borderId="11">
      <alignment vertical="center"/>
    </xf>
    <xf numFmtId="0" fontId="15" fillId="52" borderId="11">
      <alignment vertical="center"/>
    </xf>
    <xf numFmtId="0" fontId="15" fillId="52"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15" fillId="52" borderId="11">
      <alignment vertical="center"/>
    </xf>
    <xf numFmtId="0" fontId="15" fillId="52" borderId="11">
      <alignment vertical="center"/>
    </xf>
    <xf numFmtId="0" fontId="15" fillId="52" borderId="11">
      <alignment vertical="center"/>
    </xf>
    <xf numFmtId="0" fontId="15" fillId="52" borderId="11">
      <alignment vertical="center"/>
    </xf>
    <xf numFmtId="0" fontId="15" fillId="53" borderId="11">
      <alignment vertical="center"/>
    </xf>
    <xf numFmtId="0" fontId="15"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6" fillId="53" borderId="11">
      <alignment vertical="center"/>
    </xf>
    <xf numFmtId="0" fontId="15" fillId="52" borderId="11">
      <alignment vertical="center"/>
    </xf>
    <xf numFmtId="0" fontId="15" fillId="52" borderId="11">
      <alignment vertical="center"/>
    </xf>
    <xf numFmtId="0" fontId="15" fillId="52" borderId="11">
      <alignment vertical="center"/>
    </xf>
    <xf numFmtId="0" fontId="15" fillId="52"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15" fillId="52" borderId="11">
      <alignment vertical="center"/>
    </xf>
    <xf numFmtId="0" fontId="15" fillId="52" borderId="11">
      <alignment vertical="center"/>
    </xf>
    <xf numFmtId="0" fontId="15" fillId="52" borderId="11">
      <alignment vertical="center"/>
    </xf>
    <xf numFmtId="0" fontId="15" fillId="52" borderId="11">
      <alignment vertical="center"/>
    </xf>
    <xf numFmtId="0" fontId="15" fillId="52" borderId="11">
      <alignment vertical="center"/>
    </xf>
    <xf numFmtId="0" fontId="15" fillId="52"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15" fillId="52" borderId="11">
      <alignment vertical="center"/>
    </xf>
    <xf numFmtId="0" fontId="15" fillId="52" borderId="11">
      <alignment vertical="center"/>
    </xf>
    <xf numFmtId="0" fontId="6" fillId="53" borderId="11">
      <alignment vertical="center"/>
    </xf>
    <xf numFmtId="0" fontId="15" fillId="52" borderId="11">
      <alignment vertical="center"/>
    </xf>
    <xf numFmtId="0" fontId="6" fillId="53" borderId="11">
      <alignment vertical="center"/>
    </xf>
    <xf numFmtId="0" fontId="15" fillId="52" borderId="11">
      <alignment vertical="center"/>
    </xf>
    <xf numFmtId="0" fontId="6" fillId="53" borderId="11">
      <alignment vertical="center"/>
    </xf>
    <xf numFmtId="0" fontId="15" fillId="52" borderId="11">
      <alignment vertical="center"/>
    </xf>
    <xf numFmtId="0" fontId="15" fillId="52" borderId="11">
      <alignment vertical="center"/>
    </xf>
    <xf numFmtId="0" fontId="6" fillId="53" borderId="11">
      <alignment vertical="center"/>
    </xf>
    <xf numFmtId="0" fontId="15" fillId="52" borderId="11">
      <alignment vertical="center"/>
    </xf>
    <xf numFmtId="0" fontId="6" fillId="53" borderId="11">
      <alignment vertical="center"/>
    </xf>
    <xf numFmtId="0" fontId="15" fillId="52" borderId="11">
      <alignment vertical="center"/>
    </xf>
    <xf numFmtId="0" fontId="6" fillId="53" borderId="11">
      <alignment vertical="center"/>
    </xf>
    <xf numFmtId="0" fontId="15" fillId="53" borderId="11">
      <alignment vertical="center"/>
    </xf>
    <xf numFmtId="0" fontId="6" fillId="53" borderId="11">
      <alignment vertical="center"/>
    </xf>
    <xf numFmtId="0" fontId="15" fillId="53" borderId="11">
      <alignment vertical="center"/>
    </xf>
    <xf numFmtId="0" fontId="6" fillId="53" borderId="11">
      <alignment vertical="center"/>
    </xf>
    <xf numFmtId="0" fontId="15" fillId="53" borderId="11">
      <alignment vertical="center"/>
    </xf>
    <xf numFmtId="0" fontId="6" fillId="53" borderId="11">
      <alignment vertical="center"/>
    </xf>
    <xf numFmtId="0" fontId="15"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3" borderId="11">
      <alignment vertical="center"/>
    </xf>
    <xf numFmtId="0"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3" borderId="11">
      <alignment vertical="center"/>
    </xf>
    <xf numFmtId="0" fontId="15" fillId="53" borderId="11">
      <alignment vertical="center"/>
    </xf>
    <xf numFmtId="0" fontId="6" fillId="53" borderId="11">
      <alignment vertical="center"/>
    </xf>
    <xf numFmtId="0" fontId="15" fillId="52" borderId="11">
      <alignment vertical="center"/>
    </xf>
    <xf numFmtId="0" fontId="15" fillId="52" borderId="11">
      <alignment vertical="center"/>
    </xf>
    <xf numFmtId="0" fontId="15" fillId="52" borderId="11">
      <alignment vertical="center"/>
    </xf>
    <xf numFmtId="0" fontId="15" fillId="52"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15" fillId="52" borderId="11">
      <alignment vertical="center"/>
    </xf>
    <xf numFmtId="0" fontId="15" fillId="52" borderId="11">
      <alignment vertical="center"/>
    </xf>
    <xf numFmtId="0" fontId="15" fillId="52" borderId="11">
      <alignment vertical="center"/>
    </xf>
    <xf numFmtId="0" fontId="15" fillId="52" borderId="11">
      <alignment vertical="center"/>
    </xf>
    <xf numFmtId="0" fontId="15" fillId="53" borderId="11">
      <alignment vertical="center"/>
    </xf>
    <xf numFmtId="0" fontId="15"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3" borderId="11">
      <alignment vertical="center"/>
    </xf>
    <xf numFmtId="0" fontId="15" fillId="53" borderId="11">
      <alignment vertical="center"/>
    </xf>
    <xf numFmtId="0" fontId="15"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15" fillId="52" borderId="11">
      <alignment vertical="center"/>
    </xf>
    <xf numFmtId="0" fontId="15" fillId="52" borderId="11">
      <alignment vertical="center"/>
    </xf>
    <xf numFmtId="0" fontId="15" fillId="52" borderId="11">
      <alignment vertical="center"/>
    </xf>
    <xf numFmtId="0" fontId="15" fillId="52"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15" fillId="52" borderId="11">
      <alignment vertical="center"/>
    </xf>
    <xf numFmtId="0" fontId="15" fillId="52" borderId="11">
      <alignment vertical="center"/>
    </xf>
    <xf numFmtId="0" fontId="15" fillId="52" borderId="11">
      <alignment vertical="center"/>
    </xf>
    <xf numFmtId="0" fontId="15" fillId="52"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2"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3" borderId="11">
      <alignment vertical="center"/>
    </xf>
    <xf numFmtId="0" fontId="15" fillId="53" borderId="11">
      <alignment vertical="center"/>
    </xf>
    <xf numFmtId="0" fontId="6" fillId="53" borderId="11">
      <alignment vertical="center"/>
    </xf>
    <xf numFmtId="0" fontId="15" fillId="52" borderId="11">
      <alignment vertical="center"/>
    </xf>
    <xf numFmtId="0" fontId="15" fillId="52" borderId="11">
      <alignment vertical="center"/>
    </xf>
    <xf numFmtId="0" fontId="15" fillId="52" borderId="11">
      <alignment vertical="center"/>
    </xf>
    <xf numFmtId="0" fontId="15" fillId="52"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15" fillId="52" borderId="11">
      <alignment vertical="center"/>
    </xf>
    <xf numFmtId="0" fontId="15" fillId="52" borderId="11">
      <alignment vertical="center"/>
    </xf>
    <xf numFmtId="0" fontId="15" fillId="52" borderId="11">
      <alignment vertical="center"/>
    </xf>
    <xf numFmtId="0" fontId="15" fillId="52" borderId="11">
      <alignment vertical="center"/>
    </xf>
    <xf numFmtId="0" fontId="15" fillId="53" borderId="11">
      <alignment vertical="center"/>
    </xf>
    <xf numFmtId="0" fontId="15"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3" borderId="11">
      <alignment vertical="center"/>
    </xf>
    <xf numFmtId="0" fontId="15" fillId="53" borderId="11">
      <alignment vertical="center"/>
    </xf>
    <xf numFmtId="0" fontId="6" fillId="53" borderId="11">
      <alignment vertical="center"/>
    </xf>
    <xf numFmtId="0" fontId="15" fillId="52" borderId="11">
      <alignment vertical="center"/>
    </xf>
    <xf numFmtId="0" fontId="15" fillId="52" borderId="11">
      <alignment vertical="center"/>
    </xf>
    <xf numFmtId="0" fontId="15" fillId="52" borderId="11">
      <alignment vertical="center"/>
    </xf>
    <xf numFmtId="0" fontId="15" fillId="52"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15" fillId="52" borderId="11">
      <alignment vertical="center"/>
    </xf>
    <xf numFmtId="0" fontId="15" fillId="52" borderId="11">
      <alignment vertical="center"/>
    </xf>
    <xf numFmtId="0" fontId="15" fillId="52" borderId="11">
      <alignment vertical="center"/>
    </xf>
    <xf numFmtId="0" fontId="15" fillId="52" borderId="11">
      <alignment vertical="center"/>
    </xf>
    <xf numFmtId="0" fontId="15" fillId="53" borderId="11">
      <alignment vertical="center"/>
    </xf>
    <xf numFmtId="0" fontId="15"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6" fillId="53" borderId="11">
      <alignment vertical="center"/>
    </xf>
    <xf numFmtId="0" fontId="15" fillId="52" borderId="11">
      <alignment vertical="center"/>
    </xf>
    <xf numFmtId="0" fontId="15" fillId="52" borderId="11">
      <alignment vertical="center"/>
    </xf>
    <xf numFmtId="0" fontId="15" fillId="52" borderId="11">
      <alignment vertical="center"/>
    </xf>
    <xf numFmtId="0" fontId="15" fillId="52"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15" fillId="52" borderId="11">
      <alignment vertical="center"/>
    </xf>
    <xf numFmtId="0" fontId="15" fillId="52" borderId="11">
      <alignment vertical="center"/>
    </xf>
    <xf numFmtId="0" fontId="15" fillId="52" borderId="11">
      <alignment vertical="center"/>
    </xf>
    <xf numFmtId="0" fontId="15" fillId="52" borderId="11">
      <alignment vertical="center"/>
    </xf>
    <xf numFmtId="0" fontId="6" fillId="53" borderId="11">
      <alignment vertical="center"/>
    </xf>
    <xf numFmtId="0" fontId="15" fillId="52"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15" fillId="52" borderId="11">
      <alignment vertical="center"/>
    </xf>
    <xf numFmtId="0" fontId="15" fillId="52" borderId="11">
      <alignment vertical="center"/>
    </xf>
    <xf numFmtId="0" fontId="6" fillId="53" borderId="11">
      <alignment vertical="center"/>
    </xf>
    <xf numFmtId="0" fontId="15" fillId="52" borderId="11">
      <alignment vertical="center"/>
    </xf>
    <xf numFmtId="0" fontId="6" fillId="53" borderId="11">
      <alignment vertical="center"/>
    </xf>
    <xf numFmtId="0" fontId="15" fillId="52" borderId="11">
      <alignment vertical="center"/>
    </xf>
    <xf numFmtId="183" fontId="15" fillId="53" borderId="11">
      <alignment vertical="center"/>
    </xf>
    <xf numFmtId="174" fontId="6" fillId="53" borderId="11">
      <alignment vertical="center"/>
    </xf>
    <xf numFmtId="183" fontId="15" fillId="53" borderId="11">
      <alignment vertical="center"/>
    </xf>
    <xf numFmtId="174" fontId="6" fillId="53" borderId="11">
      <alignment vertical="center"/>
    </xf>
    <xf numFmtId="183" fontId="15" fillId="53" borderId="11">
      <alignment vertical="center"/>
    </xf>
    <xf numFmtId="174" fontId="6" fillId="53" borderId="11">
      <alignment vertical="center"/>
    </xf>
    <xf numFmtId="183" fontId="15" fillId="53" borderId="11">
      <alignment vertical="center"/>
    </xf>
    <xf numFmtId="174"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0" fontId="15" fillId="52" borderId="11">
      <alignment vertical="center"/>
    </xf>
    <xf numFmtId="0" fontId="6" fillId="53" borderId="11">
      <alignment vertical="center"/>
    </xf>
    <xf numFmtId="0" fontId="15" fillId="52" borderId="11">
      <alignment vertical="center"/>
    </xf>
    <xf numFmtId="0" fontId="6" fillId="53" borderId="11">
      <alignment vertical="center"/>
    </xf>
    <xf numFmtId="0" fontId="15" fillId="52" borderId="11">
      <alignment vertical="center"/>
    </xf>
    <xf numFmtId="0" fontId="6" fillId="53" borderId="11">
      <alignment vertical="center"/>
    </xf>
    <xf numFmtId="0" fontId="15" fillId="52" borderId="11">
      <alignment vertical="center"/>
    </xf>
    <xf numFmtId="0" fontId="6" fillId="53" borderId="11">
      <alignment vertical="center"/>
    </xf>
    <xf numFmtId="0" fontId="15" fillId="52" borderId="11">
      <alignment vertical="center"/>
    </xf>
    <xf numFmtId="0" fontId="6" fillId="53" borderId="11">
      <alignment vertical="center"/>
    </xf>
    <xf numFmtId="0" fontId="15" fillId="52" borderId="11">
      <alignment vertical="center"/>
    </xf>
    <xf numFmtId="0" fontId="6" fillId="53" borderId="11">
      <alignment vertical="center"/>
    </xf>
    <xf numFmtId="0" fontId="15" fillId="52" borderId="11">
      <alignment vertical="center"/>
    </xf>
    <xf numFmtId="0" fontId="6" fillId="53" borderId="11">
      <alignment vertical="center"/>
    </xf>
    <xf numFmtId="0" fontId="15" fillId="52" borderId="11">
      <alignment vertical="center"/>
    </xf>
    <xf numFmtId="0" fontId="6" fillId="53" borderId="11">
      <alignment vertical="center"/>
    </xf>
    <xf numFmtId="0" fontId="15" fillId="52" borderId="11">
      <alignment vertical="center"/>
    </xf>
    <xf numFmtId="0" fontId="6" fillId="53" borderId="11">
      <alignment vertical="center"/>
    </xf>
    <xf numFmtId="0" fontId="15" fillId="52" borderId="11">
      <alignment vertical="center"/>
    </xf>
    <xf numFmtId="0" fontId="6" fillId="53" borderId="11">
      <alignment vertical="center"/>
    </xf>
    <xf numFmtId="0" fontId="15" fillId="52" borderId="11">
      <alignment vertical="center"/>
    </xf>
    <xf numFmtId="0" fontId="6" fillId="53" borderId="11">
      <alignment vertical="center"/>
    </xf>
    <xf numFmtId="0" fontId="15" fillId="52" borderId="11">
      <alignment vertical="center"/>
    </xf>
    <xf numFmtId="0" fontId="6" fillId="53" borderId="11">
      <alignment vertical="center"/>
    </xf>
    <xf numFmtId="0" fontId="15" fillId="52" borderId="11">
      <alignment vertical="center"/>
    </xf>
    <xf numFmtId="0" fontId="6" fillId="53" borderId="11">
      <alignment vertical="center"/>
    </xf>
    <xf numFmtId="0" fontId="15" fillId="52" borderId="11">
      <alignment vertical="center"/>
    </xf>
    <xf numFmtId="0" fontId="6" fillId="53" borderId="11">
      <alignment vertical="center"/>
    </xf>
    <xf numFmtId="0" fontId="15" fillId="52" borderId="11">
      <alignment vertical="center"/>
    </xf>
    <xf numFmtId="0" fontId="6" fillId="53" borderId="11">
      <alignment vertical="center"/>
    </xf>
    <xf numFmtId="0" fontId="15" fillId="52" borderId="11">
      <alignment vertical="center"/>
    </xf>
    <xf numFmtId="0" fontId="6" fillId="53" borderId="11">
      <alignment vertical="center"/>
    </xf>
    <xf numFmtId="0" fontId="15" fillId="52" borderId="11">
      <alignment vertical="center"/>
    </xf>
    <xf numFmtId="0" fontId="6" fillId="53" borderId="11">
      <alignment vertical="center"/>
    </xf>
    <xf numFmtId="0" fontId="15" fillId="52" borderId="11">
      <alignment vertical="center"/>
    </xf>
    <xf numFmtId="0" fontId="6" fillId="53" borderId="11">
      <alignment vertical="center"/>
    </xf>
    <xf numFmtId="0" fontId="15" fillId="52" borderId="11">
      <alignment vertical="center"/>
    </xf>
    <xf numFmtId="0" fontId="6" fillId="53" borderId="11">
      <alignment vertical="center"/>
    </xf>
    <xf numFmtId="0" fontId="15" fillId="52" borderId="11">
      <alignment vertical="center"/>
    </xf>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3" borderId="11">
      <alignment vertical="center"/>
    </xf>
    <xf numFmtId="0"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3" borderId="11">
      <alignment vertical="center"/>
    </xf>
    <xf numFmtId="0" fontId="15" fillId="53" borderId="11">
      <alignment vertical="center"/>
    </xf>
    <xf numFmtId="0" fontId="6" fillId="53" borderId="11">
      <alignment vertical="center"/>
    </xf>
    <xf numFmtId="0" fontId="15" fillId="52" borderId="11">
      <alignment vertical="center"/>
    </xf>
    <xf numFmtId="0" fontId="15" fillId="52" borderId="11">
      <alignment vertical="center"/>
    </xf>
    <xf numFmtId="0" fontId="15" fillId="52" borderId="11">
      <alignment vertical="center"/>
    </xf>
    <xf numFmtId="0" fontId="15" fillId="52"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15" fillId="52" borderId="11">
      <alignment vertical="center"/>
    </xf>
    <xf numFmtId="0" fontId="15" fillId="52" borderId="11">
      <alignment vertical="center"/>
    </xf>
    <xf numFmtId="0" fontId="15" fillId="52" borderId="11">
      <alignment vertical="center"/>
    </xf>
    <xf numFmtId="0" fontId="15" fillId="52" borderId="11">
      <alignment vertical="center"/>
    </xf>
    <xf numFmtId="0" fontId="15" fillId="53" borderId="11">
      <alignment vertical="center"/>
    </xf>
    <xf numFmtId="0" fontId="15"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3" borderId="11">
      <alignment vertical="center"/>
    </xf>
    <xf numFmtId="0" fontId="15" fillId="53" borderId="11">
      <alignment vertical="center"/>
    </xf>
    <xf numFmtId="0" fontId="15"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15" fillId="52" borderId="11">
      <alignment vertical="center"/>
    </xf>
    <xf numFmtId="0" fontId="15" fillId="52" borderId="11">
      <alignment vertical="center"/>
    </xf>
    <xf numFmtId="0" fontId="15" fillId="52" borderId="11">
      <alignment vertical="center"/>
    </xf>
    <xf numFmtId="0" fontId="15" fillId="52"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15" fillId="52" borderId="11">
      <alignment vertical="center"/>
    </xf>
    <xf numFmtId="0" fontId="15" fillId="52" borderId="11">
      <alignment vertical="center"/>
    </xf>
    <xf numFmtId="0" fontId="15" fillId="52" borderId="11">
      <alignment vertical="center"/>
    </xf>
    <xf numFmtId="0" fontId="15" fillId="52"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2" borderId="11">
      <alignment vertical="center"/>
    </xf>
    <xf numFmtId="0" fontId="15" fillId="52" borderId="11">
      <alignment vertical="center"/>
    </xf>
    <xf numFmtId="0" fontId="6" fillId="53" borderId="11">
      <alignment vertical="center"/>
    </xf>
    <xf numFmtId="0" fontId="15" fillId="52" borderId="11">
      <alignment vertical="center"/>
    </xf>
    <xf numFmtId="0" fontId="6" fillId="53" borderId="11">
      <alignment vertical="center"/>
    </xf>
    <xf numFmtId="0" fontId="15" fillId="53" borderId="11">
      <alignment vertical="center"/>
    </xf>
    <xf numFmtId="0" fontId="6" fillId="53" borderId="11">
      <alignment vertical="center"/>
    </xf>
    <xf numFmtId="0" fontId="15" fillId="53" borderId="11">
      <alignment vertical="center"/>
    </xf>
    <xf numFmtId="0" fontId="6" fillId="53" borderId="11">
      <alignment vertical="center"/>
    </xf>
    <xf numFmtId="0" fontId="15" fillId="53" borderId="11">
      <alignment vertical="center"/>
    </xf>
    <xf numFmtId="0" fontId="6" fillId="53" borderId="11">
      <alignment vertical="center"/>
    </xf>
    <xf numFmtId="0" fontId="15"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3" borderId="11">
      <alignment vertical="center"/>
    </xf>
    <xf numFmtId="0" fontId="15" fillId="53" borderId="11">
      <alignment vertical="center"/>
    </xf>
    <xf numFmtId="0" fontId="6" fillId="53" borderId="11">
      <alignment vertical="center"/>
    </xf>
    <xf numFmtId="0" fontId="15" fillId="52" borderId="11">
      <alignment vertical="center"/>
    </xf>
    <xf numFmtId="0" fontId="15" fillId="52" borderId="11">
      <alignment vertical="center"/>
    </xf>
    <xf numFmtId="0" fontId="15" fillId="52" borderId="11">
      <alignment vertical="center"/>
    </xf>
    <xf numFmtId="0" fontId="15" fillId="52"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15" fillId="52" borderId="11">
      <alignment vertical="center"/>
    </xf>
    <xf numFmtId="0" fontId="15" fillId="52" borderId="11">
      <alignment vertical="center"/>
    </xf>
    <xf numFmtId="0" fontId="15" fillId="52" borderId="11">
      <alignment vertical="center"/>
    </xf>
    <xf numFmtId="0" fontId="15" fillId="52" borderId="11">
      <alignment vertical="center"/>
    </xf>
    <xf numFmtId="0" fontId="15" fillId="53" borderId="11">
      <alignment vertical="center"/>
    </xf>
    <xf numFmtId="0" fontId="15"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3" borderId="11">
      <alignment vertical="center"/>
    </xf>
    <xf numFmtId="0" fontId="15" fillId="53" borderId="11">
      <alignment vertical="center"/>
    </xf>
    <xf numFmtId="0" fontId="6" fillId="53" borderId="11">
      <alignment vertical="center"/>
    </xf>
    <xf numFmtId="0" fontId="15" fillId="52" borderId="11">
      <alignment vertical="center"/>
    </xf>
    <xf numFmtId="0" fontId="15" fillId="52" borderId="11">
      <alignment vertical="center"/>
    </xf>
    <xf numFmtId="0" fontId="15" fillId="52" borderId="11">
      <alignment vertical="center"/>
    </xf>
    <xf numFmtId="0" fontId="15" fillId="52"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15" fillId="52" borderId="11">
      <alignment vertical="center"/>
    </xf>
    <xf numFmtId="0" fontId="15" fillId="52" borderId="11">
      <alignment vertical="center"/>
    </xf>
    <xf numFmtId="0" fontId="15" fillId="52" borderId="11">
      <alignment vertical="center"/>
    </xf>
    <xf numFmtId="0" fontId="15" fillId="52" borderId="11">
      <alignment vertical="center"/>
    </xf>
    <xf numFmtId="0" fontId="15" fillId="53" borderId="11">
      <alignment vertical="center"/>
    </xf>
    <xf numFmtId="0" fontId="15"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6" fillId="53" borderId="11">
      <alignment vertical="center"/>
    </xf>
    <xf numFmtId="0" fontId="15" fillId="52" borderId="11">
      <alignment vertical="center"/>
    </xf>
    <xf numFmtId="0" fontId="15" fillId="52" borderId="11">
      <alignment vertical="center"/>
    </xf>
    <xf numFmtId="0" fontId="15" fillId="52" borderId="11">
      <alignment vertical="center"/>
    </xf>
    <xf numFmtId="0" fontId="15" fillId="52"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15" fillId="52" borderId="11">
      <alignment vertical="center"/>
    </xf>
    <xf numFmtId="0" fontId="15" fillId="52" borderId="11">
      <alignment vertical="center"/>
    </xf>
    <xf numFmtId="0" fontId="15" fillId="52" borderId="11">
      <alignment vertical="center"/>
    </xf>
    <xf numFmtId="0" fontId="15" fillId="52" borderId="11">
      <alignment vertical="center"/>
    </xf>
    <xf numFmtId="0" fontId="15" fillId="52" borderId="11">
      <alignment vertical="center"/>
    </xf>
    <xf numFmtId="0" fontId="15" fillId="52"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15" fillId="52" borderId="11">
      <alignment vertical="center"/>
    </xf>
    <xf numFmtId="0" fontId="15" fillId="52" borderId="11">
      <alignment vertical="center"/>
    </xf>
    <xf numFmtId="0" fontId="6" fillId="53" borderId="11">
      <alignment vertical="center"/>
    </xf>
    <xf numFmtId="0" fontId="15" fillId="52" borderId="11">
      <alignment vertical="center"/>
    </xf>
    <xf numFmtId="0" fontId="6" fillId="53" borderId="11">
      <alignment vertical="center"/>
    </xf>
    <xf numFmtId="0" fontId="15" fillId="52" borderId="11">
      <alignment vertical="center"/>
    </xf>
    <xf numFmtId="0" fontId="6" fillId="53" borderId="11">
      <alignment vertical="center"/>
    </xf>
    <xf numFmtId="0" fontId="15" fillId="52" borderId="11">
      <alignment vertical="center"/>
    </xf>
    <xf numFmtId="0" fontId="15" fillId="52" borderId="11">
      <alignment vertical="center"/>
    </xf>
    <xf numFmtId="0" fontId="6" fillId="53" borderId="11">
      <alignment vertical="center"/>
    </xf>
    <xf numFmtId="0" fontId="15" fillId="52" borderId="11">
      <alignment vertical="center"/>
    </xf>
    <xf numFmtId="0" fontId="6" fillId="53" borderId="11">
      <alignment vertical="center"/>
    </xf>
    <xf numFmtId="0" fontId="15" fillId="52" borderId="11">
      <alignment vertical="center"/>
    </xf>
    <xf numFmtId="0" fontId="6" fillId="53" borderId="11">
      <alignment vertical="center"/>
    </xf>
    <xf numFmtId="0" fontId="15" fillId="53" borderId="11">
      <alignment vertical="center"/>
    </xf>
    <xf numFmtId="0" fontId="6" fillId="53" borderId="11">
      <alignment vertical="center"/>
    </xf>
    <xf numFmtId="0" fontId="15" fillId="53" borderId="11">
      <alignment vertical="center"/>
    </xf>
    <xf numFmtId="0" fontId="6" fillId="53" borderId="11">
      <alignment vertical="center"/>
    </xf>
    <xf numFmtId="0" fontId="15" fillId="53" borderId="11">
      <alignment vertical="center"/>
    </xf>
    <xf numFmtId="0" fontId="6" fillId="53" borderId="11">
      <alignment vertical="center"/>
    </xf>
    <xf numFmtId="0" fontId="15"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3" borderId="11">
      <alignment vertical="center"/>
    </xf>
    <xf numFmtId="0"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3" borderId="11">
      <alignment vertical="center"/>
    </xf>
    <xf numFmtId="0" fontId="15" fillId="53" borderId="11">
      <alignment vertical="center"/>
    </xf>
    <xf numFmtId="0" fontId="6" fillId="53" borderId="11">
      <alignment vertical="center"/>
    </xf>
    <xf numFmtId="0" fontId="15" fillId="52" borderId="11">
      <alignment vertical="center"/>
    </xf>
    <xf numFmtId="0" fontId="15" fillId="52" borderId="11">
      <alignment vertical="center"/>
    </xf>
    <xf numFmtId="0" fontId="15" fillId="52" borderId="11">
      <alignment vertical="center"/>
    </xf>
    <xf numFmtId="0" fontId="15" fillId="52"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15" fillId="52" borderId="11">
      <alignment vertical="center"/>
    </xf>
    <xf numFmtId="0" fontId="15" fillId="52" borderId="11">
      <alignment vertical="center"/>
    </xf>
    <xf numFmtId="0" fontId="15" fillId="52" borderId="11">
      <alignment vertical="center"/>
    </xf>
    <xf numFmtId="0" fontId="15" fillId="52" borderId="11">
      <alignment vertical="center"/>
    </xf>
    <xf numFmtId="0" fontId="15" fillId="53" borderId="11">
      <alignment vertical="center"/>
    </xf>
    <xf numFmtId="0" fontId="15"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3" borderId="11">
      <alignment vertical="center"/>
    </xf>
    <xf numFmtId="0" fontId="15" fillId="53" borderId="11">
      <alignment vertical="center"/>
    </xf>
    <xf numFmtId="0" fontId="15"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15" fillId="52" borderId="11">
      <alignment vertical="center"/>
    </xf>
    <xf numFmtId="0" fontId="15" fillId="52" borderId="11">
      <alignment vertical="center"/>
    </xf>
    <xf numFmtId="0" fontId="15" fillId="52" borderId="11">
      <alignment vertical="center"/>
    </xf>
    <xf numFmtId="0" fontId="15" fillId="52"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15" fillId="52" borderId="11">
      <alignment vertical="center"/>
    </xf>
    <xf numFmtId="0" fontId="15" fillId="52" borderId="11">
      <alignment vertical="center"/>
    </xf>
    <xf numFmtId="0" fontId="15" fillId="52" borderId="11">
      <alignment vertical="center"/>
    </xf>
    <xf numFmtId="0" fontId="15" fillId="52"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2"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3" borderId="11">
      <alignment vertical="center"/>
    </xf>
    <xf numFmtId="0" fontId="15" fillId="53" borderId="11">
      <alignment vertical="center"/>
    </xf>
    <xf numFmtId="0" fontId="6" fillId="53" borderId="11">
      <alignment vertical="center"/>
    </xf>
    <xf numFmtId="0" fontId="15" fillId="52" borderId="11">
      <alignment vertical="center"/>
    </xf>
    <xf numFmtId="0" fontId="15" fillId="52" borderId="11">
      <alignment vertical="center"/>
    </xf>
    <xf numFmtId="0" fontId="15" fillId="52" borderId="11">
      <alignment vertical="center"/>
    </xf>
    <xf numFmtId="0" fontId="15" fillId="52"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15" fillId="52" borderId="11">
      <alignment vertical="center"/>
    </xf>
    <xf numFmtId="0" fontId="15" fillId="52" borderId="11">
      <alignment vertical="center"/>
    </xf>
    <xf numFmtId="0" fontId="15" fillId="52" borderId="11">
      <alignment vertical="center"/>
    </xf>
    <xf numFmtId="0" fontId="15" fillId="52" borderId="11">
      <alignment vertical="center"/>
    </xf>
    <xf numFmtId="0" fontId="15" fillId="53" borderId="11">
      <alignment vertical="center"/>
    </xf>
    <xf numFmtId="0" fontId="15"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3" borderId="11">
      <alignment vertical="center"/>
    </xf>
    <xf numFmtId="0" fontId="15" fillId="53" borderId="11">
      <alignment vertical="center"/>
    </xf>
    <xf numFmtId="0" fontId="6" fillId="53" borderId="11">
      <alignment vertical="center"/>
    </xf>
    <xf numFmtId="0" fontId="15" fillId="52" borderId="11">
      <alignment vertical="center"/>
    </xf>
    <xf numFmtId="0" fontId="15" fillId="52" borderId="11">
      <alignment vertical="center"/>
    </xf>
    <xf numFmtId="0" fontId="15" fillId="52" borderId="11">
      <alignment vertical="center"/>
    </xf>
    <xf numFmtId="0" fontId="15" fillId="52"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15" fillId="52" borderId="11">
      <alignment vertical="center"/>
    </xf>
    <xf numFmtId="0" fontId="15" fillId="52" borderId="11">
      <alignment vertical="center"/>
    </xf>
    <xf numFmtId="0" fontId="15" fillId="52" borderId="11">
      <alignment vertical="center"/>
    </xf>
    <xf numFmtId="0" fontId="15" fillId="52" borderId="11">
      <alignment vertical="center"/>
    </xf>
    <xf numFmtId="0" fontId="15" fillId="53" borderId="11">
      <alignment vertical="center"/>
    </xf>
    <xf numFmtId="0" fontId="15"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6" fillId="53" borderId="11">
      <alignment vertical="center"/>
    </xf>
    <xf numFmtId="0" fontId="15" fillId="52" borderId="11">
      <alignment vertical="center"/>
    </xf>
    <xf numFmtId="0" fontId="15" fillId="52" borderId="11">
      <alignment vertical="center"/>
    </xf>
    <xf numFmtId="0" fontId="15" fillId="52" borderId="11">
      <alignment vertical="center"/>
    </xf>
    <xf numFmtId="0" fontId="15" fillId="52"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15" fillId="52" borderId="11">
      <alignment vertical="center"/>
    </xf>
    <xf numFmtId="0" fontId="15" fillId="52" borderId="11">
      <alignment vertical="center"/>
    </xf>
    <xf numFmtId="0" fontId="15" fillId="52" borderId="11">
      <alignment vertical="center"/>
    </xf>
    <xf numFmtId="0" fontId="15" fillId="52" borderId="11">
      <alignment vertical="center"/>
    </xf>
    <xf numFmtId="0" fontId="6" fillId="53" borderId="11">
      <alignment vertical="center"/>
    </xf>
    <xf numFmtId="0" fontId="15" fillId="52" borderId="11">
      <alignment vertical="center"/>
    </xf>
    <xf numFmtId="0" fontId="6" fillId="53" borderId="11">
      <alignment vertical="center"/>
    </xf>
    <xf numFmtId="0" fontId="6" fillId="53" borderId="11">
      <alignment vertical="center"/>
    </xf>
    <xf numFmtId="0" fontId="6" fillId="53" borderId="11">
      <alignment vertical="center"/>
    </xf>
    <xf numFmtId="184" fontId="6" fillId="53" borderId="11">
      <alignment vertical="center"/>
    </xf>
    <xf numFmtId="174" fontId="6" fillId="53" borderId="11">
      <alignment vertical="center"/>
    </xf>
    <xf numFmtId="0" fontId="15" fillId="52" borderId="11">
      <alignment vertical="center"/>
    </xf>
    <xf numFmtId="0" fontId="6" fillId="53" borderId="11">
      <alignment vertical="center"/>
    </xf>
    <xf numFmtId="0" fontId="15" fillId="52" borderId="11">
      <alignment vertical="center"/>
    </xf>
    <xf numFmtId="0" fontId="6" fillId="53" borderId="11">
      <alignment vertical="center"/>
    </xf>
    <xf numFmtId="0" fontId="15" fillId="52"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4" fontId="15" fillId="52" borderId="11">
      <alignment vertical="center"/>
    </xf>
    <xf numFmtId="174" fontId="6" fillId="53" borderId="11">
      <alignment vertical="center"/>
    </xf>
    <xf numFmtId="184" fontId="15" fillId="52" borderId="11">
      <alignment vertical="center"/>
    </xf>
    <xf numFmtId="174" fontId="6" fillId="53" borderId="11">
      <alignment vertical="center"/>
    </xf>
    <xf numFmtId="184" fontId="15" fillId="52" borderId="11">
      <alignment vertical="center"/>
    </xf>
    <xf numFmtId="184" fontId="15" fillId="52" borderId="11">
      <alignment vertical="center"/>
    </xf>
    <xf numFmtId="174" fontId="6" fillId="53" borderId="11">
      <alignment vertical="center"/>
    </xf>
    <xf numFmtId="184" fontId="15" fillId="52" borderId="11">
      <alignment vertical="center"/>
    </xf>
    <xf numFmtId="174" fontId="6" fillId="53" borderId="11">
      <alignment vertical="center"/>
    </xf>
    <xf numFmtId="184" fontId="15" fillId="52" borderId="11">
      <alignment vertical="center"/>
    </xf>
    <xf numFmtId="174" fontId="6" fillId="53" borderId="11">
      <alignment vertical="center"/>
    </xf>
    <xf numFmtId="184" fontId="15" fillId="52" borderId="11">
      <alignment vertical="center"/>
    </xf>
    <xf numFmtId="174" fontId="6" fillId="53" borderId="11">
      <alignment vertical="center"/>
    </xf>
    <xf numFmtId="184" fontId="15" fillId="52" borderId="11">
      <alignment vertical="center"/>
    </xf>
    <xf numFmtId="174" fontId="6" fillId="53" borderId="11">
      <alignment vertical="center"/>
    </xf>
    <xf numFmtId="184" fontId="15" fillId="52" borderId="11">
      <alignment vertical="center"/>
    </xf>
    <xf numFmtId="174" fontId="6" fillId="53" borderId="11">
      <alignment vertical="center"/>
    </xf>
    <xf numFmtId="184" fontId="15" fillId="52" borderId="11">
      <alignment vertical="center"/>
    </xf>
    <xf numFmtId="174" fontId="6" fillId="53" borderId="11">
      <alignment vertical="center"/>
    </xf>
    <xf numFmtId="184" fontId="15" fillId="52" borderId="11">
      <alignment vertical="center"/>
    </xf>
    <xf numFmtId="184" fontId="6" fillId="53" borderId="11">
      <alignment vertical="center"/>
    </xf>
    <xf numFmtId="184" fontId="15" fillId="52" borderId="11">
      <alignment vertical="center"/>
    </xf>
    <xf numFmtId="0" fontId="20" fillId="68" borderId="20" applyNumberFormat="0" applyProtection="0">
      <alignment horizontal="left" vertical="center" indent="1"/>
    </xf>
    <xf numFmtId="184" fontId="15" fillId="52" borderId="11">
      <alignment vertical="center"/>
    </xf>
    <xf numFmtId="184" fontId="6" fillId="53" borderId="11">
      <alignment vertical="center"/>
    </xf>
    <xf numFmtId="184" fontId="15" fillId="52" borderId="11">
      <alignment vertical="center"/>
    </xf>
    <xf numFmtId="184" fontId="6" fillId="53" borderId="11">
      <alignment vertical="center"/>
    </xf>
    <xf numFmtId="184" fontId="15" fillId="52" borderId="11">
      <alignment vertical="center"/>
    </xf>
    <xf numFmtId="184" fontId="6" fillId="53" borderId="11">
      <alignment vertical="center"/>
    </xf>
    <xf numFmtId="184" fontId="15" fillId="52" borderId="11">
      <alignment vertical="center"/>
    </xf>
    <xf numFmtId="184" fontId="6" fillId="53" borderId="11">
      <alignment vertical="center"/>
    </xf>
    <xf numFmtId="184" fontId="15" fillId="52" borderId="11">
      <alignment vertical="center"/>
    </xf>
    <xf numFmtId="184" fontId="6" fillId="53" borderId="11">
      <alignment vertical="center"/>
    </xf>
    <xf numFmtId="184" fontId="15" fillId="52" borderId="11">
      <alignment vertical="center"/>
    </xf>
    <xf numFmtId="184" fontId="6" fillId="53" borderId="11">
      <alignment vertical="center"/>
    </xf>
    <xf numFmtId="184" fontId="15" fillId="52" borderId="11">
      <alignment vertical="center"/>
    </xf>
    <xf numFmtId="184" fontId="6" fillId="53" borderId="11">
      <alignment vertical="center"/>
    </xf>
    <xf numFmtId="184" fontId="15" fillId="52" borderId="11">
      <alignment vertical="center"/>
    </xf>
    <xf numFmtId="184" fontId="6" fillId="53" borderId="11">
      <alignment vertical="center"/>
    </xf>
    <xf numFmtId="0" fontId="20" fillId="0" borderId="0" applyNumberFormat="0" applyFont="0" applyFill="0" applyBorder="0" applyAlignment="0" applyProtection="0"/>
    <xf numFmtId="174" fontId="6" fillId="53" borderId="11">
      <alignment vertical="center"/>
    </xf>
    <xf numFmtId="0" fontId="20" fillId="0" borderId="0" applyNumberFormat="0" applyFont="0" applyFill="0" applyBorder="0" applyAlignment="0" applyProtection="0"/>
    <xf numFmtId="174" fontId="6" fillId="53" borderId="11">
      <alignment vertical="center"/>
    </xf>
    <xf numFmtId="0" fontId="20" fillId="0" borderId="0" applyNumberFormat="0" applyFont="0" applyFill="0" applyBorder="0" applyAlignment="0" applyProtection="0"/>
    <xf numFmtId="174" fontId="6" fillId="53" borderId="11">
      <alignment vertical="center"/>
    </xf>
    <xf numFmtId="0" fontId="20" fillId="0" borderId="0" applyNumberFormat="0" applyFont="0" applyFill="0" applyBorder="0" applyAlignment="0" applyProtection="0"/>
    <xf numFmtId="174" fontId="6" fillId="53" borderId="11">
      <alignment vertical="center"/>
    </xf>
    <xf numFmtId="0" fontId="20" fillId="0" borderId="0" applyNumberFormat="0" applyFont="0" applyFill="0" applyBorder="0" applyAlignment="0" applyProtection="0"/>
    <xf numFmtId="174" fontId="6" fillId="53" borderId="11">
      <alignment vertical="center"/>
    </xf>
    <xf numFmtId="0" fontId="20" fillId="0" borderId="0" applyNumberFormat="0" applyFont="0" applyFill="0" applyBorder="0" applyAlignment="0" applyProtection="0"/>
    <xf numFmtId="174" fontId="6" fillId="53" borderId="11">
      <alignment vertical="center"/>
    </xf>
    <xf numFmtId="0" fontId="20" fillId="0" borderId="0" applyNumberFormat="0" applyFont="0" applyFill="0" applyBorder="0" applyAlignment="0" applyProtection="0"/>
    <xf numFmtId="174" fontId="6" fillId="53" borderId="11">
      <alignment vertical="center"/>
    </xf>
    <xf numFmtId="0" fontId="20" fillId="0" borderId="0" applyNumberFormat="0" applyFont="0" applyFill="0" applyBorder="0" applyAlignment="0" applyProtection="0"/>
    <xf numFmtId="174" fontId="6" fillId="53" borderId="11">
      <alignment vertical="center"/>
    </xf>
    <xf numFmtId="0" fontId="20" fillId="0" borderId="0" applyNumberFormat="0" applyFont="0" applyFill="0" applyBorder="0" applyAlignment="0" applyProtection="0"/>
    <xf numFmtId="174" fontId="6" fillId="53" borderId="11">
      <alignment vertical="center"/>
    </xf>
    <xf numFmtId="0" fontId="20" fillId="0" borderId="0" applyNumberFormat="0" applyFont="0" applyFill="0" applyBorder="0" applyAlignment="0" applyProtection="0"/>
    <xf numFmtId="17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2"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3" borderId="11">
      <alignment vertical="center"/>
    </xf>
    <xf numFmtId="174" fontId="15" fillId="53" borderId="11">
      <alignment vertical="center"/>
    </xf>
    <xf numFmtId="174" fontId="6" fillId="53"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3" borderId="11">
      <alignment vertical="center"/>
    </xf>
    <xf numFmtId="174" fontId="15"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0" fontId="20" fillId="0" borderId="0" applyNumberFormat="0" applyFont="0" applyFill="0" applyBorder="0" applyAlignment="0" applyProtection="0"/>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0" fontId="20" fillId="0" borderId="0" applyNumberFormat="0" applyFont="0" applyFill="0" applyBorder="0" applyAlignment="0" applyProtection="0"/>
    <xf numFmtId="174" fontId="6" fillId="53" borderId="11">
      <alignment vertical="center"/>
    </xf>
    <xf numFmtId="17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6" fillId="53"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0" fontId="20" fillId="0" borderId="0" applyNumberFormat="0" applyFont="0" applyFill="0" applyBorder="0" applyAlignment="0" applyProtection="0"/>
    <xf numFmtId="174" fontId="6" fillId="53" borderId="11">
      <alignment vertical="center"/>
    </xf>
    <xf numFmtId="174" fontId="6" fillId="53" borderId="11">
      <alignment vertical="center"/>
    </xf>
    <xf numFmtId="0" fontId="20" fillId="0" borderId="0" applyNumberFormat="0" applyFont="0" applyFill="0" applyBorder="0" applyAlignment="0" applyProtection="0"/>
    <xf numFmtId="174" fontId="6" fillId="53" borderId="11">
      <alignment vertical="center"/>
    </xf>
    <xf numFmtId="17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2" borderId="11">
      <alignment vertical="center"/>
    </xf>
    <xf numFmtId="0" fontId="20" fillId="0" borderId="0" applyNumberFormat="0" applyFont="0" applyFill="0" applyBorder="0" applyAlignment="0" applyProtection="0"/>
    <xf numFmtId="174" fontId="6" fillId="53" borderId="11">
      <alignment vertical="center"/>
    </xf>
    <xf numFmtId="174" fontId="15" fillId="52" borderId="11">
      <alignment vertical="center"/>
    </xf>
    <xf numFmtId="174" fontId="6" fillId="53" borderId="11">
      <alignment vertical="center"/>
    </xf>
    <xf numFmtId="174" fontId="15" fillId="52" borderId="11">
      <alignment vertical="center"/>
    </xf>
    <xf numFmtId="174" fontId="6" fillId="53" borderId="11">
      <alignment vertical="center"/>
    </xf>
    <xf numFmtId="174" fontId="15" fillId="52" borderId="11">
      <alignment vertical="center"/>
    </xf>
    <xf numFmtId="174" fontId="6" fillId="53" borderId="11">
      <alignment vertical="center"/>
    </xf>
    <xf numFmtId="174" fontId="15" fillId="52" borderId="11">
      <alignment vertical="center"/>
    </xf>
    <xf numFmtId="174" fontId="6" fillId="53" borderId="11">
      <alignment vertical="center"/>
    </xf>
    <xf numFmtId="174" fontId="15" fillId="52" borderId="11">
      <alignment vertical="center"/>
    </xf>
    <xf numFmtId="174" fontId="6" fillId="53"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2" borderId="11">
      <alignment vertical="center"/>
    </xf>
    <xf numFmtId="174" fontId="15" fillId="52" borderId="11">
      <alignment vertical="center"/>
    </xf>
    <xf numFmtId="174" fontId="6" fillId="53"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0" fontId="20" fillId="0" borderId="0" applyNumberFormat="0" applyFont="0" applyFill="0" applyBorder="0" applyAlignment="0" applyProtection="0"/>
    <xf numFmtId="174" fontId="6" fillId="53" borderId="11">
      <alignment vertical="center"/>
    </xf>
    <xf numFmtId="174" fontId="6" fillId="53" borderId="11">
      <alignment vertical="center"/>
    </xf>
    <xf numFmtId="174" fontId="15" fillId="52" borderId="11">
      <alignment vertical="center"/>
    </xf>
    <xf numFmtId="0" fontId="20" fillId="0" borderId="0" applyNumberFormat="0" applyFont="0" applyFill="0" applyBorder="0" applyAlignment="0" applyProtection="0"/>
    <xf numFmtId="174" fontId="6" fillId="53" borderId="11">
      <alignment vertical="center"/>
    </xf>
    <xf numFmtId="17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0" fontId="20" fillId="0" borderId="0" applyNumberFormat="0" applyFont="0" applyFill="0" applyBorder="0" applyAlignment="0" applyProtection="0"/>
    <xf numFmtId="174" fontId="15" fillId="52" borderId="11">
      <alignment vertical="center"/>
    </xf>
    <xf numFmtId="174" fontId="15" fillId="52" borderId="11">
      <alignment vertical="center"/>
    </xf>
    <xf numFmtId="174" fontId="15" fillId="52" borderId="11">
      <alignment vertical="center"/>
    </xf>
    <xf numFmtId="0" fontId="20" fillId="0" borderId="0" applyNumberFormat="0" applyFont="0" applyFill="0" applyBorder="0" applyAlignment="0" applyProtection="0"/>
    <xf numFmtId="174" fontId="15" fillId="52" borderId="11">
      <alignment vertical="center"/>
    </xf>
    <xf numFmtId="174" fontId="15" fillId="52"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6" fillId="53"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0" fontId="20" fillId="0" borderId="0" applyNumberFormat="0" applyFont="0" applyFill="0" applyBorder="0" applyAlignment="0" applyProtection="0"/>
    <xf numFmtId="174" fontId="15" fillId="52"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15" fillId="52" borderId="11">
      <alignment vertical="center"/>
    </xf>
    <xf numFmtId="0" fontId="20" fillId="0" borderId="0" applyNumberFormat="0" applyFont="0" applyFill="0" applyBorder="0" applyAlignment="0" applyProtection="0"/>
    <xf numFmtId="174" fontId="6" fillId="53" borderId="11">
      <alignment vertical="center"/>
    </xf>
    <xf numFmtId="0" fontId="20" fillId="0" borderId="0" applyNumberFormat="0" applyFont="0" applyFill="0" applyBorder="0" applyAlignment="0" applyProtection="0"/>
    <xf numFmtId="174" fontId="6" fillId="53" borderId="11">
      <alignment vertical="center"/>
    </xf>
    <xf numFmtId="0" fontId="20" fillId="0" borderId="0" applyNumberFormat="0" applyFont="0" applyFill="0" applyBorder="0" applyAlignment="0" applyProtection="0"/>
    <xf numFmtId="174" fontId="6" fillId="53" borderId="11">
      <alignment vertical="center"/>
    </xf>
    <xf numFmtId="174" fontId="15" fillId="52" borderId="11">
      <alignment vertical="center"/>
    </xf>
    <xf numFmtId="184" fontId="15" fillId="52" borderId="11">
      <alignment vertical="center"/>
    </xf>
    <xf numFmtId="184" fontId="6" fillId="53" borderId="11">
      <alignment vertical="center"/>
    </xf>
    <xf numFmtId="184" fontId="15" fillId="52" borderId="11">
      <alignment vertical="center"/>
    </xf>
    <xf numFmtId="184" fontId="6" fillId="53" borderId="11">
      <alignment vertical="center"/>
    </xf>
    <xf numFmtId="184" fontId="15" fillId="52" borderId="11">
      <alignment vertical="center"/>
    </xf>
    <xf numFmtId="184" fontId="6" fillId="53" borderId="11">
      <alignment vertical="center"/>
    </xf>
    <xf numFmtId="184" fontId="15" fillId="53" borderId="11">
      <alignment vertical="center"/>
    </xf>
    <xf numFmtId="184" fontId="6" fillId="53" borderId="11">
      <alignment vertical="center"/>
    </xf>
    <xf numFmtId="184" fontId="15" fillId="53" borderId="11">
      <alignment vertical="center"/>
    </xf>
    <xf numFmtId="184" fontId="6" fillId="53" borderId="11">
      <alignment vertical="center"/>
    </xf>
    <xf numFmtId="184" fontId="15" fillId="53" borderId="11">
      <alignment vertical="center"/>
    </xf>
    <xf numFmtId="184" fontId="6" fillId="53" borderId="11">
      <alignment vertical="center"/>
    </xf>
    <xf numFmtId="184" fontId="15"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3" borderId="11">
      <alignment vertical="center"/>
    </xf>
    <xf numFmtId="18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15" fillId="53" borderId="11">
      <alignment vertical="center"/>
    </xf>
    <xf numFmtId="184" fontId="15" fillId="53" borderId="11">
      <alignment vertical="center"/>
    </xf>
    <xf numFmtId="184" fontId="6" fillId="53"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3" borderId="11">
      <alignment vertical="center"/>
    </xf>
    <xf numFmtId="184" fontId="15"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0" fontId="20" fillId="0" borderId="0" applyNumberFormat="0" applyFont="0" applyFill="0" applyBorder="0" applyAlignment="0" applyProtection="0"/>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0" fontId="20" fillId="0" borderId="0" applyNumberFormat="0" applyFont="0" applyFill="0" applyBorder="0" applyAlignment="0" applyProtection="0"/>
    <xf numFmtId="184" fontId="6" fillId="53" borderId="11">
      <alignment vertical="center"/>
    </xf>
    <xf numFmtId="18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3" borderId="11">
      <alignment vertical="center"/>
    </xf>
    <xf numFmtId="174" fontId="15" fillId="53" borderId="11">
      <alignment vertical="center"/>
    </xf>
    <xf numFmtId="174" fontId="15"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84" fontId="6" fillId="53"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0" fontId="20" fillId="0" borderId="0" applyNumberFormat="0" applyFont="0" applyFill="0" applyBorder="0" applyAlignment="0" applyProtection="0"/>
    <xf numFmtId="184" fontId="6" fillId="53" borderId="11">
      <alignment vertical="center"/>
    </xf>
    <xf numFmtId="184" fontId="6" fillId="53" borderId="11">
      <alignment vertical="center"/>
    </xf>
    <xf numFmtId="0" fontId="20" fillId="0" borderId="0" applyNumberFormat="0" applyFont="0" applyFill="0" applyBorder="0" applyAlignment="0" applyProtection="0"/>
    <xf numFmtId="184" fontId="6" fillId="53" borderId="11">
      <alignment vertical="center"/>
    </xf>
    <xf numFmtId="18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2"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3" borderId="11">
      <alignment vertical="center"/>
    </xf>
    <xf numFmtId="174" fontId="15" fillId="53" borderId="11">
      <alignment vertical="center"/>
    </xf>
    <xf numFmtId="184" fontId="6" fillId="53"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74" fontId="15" fillId="53" borderId="11">
      <alignment vertical="center"/>
    </xf>
    <xf numFmtId="174" fontId="15"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0" fontId="20" fillId="0" borderId="0" applyNumberFormat="0" applyFont="0" applyFill="0" applyBorder="0" applyAlignment="0" applyProtection="0"/>
    <xf numFmtId="184" fontId="6" fillId="53" borderId="11">
      <alignment vertical="center"/>
    </xf>
    <xf numFmtId="18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0" fontId="20" fillId="0" borderId="0" applyNumberFormat="0" applyFont="0" applyFill="0" applyBorder="0" applyAlignment="0" applyProtection="0"/>
    <xf numFmtId="184" fontId="6" fillId="53" borderId="11">
      <alignment vertical="center"/>
    </xf>
    <xf numFmtId="18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3" borderId="11">
      <alignment vertical="center"/>
    </xf>
    <xf numFmtId="174" fontId="15" fillId="53" borderId="11">
      <alignment vertical="center"/>
    </xf>
    <xf numFmtId="174" fontId="6" fillId="53"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3" borderId="11">
      <alignment vertical="center"/>
    </xf>
    <xf numFmtId="174" fontId="15"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0" fontId="20" fillId="0" borderId="0" applyNumberFormat="0" applyFont="0" applyFill="0" applyBorder="0" applyAlignment="0" applyProtection="0"/>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0" fontId="20" fillId="0" borderId="0" applyNumberFormat="0" applyFont="0" applyFill="0" applyBorder="0" applyAlignment="0" applyProtection="0"/>
    <xf numFmtId="174" fontId="6" fillId="53" borderId="11">
      <alignment vertical="center"/>
    </xf>
    <xf numFmtId="17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6" fillId="53"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15" fillId="52" borderId="11">
      <alignment vertical="center"/>
    </xf>
    <xf numFmtId="184" fontId="15" fillId="52" borderId="11">
      <alignment vertical="center"/>
    </xf>
    <xf numFmtId="184" fontId="6" fillId="53" borderId="11">
      <alignment vertical="center"/>
    </xf>
    <xf numFmtId="184" fontId="15" fillId="52" borderId="11">
      <alignment vertical="center"/>
    </xf>
    <xf numFmtId="184" fontId="6" fillId="53" borderId="11">
      <alignment vertical="center"/>
    </xf>
    <xf numFmtId="174" fontId="15" fillId="52" borderId="11">
      <alignment vertical="center"/>
    </xf>
    <xf numFmtId="184" fontId="15" fillId="52" borderId="11">
      <alignment vertical="center"/>
    </xf>
    <xf numFmtId="174" fontId="6" fillId="53" borderId="11">
      <alignment vertical="center"/>
    </xf>
    <xf numFmtId="184" fontId="15" fillId="52" borderId="11">
      <alignment vertical="center"/>
    </xf>
    <xf numFmtId="174" fontId="6" fillId="53" borderId="11">
      <alignment vertical="center"/>
    </xf>
    <xf numFmtId="184" fontId="15" fillId="52" borderId="11">
      <alignment vertical="center"/>
    </xf>
    <xf numFmtId="174" fontId="6" fillId="53" borderId="11">
      <alignment vertical="center"/>
    </xf>
    <xf numFmtId="184" fontId="15" fillId="53" borderId="11">
      <alignment vertical="center"/>
    </xf>
    <xf numFmtId="174" fontId="6" fillId="53" borderId="11">
      <alignment vertical="center"/>
    </xf>
    <xf numFmtId="184" fontId="15" fillId="53" borderId="11">
      <alignment vertical="center"/>
    </xf>
    <xf numFmtId="174" fontId="6" fillId="53" borderId="11">
      <alignment vertical="center"/>
    </xf>
    <xf numFmtId="184" fontId="15" fillId="53" borderId="11">
      <alignment vertical="center"/>
    </xf>
    <xf numFmtId="174" fontId="6" fillId="53" borderId="11">
      <alignment vertical="center"/>
    </xf>
    <xf numFmtId="184" fontId="15" fillId="53" borderId="11">
      <alignment vertical="center"/>
    </xf>
    <xf numFmtId="17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7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15" fillId="53" borderId="11">
      <alignment vertical="center"/>
    </xf>
    <xf numFmtId="17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3" borderId="11">
      <alignment vertical="center"/>
    </xf>
    <xf numFmtId="174" fontId="15" fillId="53" borderId="11">
      <alignment vertical="center"/>
    </xf>
    <xf numFmtId="174" fontId="6" fillId="53"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3" borderId="11">
      <alignment vertical="center"/>
    </xf>
    <xf numFmtId="174" fontId="15"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0" fontId="20" fillId="0" borderId="0" applyNumberFormat="0" applyFont="0" applyFill="0" applyBorder="0" applyAlignment="0" applyProtection="0"/>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0" fontId="20" fillId="0" borderId="0" applyNumberFormat="0" applyFont="0" applyFill="0" applyBorder="0" applyAlignment="0" applyProtection="0"/>
    <xf numFmtId="174" fontId="6" fillId="53" borderId="11">
      <alignment vertical="center"/>
    </xf>
    <xf numFmtId="17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15" fillId="53" borderId="11">
      <alignment vertical="center"/>
    </xf>
    <xf numFmtId="184" fontId="15" fillId="53" borderId="11">
      <alignment vertical="center"/>
    </xf>
    <xf numFmtId="184" fontId="15"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74" fontId="6" fillId="53"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0" fontId="20" fillId="0" borderId="0" applyNumberFormat="0" applyFont="0" applyFill="0" applyBorder="0" applyAlignment="0" applyProtection="0"/>
    <xf numFmtId="174" fontId="6" fillId="53" borderId="11">
      <alignment vertical="center"/>
    </xf>
    <xf numFmtId="174" fontId="6" fillId="53" borderId="11">
      <alignment vertical="center"/>
    </xf>
    <xf numFmtId="0" fontId="20" fillId="0" borderId="0" applyNumberFormat="0" applyFont="0" applyFill="0" applyBorder="0" applyAlignment="0" applyProtection="0"/>
    <xf numFmtId="174" fontId="6" fillId="53" borderId="11">
      <alignment vertical="center"/>
    </xf>
    <xf numFmtId="17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15" fillId="52"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7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15" fillId="53" borderId="11">
      <alignment vertical="center"/>
    </xf>
    <xf numFmtId="184" fontId="15" fillId="53" borderId="11">
      <alignment vertical="center"/>
    </xf>
    <xf numFmtId="174" fontId="6" fillId="53"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84" fontId="15" fillId="53" borderId="11">
      <alignment vertical="center"/>
    </xf>
    <xf numFmtId="184" fontId="15"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0" fontId="20" fillId="0" borderId="0" applyNumberFormat="0" applyFont="0" applyFill="0" applyBorder="0" applyAlignment="0" applyProtection="0"/>
    <xf numFmtId="174" fontId="6" fillId="53" borderId="11">
      <alignment vertical="center"/>
    </xf>
    <xf numFmtId="17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0" fontId="20" fillId="0" borderId="0" applyNumberFormat="0" applyFont="0" applyFill="0" applyBorder="0" applyAlignment="0" applyProtection="0"/>
    <xf numFmtId="174" fontId="6" fillId="53" borderId="11">
      <alignment vertical="center"/>
    </xf>
    <xf numFmtId="17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15" fillId="53" borderId="11">
      <alignment vertical="center"/>
    </xf>
    <xf numFmtId="184" fontId="15" fillId="53" borderId="11">
      <alignment vertical="center"/>
    </xf>
    <xf numFmtId="184" fontId="6" fillId="53"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3" borderId="11">
      <alignment vertical="center"/>
    </xf>
    <xf numFmtId="184" fontId="15"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0" fontId="20" fillId="0" borderId="0" applyNumberFormat="0" applyFont="0" applyFill="0" applyBorder="0" applyAlignment="0" applyProtection="0"/>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0" fontId="20" fillId="0" borderId="0" applyNumberFormat="0" applyFont="0" applyFill="0" applyBorder="0" applyAlignment="0" applyProtection="0"/>
    <xf numFmtId="184" fontId="6" fillId="53" borderId="11">
      <alignment vertical="center"/>
    </xf>
    <xf numFmtId="18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6" fillId="53"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84" fontId="15" fillId="52" borderId="11">
      <alignment vertical="center"/>
    </xf>
    <xf numFmtId="174" fontId="15" fillId="52"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15" fillId="52" borderId="11">
      <alignment vertical="center"/>
    </xf>
    <xf numFmtId="184" fontId="15" fillId="52" borderId="11">
      <alignment vertical="center"/>
    </xf>
    <xf numFmtId="174" fontId="6" fillId="53" borderId="11">
      <alignment vertical="center"/>
    </xf>
    <xf numFmtId="184" fontId="15" fillId="52" borderId="11">
      <alignment vertical="center"/>
    </xf>
    <xf numFmtId="174" fontId="6" fillId="53" borderId="11">
      <alignment vertical="center"/>
    </xf>
    <xf numFmtId="174" fontId="15" fillId="52" borderId="11">
      <alignment vertical="center"/>
    </xf>
    <xf numFmtId="184" fontId="15" fillId="52" borderId="11">
      <alignment vertical="center"/>
    </xf>
    <xf numFmtId="186" fontId="6" fillId="53" borderId="11">
      <alignment vertical="center"/>
    </xf>
    <xf numFmtId="184" fontId="15" fillId="52" borderId="11">
      <alignment vertical="center"/>
    </xf>
    <xf numFmtId="186" fontId="6" fillId="53" borderId="11">
      <alignment vertical="center"/>
    </xf>
    <xf numFmtId="184" fontId="15" fillId="52" borderId="11">
      <alignment vertical="center"/>
    </xf>
    <xf numFmtId="186" fontId="6" fillId="53" borderId="11">
      <alignment vertical="center"/>
    </xf>
    <xf numFmtId="184" fontId="15" fillId="52" borderId="11">
      <alignment vertical="center"/>
    </xf>
    <xf numFmtId="186" fontId="6" fillId="53" borderId="11">
      <alignment vertical="center"/>
    </xf>
    <xf numFmtId="184" fontId="15" fillId="52" borderId="11">
      <alignment vertical="center"/>
    </xf>
    <xf numFmtId="186" fontId="6" fillId="53" borderId="11">
      <alignment vertical="center"/>
    </xf>
    <xf numFmtId="184" fontId="15" fillId="52" borderId="11">
      <alignment vertical="center"/>
    </xf>
    <xf numFmtId="186" fontId="6" fillId="53" borderId="11">
      <alignment vertical="center"/>
    </xf>
    <xf numFmtId="184" fontId="15" fillId="52" borderId="11">
      <alignment vertical="center"/>
    </xf>
    <xf numFmtId="186" fontId="6" fillId="53" borderId="11">
      <alignment vertical="center"/>
    </xf>
    <xf numFmtId="184" fontId="15" fillId="52" borderId="11">
      <alignment vertical="center"/>
    </xf>
    <xf numFmtId="186" fontId="6" fillId="53" borderId="11">
      <alignment vertical="center"/>
    </xf>
    <xf numFmtId="184" fontId="15" fillId="52" borderId="11">
      <alignment vertical="center"/>
    </xf>
    <xf numFmtId="186" fontId="6" fillId="53" borderId="11">
      <alignment vertical="center"/>
    </xf>
    <xf numFmtId="184" fontId="15" fillId="52" borderId="11">
      <alignment vertical="center"/>
    </xf>
    <xf numFmtId="186" fontId="6" fillId="53" borderId="11">
      <alignment vertical="center"/>
    </xf>
    <xf numFmtId="0" fontId="20" fillId="0" borderId="0" applyNumberFormat="0" applyFont="0" applyFill="0" applyBorder="0" applyAlignment="0" applyProtection="0"/>
    <xf numFmtId="184" fontId="6" fillId="53" borderId="11">
      <alignment vertical="center"/>
    </xf>
    <xf numFmtId="0" fontId="20" fillId="0" borderId="0" applyNumberFormat="0" applyFont="0" applyFill="0" applyBorder="0" applyAlignment="0" applyProtection="0"/>
    <xf numFmtId="184" fontId="6" fillId="53" borderId="11">
      <alignment vertical="center"/>
    </xf>
    <xf numFmtId="0" fontId="20" fillId="0" borderId="0" applyNumberFormat="0" applyFont="0" applyFill="0" applyBorder="0" applyAlignment="0" applyProtection="0"/>
    <xf numFmtId="184" fontId="6" fillId="53" borderId="11">
      <alignment vertical="center"/>
    </xf>
    <xf numFmtId="0" fontId="20" fillId="0" borderId="0" applyNumberFormat="0" applyFont="0" applyFill="0" applyBorder="0" applyAlignment="0" applyProtection="0"/>
    <xf numFmtId="184" fontId="6" fillId="53" borderId="11">
      <alignment vertical="center"/>
    </xf>
    <xf numFmtId="0" fontId="20" fillId="0" borderId="0" applyNumberFormat="0" applyFont="0" applyFill="0" applyBorder="0" applyAlignment="0" applyProtection="0"/>
    <xf numFmtId="184" fontId="6" fillId="53" borderId="11">
      <alignment vertical="center"/>
    </xf>
    <xf numFmtId="0" fontId="20" fillId="0" borderId="0" applyNumberFormat="0" applyFont="0" applyFill="0" applyBorder="0" applyAlignment="0" applyProtection="0"/>
    <xf numFmtId="184" fontId="6" fillId="53" borderId="11">
      <alignment vertical="center"/>
    </xf>
    <xf numFmtId="0" fontId="20" fillId="0" borderId="0" applyNumberFormat="0" applyFont="0" applyFill="0" applyBorder="0" applyAlignment="0" applyProtection="0"/>
    <xf numFmtId="184" fontId="6" fillId="53" borderId="11">
      <alignment vertical="center"/>
    </xf>
    <xf numFmtId="0" fontId="20" fillId="0" borderId="0" applyNumberFormat="0" applyFont="0" applyFill="0" applyBorder="0" applyAlignment="0" applyProtection="0"/>
    <xf numFmtId="184" fontId="6" fillId="53" borderId="11">
      <alignment vertical="center"/>
    </xf>
    <xf numFmtId="0" fontId="20" fillId="0" borderId="0" applyNumberFormat="0" applyFont="0" applyFill="0" applyBorder="0" applyAlignment="0" applyProtection="0"/>
    <xf numFmtId="184" fontId="6" fillId="53" borderId="11">
      <alignment vertical="center"/>
    </xf>
    <xf numFmtId="0" fontId="20" fillId="0" borderId="0" applyNumberFormat="0" applyFont="0" applyFill="0" applyBorder="0" applyAlignment="0" applyProtection="0"/>
    <xf numFmtId="18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15" fillId="52"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15" fillId="53" borderId="11">
      <alignment vertical="center"/>
    </xf>
    <xf numFmtId="184" fontId="15" fillId="53" borderId="11">
      <alignment vertical="center"/>
    </xf>
    <xf numFmtId="184" fontId="6" fillId="53"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3" borderId="11">
      <alignment vertical="center"/>
    </xf>
    <xf numFmtId="184" fontId="15"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0" fontId="20" fillId="0" borderId="0" applyNumberFormat="0" applyFont="0" applyFill="0" applyBorder="0" applyAlignment="0" applyProtection="0"/>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0" fontId="20" fillId="0" borderId="0" applyNumberFormat="0" applyFont="0" applyFill="0" applyBorder="0" applyAlignment="0" applyProtection="0"/>
    <xf numFmtId="184" fontId="6" fillId="53" borderId="11">
      <alignment vertical="center"/>
    </xf>
    <xf numFmtId="18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4" fontId="6" fillId="53"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0" fontId="20" fillId="0" borderId="0" applyNumberFormat="0" applyFont="0" applyFill="0" applyBorder="0" applyAlignment="0" applyProtection="0"/>
    <xf numFmtId="184" fontId="6" fillId="53" borderId="11">
      <alignment vertical="center"/>
    </xf>
    <xf numFmtId="184" fontId="6" fillId="53" borderId="11">
      <alignment vertical="center"/>
    </xf>
    <xf numFmtId="0" fontId="20" fillId="0" borderId="0" applyNumberFormat="0" applyFont="0" applyFill="0" applyBorder="0" applyAlignment="0" applyProtection="0"/>
    <xf numFmtId="184" fontId="6" fillId="53" borderId="11">
      <alignment vertical="center"/>
    </xf>
    <xf numFmtId="18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15" fillId="52" borderId="11">
      <alignment vertical="center"/>
    </xf>
    <xf numFmtId="0" fontId="20" fillId="0" borderId="0" applyNumberFormat="0" applyFont="0" applyFill="0" applyBorder="0" applyAlignment="0" applyProtection="0"/>
    <xf numFmtId="184" fontId="6" fillId="53" borderId="11">
      <alignment vertical="center"/>
    </xf>
    <xf numFmtId="184" fontId="15" fillId="52" borderId="11">
      <alignment vertical="center"/>
    </xf>
    <xf numFmtId="184" fontId="6" fillId="53" borderId="11">
      <alignment vertical="center"/>
    </xf>
    <xf numFmtId="184" fontId="15" fillId="52" borderId="11">
      <alignment vertical="center"/>
    </xf>
    <xf numFmtId="184" fontId="6" fillId="53" borderId="11">
      <alignment vertical="center"/>
    </xf>
    <xf numFmtId="184" fontId="15" fillId="52" borderId="11">
      <alignment vertical="center"/>
    </xf>
    <xf numFmtId="184" fontId="6" fillId="53" borderId="11">
      <alignment vertical="center"/>
    </xf>
    <xf numFmtId="184" fontId="15" fillId="52" borderId="11">
      <alignment vertical="center"/>
    </xf>
    <xf numFmtId="184" fontId="6" fillId="53" borderId="11">
      <alignment vertical="center"/>
    </xf>
    <xf numFmtId="184" fontId="15" fillId="52" borderId="11">
      <alignment vertical="center"/>
    </xf>
    <xf numFmtId="184" fontId="6" fillId="53"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15" fillId="52" borderId="11">
      <alignment vertical="center"/>
    </xf>
    <xf numFmtId="184" fontId="15" fillId="52" borderId="11">
      <alignment vertical="center"/>
    </xf>
    <xf numFmtId="184" fontId="6" fillId="53"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0" fontId="20" fillId="0" borderId="0" applyNumberFormat="0" applyFont="0" applyFill="0" applyBorder="0" applyAlignment="0" applyProtection="0"/>
    <xf numFmtId="184" fontId="6" fillId="53" borderId="11">
      <alignment vertical="center"/>
    </xf>
    <xf numFmtId="184" fontId="6" fillId="53" borderId="11">
      <alignment vertical="center"/>
    </xf>
    <xf numFmtId="184" fontId="15" fillId="52" borderId="11">
      <alignment vertical="center"/>
    </xf>
    <xf numFmtId="0" fontId="20" fillId="0" borderId="0" applyNumberFormat="0" applyFont="0" applyFill="0" applyBorder="0" applyAlignment="0" applyProtection="0"/>
    <xf numFmtId="184" fontId="6" fillId="53" borderId="11">
      <alignment vertical="center"/>
    </xf>
    <xf numFmtId="18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15" fillId="52" borderId="11">
      <alignment vertical="center"/>
    </xf>
    <xf numFmtId="184" fontId="15" fillId="52" borderId="11">
      <alignment vertical="center"/>
    </xf>
    <xf numFmtId="184" fontId="6" fillId="53"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0" fontId="20" fillId="0" borderId="0" applyNumberFormat="0" applyFont="0" applyFill="0" applyBorder="0" applyAlignment="0" applyProtection="0"/>
    <xf numFmtId="184" fontId="6" fillId="53" borderId="11">
      <alignment vertical="center"/>
    </xf>
    <xf numFmtId="184" fontId="6" fillId="53" borderId="11">
      <alignment vertical="center"/>
    </xf>
    <xf numFmtId="184" fontId="15" fillId="52" borderId="11">
      <alignment vertical="center"/>
    </xf>
    <xf numFmtId="0" fontId="20" fillId="0" borderId="0" applyNumberFormat="0" applyFont="0" applyFill="0" applyBorder="0" applyAlignment="0" applyProtection="0"/>
    <xf numFmtId="184" fontId="6" fillId="53" borderId="11">
      <alignment vertical="center"/>
    </xf>
    <xf numFmtId="18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6" fillId="53"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0" fontId="20" fillId="0" borderId="0" applyNumberFormat="0" applyFont="0" applyFill="0" applyBorder="0" applyAlignment="0" applyProtection="0"/>
    <xf numFmtId="184" fontId="15" fillId="52"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15" fillId="52" borderId="11">
      <alignment vertical="center"/>
    </xf>
    <xf numFmtId="0" fontId="20" fillId="0" borderId="0" applyNumberFormat="0" applyFont="0" applyFill="0" applyBorder="0" applyAlignment="0" applyProtection="0"/>
    <xf numFmtId="184" fontId="6" fillId="53" borderId="11">
      <alignment vertical="center"/>
    </xf>
    <xf numFmtId="0" fontId="20" fillId="0" borderId="0" applyNumberFormat="0" applyFont="0" applyFill="0" applyBorder="0" applyAlignment="0" applyProtection="0"/>
    <xf numFmtId="184" fontId="6" fillId="53" borderId="11">
      <alignment vertical="center"/>
    </xf>
    <xf numFmtId="0" fontId="20" fillId="0" borderId="0" applyNumberFormat="0" applyFont="0" applyFill="0" applyBorder="0" applyAlignment="0" applyProtection="0"/>
    <xf numFmtId="184" fontId="6" fillId="53" borderId="11">
      <alignment vertical="center"/>
    </xf>
    <xf numFmtId="184" fontId="15" fillId="52" borderId="11">
      <alignment vertical="center"/>
    </xf>
    <xf numFmtId="184" fontId="15" fillId="52" borderId="11">
      <alignment vertical="center"/>
    </xf>
    <xf numFmtId="186" fontId="6" fillId="53" borderId="11">
      <alignment vertical="center"/>
    </xf>
    <xf numFmtId="184" fontId="15" fillId="52" borderId="11">
      <alignment vertical="center"/>
    </xf>
    <xf numFmtId="186" fontId="6" fillId="53" borderId="11">
      <alignment vertical="center"/>
    </xf>
    <xf numFmtId="184" fontId="15" fillId="52" borderId="11">
      <alignment vertical="center"/>
    </xf>
    <xf numFmtId="186" fontId="6" fillId="53" borderId="11">
      <alignment vertical="center"/>
    </xf>
    <xf numFmtId="184" fontId="15" fillId="53" borderId="11">
      <alignment vertical="center"/>
    </xf>
    <xf numFmtId="186" fontId="6" fillId="53" borderId="11">
      <alignment vertical="center"/>
    </xf>
    <xf numFmtId="184" fontId="15" fillId="53" borderId="11">
      <alignment vertical="center"/>
    </xf>
    <xf numFmtId="186" fontId="6" fillId="53" borderId="11">
      <alignment vertical="center"/>
    </xf>
    <xf numFmtId="184" fontId="15" fillId="53" borderId="11">
      <alignment vertical="center"/>
    </xf>
    <xf numFmtId="186" fontId="6" fillId="53" borderId="11">
      <alignment vertical="center"/>
    </xf>
    <xf numFmtId="184" fontId="15" fillId="53" borderId="11">
      <alignment vertical="center"/>
    </xf>
    <xf numFmtId="186"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15"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6" fontId="15" fillId="53" borderId="11">
      <alignment vertical="center"/>
    </xf>
    <xf numFmtId="186" fontId="15" fillId="53" borderId="11">
      <alignment vertical="center"/>
    </xf>
    <xf numFmtId="186" fontId="6" fillId="53" borderId="11">
      <alignment vertical="center"/>
    </xf>
    <xf numFmtId="186" fontId="15" fillId="52" borderId="11">
      <alignment vertical="center"/>
    </xf>
    <xf numFmtId="186" fontId="15" fillId="52" borderId="11">
      <alignment vertical="center"/>
    </xf>
    <xf numFmtId="186" fontId="15" fillId="52" borderId="11">
      <alignment vertical="center"/>
    </xf>
    <xf numFmtId="186" fontId="15" fillId="52" borderId="11">
      <alignment vertical="center"/>
    </xf>
    <xf numFmtId="186" fontId="6" fillId="53" borderId="11">
      <alignment vertical="center"/>
    </xf>
    <xf numFmtId="186" fontId="6" fillId="53" borderId="11">
      <alignment vertical="center"/>
    </xf>
    <xf numFmtId="186" fontId="6" fillId="53" borderId="11">
      <alignment vertical="center"/>
    </xf>
    <xf numFmtId="186" fontId="6" fillId="53" borderId="11">
      <alignment vertical="center"/>
    </xf>
    <xf numFmtId="186" fontId="6" fillId="53" borderId="11">
      <alignment vertical="center"/>
    </xf>
    <xf numFmtId="186" fontId="6" fillId="53" borderId="11">
      <alignment vertical="center"/>
    </xf>
    <xf numFmtId="186" fontId="6" fillId="53" borderId="11">
      <alignment vertical="center"/>
    </xf>
    <xf numFmtId="186" fontId="6" fillId="53" borderId="11">
      <alignment vertical="center"/>
    </xf>
    <xf numFmtId="186" fontId="15" fillId="52" borderId="11">
      <alignment vertical="center"/>
    </xf>
    <xf numFmtId="186" fontId="15" fillId="52" borderId="11">
      <alignment vertical="center"/>
    </xf>
    <xf numFmtId="186" fontId="15" fillId="52" borderId="11">
      <alignment vertical="center"/>
    </xf>
    <xf numFmtId="186" fontId="15" fillId="52" borderId="11">
      <alignment vertical="center"/>
    </xf>
    <xf numFmtId="186" fontId="15" fillId="53" borderId="11">
      <alignment vertical="center"/>
    </xf>
    <xf numFmtId="186" fontId="15" fillId="53" borderId="11">
      <alignment vertical="center"/>
    </xf>
    <xf numFmtId="186" fontId="6" fillId="53" borderId="11">
      <alignment vertical="center"/>
    </xf>
    <xf numFmtId="186" fontId="6" fillId="53" borderId="11">
      <alignment vertical="center"/>
    </xf>
    <xf numFmtId="186" fontId="6" fillId="53" borderId="11">
      <alignment vertical="center"/>
    </xf>
    <xf numFmtId="186" fontId="6" fillId="53" borderId="11">
      <alignment vertical="center"/>
    </xf>
    <xf numFmtId="186" fontId="6" fillId="53" borderId="11">
      <alignment vertical="center"/>
    </xf>
    <xf numFmtId="186" fontId="6" fillId="53" borderId="11">
      <alignment vertical="center"/>
    </xf>
    <xf numFmtId="186" fontId="6" fillId="53" borderId="11">
      <alignment vertical="center"/>
    </xf>
    <xf numFmtId="186" fontId="6" fillId="53" borderId="11">
      <alignment vertical="center"/>
    </xf>
    <xf numFmtId="0" fontId="20" fillId="0" borderId="0" applyNumberFormat="0" applyFont="0" applyFill="0" applyBorder="0" applyAlignment="0" applyProtection="0"/>
    <xf numFmtId="186" fontId="6" fillId="53" borderId="11">
      <alignment vertical="center"/>
    </xf>
    <xf numFmtId="186" fontId="6" fillId="53" borderId="11">
      <alignment vertical="center"/>
    </xf>
    <xf numFmtId="186" fontId="6" fillId="53" borderId="11">
      <alignment vertical="center"/>
    </xf>
    <xf numFmtId="186" fontId="6" fillId="53" borderId="11">
      <alignment vertical="center"/>
    </xf>
    <xf numFmtId="186" fontId="6" fillId="53" borderId="11">
      <alignment vertical="center"/>
    </xf>
    <xf numFmtId="186" fontId="6" fillId="53" borderId="11">
      <alignment vertical="center"/>
    </xf>
    <xf numFmtId="186" fontId="6" fillId="53" borderId="11">
      <alignment vertical="center"/>
    </xf>
    <xf numFmtId="0" fontId="20" fillId="0" borderId="0" applyNumberFormat="0" applyFont="0" applyFill="0" applyBorder="0" applyAlignment="0" applyProtection="0"/>
    <xf numFmtId="186" fontId="6" fillId="53" borderId="11">
      <alignment vertical="center"/>
    </xf>
    <xf numFmtId="186"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15" fillId="53" borderId="11">
      <alignment vertical="center"/>
    </xf>
    <xf numFmtId="184" fontId="15" fillId="53" borderId="11">
      <alignment vertical="center"/>
    </xf>
    <xf numFmtId="184" fontId="15"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6" fontId="6" fillId="53" borderId="11">
      <alignment vertical="center"/>
    </xf>
    <xf numFmtId="186" fontId="15" fillId="52" borderId="11">
      <alignment vertical="center"/>
    </xf>
    <xf numFmtId="186" fontId="15" fillId="52" borderId="11">
      <alignment vertical="center"/>
    </xf>
    <xf numFmtId="186" fontId="15" fillId="52" borderId="11">
      <alignment vertical="center"/>
    </xf>
    <xf numFmtId="186" fontId="15" fillId="52" borderId="11">
      <alignment vertical="center"/>
    </xf>
    <xf numFmtId="186" fontId="6" fillId="53" borderId="11">
      <alignment vertical="center"/>
    </xf>
    <xf numFmtId="186" fontId="6" fillId="53" borderId="11">
      <alignment vertical="center"/>
    </xf>
    <xf numFmtId="186" fontId="6" fillId="53" borderId="11">
      <alignment vertical="center"/>
    </xf>
    <xf numFmtId="186" fontId="6" fillId="53" borderId="11">
      <alignment vertical="center"/>
    </xf>
    <xf numFmtId="186" fontId="6" fillId="53" borderId="11">
      <alignment vertical="center"/>
    </xf>
    <xf numFmtId="186" fontId="6" fillId="53" borderId="11">
      <alignment vertical="center"/>
    </xf>
    <xf numFmtId="186" fontId="6" fillId="53" borderId="11">
      <alignment vertical="center"/>
    </xf>
    <xf numFmtId="186" fontId="6" fillId="53" borderId="11">
      <alignment vertical="center"/>
    </xf>
    <xf numFmtId="186" fontId="15" fillId="52" borderId="11">
      <alignment vertical="center"/>
    </xf>
    <xf numFmtId="186" fontId="15" fillId="52" borderId="11">
      <alignment vertical="center"/>
    </xf>
    <xf numFmtId="186" fontId="15" fillId="52" borderId="11">
      <alignment vertical="center"/>
    </xf>
    <xf numFmtId="186" fontId="15" fillId="52"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0" fontId="20" fillId="0" borderId="0" applyNumberFormat="0" applyFont="0" applyFill="0" applyBorder="0" applyAlignment="0" applyProtection="0"/>
    <xf numFmtId="186" fontId="6" fillId="53" borderId="11">
      <alignment vertical="center"/>
    </xf>
    <xf numFmtId="186" fontId="6" fillId="53" borderId="11">
      <alignment vertical="center"/>
    </xf>
    <xf numFmtId="0" fontId="20" fillId="0" borderId="0" applyNumberFormat="0" applyFont="0" applyFill="0" applyBorder="0" applyAlignment="0" applyProtection="0"/>
    <xf numFmtId="186" fontId="6" fillId="53" borderId="11">
      <alignment vertical="center"/>
    </xf>
    <xf numFmtId="186"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15" fillId="52"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15" fillId="53" borderId="11">
      <alignment vertical="center"/>
    </xf>
    <xf numFmtId="184" fontId="15" fillId="53" borderId="11">
      <alignment vertical="center"/>
    </xf>
    <xf numFmtId="186" fontId="6" fillId="53" borderId="11">
      <alignment vertical="center"/>
    </xf>
    <xf numFmtId="186" fontId="15" fillId="52" borderId="11">
      <alignment vertical="center"/>
    </xf>
    <xf numFmtId="186" fontId="15" fillId="52" borderId="11">
      <alignment vertical="center"/>
    </xf>
    <xf numFmtId="186" fontId="15" fillId="52" borderId="11">
      <alignment vertical="center"/>
    </xf>
    <xf numFmtId="186" fontId="15" fillId="52" borderId="11">
      <alignment vertical="center"/>
    </xf>
    <xf numFmtId="186" fontId="6" fillId="53" borderId="11">
      <alignment vertical="center"/>
    </xf>
    <xf numFmtId="186" fontId="6" fillId="53" borderId="11">
      <alignment vertical="center"/>
    </xf>
    <xf numFmtId="186" fontId="6" fillId="53" borderId="11">
      <alignment vertical="center"/>
    </xf>
    <xf numFmtId="186" fontId="6" fillId="53" borderId="11">
      <alignment vertical="center"/>
    </xf>
    <xf numFmtId="186" fontId="6" fillId="53" borderId="11">
      <alignment vertical="center"/>
    </xf>
    <xf numFmtId="186" fontId="6" fillId="53" borderId="11">
      <alignment vertical="center"/>
    </xf>
    <xf numFmtId="186" fontId="6" fillId="53" borderId="11">
      <alignment vertical="center"/>
    </xf>
    <xf numFmtId="186" fontId="6" fillId="53" borderId="11">
      <alignment vertical="center"/>
    </xf>
    <xf numFmtId="186" fontId="15" fillId="52" borderId="11">
      <alignment vertical="center"/>
    </xf>
    <xf numFmtId="186" fontId="15" fillId="52" borderId="11">
      <alignment vertical="center"/>
    </xf>
    <xf numFmtId="186" fontId="15" fillId="52" borderId="11">
      <alignment vertical="center"/>
    </xf>
    <xf numFmtId="186" fontId="15" fillId="52" borderId="11">
      <alignment vertical="center"/>
    </xf>
    <xf numFmtId="184" fontId="15" fillId="53" borderId="11">
      <alignment vertical="center"/>
    </xf>
    <xf numFmtId="184" fontId="15"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0" fontId="20" fillId="0" borderId="0" applyNumberFormat="0" applyFont="0" applyFill="0" applyBorder="0" applyAlignment="0" applyProtection="0"/>
    <xf numFmtId="186" fontId="6" fillId="53" borderId="11">
      <alignment vertical="center"/>
    </xf>
    <xf numFmtId="186"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0" fontId="20" fillId="0" borderId="0" applyNumberFormat="0" applyFont="0" applyFill="0" applyBorder="0" applyAlignment="0" applyProtection="0"/>
    <xf numFmtId="186" fontId="6" fillId="53" borderId="11">
      <alignment vertical="center"/>
    </xf>
    <xf numFmtId="186"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15" fillId="53" borderId="11">
      <alignment vertical="center"/>
    </xf>
    <xf numFmtId="184" fontId="15" fillId="53" borderId="11">
      <alignment vertical="center"/>
    </xf>
    <xf numFmtId="184" fontId="6" fillId="53"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3" borderId="11">
      <alignment vertical="center"/>
    </xf>
    <xf numFmtId="184" fontId="15"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0" fontId="20" fillId="0" borderId="0" applyNumberFormat="0" applyFont="0" applyFill="0" applyBorder="0" applyAlignment="0" applyProtection="0"/>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0" fontId="20" fillId="0" borderId="0" applyNumberFormat="0" applyFont="0" applyFill="0" applyBorder="0" applyAlignment="0" applyProtection="0"/>
    <xf numFmtId="184" fontId="6" fillId="53" borderId="11">
      <alignment vertical="center"/>
    </xf>
    <xf numFmtId="18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6" fontId="6" fillId="53" borderId="11">
      <alignment vertical="center"/>
    </xf>
    <xf numFmtId="186" fontId="15" fillId="52" borderId="11">
      <alignment vertical="center"/>
    </xf>
    <xf numFmtId="186" fontId="15" fillId="52" borderId="11">
      <alignment vertical="center"/>
    </xf>
    <xf numFmtId="186" fontId="15" fillId="52" borderId="11">
      <alignment vertical="center"/>
    </xf>
    <xf numFmtId="186" fontId="15" fillId="52" borderId="11">
      <alignment vertical="center"/>
    </xf>
    <xf numFmtId="186" fontId="6" fillId="53" borderId="11">
      <alignment vertical="center"/>
    </xf>
    <xf numFmtId="186" fontId="6" fillId="53" borderId="11">
      <alignment vertical="center"/>
    </xf>
    <xf numFmtId="186" fontId="6" fillId="53" borderId="11">
      <alignment vertical="center"/>
    </xf>
    <xf numFmtId="186" fontId="6" fillId="53" borderId="11">
      <alignment vertical="center"/>
    </xf>
    <xf numFmtId="186" fontId="6" fillId="53" borderId="11">
      <alignment vertical="center"/>
    </xf>
    <xf numFmtId="186" fontId="6" fillId="53" borderId="11">
      <alignment vertical="center"/>
    </xf>
    <xf numFmtId="186" fontId="6" fillId="53" borderId="11">
      <alignment vertical="center"/>
    </xf>
    <xf numFmtId="186" fontId="6" fillId="53" borderId="11">
      <alignment vertical="center"/>
    </xf>
    <xf numFmtId="186" fontId="15" fillId="52" borderId="11">
      <alignment vertical="center"/>
    </xf>
    <xf numFmtId="186" fontId="15" fillId="52" borderId="11">
      <alignment vertical="center"/>
    </xf>
    <xf numFmtId="186" fontId="15" fillId="52" borderId="11">
      <alignment vertical="center"/>
    </xf>
    <xf numFmtId="186" fontId="15" fillId="52" borderId="11">
      <alignment vertical="center"/>
    </xf>
    <xf numFmtId="184" fontId="15" fillId="52" borderId="11">
      <alignment vertical="center"/>
    </xf>
    <xf numFmtId="186" fontId="15" fillId="52" borderId="11">
      <alignment vertical="center"/>
    </xf>
    <xf numFmtId="186" fontId="6" fillId="53" borderId="11">
      <alignment vertical="center"/>
    </xf>
    <xf numFmtId="186" fontId="6" fillId="53" borderId="11">
      <alignment vertical="center"/>
    </xf>
    <xf numFmtId="186" fontId="6" fillId="53" borderId="11">
      <alignment vertical="center"/>
    </xf>
    <xf numFmtId="186" fontId="6" fillId="53" borderId="11">
      <alignment vertical="center"/>
    </xf>
    <xf numFmtId="186" fontId="15" fillId="52" borderId="11">
      <alignment vertical="center"/>
    </xf>
    <xf numFmtId="184" fontId="15" fillId="52" borderId="11">
      <alignment vertical="center"/>
    </xf>
    <xf numFmtId="186" fontId="6" fillId="53" borderId="11">
      <alignment vertical="center"/>
    </xf>
    <xf numFmtId="184" fontId="15" fillId="52" borderId="11">
      <alignment vertical="center"/>
    </xf>
    <xf numFmtId="186" fontId="6" fillId="53" borderId="11">
      <alignment vertical="center"/>
    </xf>
    <xf numFmtId="184" fontId="15" fillId="52" borderId="11">
      <alignment vertical="center"/>
    </xf>
    <xf numFmtId="183" fontId="15" fillId="52" borderId="11">
      <alignment vertical="center"/>
    </xf>
    <xf numFmtId="184" fontId="6" fillId="53" borderId="11">
      <alignment vertical="center"/>
    </xf>
    <xf numFmtId="183" fontId="15" fillId="52" borderId="11">
      <alignment vertical="center"/>
    </xf>
    <xf numFmtId="184" fontId="6" fillId="53" borderId="11">
      <alignment vertical="center"/>
    </xf>
    <xf numFmtId="183" fontId="15" fillId="52" borderId="11">
      <alignment vertical="center"/>
    </xf>
    <xf numFmtId="184" fontId="6" fillId="53" borderId="11">
      <alignment vertical="center"/>
    </xf>
    <xf numFmtId="183" fontId="15" fillId="52" borderId="11">
      <alignment vertical="center"/>
    </xf>
    <xf numFmtId="184" fontId="6" fillId="53" borderId="11">
      <alignment vertical="center"/>
    </xf>
    <xf numFmtId="183" fontId="15" fillId="52" borderId="11">
      <alignment vertical="center"/>
    </xf>
    <xf numFmtId="184" fontId="6" fillId="53" borderId="11">
      <alignment vertical="center"/>
    </xf>
    <xf numFmtId="183" fontId="15" fillId="52" borderId="11">
      <alignment vertical="center"/>
    </xf>
    <xf numFmtId="184" fontId="6" fillId="53" borderId="11">
      <alignment vertical="center"/>
    </xf>
    <xf numFmtId="183" fontId="15" fillId="52" borderId="11">
      <alignment vertical="center"/>
    </xf>
    <xf numFmtId="184" fontId="6" fillId="53" borderId="11">
      <alignment vertical="center"/>
    </xf>
    <xf numFmtId="183" fontId="15" fillId="52" borderId="11">
      <alignment vertical="center"/>
    </xf>
    <xf numFmtId="184" fontId="6" fillId="53" borderId="11">
      <alignment vertical="center"/>
    </xf>
    <xf numFmtId="183" fontId="15" fillId="52" borderId="11">
      <alignment vertical="center"/>
    </xf>
    <xf numFmtId="184" fontId="6" fillId="53" borderId="11">
      <alignment vertical="center"/>
    </xf>
    <xf numFmtId="183" fontId="15" fillId="52" borderId="11">
      <alignment vertical="center"/>
    </xf>
    <xf numFmtId="184" fontId="6" fillId="53" borderId="11">
      <alignment vertical="center"/>
    </xf>
    <xf numFmtId="0" fontId="20" fillId="0" borderId="0" applyNumberFormat="0" applyFont="0" applyFill="0" applyBorder="0" applyAlignment="0" applyProtection="0"/>
    <xf numFmtId="183" fontId="6" fillId="53" borderId="11">
      <alignment vertical="center"/>
    </xf>
    <xf numFmtId="0" fontId="20" fillId="0" borderId="0" applyNumberFormat="0" applyFont="0" applyFill="0" applyBorder="0" applyAlignment="0" applyProtection="0"/>
    <xf numFmtId="183" fontId="6" fillId="53" borderId="11">
      <alignment vertical="center"/>
    </xf>
    <xf numFmtId="0" fontId="20" fillId="0" borderId="0" applyNumberFormat="0" applyFont="0" applyFill="0" applyBorder="0" applyAlignment="0" applyProtection="0"/>
    <xf numFmtId="183" fontId="6" fillId="53" borderId="11">
      <alignment vertical="center"/>
    </xf>
    <xf numFmtId="0" fontId="20" fillId="0" borderId="0" applyNumberFormat="0" applyFont="0" applyFill="0" applyBorder="0" applyAlignment="0" applyProtection="0"/>
    <xf numFmtId="183" fontId="6" fillId="53" borderId="11">
      <alignment vertical="center"/>
    </xf>
    <xf numFmtId="0" fontId="20" fillId="0" borderId="0" applyNumberFormat="0" applyFont="0" applyFill="0" applyBorder="0" applyAlignment="0" applyProtection="0"/>
    <xf numFmtId="183" fontId="6" fillId="53" borderId="11">
      <alignment vertical="center"/>
    </xf>
    <xf numFmtId="0" fontId="20" fillId="0" borderId="0" applyNumberFormat="0" applyFont="0" applyFill="0" applyBorder="0" applyAlignment="0" applyProtection="0"/>
    <xf numFmtId="183" fontId="6" fillId="53" borderId="11">
      <alignment vertical="center"/>
    </xf>
    <xf numFmtId="0" fontId="20" fillId="0" borderId="0" applyNumberFormat="0" applyFont="0" applyFill="0" applyBorder="0" applyAlignment="0" applyProtection="0"/>
    <xf numFmtId="183" fontId="6" fillId="53" borderId="11">
      <alignment vertical="center"/>
    </xf>
    <xf numFmtId="0" fontId="20" fillId="0" borderId="0" applyNumberFormat="0" applyFont="0" applyFill="0" applyBorder="0" applyAlignment="0" applyProtection="0"/>
    <xf numFmtId="183" fontId="6" fillId="53" borderId="11">
      <alignment vertical="center"/>
    </xf>
    <xf numFmtId="0" fontId="20" fillId="0" borderId="0" applyNumberFormat="0" applyFont="0" applyFill="0" applyBorder="0" applyAlignment="0" applyProtection="0"/>
    <xf numFmtId="183" fontId="6" fillId="53" borderId="11">
      <alignment vertical="center"/>
    </xf>
    <xf numFmtId="0" fontId="20" fillId="0" borderId="0" applyNumberFormat="0" applyFont="0" applyFill="0" applyBorder="0" applyAlignment="0" applyProtection="0"/>
    <xf numFmtId="183"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15" fillId="52"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15" fillId="53" borderId="11">
      <alignment vertical="center"/>
    </xf>
    <xf numFmtId="183" fontId="15" fillId="53" borderId="11">
      <alignment vertical="center"/>
    </xf>
    <xf numFmtId="183" fontId="6" fillId="53"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3" borderId="11">
      <alignment vertical="center"/>
    </xf>
    <xf numFmtId="183" fontId="15"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0" fontId="20" fillId="0" borderId="0" applyNumberFormat="0" applyFont="0" applyFill="0" applyBorder="0" applyAlignment="0" applyProtection="0"/>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0" fontId="20" fillId="0" borderId="0" applyNumberFormat="0" applyFont="0" applyFill="0" applyBorder="0" applyAlignment="0" applyProtection="0"/>
    <xf numFmtId="183" fontId="6" fillId="53" borderId="11">
      <alignment vertical="center"/>
    </xf>
    <xf numFmtId="183"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6" fillId="53"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0" fontId="20" fillId="0" borderId="0" applyNumberFormat="0" applyFont="0" applyFill="0" applyBorder="0" applyAlignment="0" applyProtection="0"/>
    <xf numFmtId="183" fontId="6" fillId="53" borderId="11">
      <alignment vertical="center"/>
    </xf>
    <xf numFmtId="183" fontId="6" fillId="53" borderId="11">
      <alignment vertical="center"/>
    </xf>
    <xf numFmtId="0" fontId="20" fillId="0" borderId="0" applyNumberFormat="0" applyFont="0" applyFill="0" applyBorder="0" applyAlignment="0" applyProtection="0"/>
    <xf numFmtId="183" fontId="6" fillId="53" borderId="11">
      <alignment vertical="center"/>
    </xf>
    <xf numFmtId="183"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15" fillId="52" borderId="11">
      <alignment vertical="center"/>
    </xf>
    <xf numFmtId="0" fontId="20" fillId="0" borderId="0" applyNumberFormat="0" applyFont="0" applyFill="0" applyBorder="0" applyAlignment="0" applyProtection="0"/>
    <xf numFmtId="183" fontId="6" fillId="53" borderId="11">
      <alignment vertical="center"/>
    </xf>
    <xf numFmtId="183" fontId="15" fillId="52" borderId="11">
      <alignment vertical="center"/>
    </xf>
    <xf numFmtId="183" fontId="6" fillId="53" borderId="11">
      <alignment vertical="center"/>
    </xf>
    <xf numFmtId="183" fontId="15" fillId="52" borderId="11">
      <alignment vertical="center"/>
    </xf>
    <xf numFmtId="183" fontId="6" fillId="53" borderId="11">
      <alignment vertical="center"/>
    </xf>
    <xf numFmtId="183" fontId="15" fillId="52" borderId="11">
      <alignment vertical="center"/>
    </xf>
    <xf numFmtId="183" fontId="6" fillId="53" borderId="11">
      <alignment vertical="center"/>
    </xf>
    <xf numFmtId="183" fontId="15" fillId="52" borderId="11">
      <alignment vertical="center"/>
    </xf>
    <xf numFmtId="183" fontId="6" fillId="53" borderId="11">
      <alignment vertical="center"/>
    </xf>
    <xf numFmtId="183" fontId="15" fillId="52" borderId="11">
      <alignment vertical="center"/>
    </xf>
    <xf numFmtId="183" fontId="6" fillId="53"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15" fillId="52" borderId="11">
      <alignment vertical="center"/>
    </xf>
    <xf numFmtId="183" fontId="15" fillId="52" borderId="11">
      <alignment vertical="center"/>
    </xf>
    <xf numFmtId="183" fontId="6" fillId="53"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0" fontId="20" fillId="0" borderId="0" applyNumberFormat="0" applyFont="0" applyFill="0" applyBorder="0" applyAlignment="0" applyProtection="0"/>
    <xf numFmtId="183" fontId="6" fillId="53" borderId="11">
      <alignment vertical="center"/>
    </xf>
    <xf numFmtId="183" fontId="6" fillId="53" borderId="11">
      <alignment vertical="center"/>
    </xf>
    <xf numFmtId="183" fontId="15" fillId="52" borderId="11">
      <alignment vertical="center"/>
    </xf>
    <xf numFmtId="0" fontId="20" fillId="0" borderId="0" applyNumberFormat="0" applyFont="0" applyFill="0" applyBorder="0" applyAlignment="0" applyProtection="0"/>
    <xf numFmtId="183" fontId="6" fillId="53" borderId="11">
      <alignment vertical="center"/>
    </xf>
    <xf numFmtId="183"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0" fontId="20" fillId="0" borderId="0" applyNumberFormat="0" applyFont="0" applyFill="0" applyBorder="0" applyAlignment="0" applyProtection="0"/>
    <xf numFmtId="183" fontId="15" fillId="52" borderId="11">
      <alignment vertical="center"/>
    </xf>
    <xf numFmtId="183" fontId="15" fillId="52" borderId="11">
      <alignment vertical="center"/>
    </xf>
    <xf numFmtId="183" fontId="15" fillId="52" borderId="11">
      <alignment vertical="center"/>
    </xf>
    <xf numFmtId="0" fontId="20" fillId="0" borderId="0" applyNumberFormat="0" applyFont="0" applyFill="0" applyBorder="0" applyAlignment="0" applyProtection="0"/>
    <xf numFmtId="183" fontId="15" fillId="52" borderId="11">
      <alignment vertical="center"/>
    </xf>
    <xf numFmtId="183" fontId="15" fillId="52"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6" fillId="53"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0" fontId="20" fillId="0" borderId="0" applyNumberFormat="0" applyFont="0" applyFill="0" applyBorder="0" applyAlignment="0" applyProtection="0"/>
    <xf numFmtId="183" fontId="15" fillId="52"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15" fillId="52" borderId="11">
      <alignment vertical="center"/>
    </xf>
    <xf numFmtId="0" fontId="20" fillId="0" borderId="0" applyNumberFormat="0" applyFont="0" applyFill="0" applyBorder="0" applyAlignment="0" applyProtection="0"/>
    <xf numFmtId="183" fontId="6" fillId="53" borderId="11">
      <alignment vertical="center"/>
    </xf>
    <xf numFmtId="0" fontId="20" fillId="0" borderId="0" applyNumberFormat="0" applyFont="0" applyFill="0" applyBorder="0" applyAlignment="0" applyProtection="0"/>
    <xf numFmtId="183" fontId="6" fillId="53" borderId="11">
      <alignment vertical="center"/>
    </xf>
    <xf numFmtId="0" fontId="20" fillId="0" borderId="0" applyNumberFormat="0" applyFont="0" applyFill="0" applyBorder="0" applyAlignment="0" applyProtection="0"/>
    <xf numFmtId="183" fontId="6" fillId="53" borderId="11">
      <alignment vertical="center"/>
    </xf>
    <xf numFmtId="183" fontId="15" fillId="52" borderId="11">
      <alignment vertical="center"/>
    </xf>
    <xf numFmtId="183" fontId="15" fillId="52" borderId="11">
      <alignment vertical="center"/>
    </xf>
    <xf numFmtId="184" fontId="6" fillId="53" borderId="11">
      <alignment vertical="center"/>
    </xf>
    <xf numFmtId="183" fontId="15" fillId="52" borderId="11">
      <alignment vertical="center"/>
    </xf>
    <xf numFmtId="184" fontId="6" fillId="53" borderId="11">
      <alignment vertical="center"/>
    </xf>
    <xf numFmtId="183" fontId="15" fillId="52" borderId="11">
      <alignment vertical="center"/>
    </xf>
    <xf numFmtId="184" fontId="6" fillId="53" borderId="11">
      <alignment vertical="center"/>
    </xf>
    <xf numFmtId="183" fontId="15" fillId="53" borderId="11">
      <alignment vertical="center"/>
    </xf>
    <xf numFmtId="184" fontId="6" fillId="53" borderId="11">
      <alignment vertical="center"/>
    </xf>
    <xf numFmtId="183" fontId="15" fillId="53" borderId="11">
      <alignment vertical="center"/>
    </xf>
    <xf numFmtId="184" fontId="6" fillId="53" borderId="11">
      <alignment vertical="center"/>
    </xf>
    <xf numFmtId="183" fontId="15" fillId="53" borderId="11">
      <alignment vertical="center"/>
    </xf>
    <xf numFmtId="184" fontId="6" fillId="53" borderId="11">
      <alignment vertical="center"/>
    </xf>
    <xf numFmtId="183" fontId="15" fillId="53" borderId="11">
      <alignment vertical="center"/>
    </xf>
    <xf numFmtId="184"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15" fillId="53" borderId="11">
      <alignment vertical="center"/>
    </xf>
    <xf numFmtId="18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15" fillId="53" borderId="11">
      <alignment vertical="center"/>
    </xf>
    <xf numFmtId="184" fontId="15" fillId="53" borderId="11">
      <alignment vertical="center"/>
    </xf>
    <xf numFmtId="184" fontId="6" fillId="53"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3" borderId="11">
      <alignment vertical="center"/>
    </xf>
    <xf numFmtId="184" fontId="15"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0" fontId="20" fillId="0" borderId="0" applyNumberFormat="0" applyFont="0" applyFill="0" applyBorder="0" applyAlignment="0" applyProtection="0"/>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0" fontId="20" fillId="0" borderId="0" applyNumberFormat="0" applyFont="0" applyFill="0" applyBorder="0" applyAlignment="0" applyProtection="0"/>
    <xf numFmtId="184" fontId="6" fillId="53" borderId="11">
      <alignment vertical="center"/>
    </xf>
    <xf numFmtId="18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15" fillId="53" borderId="11">
      <alignment vertical="center"/>
    </xf>
    <xf numFmtId="183" fontId="15" fillId="53" borderId="11">
      <alignment vertical="center"/>
    </xf>
    <xf numFmtId="183" fontId="15"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4" fontId="6" fillId="53"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0" fontId="20" fillId="0" borderId="0" applyNumberFormat="0" applyFont="0" applyFill="0" applyBorder="0" applyAlignment="0" applyProtection="0"/>
    <xf numFmtId="184" fontId="6" fillId="53" borderId="11">
      <alignment vertical="center"/>
    </xf>
    <xf numFmtId="184" fontId="6" fillId="53" borderId="11">
      <alignment vertical="center"/>
    </xf>
    <xf numFmtId="0" fontId="20" fillId="0" borderId="0" applyNumberFormat="0" applyFont="0" applyFill="0" applyBorder="0" applyAlignment="0" applyProtection="0"/>
    <xf numFmtId="184" fontId="6" fillId="53" borderId="11">
      <alignment vertical="center"/>
    </xf>
    <xf numFmtId="18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15" fillId="52"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15" fillId="53" borderId="11">
      <alignment vertical="center"/>
    </xf>
    <xf numFmtId="183" fontId="15" fillId="53" borderId="11">
      <alignment vertical="center"/>
    </xf>
    <xf numFmtId="184" fontId="6" fillId="53"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3" fontId="15" fillId="53" borderId="11">
      <alignment vertical="center"/>
    </xf>
    <xf numFmtId="183" fontId="15"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0" fontId="20" fillId="0" borderId="0" applyNumberFormat="0" applyFont="0" applyFill="0" applyBorder="0" applyAlignment="0" applyProtection="0"/>
    <xf numFmtId="184" fontId="6" fillId="53" borderId="11">
      <alignment vertical="center"/>
    </xf>
    <xf numFmtId="184"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0" fontId="20" fillId="0" borderId="0" applyNumberFormat="0" applyFont="0" applyFill="0" applyBorder="0" applyAlignment="0" applyProtection="0"/>
    <xf numFmtId="184" fontId="6" fillId="53" borderId="11">
      <alignment vertical="center"/>
    </xf>
    <xf numFmtId="18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15" fillId="53" borderId="11">
      <alignment vertical="center"/>
    </xf>
    <xf numFmtId="183" fontId="15" fillId="53" borderId="11">
      <alignment vertical="center"/>
    </xf>
    <xf numFmtId="183" fontId="6" fillId="53"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3" borderId="11">
      <alignment vertical="center"/>
    </xf>
    <xf numFmtId="183" fontId="15"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0" fontId="20" fillId="0" borderId="0" applyNumberFormat="0" applyFont="0" applyFill="0" applyBorder="0" applyAlignment="0" applyProtection="0"/>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0" fontId="20" fillId="0" borderId="0" applyNumberFormat="0" applyFont="0" applyFill="0" applyBorder="0" applyAlignment="0" applyProtection="0"/>
    <xf numFmtId="183" fontId="6" fillId="53" borderId="11">
      <alignment vertical="center"/>
    </xf>
    <xf numFmtId="183"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6" fillId="53"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3" fontId="15" fillId="52" borderId="11">
      <alignment vertical="center"/>
    </xf>
    <xf numFmtId="184" fontId="15" fillId="52"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15" fillId="52" borderId="11">
      <alignment vertical="center"/>
    </xf>
    <xf numFmtId="183" fontId="15" fillId="52" borderId="11">
      <alignment vertical="center"/>
    </xf>
    <xf numFmtId="184" fontId="6" fillId="53" borderId="11">
      <alignment vertical="center"/>
    </xf>
    <xf numFmtId="183" fontId="15" fillId="52" borderId="11">
      <alignment vertical="center"/>
    </xf>
    <xf numFmtId="184" fontId="6" fillId="53" borderId="11">
      <alignment vertical="center"/>
    </xf>
    <xf numFmtId="183" fontId="15" fillId="52" borderId="11">
      <alignment vertical="center"/>
    </xf>
    <xf numFmtId="17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15" fillId="53" borderId="11">
      <alignment vertical="center"/>
    </xf>
    <xf numFmtId="17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3" borderId="11">
      <alignment vertical="center"/>
    </xf>
    <xf numFmtId="174" fontId="15" fillId="53" borderId="11">
      <alignment vertical="center"/>
    </xf>
    <xf numFmtId="174" fontId="6" fillId="53"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3" borderId="11">
      <alignment vertical="center"/>
    </xf>
    <xf numFmtId="174" fontId="15"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0" fontId="20" fillId="0" borderId="0" applyNumberFormat="0" applyFont="0" applyFill="0" applyBorder="0" applyAlignment="0" applyProtection="0"/>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0" fontId="20" fillId="0" borderId="0" applyNumberFormat="0" applyFont="0" applyFill="0" applyBorder="0" applyAlignment="0" applyProtection="0"/>
    <xf numFmtId="174" fontId="6" fillId="53" borderId="11">
      <alignment vertical="center"/>
    </xf>
    <xf numFmtId="17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15" fillId="53" borderId="11">
      <alignment vertical="center"/>
    </xf>
    <xf numFmtId="183" fontId="15" fillId="53" borderId="11">
      <alignment vertical="center"/>
    </xf>
    <xf numFmtId="183" fontId="15"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74" fontId="6" fillId="53"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0" fontId="20" fillId="0" borderId="0" applyNumberFormat="0" applyFont="0" applyFill="0" applyBorder="0" applyAlignment="0" applyProtection="0"/>
    <xf numFmtId="174" fontId="6" fillId="53" borderId="11">
      <alignment vertical="center"/>
    </xf>
    <xf numFmtId="174" fontId="6" fillId="53" borderId="11">
      <alignment vertical="center"/>
    </xf>
    <xf numFmtId="0" fontId="20" fillId="0" borderId="0" applyNumberFormat="0" applyFont="0" applyFill="0" applyBorder="0" applyAlignment="0" applyProtection="0"/>
    <xf numFmtId="174" fontId="6" fillId="53" borderId="11">
      <alignment vertical="center"/>
    </xf>
    <xf numFmtId="17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15" fillId="52" borderId="11">
      <alignment vertical="center"/>
    </xf>
    <xf numFmtId="17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15" fillId="53" borderId="11">
      <alignment vertical="center"/>
    </xf>
    <xf numFmtId="183" fontId="15" fillId="53" borderId="11">
      <alignment vertical="center"/>
    </xf>
    <xf numFmtId="174" fontId="6" fillId="53"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83" fontId="15" fillId="53" borderId="11">
      <alignment vertical="center"/>
    </xf>
    <xf numFmtId="183" fontId="15"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0" fontId="20" fillId="0" borderId="0" applyNumberFormat="0" applyFont="0" applyFill="0" applyBorder="0" applyAlignment="0" applyProtection="0"/>
    <xf numFmtId="174" fontId="6" fillId="53" borderId="11">
      <alignment vertical="center"/>
    </xf>
    <xf numFmtId="174"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0" fontId="20" fillId="0" borderId="0" applyNumberFormat="0" applyFont="0" applyFill="0" applyBorder="0" applyAlignment="0" applyProtection="0"/>
    <xf numFmtId="174" fontId="6" fillId="53" borderId="11">
      <alignment vertical="center"/>
    </xf>
    <xf numFmtId="17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15" fillId="52" borderId="11">
      <alignment vertical="center"/>
    </xf>
    <xf numFmtId="322" fontId="110" fillId="0" borderId="0">
      <alignment horizontal="right"/>
    </xf>
    <xf numFmtId="40" fontId="20" fillId="0" borderId="0"/>
    <xf numFmtId="1" fontId="197" fillId="89" borderId="0">
      <alignment horizontal="center"/>
    </xf>
    <xf numFmtId="189" fontId="36" fillId="0" borderId="0" applyNumberFormat="0" applyFont="0" applyFill="0" applyBorder="0" applyAlignment="0" applyProtection="0">
      <alignment horizontal="left"/>
    </xf>
    <xf numFmtId="15" fontId="36" fillId="0" borderId="0" applyFont="0" applyFill="0" applyBorder="0" applyAlignment="0" applyProtection="0"/>
    <xf numFmtId="4" fontId="36" fillId="0" borderId="0" applyFont="0" applyFill="0" applyBorder="0" applyAlignment="0" applyProtection="0"/>
    <xf numFmtId="189" fontId="198" fillId="0" borderId="5">
      <alignment horizontal="center"/>
    </xf>
    <xf numFmtId="3" fontId="36" fillId="0" borderId="0" applyFont="0" applyFill="0" applyBorder="0" applyAlignment="0" applyProtection="0"/>
    <xf numFmtId="189" fontId="36" fillId="111" borderId="0" applyNumberFormat="0" applyFont="0" applyBorder="0" applyAlignment="0" applyProtection="0"/>
    <xf numFmtId="323" fontId="110" fillId="89" borderId="0"/>
    <xf numFmtId="324" fontId="199" fillId="89" borderId="0" applyFill="0"/>
    <xf numFmtId="189" fontId="200" fillId="0" borderId="0">
      <alignment horizontal="left" indent="7"/>
    </xf>
    <xf numFmtId="189" fontId="199" fillId="0" borderId="0" applyFill="0">
      <alignment horizontal="left" indent="7"/>
    </xf>
    <xf numFmtId="324" fontId="25" fillId="0" borderId="50">
      <alignment horizontal="right"/>
    </xf>
    <xf numFmtId="189" fontId="25" fillId="0" borderId="51" applyNumberFormat="0" applyFont="0" applyBorder="0">
      <alignment horizontal="right"/>
    </xf>
    <xf numFmtId="189" fontId="201" fillId="0" borderId="0" applyFill="0"/>
    <xf numFmtId="189" fontId="25" fillId="0" borderId="0" applyFill="0"/>
    <xf numFmtId="324" fontId="202" fillId="0" borderId="50" applyFill="0"/>
    <xf numFmtId="189" fontId="20" fillId="0" borderId="0" applyNumberFormat="0" applyFont="0" applyBorder="0" applyAlignment="0"/>
    <xf numFmtId="189" fontId="203" fillId="0" borderId="0" applyFill="0">
      <alignment horizontal="left" indent="1"/>
    </xf>
    <xf numFmtId="189" fontId="202" fillId="0" borderId="0">
      <alignment horizontal="left" indent="1"/>
    </xf>
    <xf numFmtId="324" fontId="25" fillId="0" borderId="50" applyFill="0"/>
    <xf numFmtId="189" fontId="20" fillId="0" borderId="0" applyNumberFormat="0" applyFont="0" applyFill="0" applyBorder="0" applyAlignment="0"/>
    <xf numFmtId="189" fontId="201" fillId="0" borderId="0" applyFill="0">
      <alignment horizontal="left" indent="2"/>
    </xf>
    <xf numFmtId="189" fontId="25" fillId="0" borderId="0" applyFill="0">
      <alignment horizontal="left" indent="2"/>
    </xf>
    <xf numFmtId="324" fontId="202" fillId="0" borderId="50" applyFill="0"/>
    <xf numFmtId="189" fontId="20" fillId="0" borderId="0" applyNumberFormat="0" applyFont="0" applyBorder="0" applyAlignment="0"/>
    <xf numFmtId="189" fontId="203" fillId="0" borderId="0">
      <alignment horizontal="left" indent="3"/>
    </xf>
    <xf numFmtId="189" fontId="202" fillId="0" borderId="0" applyFill="0">
      <alignment horizontal="left" indent="3"/>
    </xf>
    <xf numFmtId="324" fontId="25" fillId="0" borderId="50" applyFill="0"/>
    <xf numFmtId="189" fontId="20" fillId="0" borderId="0" applyNumberFormat="0" applyFont="0" applyBorder="0" applyAlignment="0"/>
    <xf numFmtId="189" fontId="201" fillId="0" borderId="0">
      <alignment horizontal="left" indent="4"/>
    </xf>
    <xf numFmtId="189" fontId="25" fillId="0" borderId="0" applyFill="0">
      <alignment horizontal="left" indent="4"/>
    </xf>
    <xf numFmtId="324" fontId="202" fillId="0" borderId="50" applyFill="0"/>
    <xf numFmtId="189" fontId="20" fillId="0" borderId="0" applyNumberFormat="0" applyFont="0" applyBorder="0" applyAlignment="0"/>
    <xf numFmtId="189" fontId="203" fillId="0" borderId="0">
      <alignment horizontal="left" indent="5"/>
    </xf>
    <xf numFmtId="189" fontId="202" fillId="0" borderId="0" applyFill="0">
      <alignment horizontal="left" indent="5"/>
    </xf>
    <xf numFmtId="324" fontId="25" fillId="0" borderId="50" applyFill="0"/>
    <xf numFmtId="189" fontId="20" fillId="0" borderId="0" applyNumberFormat="0" applyFont="0" applyFill="0" applyBorder="0" applyAlignment="0"/>
    <xf numFmtId="189" fontId="25" fillId="0" borderId="0" applyFill="0">
      <alignment horizontal="left" indent="6"/>
    </xf>
    <xf numFmtId="325" fontId="110" fillId="89" borderId="3">
      <alignment horizontal="right"/>
    </xf>
    <xf numFmtId="14" fontId="204" fillId="0" borderId="0" applyNumberFormat="0" applyFill="0" applyBorder="0" applyAlignment="0" applyProtection="0">
      <alignment horizontal="left"/>
    </xf>
    <xf numFmtId="185" fontId="15" fillId="0" borderId="0">
      <protection locked="0"/>
    </xf>
    <xf numFmtId="185" fontId="15" fillId="0" borderId="0">
      <protection locked="0"/>
    </xf>
    <xf numFmtId="185" fontId="15" fillId="0" borderId="0">
      <protection locked="0"/>
    </xf>
    <xf numFmtId="185" fontId="15" fillId="0" borderId="0">
      <protection locked="0"/>
    </xf>
    <xf numFmtId="185" fontId="15" fillId="0" borderId="0">
      <protection locked="0"/>
    </xf>
    <xf numFmtId="185" fontId="15" fillId="0" borderId="0">
      <protection locked="0"/>
    </xf>
    <xf numFmtId="185" fontId="15" fillId="0" borderId="0">
      <protection locked="0"/>
    </xf>
    <xf numFmtId="185" fontId="15" fillId="0" borderId="0">
      <protection locked="0"/>
    </xf>
    <xf numFmtId="185" fontId="15" fillId="0" borderId="0">
      <protection locked="0"/>
    </xf>
    <xf numFmtId="185" fontId="15" fillId="0" borderId="0">
      <protection locked="0"/>
    </xf>
    <xf numFmtId="185" fontId="15" fillId="0" borderId="0">
      <protection locked="0"/>
    </xf>
    <xf numFmtId="185" fontId="15" fillId="0" borderId="0">
      <protection locked="0"/>
    </xf>
    <xf numFmtId="185" fontId="15" fillId="0" borderId="0">
      <protection locked="0"/>
    </xf>
    <xf numFmtId="185" fontId="15" fillId="0" borderId="0">
      <protection locked="0"/>
    </xf>
    <xf numFmtId="185" fontId="15" fillId="0" borderId="0">
      <protection locked="0"/>
    </xf>
    <xf numFmtId="185" fontId="15" fillId="0" borderId="0">
      <protection locked="0"/>
    </xf>
    <xf numFmtId="185" fontId="15" fillId="0" borderId="0">
      <protection locked="0"/>
    </xf>
    <xf numFmtId="185" fontId="15" fillId="0" borderId="0">
      <protection locked="0"/>
    </xf>
    <xf numFmtId="185" fontId="15" fillId="0" borderId="0">
      <protection locked="0"/>
    </xf>
    <xf numFmtId="185" fontId="15" fillId="0" borderId="0">
      <protection locked="0"/>
    </xf>
    <xf numFmtId="185" fontId="6" fillId="0" borderId="0">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5" fontId="15" fillId="0" borderId="0">
      <protection locked="0"/>
    </xf>
    <xf numFmtId="185" fontId="6" fillId="0" borderId="0">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5" fontId="15" fillId="0" borderId="0">
      <protection locked="0"/>
    </xf>
    <xf numFmtId="185" fontId="15" fillId="0" borderId="0">
      <protection locked="0"/>
    </xf>
    <xf numFmtId="185" fontId="6" fillId="0" borderId="0">
      <protection locked="0"/>
    </xf>
    <xf numFmtId="185" fontId="15" fillId="0" borderId="0">
      <protection locked="0"/>
    </xf>
    <xf numFmtId="185" fontId="15" fillId="0" borderId="0">
      <protection locked="0"/>
    </xf>
    <xf numFmtId="185" fontId="15" fillId="0" borderId="0">
      <protection locked="0"/>
    </xf>
    <xf numFmtId="185" fontId="15" fillId="0" borderId="0">
      <protection locked="0"/>
    </xf>
    <xf numFmtId="185" fontId="6" fillId="0" borderId="0">
      <protection locked="0"/>
    </xf>
    <xf numFmtId="185" fontId="6" fillId="0" borderId="0">
      <protection locked="0"/>
    </xf>
    <xf numFmtId="185" fontId="6" fillId="0" borderId="0">
      <protection locked="0"/>
    </xf>
    <xf numFmtId="185" fontId="6" fillId="0" borderId="0">
      <protection locked="0"/>
    </xf>
    <xf numFmtId="185" fontId="15" fillId="0" borderId="0">
      <protection locked="0"/>
    </xf>
    <xf numFmtId="185" fontId="15" fillId="0" borderId="0">
      <protection locked="0"/>
    </xf>
    <xf numFmtId="185" fontId="15" fillId="0" borderId="0">
      <protection locked="0"/>
    </xf>
    <xf numFmtId="185" fontId="15" fillId="0" borderId="0">
      <protection locked="0"/>
    </xf>
    <xf numFmtId="185" fontId="15" fillId="0" borderId="0">
      <protection locked="0"/>
    </xf>
    <xf numFmtId="185" fontId="15" fillId="0" borderId="0">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5" fontId="15" fillId="0" borderId="0">
      <protection locked="0"/>
    </xf>
    <xf numFmtId="185" fontId="15" fillId="0" borderId="0">
      <protection locked="0"/>
    </xf>
    <xf numFmtId="185" fontId="15" fillId="0" borderId="0">
      <protection locked="0"/>
    </xf>
    <xf numFmtId="185" fontId="6" fillId="0" borderId="0">
      <protection locked="0"/>
    </xf>
    <xf numFmtId="185" fontId="15" fillId="0" borderId="0">
      <protection locked="0"/>
    </xf>
    <xf numFmtId="185" fontId="15" fillId="0" borderId="0">
      <protection locked="0"/>
    </xf>
    <xf numFmtId="185" fontId="15" fillId="0" borderId="0">
      <protection locked="0"/>
    </xf>
    <xf numFmtId="185" fontId="15" fillId="0" borderId="0">
      <protection locked="0"/>
    </xf>
    <xf numFmtId="185" fontId="6" fillId="0" borderId="0">
      <protection locked="0"/>
    </xf>
    <xf numFmtId="185" fontId="6" fillId="0" borderId="0">
      <protection locked="0"/>
    </xf>
    <xf numFmtId="185" fontId="6" fillId="0" borderId="0">
      <protection locked="0"/>
    </xf>
    <xf numFmtId="185" fontId="6" fillId="0" borderId="0">
      <protection locked="0"/>
    </xf>
    <xf numFmtId="185" fontId="15" fillId="0" borderId="0">
      <protection locked="0"/>
    </xf>
    <xf numFmtId="185" fontId="15" fillId="0" borderId="0">
      <protection locked="0"/>
    </xf>
    <xf numFmtId="185" fontId="15" fillId="0" borderId="0">
      <protection locked="0"/>
    </xf>
    <xf numFmtId="185" fontId="15" fillId="0" borderId="0">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5" fontId="15" fillId="0" borderId="0">
      <protection locked="0"/>
    </xf>
    <xf numFmtId="185" fontId="15" fillId="0" borderId="0">
      <protection locked="0"/>
    </xf>
    <xf numFmtId="185" fontId="15" fillId="0" borderId="0">
      <protection locked="0"/>
    </xf>
    <xf numFmtId="185" fontId="15" fillId="0" borderId="0">
      <protection locked="0"/>
    </xf>
    <xf numFmtId="185" fontId="15" fillId="0" borderId="0">
      <protection locked="0"/>
    </xf>
    <xf numFmtId="185" fontId="15" fillId="0" borderId="0">
      <protection locked="0"/>
    </xf>
    <xf numFmtId="185" fontId="6" fillId="0" borderId="0">
      <protection locked="0"/>
    </xf>
    <xf numFmtId="185" fontId="6" fillId="0" borderId="0">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5" fontId="15" fillId="0" borderId="0">
      <protection locked="0"/>
    </xf>
    <xf numFmtId="185" fontId="15" fillId="0" borderId="0">
      <protection locked="0"/>
    </xf>
    <xf numFmtId="185" fontId="6" fillId="0" borderId="0">
      <protection locked="0"/>
    </xf>
    <xf numFmtId="185" fontId="15" fillId="0" borderId="0">
      <protection locked="0"/>
    </xf>
    <xf numFmtId="185" fontId="15" fillId="0" borderId="0">
      <protection locked="0"/>
    </xf>
    <xf numFmtId="185" fontId="15" fillId="0" borderId="0">
      <protection locked="0"/>
    </xf>
    <xf numFmtId="185" fontId="15" fillId="0" borderId="0">
      <protection locked="0"/>
    </xf>
    <xf numFmtId="185" fontId="6" fillId="0" borderId="0">
      <protection locked="0"/>
    </xf>
    <xf numFmtId="185" fontId="6" fillId="0" borderId="0">
      <protection locked="0"/>
    </xf>
    <xf numFmtId="185" fontId="6" fillId="0" borderId="0">
      <protection locked="0"/>
    </xf>
    <xf numFmtId="185" fontId="6" fillId="0" borderId="0">
      <protection locked="0"/>
    </xf>
    <xf numFmtId="185" fontId="15" fillId="0" borderId="0">
      <protection locked="0"/>
    </xf>
    <xf numFmtId="185" fontId="15" fillId="0" borderId="0">
      <protection locked="0"/>
    </xf>
    <xf numFmtId="185" fontId="15" fillId="0" borderId="0">
      <protection locked="0"/>
    </xf>
    <xf numFmtId="185" fontId="15" fillId="0" borderId="0">
      <protection locked="0"/>
    </xf>
    <xf numFmtId="185" fontId="15" fillId="0" borderId="0">
      <protection locked="0"/>
    </xf>
    <xf numFmtId="185" fontId="15" fillId="0" borderId="0">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5" fontId="6" fillId="0" borderId="0">
      <protection locked="0"/>
    </xf>
    <xf numFmtId="185" fontId="15" fillId="0" borderId="0">
      <protection locked="0"/>
    </xf>
    <xf numFmtId="185" fontId="15" fillId="0" borderId="0">
      <protection locked="0"/>
    </xf>
    <xf numFmtId="185" fontId="15" fillId="0" borderId="0">
      <protection locked="0"/>
    </xf>
    <xf numFmtId="185" fontId="15" fillId="0" borderId="0">
      <protection locked="0"/>
    </xf>
    <xf numFmtId="185" fontId="6" fillId="0" borderId="0">
      <protection locked="0"/>
    </xf>
    <xf numFmtId="185" fontId="6" fillId="0" borderId="0">
      <protection locked="0"/>
    </xf>
    <xf numFmtId="185" fontId="6" fillId="0" borderId="0">
      <protection locked="0"/>
    </xf>
    <xf numFmtId="185" fontId="6" fillId="0" borderId="0">
      <protection locked="0"/>
    </xf>
    <xf numFmtId="185" fontId="15" fillId="0" borderId="0">
      <protection locked="0"/>
    </xf>
    <xf numFmtId="185" fontId="15" fillId="0" borderId="0">
      <protection locked="0"/>
    </xf>
    <xf numFmtId="185" fontId="15" fillId="0" borderId="0">
      <protection locked="0"/>
    </xf>
    <xf numFmtId="185" fontId="15" fillId="0" borderId="0">
      <protection locked="0"/>
    </xf>
    <xf numFmtId="185" fontId="15" fillId="0" borderId="0">
      <protection locked="0"/>
    </xf>
    <xf numFmtId="185" fontId="15" fillId="0" borderId="0">
      <protection locked="0"/>
    </xf>
    <xf numFmtId="185" fontId="6" fillId="0" borderId="0">
      <protection locked="0"/>
    </xf>
    <xf numFmtId="185" fontId="6" fillId="0" borderId="0">
      <protection locked="0"/>
    </xf>
    <xf numFmtId="185" fontId="6" fillId="0" borderId="0">
      <protection locked="0"/>
    </xf>
    <xf numFmtId="185" fontId="15" fillId="0" borderId="0">
      <protection locked="0"/>
    </xf>
    <xf numFmtId="185" fontId="15" fillId="0" borderId="0">
      <protection locked="0"/>
    </xf>
    <xf numFmtId="185" fontId="15" fillId="0" borderId="0">
      <protection locked="0"/>
    </xf>
    <xf numFmtId="185" fontId="15" fillId="0" borderId="0">
      <protection locked="0"/>
    </xf>
    <xf numFmtId="185" fontId="15" fillId="0" borderId="0">
      <protection locked="0"/>
    </xf>
    <xf numFmtId="185" fontId="15" fillId="0" borderId="0">
      <protection locked="0"/>
    </xf>
    <xf numFmtId="185" fontId="15" fillId="0" borderId="0">
      <protection locked="0"/>
    </xf>
    <xf numFmtId="185" fontId="15" fillId="0" borderId="0">
      <protection locked="0"/>
    </xf>
    <xf numFmtId="185" fontId="15" fillId="0" borderId="0">
      <protection locked="0"/>
    </xf>
    <xf numFmtId="185" fontId="15" fillId="0" borderId="0">
      <protection locked="0"/>
    </xf>
    <xf numFmtId="185" fontId="15" fillId="0" borderId="0">
      <protection locked="0"/>
    </xf>
    <xf numFmtId="185" fontId="15" fillId="0" borderId="0">
      <protection locked="0"/>
    </xf>
    <xf numFmtId="185" fontId="6" fillId="0" borderId="0">
      <protection locked="0"/>
    </xf>
    <xf numFmtId="185" fontId="6" fillId="0" borderId="0">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5" fontId="15" fillId="0" borderId="0">
      <protection locked="0"/>
    </xf>
    <xf numFmtId="185" fontId="6" fillId="0" borderId="0">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5" fontId="15" fillId="0" borderId="0">
      <protection locked="0"/>
    </xf>
    <xf numFmtId="185" fontId="15" fillId="0" borderId="0">
      <protection locked="0"/>
    </xf>
    <xf numFmtId="185" fontId="6" fillId="0" borderId="0">
      <protection locked="0"/>
    </xf>
    <xf numFmtId="185" fontId="15" fillId="0" borderId="0">
      <protection locked="0"/>
    </xf>
    <xf numFmtId="185" fontId="15" fillId="0" borderId="0">
      <protection locked="0"/>
    </xf>
    <xf numFmtId="185" fontId="15" fillId="0" borderId="0">
      <protection locked="0"/>
    </xf>
    <xf numFmtId="185" fontId="15" fillId="0" borderId="0">
      <protection locked="0"/>
    </xf>
    <xf numFmtId="185" fontId="6" fillId="0" borderId="0">
      <protection locked="0"/>
    </xf>
    <xf numFmtId="185" fontId="6" fillId="0" borderId="0">
      <protection locked="0"/>
    </xf>
    <xf numFmtId="185" fontId="6" fillId="0" borderId="0">
      <protection locked="0"/>
    </xf>
    <xf numFmtId="185" fontId="6" fillId="0" borderId="0">
      <protection locked="0"/>
    </xf>
    <xf numFmtId="185" fontId="15" fillId="0" borderId="0">
      <protection locked="0"/>
    </xf>
    <xf numFmtId="185" fontId="15" fillId="0" borderId="0">
      <protection locked="0"/>
    </xf>
    <xf numFmtId="185" fontId="15" fillId="0" borderId="0">
      <protection locked="0"/>
    </xf>
    <xf numFmtId="185" fontId="15" fillId="0" borderId="0">
      <protection locked="0"/>
    </xf>
    <xf numFmtId="185" fontId="15" fillId="0" borderId="0">
      <protection locked="0"/>
    </xf>
    <xf numFmtId="185" fontId="15" fillId="0" borderId="0">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5" fontId="15" fillId="0" borderId="0">
      <protection locked="0"/>
    </xf>
    <xf numFmtId="185" fontId="15" fillId="0" borderId="0">
      <protection locked="0"/>
    </xf>
    <xf numFmtId="185" fontId="15" fillId="0" borderId="0">
      <protection locked="0"/>
    </xf>
    <xf numFmtId="185" fontId="6" fillId="0" borderId="0">
      <protection locked="0"/>
    </xf>
    <xf numFmtId="185" fontId="15" fillId="0" borderId="0">
      <protection locked="0"/>
    </xf>
    <xf numFmtId="185" fontId="15" fillId="0" borderId="0">
      <protection locked="0"/>
    </xf>
    <xf numFmtId="185" fontId="15" fillId="0" borderId="0">
      <protection locked="0"/>
    </xf>
    <xf numFmtId="185" fontId="15" fillId="0" borderId="0">
      <protection locked="0"/>
    </xf>
    <xf numFmtId="185" fontId="6" fillId="0" borderId="0">
      <protection locked="0"/>
    </xf>
    <xf numFmtId="185" fontId="6" fillId="0" borderId="0">
      <protection locked="0"/>
    </xf>
    <xf numFmtId="185" fontId="6" fillId="0" borderId="0">
      <protection locked="0"/>
    </xf>
    <xf numFmtId="185" fontId="6" fillId="0" borderId="0">
      <protection locked="0"/>
    </xf>
    <xf numFmtId="185" fontId="15" fillId="0" borderId="0">
      <protection locked="0"/>
    </xf>
    <xf numFmtId="185" fontId="15" fillId="0" borderId="0">
      <protection locked="0"/>
    </xf>
    <xf numFmtId="185" fontId="15" fillId="0" borderId="0">
      <protection locked="0"/>
    </xf>
    <xf numFmtId="185" fontId="15" fillId="0" borderId="0">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5" fontId="15" fillId="0" borderId="0">
      <protection locked="0"/>
    </xf>
    <xf numFmtId="185" fontId="6" fillId="0" borderId="0">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5" fontId="15" fillId="0" borderId="0">
      <protection locked="0"/>
    </xf>
    <xf numFmtId="185" fontId="15" fillId="0" borderId="0">
      <protection locked="0"/>
    </xf>
    <xf numFmtId="185" fontId="6" fillId="0" borderId="0">
      <protection locked="0"/>
    </xf>
    <xf numFmtId="185" fontId="15" fillId="0" borderId="0">
      <protection locked="0"/>
    </xf>
    <xf numFmtId="185" fontId="15" fillId="0" borderId="0">
      <protection locked="0"/>
    </xf>
    <xf numFmtId="185" fontId="15" fillId="0" borderId="0">
      <protection locked="0"/>
    </xf>
    <xf numFmtId="185" fontId="15" fillId="0" borderId="0">
      <protection locked="0"/>
    </xf>
    <xf numFmtId="185" fontId="6" fillId="0" borderId="0">
      <protection locked="0"/>
    </xf>
    <xf numFmtId="185" fontId="6" fillId="0" borderId="0">
      <protection locked="0"/>
    </xf>
    <xf numFmtId="185" fontId="6" fillId="0" borderId="0">
      <protection locked="0"/>
    </xf>
    <xf numFmtId="185" fontId="6" fillId="0" borderId="0">
      <protection locked="0"/>
    </xf>
    <xf numFmtId="185" fontId="15" fillId="0" borderId="0">
      <protection locked="0"/>
    </xf>
    <xf numFmtId="185" fontId="15" fillId="0" borderId="0">
      <protection locked="0"/>
    </xf>
    <xf numFmtId="185" fontId="15" fillId="0" borderId="0">
      <protection locked="0"/>
    </xf>
    <xf numFmtId="185" fontId="15" fillId="0" borderId="0">
      <protection locked="0"/>
    </xf>
    <xf numFmtId="185" fontId="15" fillId="0" borderId="0">
      <protection locked="0"/>
    </xf>
    <xf numFmtId="185" fontId="15" fillId="0" borderId="0">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5" fontId="6" fillId="0" borderId="0">
      <protection locked="0"/>
    </xf>
    <xf numFmtId="185" fontId="15" fillId="0" borderId="0">
      <protection locked="0"/>
    </xf>
    <xf numFmtId="185" fontId="15" fillId="0" borderId="0">
      <protection locked="0"/>
    </xf>
    <xf numFmtId="185" fontId="15" fillId="0" borderId="0">
      <protection locked="0"/>
    </xf>
    <xf numFmtId="185" fontId="15" fillId="0" borderId="0">
      <protection locked="0"/>
    </xf>
    <xf numFmtId="185" fontId="6" fillId="0" borderId="0">
      <protection locked="0"/>
    </xf>
    <xf numFmtId="185" fontId="6" fillId="0" borderId="0">
      <protection locked="0"/>
    </xf>
    <xf numFmtId="185" fontId="6" fillId="0" borderId="0">
      <protection locked="0"/>
    </xf>
    <xf numFmtId="185" fontId="6" fillId="0" borderId="0">
      <protection locked="0"/>
    </xf>
    <xf numFmtId="185" fontId="15" fillId="0" borderId="0">
      <protection locked="0"/>
    </xf>
    <xf numFmtId="185" fontId="15" fillId="0" borderId="0">
      <protection locked="0"/>
    </xf>
    <xf numFmtId="185" fontId="15" fillId="0" borderId="0">
      <protection locked="0"/>
    </xf>
    <xf numFmtId="185" fontId="15" fillId="0" borderId="0">
      <protection locked="0"/>
    </xf>
    <xf numFmtId="185" fontId="6" fillId="0" borderId="0">
      <protection locked="0"/>
    </xf>
    <xf numFmtId="185" fontId="15" fillId="0" borderId="0">
      <protection locked="0"/>
    </xf>
    <xf numFmtId="185" fontId="6" fillId="0" borderId="0">
      <protection locked="0"/>
    </xf>
    <xf numFmtId="185" fontId="6" fillId="0" borderId="0">
      <protection locked="0"/>
    </xf>
    <xf numFmtId="185" fontId="6" fillId="0" borderId="0">
      <protection locked="0"/>
    </xf>
    <xf numFmtId="185" fontId="15" fillId="0" borderId="0">
      <protection locked="0"/>
    </xf>
    <xf numFmtId="185" fontId="15" fillId="0" borderId="0">
      <protection locked="0"/>
    </xf>
    <xf numFmtId="185" fontId="15" fillId="0" borderId="0">
      <protection locked="0"/>
    </xf>
    <xf numFmtId="185" fontId="15" fillId="0" borderId="0">
      <protection locked="0"/>
    </xf>
    <xf numFmtId="174" fontId="15" fillId="7"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2" borderId="51">
      <alignment vertical="center"/>
      <protection locked="0"/>
    </xf>
    <xf numFmtId="174" fontId="15"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4" fontId="15" fillId="2" borderId="51">
      <alignment vertical="center"/>
      <protection locked="0"/>
    </xf>
    <xf numFmtId="174" fontId="15"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175"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2" borderId="51">
      <alignment vertical="center"/>
      <protection locked="0"/>
    </xf>
    <xf numFmtId="174" fontId="15" fillId="2" borderId="51">
      <alignment vertical="center"/>
      <protection locked="0"/>
    </xf>
    <xf numFmtId="174" fontId="6" fillId="2"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2" borderId="51">
      <alignment vertical="center"/>
      <protection locked="0"/>
    </xf>
    <xf numFmtId="174" fontId="15"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174"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2" borderId="51">
      <alignment vertical="center"/>
      <protection locked="0"/>
    </xf>
    <xf numFmtId="174" fontId="15" fillId="2" borderId="51">
      <alignment vertical="center"/>
      <protection locked="0"/>
    </xf>
    <xf numFmtId="174" fontId="6" fillId="2"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2" borderId="51">
      <alignment vertical="center"/>
      <protection locked="0"/>
    </xf>
    <xf numFmtId="174" fontId="15"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174"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4" fontId="6" fillId="2" borderId="51">
      <alignment vertical="center"/>
      <protection locked="0"/>
    </xf>
    <xf numFmtId="175" fontId="15" fillId="7"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15" fillId="7" borderId="51">
      <alignment vertical="center"/>
      <protection locked="0"/>
    </xf>
    <xf numFmtId="174" fontId="15" fillId="7" borderId="51">
      <alignment vertical="center"/>
      <protection locked="0"/>
    </xf>
    <xf numFmtId="175" fontId="6" fillId="2" borderId="51">
      <alignment vertical="center"/>
      <protection locked="0"/>
    </xf>
    <xf numFmtId="174" fontId="15" fillId="7" borderId="51">
      <alignment vertical="center"/>
      <protection locked="0"/>
    </xf>
    <xf numFmtId="175" fontId="6" fillId="2" borderId="51">
      <alignment vertical="center"/>
      <protection locked="0"/>
    </xf>
    <xf numFmtId="174" fontId="15" fillId="7" borderId="51">
      <alignment vertical="center"/>
      <protection locked="0"/>
    </xf>
    <xf numFmtId="175" fontId="6" fillId="2" borderId="51">
      <alignment vertical="center"/>
      <protection locked="0"/>
    </xf>
    <xf numFmtId="174" fontId="15" fillId="7" borderId="51">
      <alignment vertical="center"/>
      <protection locked="0"/>
    </xf>
    <xf numFmtId="175" fontId="6" fillId="2" borderId="51">
      <alignment vertical="center"/>
      <protection locked="0"/>
    </xf>
    <xf numFmtId="174" fontId="15" fillId="7"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2" borderId="51">
      <alignment vertical="center"/>
      <protection locked="0"/>
    </xf>
    <xf numFmtId="175" fontId="15"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2" borderId="51">
      <alignment vertical="center"/>
      <protection locked="0"/>
    </xf>
    <xf numFmtId="175" fontId="15"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2" borderId="51">
      <alignment vertical="center"/>
      <protection locked="0"/>
    </xf>
    <xf numFmtId="175" fontId="15"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2" borderId="51">
      <alignment vertical="center"/>
      <protection locked="0"/>
    </xf>
    <xf numFmtId="175" fontId="15"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6" fillId="2" borderId="51">
      <alignment vertical="center"/>
      <protection locked="0"/>
    </xf>
    <xf numFmtId="175" fontId="15" fillId="7" borderId="51">
      <alignment vertical="center"/>
      <protection locked="0"/>
    </xf>
    <xf numFmtId="175" fontId="6" fillId="2" borderId="51">
      <alignment vertical="center"/>
      <protection locked="0"/>
    </xf>
    <xf numFmtId="175" fontId="15" fillId="7" borderId="51">
      <alignment vertical="center"/>
      <protection locked="0"/>
    </xf>
    <xf numFmtId="175" fontId="6" fillId="2" borderId="51">
      <alignment vertical="center"/>
      <protection locked="0"/>
    </xf>
    <xf numFmtId="175" fontId="15" fillId="7" borderId="51">
      <alignment vertical="center"/>
      <protection locked="0"/>
    </xf>
    <xf numFmtId="175" fontId="6" fillId="2" borderId="51">
      <alignment vertical="center"/>
      <protection locked="0"/>
    </xf>
    <xf numFmtId="175" fontId="15" fillId="7" borderId="51">
      <alignment vertical="center"/>
      <protection locked="0"/>
    </xf>
    <xf numFmtId="175" fontId="6" fillId="2" borderId="51">
      <alignment vertical="center"/>
      <protection locked="0"/>
    </xf>
    <xf numFmtId="175" fontId="15" fillId="7" borderId="51">
      <alignment vertical="center"/>
      <protection locked="0"/>
    </xf>
    <xf numFmtId="175" fontId="6" fillId="2" borderId="51">
      <alignment vertical="center"/>
      <protection locked="0"/>
    </xf>
    <xf numFmtId="0" fontId="15" fillId="7" borderId="51">
      <alignment vertical="center"/>
      <protection locked="0"/>
    </xf>
    <xf numFmtId="0" fontId="6" fillId="2" borderId="51">
      <alignment vertical="center"/>
      <protection locked="0"/>
    </xf>
    <xf numFmtId="0" fontId="15" fillId="7" borderId="51">
      <alignment vertical="center"/>
      <protection locked="0"/>
    </xf>
    <xf numFmtId="0" fontId="6" fillId="2" borderId="51">
      <alignment vertical="center"/>
      <protection locked="0"/>
    </xf>
    <xf numFmtId="0" fontId="15" fillId="7" borderId="51">
      <alignment vertical="center"/>
      <protection locked="0"/>
    </xf>
    <xf numFmtId="0" fontId="6" fillId="2" borderId="51">
      <alignment vertical="center"/>
      <protection locked="0"/>
    </xf>
    <xf numFmtId="0" fontId="15" fillId="7" borderId="51">
      <alignment vertical="center"/>
      <protection locked="0"/>
    </xf>
    <xf numFmtId="0" fontId="6" fillId="2" borderId="51">
      <alignment vertical="center"/>
      <protection locked="0"/>
    </xf>
    <xf numFmtId="0" fontId="15" fillId="7" borderId="51">
      <alignment vertical="center"/>
      <protection locked="0"/>
    </xf>
    <xf numFmtId="0" fontId="6" fillId="2" borderId="51">
      <alignment vertical="center"/>
      <protection locked="0"/>
    </xf>
    <xf numFmtId="0" fontId="15" fillId="7" borderId="51">
      <alignment vertical="center"/>
      <protection locked="0"/>
    </xf>
    <xf numFmtId="0" fontId="6" fillId="2" borderId="51">
      <alignment vertical="center"/>
      <protection locked="0"/>
    </xf>
    <xf numFmtId="0" fontId="15" fillId="7" borderId="51">
      <alignment vertical="center"/>
      <protection locked="0"/>
    </xf>
    <xf numFmtId="0" fontId="6" fillId="2" borderId="51">
      <alignment vertical="center"/>
      <protection locked="0"/>
    </xf>
    <xf numFmtId="0" fontId="15" fillId="7" borderId="51">
      <alignment vertical="center"/>
      <protection locked="0"/>
    </xf>
    <xf numFmtId="0" fontId="6" fillId="2" borderId="51">
      <alignment vertical="center"/>
      <protection locked="0"/>
    </xf>
    <xf numFmtId="0" fontId="15" fillId="7" borderId="51">
      <alignment vertical="center"/>
      <protection locked="0"/>
    </xf>
    <xf numFmtId="0" fontId="6" fillId="2" borderId="51">
      <alignment vertical="center"/>
      <protection locked="0"/>
    </xf>
    <xf numFmtId="0" fontId="15" fillId="7" borderId="51">
      <alignment vertical="center"/>
      <protection locked="0"/>
    </xf>
    <xf numFmtId="0" fontId="6" fillId="2" borderId="51">
      <alignment vertical="center"/>
      <protection locked="0"/>
    </xf>
    <xf numFmtId="0" fontId="15" fillId="7" borderId="51">
      <alignment vertical="center"/>
      <protection locked="0"/>
    </xf>
    <xf numFmtId="0" fontId="6" fillId="2" borderId="51">
      <alignment vertical="center"/>
      <protection locked="0"/>
    </xf>
    <xf numFmtId="0" fontId="15" fillId="7" borderId="51">
      <alignment vertical="center"/>
      <protection locked="0"/>
    </xf>
    <xf numFmtId="0" fontId="6" fillId="2" borderId="51">
      <alignment vertical="center"/>
      <protection locked="0"/>
    </xf>
    <xf numFmtId="0" fontId="15" fillId="7" borderId="51">
      <alignment vertical="center"/>
      <protection locked="0"/>
    </xf>
    <xf numFmtId="0" fontId="6" fillId="2" borderId="51">
      <alignment vertical="center"/>
      <protection locked="0"/>
    </xf>
    <xf numFmtId="0" fontId="15" fillId="7" borderId="51">
      <alignment vertical="center"/>
      <protection locked="0"/>
    </xf>
    <xf numFmtId="0" fontId="6" fillId="2" borderId="51">
      <alignment vertical="center"/>
      <protection locked="0"/>
    </xf>
    <xf numFmtId="0" fontId="15" fillId="7" borderId="51">
      <alignment vertical="center"/>
      <protection locked="0"/>
    </xf>
    <xf numFmtId="0" fontId="6" fillId="2" borderId="51">
      <alignment vertical="center"/>
      <protection locked="0"/>
    </xf>
    <xf numFmtId="0" fontId="15" fillId="7" borderId="51">
      <alignment vertical="center"/>
      <protection locked="0"/>
    </xf>
    <xf numFmtId="0" fontId="6" fillId="2" borderId="51">
      <alignment vertical="center"/>
      <protection locked="0"/>
    </xf>
    <xf numFmtId="0" fontId="15" fillId="7" borderId="51">
      <alignment vertical="center"/>
      <protection locked="0"/>
    </xf>
    <xf numFmtId="0" fontId="6" fillId="2" borderId="51">
      <alignment vertical="center"/>
      <protection locked="0"/>
    </xf>
    <xf numFmtId="0" fontId="15" fillId="7" borderId="51">
      <alignment vertical="center"/>
      <protection locked="0"/>
    </xf>
    <xf numFmtId="0" fontId="6" fillId="2" borderId="51">
      <alignment vertical="center"/>
      <protection locked="0"/>
    </xf>
    <xf numFmtId="0" fontId="15" fillId="7" borderId="51">
      <alignment vertical="center"/>
      <protection locked="0"/>
    </xf>
    <xf numFmtId="0" fontId="6" fillId="2" borderId="51">
      <alignment vertical="center"/>
      <protection locked="0"/>
    </xf>
    <xf numFmtId="0" fontId="15" fillId="7" borderId="51">
      <alignment vertical="center"/>
      <protection locked="0"/>
    </xf>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2" borderId="51">
      <alignment vertical="center"/>
      <protection locked="0"/>
    </xf>
    <xf numFmtId="0" fontId="15" fillId="2" borderId="51">
      <alignment vertical="center"/>
      <protection locked="0"/>
    </xf>
    <xf numFmtId="0" fontId="6" fillId="2"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2" borderId="51">
      <alignment vertical="center"/>
      <protection locked="0"/>
    </xf>
    <xf numFmtId="0" fontId="15"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2" borderId="51">
      <alignment vertical="center"/>
      <protection locked="0"/>
    </xf>
    <xf numFmtId="0" fontId="15" fillId="2" borderId="51">
      <alignment vertical="center"/>
      <protection locked="0"/>
    </xf>
    <xf numFmtId="0" fontId="15"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7" borderId="51">
      <alignment vertical="center"/>
      <protection locked="0"/>
    </xf>
    <xf numFmtId="0" fontId="15" fillId="7" borderId="51">
      <alignment vertical="center"/>
      <protection locked="0"/>
    </xf>
    <xf numFmtId="0" fontId="6" fillId="2" borderId="51">
      <alignment vertical="center"/>
      <protection locked="0"/>
    </xf>
    <xf numFmtId="0" fontId="15" fillId="7" borderId="51">
      <alignment vertical="center"/>
      <protection locked="0"/>
    </xf>
    <xf numFmtId="0" fontId="6" fillId="2" borderId="51">
      <alignment vertical="center"/>
      <protection locked="0"/>
    </xf>
    <xf numFmtId="0" fontId="15" fillId="2" borderId="51">
      <alignment vertical="center"/>
      <protection locked="0"/>
    </xf>
    <xf numFmtId="0" fontId="6" fillId="2" borderId="51">
      <alignment vertical="center"/>
      <protection locked="0"/>
    </xf>
    <xf numFmtId="0" fontId="15" fillId="2" borderId="51">
      <alignment vertical="center"/>
      <protection locked="0"/>
    </xf>
    <xf numFmtId="0" fontId="6" fillId="2" borderId="51">
      <alignment vertical="center"/>
      <protection locked="0"/>
    </xf>
    <xf numFmtId="0" fontId="15" fillId="2" borderId="51">
      <alignment vertical="center"/>
      <protection locked="0"/>
    </xf>
    <xf numFmtId="0" fontId="6" fillId="2" borderId="51">
      <alignment vertical="center"/>
      <protection locked="0"/>
    </xf>
    <xf numFmtId="0" fontId="15"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2" borderId="51">
      <alignment vertical="center"/>
      <protection locked="0"/>
    </xf>
    <xf numFmtId="0" fontId="15" fillId="2" borderId="51">
      <alignment vertical="center"/>
      <protection locked="0"/>
    </xf>
    <xf numFmtId="0" fontId="6" fillId="2"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2" borderId="51">
      <alignment vertical="center"/>
      <protection locked="0"/>
    </xf>
    <xf numFmtId="0" fontId="15"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2" borderId="51">
      <alignment vertical="center"/>
      <protection locked="0"/>
    </xf>
    <xf numFmtId="0" fontId="15" fillId="2" borderId="51">
      <alignment vertical="center"/>
      <protection locked="0"/>
    </xf>
    <xf numFmtId="0" fontId="6" fillId="2"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2" borderId="51">
      <alignment vertical="center"/>
      <protection locked="0"/>
    </xf>
    <xf numFmtId="0" fontId="15"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6" fillId="2"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15" fillId="7" borderId="51">
      <alignment vertical="center"/>
      <protection locked="0"/>
    </xf>
    <xf numFmtId="0" fontId="15" fillId="7" borderId="51">
      <alignment vertical="center"/>
      <protection locked="0"/>
    </xf>
    <xf numFmtId="0" fontId="6" fillId="2" borderId="51">
      <alignment vertical="center"/>
      <protection locked="0"/>
    </xf>
    <xf numFmtId="0" fontId="15" fillId="7" borderId="51">
      <alignment vertical="center"/>
      <protection locked="0"/>
    </xf>
    <xf numFmtId="0" fontId="6" fillId="2" borderId="51">
      <alignment vertical="center"/>
      <protection locked="0"/>
    </xf>
    <xf numFmtId="0" fontId="15" fillId="7" borderId="51">
      <alignment vertical="center"/>
      <protection locked="0"/>
    </xf>
    <xf numFmtId="0" fontId="6" fillId="2" borderId="51">
      <alignment vertical="center"/>
      <protection locked="0"/>
    </xf>
    <xf numFmtId="0" fontId="15" fillId="7" borderId="51">
      <alignment vertical="center"/>
      <protection locked="0"/>
    </xf>
    <xf numFmtId="0" fontId="15" fillId="7" borderId="51">
      <alignment vertical="center"/>
      <protection locked="0"/>
    </xf>
    <xf numFmtId="0" fontId="6" fillId="2" borderId="51">
      <alignment vertical="center"/>
      <protection locked="0"/>
    </xf>
    <xf numFmtId="0" fontId="15" fillId="7" borderId="51">
      <alignment vertical="center"/>
      <protection locked="0"/>
    </xf>
    <xf numFmtId="0" fontId="6" fillId="2" borderId="51">
      <alignment vertical="center"/>
      <protection locked="0"/>
    </xf>
    <xf numFmtId="0" fontId="15" fillId="7" borderId="51">
      <alignment vertical="center"/>
      <protection locked="0"/>
    </xf>
    <xf numFmtId="0" fontId="6" fillId="2" borderId="51">
      <alignment vertical="center"/>
      <protection locked="0"/>
    </xf>
    <xf numFmtId="0" fontId="15" fillId="2" borderId="51">
      <alignment vertical="center"/>
      <protection locked="0"/>
    </xf>
    <xf numFmtId="0" fontId="6" fillId="2" borderId="51">
      <alignment vertical="center"/>
      <protection locked="0"/>
    </xf>
    <xf numFmtId="0" fontId="15" fillId="2" borderId="51">
      <alignment vertical="center"/>
      <protection locked="0"/>
    </xf>
    <xf numFmtId="0" fontId="6" fillId="2" borderId="51">
      <alignment vertical="center"/>
      <protection locked="0"/>
    </xf>
    <xf numFmtId="0" fontId="15" fillId="2" borderId="51">
      <alignment vertical="center"/>
      <protection locked="0"/>
    </xf>
    <xf numFmtId="0" fontId="6" fillId="2" borderId="51">
      <alignment vertical="center"/>
      <protection locked="0"/>
    </xf>
    <xf numFmtId="0" fontId="15"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2" borderId="51">
      <alignment vertical="center"/>
      <protection locked="0"/>
    </xf>
    <xf numFmtId="0" fontId="15" fillId="2" borderId="51">
      <alignment vertical="center"/>
      <protection locked="0"/>
    </xf>
    <xf numFmtId="0" fontId="6" fillId="2"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2" borderId="51">
      <alignment vertical="center"/>
      <protection locked="0"/>
    </xf>
    <xf numFmtId="0" fontId="15"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2" borderId="51">
      <alignment vertical="center"/>
      <protection locked="0"/>
    </xf>
    <xf numFmtId="0" fontId="15" fillId="2" borderId="51">
      <alignment vertical="center"/>
      <protection locked="0"/>
    </xf>
    <xf numFmtId="0" fontId="15"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7"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2" borderId="51">
      <alignment vertical="center"/>
      <protection locked="0"/>
    </xf>
    <xf numFmtId="0" fontId="15" fillId="2" borderId="51">
      <alignment vertical="center"/>
      <protection locked="0"/>
    </xf>
    <xf numFmtId="0" fontId="6" fillId="2"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2" borderId="51">
      <alignment vertical="center"/>
      <protection locked="0"/>
    </xf>
    <xf numFmtId="0" fontId="15"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2" borderId="51">
      <alignment vertical="center"/>
      <protection locked="0"/>
    </xf>
    <xf numFmtId="0" fontId="15" fillId="2" borderId="51">
      <alignment vertical="center"/>
      <protection locked="0"/>
    </xf>
    <xf numFmtId="0" fontId="6" fillId="2"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2" borderId="51">
      <alignment vertical="center"/>
      <protection locked="0"/>
    </xf>
    <xf numFmtId="0" fontId="15"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6" fillId="2"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15" fillId="7" borderId="51">
      <alignment vertical="center"/>
      <protection locked="0"/>
    </xf>
    <xf numFmtId="0" fontId="15" fillId="7" borderId="51">
      <alignment vertical="center"/>
      <protection locked="0"/>
    </xf>
    <xf numFmtId="0" fontId="6" fillId="2" borderId="51">
      <alignment vertical="center"/>
      <protection locked="0"/>
    </xf>
    <xf numFmtId="0" fontId="15" fillId="7" borderId="51">
      <alignment vertical="center"/>
      <protection locked="0"/>
    </xf>
    <xf numFmtId="0" fontId="6" fillId="2" borderId="51">
      <alignment vertical="center"/>
      <protection locked="0"/>
    </xf>
    <xf numFmtId="0" fontId="15" fillId="7" borderId="51">
      <alignment vertical="center"/>
      <protection locked="0"/>
    </xf>
    <xf numFmtId="175" fontId="15" fillId="7" borderId="51">
      <alignment vertical="center"/>
      <protection locked="0"/>
    </xf>
    <xf numFmtId="175" fontId="6" fillId="2" borderId="51">
      <alignment vertical="center"/>
      <protection locked="0"/>
    </xf>
    <xf numFmtId="175" fontId="15" fillId="7" borderId="51">
      <alignment vertical="center"/>
      <protection locked="0"/>
    </xf>
    <xf numFmtId="175" fontId="6" fillId="2" borderId="51">
      <alignment vertical="center"/>
      <protection locked="0"/>
    </xf>
    <xf numFmtId="175" fontId="15" fillId="7" borderId="51">
      <alignment vertical="center"/>
      <protection locked="0"/>
    </xf>
    <xf numFmtId="175" fontId="6" fillId="2" borderId="51">
      <alignment vertical="center"/>
      <protection locked="0"/>
    </xf>
    <xf numFmtId="175" fontId="15" fillId="7" borderId="51">
      <alignment vertical="center"/>
      <protection locked="0"/>
    </xf>
    <xf numFmtId="175" fontId="6" fillId="2" borderId="51">
      <alignment vertical="center"/>
      <protection locked="0"/>
    </xf>
    <xf numFmtId="175" fontId="15" fillId="7" borderId="51">
      <alignment vertical="center"/>
      <protection locked="0"/>
    </xf>
    <xf numFmtId="175" fontId="6" fillId="2" borderId="51">
      <alignment vertical="center"/>
      <protection locked="0"/>
    </xf>
    <xf numFmtId="175" fontId="15" fillId="7" borderId="51">
      <alignment vertical="center"/>
      <protection locked="0"/>
    </xf>
    <xf numFmtId="175" fontId="6" fillId="2" borderId="51">
      <alignment vertical="center"/>
      <protection locked="0"/>
    </xf>
    <xf numFmtId="175" fontId="15" fillId="7" borderId="51">
      <alignment vertical="center"/>
      <protection locked="0"/>
    </xf>
    <xf numFmtId="175" fontId="6" fillId="2" borderId="51">
      <alignment vertical="center"/>
      <protection locked="0"/>
    </xf>
    <xf numFmtId="175" fontId="15" fillId="7" borderId="51">
      <alignment vertical="center"/>
      <protection locked="0"/>
    </xf>
    <xf numFmtId="175" fontId="6" fillId="2" borderId="51">
      <alignment vertical="center"/>
      <protection locked="0"/>
    </xf>
    <xf numFmtId="175" fontId="15" fillId="7" borderId="51">
      <alignment vertical="center"/>
      <protection locked="0"/>
    </xf>
    <xf numFmtId="175" fontId="6" fillId="2" borderId="51">
      <alignment vertical="center"/>
      <protection locked="0"/>
    </xf>
    <xf numFmtId="175" fontId="15" fillId="2" borderId="51">
      <alignment vertical="center"/>
      <protection locked="0"/>
    </xf>
    <xf numFmtId="175" fontId="6" fillId="2" borderId="51">
      <alignment vertical="center"/>
      <protection locked="0"/>
    </xf>
    <xf numFmtId="175" fontId="15" fillId="7" borderId="51">
      <alignment vertical="center"/>
      <protection locked="0"/>
    </xf>
    <xf numFmtId="175" fontId="6" fillId="2" borderId="51">
      <alignment vertical="center"/>
      <protection locked="0"/>
    </xf>
    <xf numFmtId="175" fontId="15" fillId="7" borderId="51">
      <alignment vertical="center"/>
      <protection locked="0"/>
    </xf>
    <xf numFmtId="175" fontId="6" fillId="2" borderId="51">
      <alignment vertical="center"/>
      <protection locked="0"/>
    </xf>
    <xf numFmtId="175" fontId="15" fillId="7" borderId="51">
      <alignment vertical="center"/>
      <protection locked="0"/>
    </xf>
    <xf numFmtId="175" fontId="6" fillId="2" borderId="51">
      <alignment vertical="center"/>
      <protection locked="0"/>
    </xf>
    <xf numFmtId="175" fontId="15" fillId="7" borderId="51">
      <alignment vertical="center"/>
      <protection locked="0"/>
    </xf>
    <xf numFmtId="175" fontId="6" fillId="2" borderId="51">
      <alignment vertical="center"/>
      <protection locked="0"/>
    </xf>
    <xf numFmtId="175" fontId="15" fillId="7" borderId="51">
      <alignment vertical="center"/>
      <protection locked="0"/>
    </xf>
    <xf numFmtId="175" fontId="6" fillId="2" borderId="51">
      <alignment vertical="center"/>
      <protection locked="0"/>
    </xf>
    <xf numFmtId="175" fontId="15" fillId="7" borderId="51">
      <alignment vertical="center"/>
      <protection locked="0"/>
    </xf>
    <xf numFmtId="175" fontId="6" fillId="2" borderId="51">
      <alignment vertical="center"/>
      <protection locked="0"/>
    </xf>
    <xf numFmtId="175" fontId="15" fillId="7" borderId="51">
      <alignment vertical="center"/>
      <protection locked="0"/>
    </xf>
    <xf numFmtId="175" fontId="6" fillId="2" borderId="51">
      <alignment vertical="center"/>
      <protection locked="0"/>
    </xf>
    <xf numFmtId="175" fontId="15" fillId="7" borderId="51">
      <alignment vertical="center"/>
      <protection locked="0"/>
    </xf>
    <xf numFmtId="175" fontId="6" fillId="2" borderId="51">
      <alignment vertical="center"/>
      <protection locked="0"/>
    </xf>
    <xf numFmtId="175" fontId="15" fillId="7" borderId="51">
      <alignment vertical="center"/>
      <protection locked="0"/>
    </xf>
    <xf numFmtId="175" fontId="6" fillId="2" borderId="51">
      <alignment vertical="center"/>
      <protection locked="0"/>
    </xf>
    <xf numFmtId="175" fontId="15" fillId="7"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2" borderId="51">
      <alignment vertical="center"/>
      <protection locked="0"/>
    </xf>
    <xf numFmtId="175" fontId="15"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2" borderId="51">
      <alignment vertical="center"/>
      <protection locked="0"/>
    </xf>
    <xf numFmtId="175" fontId="15"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2" borderId="51">
      <alignment vertical="center"/>
      <protection locked="0"/>
    </xf>
    <xf numFmtId="175" fontId="15" fillId="2" borderId="51">
      <alignment vertical="center"/>
      <protection locked="0"/>
    </xf>
    <xf numFmtId="175" fontId="15"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7" borderId="51">
      <alignment vertical="center"/>
      <protection locked="0"/>
    </xf>
    <xf numFmtId="175" fontId="15" fillId="7" borderId="51">
      <alignment vertical="center"/>
      <protection locked="0"/>
    </xf>
    <xf numFmtId="175" fontId="6" fillId="2" borderId="51">
      <alignment vertical="center"/>
      <protection locked="0"/>
    </xf>
    <xf numFmtId="175" fontId="15" fillId="7" borderId="51">
      <alignment vertical="center"/>
      <protection locked="0"/>
    </xf>
    <xf numFmtId="175" fontId="6" fillId="2" borderId="51">
      <alignment vertical="center"/>
      <protection locked="0"/>
    </xf>
    <xf numFmtId="175" fontId="15" fillId="2" borderId="51">
      <alignment vertical="center"/>
      <protection locked="0"/>
    </xf>
    <xf numFmtId="175" fontId="6" fillId="2" borderId="51">
      <alignment vertical="center"/>
      <protection locked="0"/>
    </xf>
    <xf numFmtId="175" fontId="15" fillId="2" borderId="51">
      <alignment vertical="center"/>
      <protection locked="0"/>
    </xf>
    <xf numFmtId="175" fontId="6" fillId="2" borderId="51">
      <alignment vertical="center"/>
      <protection locked="0"/>
    </xf>
    <xf numFmtId="175" fontId="15" fillId="2" borderId="51">
      <alignment vertical="center"/>
      <protection locked="0"/>
    </xf>
    <xf numFmtId="175" fontId="6" fillId="2" borderId="51">
      <alignment vertical="center"/>
      <protection locked="0"/>
    </xf>
    <xf numFmtId="175" fontId="15"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2" borderId="51">
      <alignment vertical="center"/>
      <protection locked="0"/>
    </xf>
    <xf numFmtId="175" fontId="15"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2" borderId="51">
      <alignment vertical="center"/>
      <protection locked="0"/>
    </xf>
    <xf numFmtId="175" fontId="15"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2" borderId="51">
      <alignment vertical="center"/>
      <protection locked="0"/>
    </xf>
    <xf numFmtId="175" fontId="15"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2" borderId="51">
      <alignment vertical="center"/>
      <protection locked="0"/>
    </xf>
    <xf numFmtId="175" fontId="15"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6" fillId="2" borderId="51">
      <alignment vertical="center"/>
      <protection locked="0"/>
    </xf>
    <xf numFmtId="175" fontId="15" fillId="7" borderId="51">
      <alignment vertical="center"/>
      <protection locked="0"/>
    </xf>
    <xf numFmtId="175" fontId="6" fillId="2" borderId="51">
      <alignment vertical="center"/>
      <protection locked="0"/>
    </xf>
    <xf numFmtId="175" fontId="15" fillId="7" borderId="51">
      <alignment vertical="center"/>
      <protection locked="0"/>
    </xf>
    <xf numFmtId="175" fontId="6" fillId="2" borderId="51">
      <alignment vertical="center"/>
      <protection locked="0"/>
    </xf>
    <xf numFmtId="175" fontId="15" fillId="7" borderId="51">
      <alignment vertical="center"/>
      <protection locked="0"/>
    </xf>
    <xf numFmtId="175" fontId="15" fillId="2" borderId="51">
      <alignment vertical="center"/>
      <protection locked="0"/>
    </xf>
    <xf numFmtId="175" fontId="6" fillId="2" borderId="51">
      <alignment vertical="center"/>
      <protection locked="0"/>
    </xf>
    <xf numFmtId="175" fontId="15" fillId="2" borderId="51">
      <alignment vertical="center"/>
      <protection locked="0"/>
    </xf>
    <xf numFmtId="175" fontId="6" fillId="2" borderId="51">
      <alignment vertical="center"/>
      <protection locked="0"/>
    </xf>
    <xf numFmtId="175" fontId="15"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2" borderId="51">
      <alignment vertical="center"/>
      <protection locked="0"/>
    </xf>
    <xf numFmtId="175" fontId="15"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2" borderId="51">
      <alignment vertical="center"/>
      <protection locked="0"/>
    </xf>
    <xf numFmtId="175" fontId="15"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2" borderId="51">
      <alignment vertical="center"/>
      <protection locked="0"/>
    </xf>
    <xf numFmtId="175" fontId="15" fillId="2" borderId="51">
      <alignment vertical="center"/>
      <protection locked="0"/>
    </xf>
    <xf numFmtId="175" fontId="15"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7"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2" borderId="51">
      <alignment vertical="center"/>
      <protection locked="0"/>
    </xf>
    <xf numFmtId="175" fontId="15"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2" borderId="51">
      <alignment vertical="center"/>
      <protection locked="0"/>
    </xf>
    <xf numFmtId="175" fontId="15"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2" borderId="51">
      <alignment vertical="center"/>
      <protection locked="0"/>
    </xf>
    <xf numFmtId="175" fontId="15"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2" borderId="51">
      <alignment vertical="center"/>
      <protection locked="0"/>
    </xf>
    <xf numFmtId="175" fontId="15"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2" borderId="51">
      <alignment vertical="center"/>
      <protection locked="0"/>
    </xf>
    <xf numFmtId="175" fontId="15"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2" borderId="51">
      <alignment vertical="center"/>
      <protection locked="0"/>
    </xf>
    <xf numFmtId="175" fontId="15"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2" borderId="51">
      <alignment vertical="center"/>
      <protection locked="0"/>
    </xf>
    <xf numFmtId="175" fontId="15"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2" borderId="51">
      <alignment vertical="center"/>
      <protection locked="0"/>
    </xf>
    <xf numFmtId="175" fontId="15"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2" borderId="51">
      <alignment vertical="center"/>
      <protection locked="0"/>
    </xf>
    <xf numFmtId="175" fontId="15"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2" borderId="51">
      <alignment vertical="center"/>
      <protection locked="0"/>
    </xf>
    <xf numFmtId="175" fontId="15"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7" borderId="51">
      <alignment vertical="center"/>
      <protection locked="0"/>
    </xf>
    <xf numFmtId="174" fontId="15" fillId="7" borderId="51">
      <alignment vertical="center"/>
      <protection locked="0"/>
    </xf>
    <xf numFmtId="175" fontId="6" fillId="2" borderId="51">
      <alignment vertical="center"/>
      <protection locked="0"/>
    </xf>
    <xf numFmtId="174" fontId="15" fillId="7" borderId="51">
      <alignment vertical="center"/>
      <protection locked="0"/>
    </xf>
    <xf numFmtId="175" fontId="6" fillId="2" borderId="51">
      <alignment vertical="center"/>
      <protection locked="0"/>
    </xf>
    <xf numFmtId="174" fontId="15" fillId="7" borderId="51">
      <alignment vertical="center"/>
      <protection locked="0"/>
    </xf>
    <xf numFmtId="175" fontId="6" fillId="2" borderId="51">
      <alignment vertical="center"/>
      <protection locked="0"/>
    </xf>
    <xf numFmtId="174" fontId="15" fillId="7" borderId="51">
      <alignment vertical="center"/>
      <protection locked="0"/>
    </xf>
    <xf numFmtId="175" fontId="6" fillId="2" borderId="51">
      <alignment vertical="center"/>
      <protection locked="0"/>
    </xf>
    <xf numFmtId="174" fontId="15" fillId="7" borderId="51">
      <alignment vertical="center"/>
      <protection locked="0"/>
    </xf>
    <xf numFmtId="175" fontId="6" fillId="2" borderId="51">
      <alignment vertical="center"/>
      <protection locked="0"/>
    </xf>
    <xf numFmtId="174" fontId="15" fillId="7" borderId="51">
      <alignment vertical="center"/>
      <protection locked="0"/>
    </xf>
    <xf numFmtId="175" fontId="6" fillId="2" borderId="51">
      <alignment vertical="center"/>
      <protection locked="0"/>
    </xf>
    <xf numFmtId="174" fontId="15" fillId="7" borderId="51">
      <alignment vertical="center"/>
      <protection locked="0"/>
    </xf>
    <xf numFmtId="175" fontId="6" fillId="2" borderId="51">
      <alignment vertical="center"/>
      <protection locked="0"/>
    </xf>
    <xf numFmtId="174" fontId="15" fillId="7" borderId="51">
      <alignment vertical="center"/>
      <protection locked="0"/>
    </xf>
    <xf numFmtId="175" fontId="6" fillId="2" borderId="51">
      <alignment vertical="center"/>
      <protection locked="0"/>
    </xf>
    <xf numFmtId="174" fontId="15" fillId="7" borderId="51">
      <alignment vertical="center"/>
      <protection locked="0"/>
    </xf>
    <xf numFmtId="175" fontId="6" fillId="2" borderId="51">
      <alignment vertical="center"/>
      <protection locked="0"/>
    </xf>
    <xf numFmtId="174" fontId="15" fillId="7"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2" borderId="51">
      <alignment vertical="center"/>
      <protection locked="0"/>
    </xf>
    <xf numFmtId="175" fontId="15"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2" borderId="51">
      <alignment vertical="center"/>
      <protection locked="0"/>
    </xf>
    <xf numFmtId="175" fontId="15"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2" borderId="51">
      <alignment vertical="center"/>
      <protection locked="0"/>
    </xf>
    <xf numFmtId="175" fontId="15"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2" borderId="51">
      <alignment vertical="center"/>
      <protection locked="0"/>
    </xf>
    <xf numFmtId="175" fontId="15"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6" fillId="2" borderId="51">
      <alignment vertical="center"/>
      <protection locked="0"/>
    </xf>
    <xf numFmtId="175" fontId="15" fillId="7" borderId="51">
      <alignment vertical="center"/>
      <protection locked="0"/>
    </xf>
    <xf numFmtId="175" fontId="6" fillId="2" borderId="51">
      <alignment vertical="center"/>
      <protection locked="0"/>
    </xf>
    <xf numFmtId="175" fontId="15" fillId="7" borderId="51">
      <alignment vertical="center"/>
      <protection locked="0"/>
    </xf>
    <xf numFmtId="175" fontId="6" fillId="2" borderId="51">
      <alignment vertical="center"/>
      <protection locked="0"/>
    </xf>
    <xf numFmtId="175" fontId="15" fillId="7" borderId="51">
      <alignment vertical="center"/>
      <protection locked="0"/>
    </xf>
    <xf numFmtId="175" fontId="6" fillId="2" borderId="51">
      <alignment vertical="center"/>
      <protection locked="0"/>
    </xf>
    <xf numFmtId="175" fontId="15" fillId="7" borderId="51">
      <alignment vertical="center"/>
      <protection locked="0"/>
    </xf>
    <xf numFmtId="175" fontId="6" fillId="2" borderId="51">
      <alignment vertical="center"/>
      <protection locked="0"/>
    </xf>
    <xf numFmtId="175" fontId="15" fillId="7" borderId="51">
      <alignment vertical="center"/>
      <protection locked="0"/>
    </xf>
    <xf numFmtId="175" fontId="6" fillId="2" borderId="51">
      <alignment vertical="center"/>
      <protection locked="0"/>
    </xf>
    <xf numFmtId="0" fontId="15" fillId="7" borderId="51">
      <alignment vertical="center"/>
      <protection locked="0"/>
    </xf>
    <xf numFmtId="0" fontId="6" fillId="2" borderId="51">
      <alignment vertical="center"/>
      <protection locked="0"/>
    </xf>
    <xf numFmtId="0" fontId="15" fillId="7" borderId="51">
      <alignment vertical="center"/>
      <protection locked="0"/>
    </xf>
    <xf numFmtId="0" fontId="6" fillId="2" borderId="51">
      <alignment vertical="center"/>
      <protection locked="0"/>
    </xf>
    <xf numFmtId="0" fontId="15" fillId="7" borderId="51">
      <alignment vertical="center"/>
      <protection locked="0"/>
    </xf>
    <xf numFmtId="0" fontId="6" fillId="2" borderId="51">
      <alignment vertical="center"/>
      <protection locked="0"/>
    </xf>
    <xf numFmtId="0" fontId="15" fillId="7" borderId="51">
      <alignment vertical="center"/>
      <protection locked="0"/>
    </xf>
    <xf numFmtId="0" fontId="6" fillId="2" borderId="51">
      <alignment vertical="center"/>
      <protection locked="0"/>
    </xf>
    <xf numFmtId="0" fontId="15" fillId="7" borderId="51">
      <alignment vertical="center"/>
      <protection locked="0"/>
    </xf>
    <xf numFmtId="0" fontId="6" fillId="2" borderId="51">
      <alignment vertical="center"/>
      <protection locked="0"/>
    </xf>
    <xf numFmtId="0" fontId="15" fillId="7" borderId="51">
      <alignment vertical="center"/>
      <protection locked="0"/>
    </xf>
    <xf numFmtId="0" fontId="6" fillId="2" borderId="51">
      <alignment vertical="center"/>
      <protection locked="0"/>
    </xf>
    <xf numFmtId="0" fontId="15" fillId="7" borderId="51">
      <alignment vertical="center"/>
      <protection locked="0"/>
    </xf>
    <xf numFmtId="0" fontId="6" fillId="2" borderId="51">
      <alignment vertical="center"/>
      <protection locked="0"/>
    </xf>
    <xf numFmtId="0" fontId="15" fillId="7" borderId="51">
      <alignment vertical="center"/>
      <protection locked="0"/>
    </xf>
    <xf numFmtId="0" fontId="6" fillId="2" borderId="51">
      <alignment vertical="center"/>
      <protection locked="0"/>
    </xf>
    <xf numFmtId="0" fontId="15" fillId="7" borderId="51">
      <alignment vertical="center"/>
      <protection locked="0"/>
    </xf>
    <xf numFmtId="0" fontId="6" fillId="2" borderId="51">
      <alignment vertical="center"/>
      <protection locked="0"/>
    </xf>
    <xf numFmtId="0" fontId="15" fillId="7" borderId="51">
      <alignment vertical="center"/>
      <protection locked="0"/>
    </xf>
    <xf numFmtId="0" fontId="6" fillId="2" borderId="51">
      <alignment vertical="center"/>
      <protection locked="0"/>
    </xf>
    <xf numFmtId="0" fontId="15" fillId="7" borderId="51">
      <alignment vertical="center"/>
      <protection locked="0"/>
    </xf>
    <xf numFmtId="0" fontId="6" fillId="2" borderId="51">
      <alignment vertical="center"/>
      <protection locked="0"/>
    </xf>
    <xf numFmtId="0" fontId="15" fillId="7" borderId="51">
      <alignment vertical="center"/>
      <protection locked="0"/>
    </xf>
    <xf numFmtId="0" fontId="6" fillId="2" borderId="51">
      <alignment vertical="center"/>
      <protection locked="0"/>
    </xf>
    <xf numFmtId="0" fontId="15" fillId="7" borderId="51">
      <alignment vertical="center"/>
      <protection locked="0"/>
    </xf>
    <xf numFmtId="0" fontId="6" fillId="2" borderId="51">
      <alignment vertical="center"/>
      <protection locked="0"/>
    </xf>
    <xf numFmtId="0" fontId="15" fillId="7" borderId="51">
      <alignment vertical="center"/>
      <protection locked="0"/>
    </xf>
    <xf numFmtId="0" fontId="6" fillId="2" borderId="51">
      <alignment vertical="center"/>
      <protection locked="0"/>
    </xf>
    <xf numFmtId="0" fontId="15" fillId="7" borderId="51">
      <alignment vertical="center"/>
      <protection locked="0"/>
    </xf>
    <xf numFmtId="0" fontId="6" fillId="2" borderId="51">
      <alignment vertical="center"/>
      <protection locked="0"/>
    </xf>
    <xf numFmtId="0" fontId="15" fillId="7" borderId="51">
      <alignment vertical="center"/>
      <protection locked="0"/>
    </xf>
    <xf numFmtId="0" fontId="6" fillId="2" borderId="51">
      <alignment vertical="center"/>
      <protection locked="0"/>
    </xf>
    <xf numFmtId="0" fontId="15" fillId="7" borderId="51">
      <alignment vertical="center"/>
      <protection locked="0"/>
    </xf>
    <xf numFmtId="0" fontId="6" fillId="2" borderId="51">
      <alignment vertical="center"/>
      <protection locked="0"/>
    </xf>
    <xf numFmtId="0" fontId="15" fillId="7" borderId="51">
      <alignment vertical="center"/>
      <protection locked="0"/>
    </xf>
    <xf numFmtId="0" fontId="6" fillId="2" borderId="51">
      <alignment vertical="center"/>
      <protection locked="0"/>
    </xf>
    <xf numFmtId="0" fontId="15" fillId="7" borderId="51">
      <alignment vertical="center"/>
      <protection locked="0"/>
    </xf>
    <xf numFmtId="0" fontId="6" fillId="2" borderId="51">
      <alignment vertical="center"/>
      <protection locked="0"/>
    </xf>
    <xf numFmtId="0" fontId="15" fillId="7" borderId="51">
      <alignment vertical="center"/>
      <protection locked="0"/>
    </xf>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2" borderId="51">
      <alignment vertical="center"/>
      <protection locked="0"/>
    </xf>
    <xf numFmtId="0" fontId="15" fillId="2" borderId="51">
      <alignment vertical="center"/>
      <protection locked="0"/>
    </xf>
    <xf numFmtId="0" fontId="6" fillId="2"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2" borderId="51">
      <alignment vertical="center"/>
      <protection locked="0"/>
    </xf>
    <xf numFmtId="0" fontId="15"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2" borderId="51">
      <alignment vertical="center"/>
      <protection locked="0"/>
    </xf>
    <xf numFmtId="0" fontId="15" fillId="2" borderId="51">
      <alignment vertical="center"/>
      <protection locked="0"/>
    </xf>
    <xf numFmtId="0" fontId="15"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7" borderId="51">
      <alignment vertical="center"/>
      <protection locked="0"/>
    </xf>
    <xf numFmtId="0" fontId="15" fillId="7" borderId="51">
      <alignment vertical="center"/>
      <protection locked="0"/>
    </xf>
    <xf numFmtId="0" fontId="6" fillId="2" borderId="51">
      <alignment vertical="center"/>
      <protection locked="0"/>
    </xf>
    <xf numFmtId="0" fontId="15" fillId="7" borderId="51">
      <alignment vertical="center"/>
      <protection locked="0"/>
    </xf>
    <xf numFmtId="0" fontId="6" fillId="2" borderId="51">
      <alignment vertical="center"/>
      <protection locked="0"/>
    </xf>
    <xf numFmtId="0" fontId="15" fillId="2" borderId="51">
      <alignment vertical="center"/>
      <protection locked="0"/>
    </xf>
    <xf numFmtId="0" fontId="6" fillId="2" borderId="51">
      <alignment vertical="center"/>
      <protection locked="0"/>
    </xf>
    <xf numFmtId="0" fontId="15" fillId="2" borderId="51">
      <alignment vertical="center"/>
      <protection locked="0"/>
    </xf>
    <xf numFmtId="0" fontId="6" fillId="2" borderId="51">
      <alignment vertical="center"/>
      <protection locked="0"/>
    </xf>
    <xf numFmtId="0" fontId="15" fillId="2" borderId="51">
      <alignment vertical="center"/>
      <protection locked="0"/>
    </xf>
    <xf numFmtId="0" fontId="6" fillId="2" borderId="51">
      <alignment vertical="center"/>
      <protection locked="0"/>
    </xf>
    <xf numFmtId="0" fontId="15"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2" borderId="51">
      <alignment vertical="center"/>
      <protection locked="0"/>
    </xf>
    <xf numFmtId="0" fontId="15" fillId="2" borderId="51">
      <alignment vertical="center"/>
      <protection locked="0"/>
    </xf>
    <xf numFmtId="0" fontId="6" fillId="2"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2" borderId="51">
      <alignment vertical="center"/>
      <protection locked="0"/>
    </xf>
    <xf numFmtId="0" fontId="15"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2" borderId="51">
      <alignment vertical="center"/>
      <protection locked="0"/>
    </xf>
    <xf numFmtId="0" fontId="15" fillId="2" borderId="51">
      <alignment vertical="center"/>
      <protection locked="0"/>
    </xf>
    <xf numFmtId="0" fontId="6" fillId="2"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2" borderId="51">
      <alignment vertical="center"/>
      <protection locked="0"/>
    </xf>
    <xf numFmtId="0" fontId="15"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6" fillId="2"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15" fillId="7" borderId="51">
      <alignment vertical="center"/>
      <protection locked="0"/>
    </xf>
    <xf numFmtId="0" fontId="15" fillId="7" borderId="51">
      <alignment vertical="center"/>
      <protection locked="0"/>
    </xf>
    <xf numFmtId="0" fontId="6" fillId="2" borderId="51">
      <alignment vertical="center"/>
      <protection locked="0"/>
    </xf>
    <xf numFmtId="0" fontId="15" fillId="7" borderId="51">
      <alignment vertical="center"/>
      <protection locked="0"/>
    </xf>
    <xf numFmtId="0" fontId="6" fillId="2" borderId="51">
      <alignment vertical="center"/>
      <protection locked="0"/>
    </xf>
    <xf numFmtId="0" fontId="15" fillId="7" borderId="51">
      <alignment vertical="center"/>
      <protection locked="0"/>
    </xf>
    <xf numFmtId="0" fontId="6" fillId="2" borderId="51">
      <alignment vertical="center"/>
      <protection locked="0"/>
    </xf>
    <xf numFmtId="0" fontId="15" fillId="7" borderId="51">
      <alignment vertical="center"/>
      <protection locked="0"/>
    </xf>
    <xf numFmtId="0" fontId="15" fillId="7" borderId="51">
      <alignment vertical="center"/>
      <protection locked="0"/>
    </xf>
    <xf numFmtId="0" fontId="6" fillId="2" borderId="51">
      <alignment vertical="center"/>
      <protection locked="0"/>
    </xf>
    <xf numFmtId="0" fontId="15" fillId="7" borderId="51">
      <alignment vertical="center"/>
      <protection locked="0"/>
    </xf>
    <xf numFmtId="0" fontId="6" fillId="2" borderId="51">
      <alignment vertical="center"/>
      <protection locked="0"/>
    </xf>
    <xf numFmtId="0" fontId="15" fillId="7" borderId="51">
      <alignment vertical="center"/>
      <protection locked="0"/>
    </xf>
    <xf numFmtId="0" fontId="6" fillId="2" borderId="51">
      <alignment vertical="center"/>
      <protection locked="0"/>
    </xf>
    <xf numFmtId="0" fontId="15" fillId="2" borderId="51">
      <alignment vertical="center"/>
      <protection locked="0"/>
    </xf>
    <xf numFmtId="0" fontId="6" fillId="2" borderId="51">
      <alignment vertical="center"/>
      <protection locked="0"/>
    </xf>
    <xf numFmtId="0" fontId="15" fillId="2" borderId="51">
      <alignment vertical="center"/>
      <protection locked="0"/>
    </xf>
    <xf numFmtId="0" fontId="6" fillId="2" borderId="51">
      <alignment vertical="center"/>
      <protection locked="0"/>
    </xf>
    <xf numFmtId="0" fontId="15" fillId="2" borderId="51">
      <alignment vertical="center"/>
      <protection locked="0"/>
    </xf>
    <xf numFmtId="0" fontId="6" fillId="2" borderId="51">
      <alignment vertical="center"/>
      <protection locked="0"/>
    </xf>
    <xf numFmtId="0" fontId="15"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2" borderId="51">
      <alignment vertical="center"/>
      <protection locked="0"/>
    </xf>
    <xf numFmtId="0" fontId="15" fillId="2" borderId="51">
      <alignment vertical="center"/>
      <protection locked="0"/>
    </xf>
    <xf numFmtId="0" fontId="6" fillId="2"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2" borderId="51">
      <alignment vertical="center"/>
      <protection locked="0"/>
    </xf>
    <xf numFmtId="0" fontId="15"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2" borderId="51">
      <alignment vertical="center"/>
      <protection locked="0"/>
    </xf>
    <xf numFmtId="0" fontId="15" fillId="2" borderId="51">
      <alignment vertical="center"/>
      <protection locked="0"/>
    </xf>
    <xf numFmtId="0" fontId="15"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7"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2" borderId="51">
      <alignment vertical="center"/>
      <protection locked="0"/>
    </xf>
    <xf numFmtId="0" fontId="15" fillId="2" borderId="51">
      <alignment vertical="center"/>
      <protection locked="0"/>
    </xf>
    <xf numFmtId="0" fontId="6" fillId="2"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2" borderId="51">
      <alignment vertical="center"/>
      <protection locked="0"/>
    </xf>
    <xf numFmtId="0" fontId="15"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2" borderId="51">
      <alignment vertical="center"/>
      <protection locked="0"/>
    </xf>
    <xf numFmtId="0" fontId="15" fillId="2" borderId="51">
      <alignment vertical="center"/>
      <protection locked="0"/>
    </xf>
    <xf numFmtId="0" fontId="6" fillId="2"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2" borderId="51">
      <alignment vertical="center"/>
      <protection locked="0"/>
    </xf>
    <xf numFmtId="0" fontId="15"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6" fillId="2"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15" fillId="7" borderId="51">
      <alignment vertical="center"/>
      <protection locked="0"/>
    </xf>
    <xf numFmtId="0" fontId="15" fillId="7" borderId="51">
      <alignment vertical="center"/>
      <protection locked="0"/>
    </xf>
    <xf numFmtId="0" fontId="6" fillId="2" borderId="51">
      <alignment vertical="center"/>
      <protection locked="0"/>
    </xf>
    <xf numFmtId="0" fontId="15" fillId="7" borderId="51">
      <alignment vertical="center"/>
      <protection locked="0"/>
    </xf>
    <xf numFmtId="0" fontId="6" fillId="2" borderId="51">
      <alignment vertical="center"/>
      <protection locked="0"/>
    </xf>
    <xf numFmtId="0" fontId="15" fillId="7" borderId="51">
      <alignment vertical="center"/>
      <protection locked="0"/>
    </xf>
    <xf numFmtId="175" fontId="15" fillId="7" borderId="51">
      <alignment vertical="center"/>
      <protection locked="0"/>
    </xf>
    <xf numFmtId="175" fontId="6" fillId="2" borderId="51">
      <alignment vertical="center"/>
      <protection locked="0"/>
    </xf>
    <xf numFmtId="175" fontId="15" fillId="7" borderId="51">
      <alignment vertical="center"/>
      <protection locked="0"/>
    </xf>
    <xf numFmtId="175" fontId="6" fillId="2" borderId="51">
      <alignment vertical="center"/>
      <protection locked="0"/>
    </xf>
    <xf numFmtId="175" fontId="15" fillId="7" borderId="51">
      <alignment vertical="center"/>
      <protection locked="0"/>
    </xf>
    <xf numFmtId="175" fontId="6" fillId="2" borderId="51">
      <alignment vertical="center"/>
      <protection locked="0"/>
    </xf>
    <xf numFmtId="175" fontId="15" fillId="7" borderId="51">
      <alignment vertical="center"/>
      <protection locked="0"/>
    </xf>
    <xf numFmtId="175" fontId="6" fillId="2" borderId="51">
      <alignment vertical="center"/>
      <protection locked="0"/>
    </xf>
    <xf numFmtId="175" fontId="15" fillId="7" borderId="51">
      <alignment vertical="center"/>
      <protection locked="0"/>
    </xf>
    <xf numFmtId="175" fontId="6" fillId="2" borderId="51">
      <alignment vertical="center"/>
      <protection locked="0"/>
    </xf>
    <xf numFmtId="175" fontId="15" fillId="7" borderId="51">
      <alignment vertical="center"/>
      <protection locked="0"/>
    </xf>
    <xf numFmtId="175" fontId="6" fillId="2" borderId="51">
      <alignment vertical="center"/>
      <protection locked="0"/>
    </xf>
    <xf numFmtId="175" fontId="15" fillId="7" borderId="51">
      <alignment vertical="center"/>
      <protection locked="0"/>
    </xf>
    <xf numFmtId="175" fontId="6" fillId="2" borderId="51">
      <alignment vertical="center"/>
      <protection locked="0"/>
    </xf>
    <xf numFmtId="175" fontId="15" fillId="7" borderId="51">
      <alignment vertical="center"/>
      <protection locked="0"/>
    </xf>
    <xf numFmtId="175" fontId="6" fillId="2" borderId="51">
      <alignment vertical="center"/>
      <protection locked="0"/>
    </xf>
    <xf numFmtId="175" fontId="15" fillId="7" borderId="51">
      <alignment vertical="center"/>
      <protection locked="0"/>
    </xf>
    <xf numFmtId="175" fontId="6" fillId="2" borderId="51">
      <alignment vertical="center"/>
      <protection locked="0"/>
    </xf>
    <xf numFmtId="175" fontId="15" fillId="2" borderId="51">
      <alignment vertical="center"/>
      <protection locked="0"/>
    </xf>
    <xf numFmtId="175" fontId="6" fillId="2" borderId="51">
      <alignment vertical="center"/>
      <protection locked="0"/>
    </xf>
    <xf numFmtId="175" fontId="15" fillId="7" borderId="51">
      <alignment vertical="center"/>
      <protection locked="0"/>
    </xf>
    <xf numFmtId="175" fontId="6" fillId="2" borderId="51">
      <alignment vertical="center"/>
      <protection locked="0"/>
    </xf>
    <xf numFmtId="175" fontId="15" fillId="7" borderId="51">
      <alignment vertical="center"/>
      <protection locked="0"/>
    </xf>
    <xf numFmtId="175" fontId="6" fillId="2" borderId="51">
      <alignment vertical="center"/>
      <protection locked="0"/>
    </xf>
    <xf numFmtId="175" fontId="15" fillId="7" borderId="51">
      <alignment vertical="center"/>
      <protection locked="0"/>
    </xf>
    <xf numFmtId="175" fontId="6" fillId="2" borderId="51">
      <alignment vertical="center"/>
      <protection locked="0"/>
    </xf>
    <xf numFmtId="175" fontId="15" fillId="7" borderId="51">
      <alignment vertical="center"/>
      <protection locked="0"/>
    </xf>
    <xf numFmtId="175" fontId="6" fillId="2" borderId="51">
      <alignment vertical="center"/>
      <protection locked="0"/>
    </xf>
    <xf numFmtId="175" fontId="15" fillId="7" borderId="51">
      <alignment vertical="center"/>
      <protection locked="0"/>
    </xf>
    <xf numFmtId="175" fontId="6" fillId="2" borderId="51">
      <alignment vertical="center"/>
      <protection locked="0"/>
    </xf>
    <xf numFmtId="175" fontId="15" fillId="7" borderId="51">
      <alignment vertical="center"/>
      <protection locked="0"/>
    </xf>
    <xf numFmtId="175" fontId="6" fillId="2" borderId="51">
      <alignment vertical="center"/>
      <protection locked="0"/>
    </xf>
    <xf numFmtId="175" fontId="15" fillId="7" borderId="51">
      <alignment vertical="center"/>
      <protection locked="0"/>
    </xf>
    <xf numFmtId="175" fontId="6" fillId="2" borderId="51">
      <alignment vertical="center"/>
      <protection locked="0"/>
    </xf>
    <xf numFmtId="175" fontId="15" fillId="7" borderId="51">
      <alignment vertical="center"/>
      <protection locked="0"/>
    </xf>
    <xf numFmtId="175" fontId="6" fillId="2" borderId="51">
      <alignment vertical="center"/>
      <protection locked="0"/>
    </xf>
    <xf numFmtId="175" fontId="15" fillId="7" borderId="51">
      <alignment vertical="center"/>
      <protection locked="0"/>
    </xf>
    <xf numFmtId="175" fontId="6" fillId="2" borderId="51">
      <alignment vertical="center"/>
      <protection locked="0"/>
    </xf>
    <xf numFmtId="175" fontId="15" fillId="7"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2" borderId="51">
      <alignment vertical="center"/>
      <protection locked="0"/>
    </xf>
    <xf numFmtId="175" fontId="15"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2" borderId="51">
      <alignment vertical="center"/>
      <protection locked="0"/>
    </xf>
    <xf numFmtId="175" fontId="15"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2" borderId="51">
      <alignment vertical="center"/>
      <protection locked="0"/>
    </xf>
    <xf numFmtId="175" fontId="15" fillId="2" borderId="51">
      <alignment vertical="center"/>
      <protection locked="0"/>
    </xf>
    <xf numFmtId="175" fontId="15"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7" borderId="51">
      <alignment vertical="center"/>
      <protection locked="0"/>
    </xf>
    <xf numFmtId="175" fontId="15" fillId="7" borderId="51">
      <alignment vertical="center"/>
      <protection locked="0"/>
    </xf>
    <xf numFmtId="175" fontId="6" fillId="2" borderId="51">
      <alignment vertical="center"/>
      <protection locked="0"/>
    </xf>
    <xf numFmtId="175" fontId="15" fillId="7" borderId="51">
      <alignment vertical="center"/>
      <protection locked="0"/>
    </xf>
    <xf numFmtId="175" fontId="6" fillId="2" borderId="51">
      <alignment vertical="center"/>
      <protection locked="0"/>
    </xf>
    <xf numFmtId="175" fontId="15" fillId="2" borderId="51">
      <alignment vertical="center"/>
      <protection locked="0"/>
    </xf>
    <xf numFmtId="175" fontId="6" fillId="2" borderId="51">
      <alignment vertical="center"/>
      <protection locked="0"/>
    </xf>
    <xf numFmtId="175" fontId="15" fillId="2" borderId="51">
      <alignment vertical="center"/>
      <protection locked="0"/>
    </xf>
    <xf numFmtId="175" fontId="6" fillId="2" borderId="51">
      <alignment vertical="center"/>
      <protection locked="0"/>
    </xf>
    <xf numFmtId="175" fontId="15" fillId="2" borderId="51">
      <alignment vertical="center"/>
      <protection locked="0"/>
    </xf>
    <xf numFmtId="175" fontId="6" fillId="2" borderId="51">
      <alignment vertical="center"/>
      <protection locked="0"/>
    </xf>
    <xf numFmtId="175" fontId="15"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2" borderId="51">
      <alignment vertical="center"/>
      <protection locked="0"/>
    </xf>
    <xf numFmtId="175" fontId="15"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2" borderId="51">
      <alignment vertical="center"/>
      <protection locked="0"/>
    </xf>
    <xf numFmtId="175" fontId="15"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2" borderId="51">
      <alignment vertical="center"/>
      <protection locked="0"/>
    </xf>
    <xf numFmtId="175" fontId="15"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2" borderId="51">
      <alignment vertical="center"/>
      <protection locked="0"/>
    </xf>
    <xf numFmtId="175" fontId="15"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6" fillId="2" borderId="51">
      <alignment vertical="center"/>
      <protection locked="0"/>
    </xf>
    <xf numFmtId="175" fontId="15" fillId="7" borderId="51">
      <alignment vertical="center"/>
      <protection locked="0"/>
    </xf>
    <xf numFmtId="175" fontId="6" fillId="2" borderId="51">
      <alignment vertical="center"/>
      <protection locked="0"/>
    </xf>
    <xf numFmtId="175" fontId="15" fillId="7" borderId="51">
      <alignment vertical="center"/>
      <protection locked="0"/>
    </xf>
    <xf numFmtId="175" fontId="6" fillId="2" borderId="51">
      <alignment vertical="center"/>
      <protection locked="0"/>
    </xf>
    <xf numFmtId="175" fontId="15" fillId="7" borderId="51">
      <alignment vertical="center"/>
      <protection locked="0"/>
    </xf>
    <xf numFmtId="175" fontId="15" fillId="2" borderId="51">
      <alignment vertical="center"/>
      <protection locked="0"/>
    </xf>
    <xf numFmtId="175" fontId="6" fillId="2" borderId="51">
      <alignment vertical="center"/>
      <protection locked="0"/>
    </xf>
    <xf numFmtId="175" fontId="15" fillId="2" borderId="51">
      <alignment vertical="center"/>
      <protection locked="0"/>
    </xf>
    <xf numFmtId="175" fontId="6" fillId="2" borderId="51">
      <alignment vertical="center"/>
      <protection locked="0"/>
    </xf>
    <xf numFmtId="175" fontId="15"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2" borderId="51">
      <alignment vertical="center"/>
      <protection locked="0"/>
    </xf>
    <xf numFmtId="175" fontId="15"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2" borderId="51">
      <alignment vertical="center"/>
      <protection locked="0"/>
    </xf>
    <xf numFmtId="175" fontId="15"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2" borderId="51">
      <alignment vertical="center"/>
      <protection locked="0"/>
    </xf>
    <xf numFmtId="175" fontId="15" fillId="2" borderId="51">
      <alignment vertical="center"/>
      <protection locked="0"/>
    </xf>
    <xf numFmtId="175" fontId="15"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7"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2" borderId="51">
      <alignment vertical="center"/>
      <protection locked="0"/>
    </xf>
    <xf numFmtId="175" fontId="15"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2" borderId="51">
      <alignment vertical="center"/>
      <protection locked="0"/>
    </xf>
    <xf numFmtId="175" fontId="15"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2" borderId="51">
      <alignment vertical="center"/>
      <protection locked="0"/>
    </xf>
    <xf numFmtId="175" fontId="15"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2" borderId="51">
      <alignment vertical="center"/>
      <protection locked="0"/>
    </xf>
    <xf numFmtId="175" fontId="15"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2" borderId="51">
      <alignment vertical="center"/>
      <protection locked="0"/>
    </xf>
    <xf numFmtId="175" fontId="15"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2" borderId="51">
      <alignment vertical="center"/>
      <protection locked="0"/>
    </xf>
    <xf numFmtId="175" fontId="15"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2" borderId="51">
      <alignment vertical="center"/>
      <protection locked="0"/>
    </xf>
    <xf numFmtId="175" fontId="15"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2" borderId="51">
      <alignment vertical="center"/>
      <protection locked="0"/>
    </xf>
    <xf numFmtId="175" fontId="15"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2" borderId="51">
      <alignment vertical="center"/>
      <protection locked="0"/>
    </xf>
    <xf numFmtId="175" fontId="15"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2" borderId="51">
      <alignment vertical="center"/>
      <protection locked="0"/>
    </xf>
    <xf numFmtId="175" fontId="15"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7" borderId="51">
      <alignment vertical="center"/>
      <protection locked="0"/>
    </xf>
    <xf numFmtId="174" fontId="15" fillId="2" borderId="51">
      <alignment vertical="center"/>
      <protection locked="0"/>
    </xf>
    <xf numFmtId="175" fontId="6" fillId="2" borderId="51">
      <alignment vertical="center"/>
      <protection locked="0"/>
    </xf>
    <xf numFmtId="174" fontId="15" fillId="2" borderId="51">
      <alignment vertical="center"/>
      <protection locked="0"/>
    </xf>
    <xf numFmtId="175" fontId="6" fillId="2" borderId="51">
      <alignment vertical="center"/>
      <protection locked="0"/>
    </xf>
    <xf numFmtId="174" fontId="15" fillId="2" borderId="51">
      <alignment vertical="center"/>
      <protection locked="0"/>
    </xf>
    <xf numFmtId="175" fontId="6" fillId="2" borderId="51">
      <alignment vertical="center"/>
      <protection locked="0"/>
    </xf>
    <xf numFmtId="174" fontId="15" fillId="2" borderId="51">
      <alignment vertical="center"/>
      <protection locked="0"/>
    </xf>
    <xf numFmtId="175"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15" fillId="7" borderId="51">
      <alignment vertical="center"/>
      <protection locked="0"/>
    </xf>
    <xf numFmtId="175" fontId="6" fillId="2" borderId="51">
      <alignment vertical="center"/>
      <protection locked="0"/>
    </xf>
    <xf numFmtId="174" fontId="15" fillId="7" borderId="51">
      <alignment vertical="center"/>
      <protection locked="0"/>
    </xf>
    <xf numFmtId="175" fontId="6" fillId="2" borderId="51">
      <alignment vertical="center"/>
      <protection locked="0"/>
    </xf>
    <xf numFmtId="174" fontId="15" fillId="7" borderId="51">
      <alignment vertical="center"/>
      <protection locked="0"/>
    </xf>
    <xf numFmtId="175" fontId="6" fillId="2" borderId="51">
      <alignment vertical="center"/>
      <protection locked="0"/>
    </xf>
    <xf numFmtId="174" fontId="15" fillId="7" borderId="51">
      <alignment vertical="center"/>
      <protection locked="0"/>
    </xf>
    <xf numFmtId="175" fontId="6" fillId="2" borderId="51">
      <alignment vertical="center"/>
      <protection locked="0"/>
    </xf>
    <xf numFmtId="174" fontId="15" fillId="7" borderId="51">
      <alignment vertical="center"/>
      <protection locked="0"/>
    </xf>
    <xf numFmtId="175" fontId="6" fillId="2" borderId="51">
      <alignment vertical="center"/>
      <protection locked="0"/>
    </xf>
    <xf numFmtId="174" fontId="15" fillId="7" borderId="51">
      <alignment vertical="center"/>
      <protection locked="0"/>
    </xf>
    <xf numFmtId="175" fontId="6" fillId="2" borderId="51">
      <alignment vertical="center"/>
      <protection locked="0"/>
    </xf>
    <xf numFmtId="174" fontId="15" fillId="7" borderId="51">
      <alignment vertical="center"/>
      <protection locked="0"/>
    </xf>
    <xf numFmtId="175" fontId="6" fillId="2" borderId="51">
      <alignment vertical="center"/>
      <protection locked="0"/>
    </xf>
    <xf numFmtId="174" fontId="15" fillId="7" borderId="51">
      <alignment vertical="center"/>
      <protection locked="0"/>
    </xf>
    <xf numFmtId="175" fontId="6" fillId="2" borderId="51">
      <alignment vertical="center"/>
      <protection locked="0"/>
    </xf>
    <xf numFmtId="174" fontId="15" fillId="7" borderId="51">
      <alignment vertical="center"/>
      <protection locked="0"/>
    </xf>
    <xf numFmtId="175" fontId="6" fillId="2" borderId="51">
      <alignment vertical="center"/>
      <protection locked="0"/>
    </xf>
    <xf numFmtId="174" fontId="15" fillId="7" borderId="51">
      <alignment vertical="center"/>
      <protection locked="0"/>
    </xf>
    <xf numFmtId="175" fontId="6" fillId="2" borderId="51">
      <alignment vertical="center"/>
      <protection locked="0"/>
    </xf>
    <xf numFmtId="174" fontId="15" fillId="7" borderId="51">
      <alignment vertical="center"/>
      <protection locked="0"/>
    </xf>
    <xf numFmtId="184" fontId="6" fillId="2" borderId="51">
      <alignment vertical="center"/>
      <protection locked="0"/>
    </xf>
    <xf numFmtId="174" fontId="15" fillId="7" borderId="51">
      <alignment vertical="center"/>
      <protection locked="0"/>
    </xf>
    <xf numFmtId="184" fontId="6" fillId="2" borderId="51">
      <alignment vertical="center"/>
      <protection locked="0"/>
    </xf>
    <xf numFmtId="174" fontId="15" fillId="7" borderId="51">
      <alignment vertical="center"/>
      <protection locked="0"/>
    </xf>
    <xf numFmtId="184" fontId="6" fillId="2" borderId="51">
      <alignment vertical="center"/>
      <protection locked="0"/>
    </xf>
    <xf numFmtId="174" fontId="15" fillId="7" borderId="51">
      <alignment vertical="center"/>
      <protection locked="0"/>
    </xf>
    <xf numFmtId="184" fontId="6" fillId="2" borderId="51">
      <alignment vertical="center"/>
      <protection locked="0"/>
    </xf>
    <xf numFmtId="174" fontId="15" fillId="7" borderId="51">
      <alignment vertical="center"/>
      <protection locked="0"/>
    </xf>
    <xf numFmtId="184" fontId="6" fillId="2" borderId="51">
      <alignment vertical="center"/>
      <protection locked="0"/>
    </xf>
    <xf numFmtId="174" fontId="15" fillId="7" borderId="51">
      <alignment vertical="center"/>
      <protection locked="0"/>
    </xf>
    <xf numFmtId="184" fontId="6" fillId="2" borderId="51">
      <alignment vertical="center"/>
      <protection locked="0"/>
    </xf>
    <xf numFmtId="174" fontId="15" fillId="7" borderId="51">
      <alignment vertical="center"/>
      <protection locked="0"/>
    </xf>
    <xf numFmtId="184" fontId="6" fillId="2" borderId="51">
      <alignment vertical="center"/>
      <protection locked="0"/>
    </xf>
    <xf numFmtId="174" fontId="15" fillId="7" borderId="51">
      <alignment vertical="center"/>
      <protection locked="0"/>
    </xf>
    <xf numFmtId="184" fontId="6" fillId="2" borderId="51">
      <alignment vertical="center"/>
      <protection locked="0"/>
    </xf>
    <xf numFmtId="174" fontId="15" fillId="7" borderId="51">
      <alignment vertical="center"/>
      <protection locked="0"/>
    </xf>
    <xf numFmtId="184" fontId="6" fillId="2" borderId="51">
      <alignment vertical="center"/>
      <protection locked="0"/>
    </xf>
    <xf numFmtId="174" fontId="15" fillId="7" borderId="51">
      <alignment vertical="center"/>
      <protection locked="0"/>
    </xf>
    <xf numFmtId="184" fontId="6" fillId="2" borderId="51">
      <alignment vertical="center"/>
      <protection locked="0"/>
    </xf>
    <xf numFmtId="174" fontId="6" fillId="2"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174"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7" borderId="51">
      <alignment vertical="center"/>
      <protection locked="0"/>
    </xf>
    <xf numFmtId="174"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2" borderId="51">
      <alignment vertical="center"/>
      <protection locked="0"/>
    </xf>
    <xf numFmtId="174" fontId="15" fillId="2" borderId="51">
      <alignment vertical="center"/>
      <protection locked="0"/>
    </xf>
    <xf numFmtId="174" fontId="6" fillId="2"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2" borderId="51">
      <alignment vertical="center"/>
      <protection locked="0"/>
    </xf>
    <xf numFmtId="174" fontId="15"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174"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6" fillId="2"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174" fontId="6" fillId="2"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174"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7"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174" fontId="15" fillId="7" borderId="51">
      <alignment vertical="center"/>
      <protection locked="0"/>
    </xf>
    <xf numFmtId="174" fontId="6" fillId="2" borderId="51">
      <alignment vertical="center"/>
      <protection locked="0"/>
    </xf>
    <xf numFmtId="174" fontId="15" fillId="7" borderId="51">
      <alignment vertical="center"/>
      <protection locked="0"/>
    </xf>
    <xf numFmtId="174" fontId="6" fillId="2" borderId="51">
      <alignment vertical="center"/>
      <protection locked="0"/>
    </xf>
    <xf numFmtId="174" fontId="15" fillId="7" borderId="51">
      <alignment vertical="center"/>
      <protection locked="0"/>
    </xf>
    <xf numFmtId="174" fontId="6" fillId="2" borderId="51">
      <alignment vertical="center"/>
      <protection locked="0"/>
    </xf>
    <xf numFmtId="174" fontId="15" fillId="7" borderId="51">
      <alignment vertical="center"/>
      <protection locked="0"/>
    </xf>
    <xf numFmtId="174" fontId="6" fillId="2" borderId="51">
      <alignment vertical="center"/>
      <protection locked="0"/>
    </xf>
    <xf numFmtId="174" fontId="15" fillId="7" borderId="51">
      <alignment vertical="center"/>
      <protection locked="0"/>
    </xf>
    <xf numFmtId="174" fontId="6" fillId="2"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7" borderId="51">
      <alignment vertical="center"/>
      <protection locked="0"/>
    </xf>
    <xf numFmtId="174" fontId="15" fillId="7" borderId="51">
      <alignment vertical="center"/>
      <protection locked="0"/>
    </xf>
    <xf numFmtId="174" fontId="6" fillId="2"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174" fontId="6" fillId="2" borderId="51">
      <alignment vertical="center"/>
      <protection locked="0"/>
    </xf>
    <xf numFmtId="174" fontId="15" fillId="7"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174"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7" borderId="51">
      <alignment vertical="center"/>
      <protection locked="0"/>
    </xf>
    <xf numFmtId="174" fontId="15" fillId="7" borderId="51">
      <alignment vertical="center"/>
      <protection locked="0"/>
    </xf>
    <xf numFmtId="174" fontId="6" fillId="2"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174" fontId="6" fillId="2" borderId="51">
      <alignment vertical="center"/>
      <protection locked="0"/>
    </xf>
    <xf numFmtId="174" fontId="15" fillId="7"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174"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6" fillId="2"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0" fontId="20" fillId="0" borderId="0" applyNumberFormat="0" applyFont="0" applyFill="0" applyBorder="0" applyAlignment="0" applyProtection="0"/>
    <xf numFmtId="174" fontId="15" fillId="7"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15" fillId="7"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174" fontId="15" fillId="7" borderId="51">
      <alignment vertical="center"/>
      <protection locked="0"/>
    </xf>
    <xf numFmtId="174" fontId="15" fillId="7" borderId="51">
      <alignment vertical="center"/>
      <protection locked="0"/>
    </xf>
    <xf numFmtId="184" fontId="6" fillId="2" borderId="51">
      <alignment vertical="center"/>
      <protection locked="0"/>
    </xf>
    <xf numFmtId="174" fontId="15" fillId="7" borderId="51">
      <alignment vertical="center"/>
      <protection locked="0"/>
    </xf>
    <xf numFmtId="184" fontId="6" fillId="2" borderId="51">
      <alignment vertical="center"/>
      <protection locked="0"/>
    </xf>
    <xf numFmtId="174" fontId="15" fillId="7" borderId="51">
      <alignment vertical="center"/>
      <protection locked="0"/>
    </xf>
    <xf numFmtId="184" fontId="6" fillId="2" borderId="51">
      <alignment vertical="center"/>
      <protection locked="0"/>
    </xf>
    <xf numFmtId="174" fontId="15" fillId="2" borderId="51">
      <alignment vertical="center"/>
      <protection locked="0"/>
    </xf>
    <xf numFmtId="184" fontId="6" fillId="2" borderId="51">
      <alignment vertical="center"/>
      <protection locked="0"/>
    </xf>
    <xf numFmtId="174" fontId="15" fillId="2" borderId="51">
      <alignment vertical="center"/>
      <protection locked="0"/>
    </xf>
    <xf numFmtId="184" fontId="6" fillId="2" borderId="51">
      <alignment vertical="center"/>
      <protection locked="0"/>
    </xf>
    <xf numFmtId="174" fontId="15" fillId="2" borderId="51">
      <alignment vertical="center"/>
      <protection locked="0"/>
    </xf>
    <xf numFmtId="184" fontId="6" fillId="2" borderId="51">
      <alignment vertical="center"/>
      <protection locked="0"/>
    </xf>
    <xf numFmtId="174" fontId="15" fillId="2" borderId="51">
      <alignment vertical="center"/>
      <protection locked="0"/>
    </xf>
    <xf numFmtId="18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84"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2" borderId="51">
      <alignment vertical="center"/>
      <protection locked="0"/>
    </xf>
    <xf numFmtId="184"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15" fillId="2" borderId="51">
      <alignment vertical="center"/>
      <protection locked="0"/>
    </xf>
    <xf numFmtId="184" fontId="15" fillId="2" borderId="51">
      <alignment vertical="center"/>
      <protection locked="0"/>
    </xf>
    <xf numFmtId="184" fontId="6" fillId="2"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2" borderId="51">
      <alignment vertical="center"/>
      <protection locked="0"/>
    </xf>
    <xf numFmtId="184" fontId="15"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0" fontId="20" fillId="0" borderId="0" applyNumberFormat="0" applyFont="0" applyFill="0" applyBorder="0" applyAlignment="0" applyProtection="0"/>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0" fontId="20" fillId="0" borderId="0" applyNumberFormat="0" applyFont="0" applyFill="0" applyBorder="0" applyAlignment="0" applyProtection="0"/>
    <xf numFmtId="184" fontId="6" fillId="2" borderId="51">
      <alignment vertical="center"/>
      <protection locked="0"/>
    </xf>
    <xf numFmtId="184"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2" borderId="51">
      <alignment vertical="center"/>
      <protection locked="0"/>
    </xf>
    <xf numFmtId="174" fontId="15" fillId="2" borderId="51">
      <alignment vertical="center"/>
      <protection locked="0"/>
    </xf>
    <xf numFmtId="174" fontId="15"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84" fontId="6" fillId="2"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0" fontId="20" fillId="0" borderId="0" applyNumberFormat="0" applyFont="0" applyFill="0" applyBorder="0" applyAlignment="0" applyProtection="0"/>
    <xf numFmtId="184" fontId="6" fillId="2" borderId="51">
      <alignment vertical="center"/>
      <protection locked="0"/>
    </xf>
    <xf numFmtId="184" fontId="6" fillId="2" borderId="51">
      <alignment vertical="center"/>
      <protection locked="0"/>
    </xf>
    <xf numFmtId="0" fontId="20" fillId="0" borderId="0" applyNumberFormat="0" applyFont="0" applyFill="0" applyBorder="0" applyAlignment="0" applyProtection="0"/>
    <xf numFmtId="184" fontId="6" fillId="2" borderId="51">
      <alignment vertical="center"/>
      <protection locked="0"/>
    </xf>
    <xf numFmtId="184"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7"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84"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2" borderId="51">
      <alignment vertical="center"/>
      <protection locked="0"/>
    </xf>
    <xf numFmtId="174" fontId="15" fillId="2" borderId="51">
      <alignment vertical="center"/>
      <protection locked="0"/>
    </xf>
    <xf numFmtId="184" fontId="6" fillId="2"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74" fontId="15" fillId="2" borderId="51">
      <alignment vertical="center"/>
      <protection locked="0"/>
    </xf>
    <xf numFmtId="174" fontId="15"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0" fontId="20" fillId="0" borderId="0" applyNumberFormat="0" applyFont="0" applyFill="0" applyBorder="0" applyAlignment="0" applyProtection="0"/>
    <xf numFmtId="184" fontId="6" fillId="2" borderId="51">
      <alignment vertical="center"/>
      <protection locked="0"/>
    </xf>
    <xf numFmtId="18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0" fontId="20" fillId="0" borderId="0" applyNumberFormat="0" applyFont="0" applyFill="0" applyBorder="0" applyAlignment="0" applyProtection="0"/>
    <xf numFmtId="184" fontId="6" fillId="2" borderId="51">
      <alignment vertical="center"/>
      <protection locked="0"/>
    </xf>
    <xf numFmtId="184"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2" borderId="51">
      <alignment vertical="center"/>
      <protection locked="0"/>
    </xf>
    <xf numFmtId="174" fontId="15" fillId="2" borderId="51">
      <alignment vertical="center"/>
      <protection locked="0"/>
    </xf>
    <xf numFmtId="174" fontId="6" fillId="2"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2" borderId="51">
      <alignment vertical="center"/>
      <protection locked="0"/>
    </xf>
    <xf numFmtId="174" fontId="15"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174"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6" fillId="2"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74" fontId="15" fillId="7" borderId="51">
      <alignment vertical="center"/>
      <protection locked="0"/>
    </xf>
    <xf numFmtId="184" fontId="15" fillId="7"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15" fillId="7" borderId="51">
      <alignment vertical="center"/>
      <protection locked="0"/>
    </xf>
    <xf numFmtId="174" fontId="15" fillId="7" borderId="51">
      <alignment vertical="center"/>
      <protection locked="0"/>
    </xf>
    <xf numFmtId="184" fontId="6" fillId="2" borderId="51">
      <alignment vertical="center"/>
      <protection locked="0"/>
    </xf>
    <xf numFmtId="174" fontId="15" fillId="7" borderId="51">
      <alignment vertical="center"/>
      <protection locked="0"/>
    </xf>
    <xf numFmtId="184" fontId="6" fillId="2" borderId="51">
      <alignment vertical="center"/>
      <protection locked="0"/>
    </xf>
    <xf numFmtId="174" fontId="15" fillId="7" borderId="51">
      <alignment vertical="center"/>
      <protection locked="0"/>
    </xf>
    <xf numFmtId="174" fontId="15" fillId="7" borderId="51">
      <alignment vertical="center"/>
      <protection locked="0"/>
    </xf>
    <xf numFmtId="175" fontId="6" fillId="2" borderId="51">
      <alignment vertical="center"/>
      <protection locked="0"/>
    </xf>
    <xf numFmtId="174" fontId="15" fillId="7" borderId="51">
      <alignment vertical="center"/>
      <protection locked="0"/>
    </xf>
    <xf numFmtId="175" fontId="6" fillId="2" borderId="51">
      <alignment vertical="center"/>
      <protection locked="0"/>
    </xf>
    <xf numFmtId="174" fontId="15" fillId="7" borderId="51">
      <alignment vertical="center"/>
      <protection locked="0"/>
    </xf>
    <xf numFmtId="175" fontId="6" fillId="2" borderId="51">
      <alignment vertical="center"/>
      <protection locked="0"/>
    </xf>
    <xf numFmtId="174" fontId="15" fillId="2" borderId="51">
      <alignment vertical="center"/>
      <protection locked="0"/>
    </xf>
    <xf numFmtId="175" fontId="6" fillId="2" borderId="51">
      <alignment vertical="center"/>
      <protection locked="0"/>
    </xf>
    <xf numFmtId="174" fontId="15" fillId="2" borderId="51">
      <alignment vertical="center"/>
      <protection locked="0"/>
    </xf>
    <xf numFmtId="175" fontId="6" fillId="2" borderId="51">
      <alignment vertical="center"/>
      <protection locked="0"/>
    </xf>
    <xf numFmtId="174" fontId="15" fillId="2" borderId="51">
      <alignment vertical="center"/>
      <protection locked="0"/>
    </xf>
    <xf numFmtId="175" fontId="6" fillId="2" borderId="51">
      <alignment vertical="center"/>
      <protection locked="0"/>
    </xf>
    <xf numFmtId="174" fontId="15" fillId="2" borderId="51">
      <alignment vertical="center"/>
      <protection locked="0"/>
    </xf>
    <xf numFmtId="175"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2" borderId="51">
      <alignment vertical="center"/>
      <protection locked="0"/>
    </xf>
    <xf numFmtId="175" fontId="15"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2" borderId="51">
      <alignment vertical="center"/>
      <protection locked="0"/>
    </xf>
    <xf numFmtId="175" fontId="15"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2" borderId="51">
      <alignment vertical="center"/>
      <protection locked="0"/>
    </xf>
    <xf numFmtId="174" fontId="15" fillId="2" borderId="51">
      <alignment vertical="center"/>
      <protection locked="0"/>
    </xf>
    <xf numFmtId="174" fontId="15"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7"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2" borderId="51">
      <alignment vertical="center"/>
      <protection locked="0"/>
    </xf>
    <xf numFmtId="174" fontId="15"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4" fontId="15" fillId="2" borderId="51">
      <alignment vertical="center"/>
      <protection locked="0"/>
    </xf>
    <xf numFmtId="174" fontId="15"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2" borderId="51">
      <alignment vertical="center"/>
      <protection locked="0"/>
    </xf>
    <xf numFmtId="174" fontId="15" fillId="2" borderId="51">
      <alignment vertical="center"/>
      <protection locked="0"/>
    </xf>
    <xf numFmtId="174" fontId="6" fillId="2"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2" borderId="51">
      <alignment vertical="center"/>
      <protection locked="0"/>
    </xf>
    <xf numFmtId="174" fontId="15"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174"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4" fontId="15" fillId="7" borderId="51">
      <alignment vertical="center"/>
      <protection locked="0"/>
    </xf>
    <xf numFmtId="175" fontId="15" fillId="7"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15" fillId="7" borderId="51">
      <alignment vertical="center"/>
      <protection locked="0"/>
    </xf>
    <xf numFmtId="174" fontId="15" fillId="7" borderId="51">
      <alignment vertical="center"/>
      <protection locked="0"/>
    </xf>
    <xf numFmtId="175" fontId="6" fillId="2" borderId="51">
      <alignment vertical="center"/>
      <protection locked="0"/>
    </xf>
    <xf numFmtId="174" fontId="15" fillId="7" borderId="51">
      <alignment vertical="center"/>
      <protection locked="0"/>
    </xf>
    <xf numFmtId="175" fontId="6" fillId="2" borderId="51">
      <alignment vertical="center"/>
      <protection locked="0"/>
    </xf>
    <xf numFmtId="174" fontId="15" fillId="7"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8" fontId="15" fillId="7" borderId="51">
      <alignment vertical="center"/>
      <protection locked="0"/>
    </xf>
    <xf numFmtId="178" fontId="6" fillId="2" borderId="51">
      <alignment vertical="center"/>
      <protection locked="0"/>
    </xf>
    <xf numFmtId="178" fontId="15" fillId="7" borderId="51">
      <alignment vertical="center"/>
      <protection locked="0"/>
    </xf>
    <xf numFmtId="178" fontId="6" fillId="2" borderId="51">
      <alignment vertical="center"/>
      <protection locked="0"/>
    </xf>
    <xf numFmtId="178" fontId="15" fillId="7" borderId="51">
      <alignment vertical="center"/>
      <protection locked="0"/>
    </xf>
    <xf numFmtId="178" fontId="6" fillId="2" borderId="51">
      <alignment vertical="center"/>
      <protection locked="0"/>
    </xf>
    <xf numFmtId="178" fontId="15" fillId="7" borderId="51">
      <alignment vertical="center"/>
      <protection locked="0"/>
    </xf>
    <xf numFmtId="178" fontId="6" fillId="2" borderId="51">
      <alignment vertical="center"/>
      <protection locked="0"/>
    </xf>
    <xf numFmtId="178" fontId="15" fillId="7" borderId="51">
      <alignment vertical="center"/>
      <protection locked="0"/>
    </xf>
    <xf numFmtId="178" fontId="6" fillId="2" borderId="51">
      <alignment vertical="center"/>
      <protection locked="0"/>
    </xf>
    <xf numFmtId="178" fontId="15" fillId="7" borderId="51">
      <alignment vertical="center"/>
      <protection locked="0"/>
    </xf>
    <xf numFmtId="178" fontId="6" fillId="2" borderId="51">
      <alignment vertical="center"/>
      <protection locked="0"/>
    </xf>
    <xf numFmtId="178" fontId="15" fillId="7" borderId="51">
      <alignment vertical="center"/>
      <protection locked="0"/>
    </xf>
    <xf numFmtId="178" fontId="6" fillId="2" borderId="51">
      <alignment vertical="center"/>
      <protection locked="0"/>
    </xf>
    <xf numFmtId="178" fontId="15" fillId="7" borderId="51">
      <alignment vertical="center"/>
      <protection locked="0"/>
    </xf>
    <xf numFmtId="178" fontId="6" fillId="2" borderId="51">
      <alignment vertical="center"/>
      <protection locked="0"/>
    </xf>
    <xf numFmtId="178" fontId="15" fillId="7" borderId="51">
      <alignment vertical="center"/>
      <protection locked="0"/>
    </xf>
    <xf numFmtId="178" fontId="6" fillId="2" borderId="51">
      <alignment vertical="center"/>
      <protection locked="0"/>
    </xf>
    <xf numFmtId="178" fontId="15" fillId="7" borderId="51">
      <alignment vertical="center"/>
      <protection locked="0"/>
    </xf>
    <xf numFmtId="178" fontId="6" fillId="2" borderId="51">
      <alignment vertical="center"/>
      <protection locked="0"/>
    </xf>
    <xf numFmtId="178" fontId="15" fillId="7" borderId="51">
      <alignment vertical="center"/>
      <protection locked="0"/>
    </xf>
    <xf numFmtId="178" fontId="6" fillId="2" borderId="51">
      <alignment vertical="center"/>
      <protection locked="0"/>
    </xf>
    <xf numFmtId="178" fontId="15" fillId="7" borderId="51">
      <alignment vertical="center"/>
      <protection locked="0"/>
    </xf>
    <xf numFmtId="178" fontId="6" fillId="2" borderId="51">
      <alignment vertical="center"/>
      <protection locked="0"/>
    </xf>
    <xf numFmtId="178" fontId="15" fillId="7" borderId="51">
      <alignment vertical="center"/>
      <protection locked="0"/>
    </xf>
    <xf numFmtId="178" fontId="6" fillId="2" borderId="51">
      <alignment vertical="center"/>
      <protection locked="0"/>
    </xf>
    <xf numFmtId="178" fontId="15" fillId="7" borderId="51">
      <alignment vertical="center"/>
      <protection locked="0"/>
    </xf>
    <xf numFmtId="178" fontId="6" fillId="2" borderId="51">
      <alignment vertical="center"/>
      <protection locked="0"/>
    </xf>
    <xf numFmtId="178" fontId="15" fillId="7" borderId="51">
      <alignment vertical="center"/>
      <protection locked="0"/>
    </xf>
    <xf numFmtId="178" fontId="6" fillId="2" borderId="51">
      <alignment vertical="center"/>
      <protection locked="0"/>
    </xf>
    <xf numFmtId="178" fontId="15" fillId="7" borderId="51">
      <alignment vertical="center"/>
      <protection locked="0"/>
    </xf>
    <xf numFmtId="178" fontId="6" fillId="2" borderId="51">
      <alignment vertical="center"/>
      <protection locked="0"/>
    </xf>
    <xf numFmtId="178" fontId="15" fillId="7" borderId="51">
      <alignment vertical="center"/>
      <protection locked="0"/>
    </xf>
    <xf numFmtId="178" fontId="6" fillId="2" borderId="51">
      <alignment vertical="center"/>
      <protection locked="0"/>
    </xf>
    <xf numFmtId="178" fontId="15" fillId="7" borderId="51">
      <alignment vertical="center"/>
      <protection locked="0"/>
    </xf>
    <xf numFmtId="178" fontId="6" fillId="2" borderId="51">
      <alignment vertical="center"/>
      <protection locked="0"/>
    </xf>
    <xf numFmtId="178" fontId="15" fillId="7" borderId="51">
      <alignment vertical="center"/>
      <protection locked="0"/>
    </xf>
    <xf numFmtId="178" fontId="6" fillId="2" borderId="51">
      <alignment vertical="center"/>
      <protection locked="0"/>
    </xf>
    <xf numFmtId="178" fontId="15" fillId="7" borderId="51">
      <alignment vertical="center"/>
      <protection locked="0"/>
    </xf>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8" fontId="15"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8" fontId="15" fillId="2" borderId="51">
      <alignment vertical="center"/>
      <protection locked="0"/>
    </xf>
    <xf numFmtId="178" fontId="15" fillId="2" borderId="51">
      <alignment vertical="center"/>
      <protection locked="0"/>
    </xf>
    <xf numFmtId="178" fontId="6" fillId="2"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2" borderId="51">
      <alignment vertical="center"/>
      <protection locked="0"/>
    </xf>
    <xf numFmtId="178" fontId="15"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8" fontId="15" fillId="2" borderId="51">
      <alignment vertical="center"/>
      <protection locked="0"/>
    </xf>
    <xf numFmtId="178" fontId="15" fillId="2" borderId="51">
      <alignment vertical="center"/>
      <protection locked="0"/>
    </xf>
    <xf numFmtId="178" fontId="15"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8" fontId="15" fillId="7" borderId="51">
      <alignment vertical="center"/>
      <protection locked="0"/>
    </xf>
    <xf numFmtId="178" fontId="15" fillId="7" borderId="51">
      <alignment vertical="center"/>
      <protection locked="0"/>
    </xf>
    <xf numFmtId="178" fontId="6" fillId="2" borderId="51">
      <alignment vertical="center"/>
      <protection locked="0"/>
    </xf>
    <xf numFmtId="178" fontId="15" fillId="7" borderId="51">
      <alignment vertical="center"/>
      <protection locked="0"/>
    </xf>
    <xf numFmtId="178" fontId="6" fillId="2" borderId="51">
      <alignment vertical="center"/>
      <protection locked="0"/>
    </xf>
    <xf numFmtId="178" fontId="15" fillId="2" borderId="51">
      <alignment vertical="center"/>
      <protection locked="0"/>
    </xf>
    <xf numFmtId="178" fontId="6" fillId="2" borderId="51">
      <alignment vertical="center"/>
      <protection locked="0"/>
    </xf>
    <xf numFmtId="178" fontId="15" fillId="2" borderId="51">
      <alignment vertical="center"/>
      <protection locked="0"/>
    </xf>
    <xf numFmtId="178" fontId="6" fillId="2" borderId="51">
      <alignment vertical="center"/>
      <protection locked="0"/>
    </xf>
    <xf numFmtId="178" fontId="15" fillId="2" borderId="51">
      <alignment vertical="center"/>
      <protection locked="0"/>
    </xf>
    <xf numFmtId="178" fontId="6" fillId="2" borderId="51">
      <alignment vertical="center"/>
      <protection locked="0"/>
    </xf>
    <xf numFmtId="178" fontId="15"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8" fontId="15" fillId="2" borderId="51">
      <alignment vertical="center"/>
      <protection locked="0"/>
    </xf>
    <xf numFmtId="178" fontId="15" fillId="2" borderId="51">
      <alignment vertical="center"/>
      <protection locked="0"/>
    </xf>
    <xf numFmtId="178" fontId="6" fillId="2"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2" borderId="51">
      <alignment vertical="center"/>
      <protection locked="0"/>
    </xf>
    <xf numFmtId="178" fontId="15"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8" fontId="15" fillId="2" borderId="51">
      <alignment vertical="center"/>
      <protection locked="0"/>
    </xf>
    <xf numFmtId="178" fontId="15" fillId="2" borderId="51">
      <alignment vertical="center"/>
      <protection locked="0"/>
    </xf>
    <xf numFmtId="178" fontId="6" fillId="2"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2" borderId="51">
      <alignment vertical="center"/>
      <protection locked="0"/>
    </xf>
    <xf numFmtId="178" fontId="15"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8" fontId="6" fillId="2"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15" fillId="7" borderId="51">
      <alignment vertical="center"/>
      <protection locked="0"/>
    </xf>
    <xf numFmtId="178" fontId="15" fillId="7" borderId="51">
      <alignment vertical="center"/>
      <protection locked="0"/>
    </xf>
    <xf numFmtId="178" fontId="6" fillId="2" borderId="51">
      <alignment vertical="center"/>
      <protection locked="0"/>
    </xf>
    <xf numFmtId="178" fontId="15" fillId="7" borderId="51">
      <alignment vertical="center"/>
      <protection locked="0"/>
    </xf>
    <xf numFmtId="178" fontId="6" fillId="2" borderId="51">
      <alignment vertical="center"/>
      <protection locked="0"/>
    </xf>
    <xf numFmtId="178" fontId="15" fillId="7" borderId="51">
      <alignment vertical="center"/>
      <protection locked="0"/>
    </xf>
    <xf numFmtId="178" fontId="6" fillId="2" borderId="51">
      <alignment vertical="center"/>
      <protection locked="0"/>
    </xf>
    <xf numFmtId="178" fontId="15" fillId="7" borderId="51">
      <alignment vertical="center"/>
      <protection locked="0"/>
    </xf>
    <xf numFmtId="178" fontId="15" fillId="7" borderId="51">
      <alignment vertical="center"/>
      <protection locked="0"/>
    </xf>
    <xf numFmtId="178" fontId="6" fillId="2" borderId="51">
      <alignment vertical="center"/>
      <protection locked="0"/>
    </xf>
    <xf numFmtId="178" fontId="15" fillId="7" borderId="51">
      <alignment vertical="center"/>
      <protection locked="0"/>
    </xf>
    <xf numFmtId="178" fontId="6" fillId="2" borderId="51">
      <alignment vertical="center"/>
      <protection locked="0"/>
    </xf>
    <xf numFmtId="178" fontId="15" fillId="7" borderId="51">
      <alignment vertical="center"/>
      <protection locked="0"/>
    </xf>
    <xf numFmtId="178" fontId="6" fillId="2" borderId="51">
      <alignment vertical="center"/>
      <protection locked="0"/>
    </xf>
    <xf numFmtId="178" fontId="15" fillId="2" borderId="51">
      <alignment vertical="center"/>
      <protection locked="0"/>
    </xf>
    <xf numFmtId="178" fontId="6" fillId="2" borderId="51">
      <alignment vertical="center"/>
      <protection locked="0"/>
    </xf>
    <xf numFmtId="178" fontId="15" fillId="2" borderId="51">
      <alignment vertical="center"/>
      <protection locked="0"/>
    </xf>
    <xf numFmtId="178" fontId="6" fillId="2" borderId="51">
      <alignment vertical="center"/>
      <protection locked="0"/>
    </xf>
    <xf numFmtId="178" fontId="15" fillId="2" borderId="51">
      <alignment vertical="center"/>
      <protection locked="0"/>
    </xf>
    <xf numFmtId="178" fontId="6" fillId="2" borderId="51">
      <alignment vertical="center"/>
      <protection locked="0"/>
    </xf>
    <xf numFmtId="178" fontId="15"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8" fontId="15"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8" fontId="15" fillId="2" borderId="51">
      <alignment vertical="center"/>
      <protection locked="0"/>
    </xf>
    <xf numFmtId="178" fontId="15" fillId="2" borderId="51">
      <alignment vertical="center"/>
      <protection locked="0"/>
    </xf>
    <xf numFmtId="178" fontId="6" fillId="2"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2" borderId="51">
      <alignment vertical="center"/>
      <protection locked="0"/>
    </xf>
    <xf numFmtId="178" fontId="15"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8" fontId="15" fillId="2" borderId="51">
      <alignment vertical="center"/>
      <protection locked="0"/>
    </xf>
    <xf numFmtId="178" fontId="15" fillId="2" borderId="51">
      <alignment vertical="center"/>
      <protection locked="0"/>
    </xf>
    <xf numFmtId="178" fontId="15"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8" fontId="15" fillId="7"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8" fontId="15" fillId="2" borderId="51">
      <alignment vertical="center"/>
      <protection locked="0"/>
    </xf>
    <xf numFmtId="178" fontId="15" fillId="2" borderId="51">
      <alignment vertical="center"/>
      <protection locked="0"/>
    </xf>
    <xf numFmtId="178" fontId="6" fillId="2"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2" borderId="51">
      <alignment vertical="center"/>
      <protection locked="0"/>
    </xf>
    <xf numFmtId="178" fontId="15"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8"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8" fontId="15" fillId="2" borderId="51">
      <alignment vertical="center"/>
      <protection locked="0"/>
    </xf>
    <xf numFmtId="178" fontId="15" fillId="2" borderId="51">
      <alignment vertical="center"/>
      <protection locked="0"/>
    </xf>
    <xf numFmtId="178" fontId="6" fillId="2"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2" borderId="51">
      <alignment vertical="center"/>
      <protection locked="0"/>
    </xf>
    <xf numFmtId="178" fontId="15"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8" fontId="6" fillId="2"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15" fillId="7" borderId="51">
      <alignment vertical="center"/>
      <protection locked="0"/>
    </xf>
    <xf numFmtId="178" fontId="15" fillId="7" borderId="51">
      <alignment vertical="center"/>
      <protection locked="0"/>
    </xf>
    <xf numFmtId="178" fontId="6" fillId="2" borderId="51">
      <alignment vertical="center"/>
      <protection locked="0"/>
    </xf>
    <xf numFmtId="178" fontId="15" fillId="7" borderId="51">
      <alignment vertical="center"/>
      <protection locked="0"/>
    </xf>
    <xf numFmtId="178" fontId="6" fillId="2" borderId="51">
      <alignment vertical="center"/>
      <protection locked="0"/>
    </xf>
    <xf numFmtId="178" fontId="15" fillId="7" borderId="51">
      <alignment vertical="center"/>
      <protection locked="0"/>
    </xf>
    <xf numFmtId="178" fontId="15" fillId="7" borderId="51">
      <alignment vertical="center"/>
      <protection locked="0"/>
    </xf>
    <xf numFmtId="178" fontId="6" fillId="2" borderId="51">
      <alignment vertical="center"/>
      <protection locked="0"/>
    </xf>
    <xf numFmtId="178" fontId="15" fillId="7" borderId="51">
      <alignment vertical="center"/>
      <protection locked="0"/>
    </xf>
    <xf numFmtId="178" fontId="6" fillId="2" borderId="51">
      <alignment vertical="center"/>
      <protection locked="0"/>
    </xf>
    <xf numFmtId="178" fontId="15" fillId="7" borderId="51">
      <alignment vertical="center"/>
      <protection locked="0"/>
    </xf>
    <xf numFmtId="178" fontId="6" fillId="2" borderId="51">
      <alignment vertical="center"/>
      <protection locked="0"/>
    </xf>
    <xf numFmtId="178" fontId="15" fillId="7" borderId="51">
      <alignment vertical="center"/>
      <protection locked="0"/>
    </xf>
    <xf numFmtId="178" fontId="6" fillId="2" borderId="51">
      <alignment vertical="center"/>
      <protection locked="0"/>
    </xf>
    <xf numFmtId="178" fontId="15" fillId="7" borderId="51">
      <alignment vertical="center"/>
      <protection locked="0"/>
    </xf>
    <xf numFmtId="178" fontId="6" fillId="2" borderId="51">
      <alignment vertical="center"/>
      <protection locked="0"/>
    </xf>
    <xf numFmtId="178" fontId="15" fillId="7" borderId="51">
      <alignment vertical="center"/>
      <protection locked="0"/>
    </xf>
    <xf numFmtId="178" fontId="6" fillId="2" borderId="51">
      <alignment vertical="center"/>
      <protection locked="0"/>
    </xf>
    <xf numFmtId="178" fontId="15" fillId="7" borderId="51">
      <alignment vertical="center"/>
      <protection locked="0"/>
    </xf>
    <xf numFmtId="178" fontId="6" fillId="2" borderId="51">
      <alignment vertical="center"/>
      <protection locked="0"/>
    </xf>
    <xf numFmtId="178" fontId="15" fillId="7" borderId="51">
      <alignment vertical="center"/>
      <protection locked="0"/>
    </xf>
    <xf numFmtId="178" fontId="6" fillId="2" borderId="51">
      <alignment vertical="center"/>
      <protection locked="0"/>
    </xf>
    <xf numFmtId="178" fontId="15" fillId="7" borderId="51">
      <alignment vertical="center"/>
      <protection locked="0"/>
    </xf>
    <xf numFmtId="178" fontId="6" fillId="2" borderId="51">
      <alignment vertical="center"/>
      <protection locked="0"/>
    </xf>
    <xf numFmtId="178" fontId="15" fillId="7" borderId="51">
      <alignment vertical="center"/>
      <protection locked="0"/>
    </xf>
    <xf numFmtId="178" fontId="6" fillId="2" borderId="51">
      <alignment vertical="center"/>
      <protection locked="0"/>
    </xf>
    <xf numFmtId="178" fontId="15" fillId="7" borderId="51">
      <alignment vertical="center"/>
      <protection locked="0"/>
    </xf>
    <xf numFmtId="178" fontId="6" fillId="2" borderId="51">
      <alignment vertical="center"/>
      <protection locked="0"/>
    </xf>
    <xf numFmtId="178" fontId="15" fillId="7" borderId="51">
      <alignment vertical="center"/>
      <protection locked="0"/>
    </xf>
    <xf numFmtId="178" fontId="6" fillId="2" borderId="51">
      <alignment vertical="center"/>
      <protection locked="0"/>
    </xf>
    <xf numFmtId="178" fontId="15" fillId="7" borderId="51">
      <alignment vertical="center"/>
      <protection locked="0"/>
    </xf>
    <xf numFmtId="178" fontId="6" fillId="2" borderId="51">
      <alignment vertical="center"/>
      <protection locked="0"/>
    </xf>
    <xf numFmtId="178" fontId="15" fillId="7" borderId="51">
      <alignment vertical="center"/>
      <protection locked="0"/>
    </xf>
    <xf numFmtId="178" fontId="6" fillId="2" borderId="51">
      <alignment vertical="center"/>
      <protection locked="0"/>
    </xf>
    <xf numFmtId="178" fontId="15" fillId="7" borderId="51">
      <alignment vertical="center"/>
      <protection locked="0"/>
    </xf>
    <xf numFmtId="178" fontId="6" fillId="2" borderId="51">
      <alignment vertical="center"/>
      <protection locked="0"/>
    </xf>
    <xf numFmtId="178" fontId="15" fillId="7" borderId="51">
      <alignment vertical="center"/>
      <protection locked="0"/>
    </xf>
    <xf numFmtId="178" fontId="6" fillId="2" borderId="51">
      <alignment vertical="center"/>
      <protection locked="0"/>
    </xf>
    <xf numFmtId="178" fontId="15" fillId="7" borderId="51">
      <alignment vertical="center"/>
      <protection locked="0"/>
    </xf>
    <xf numFmtId="178" fontId="6" fillId="2" borderId="51">
      <alignment vertical="center"/>
      <protection locked="0"/>
    </xf>
    <xf numFmtId="178" fontId="15" fillId="7" borderId="51">
      <alignment vertical="center"/>
      <protection locked="0"/>
    </xf>
    <xf numFmtId="178" fontId="6" fillId="2" borderId="51">
      <alignment vertical="center"/>
      <protection locked="0"/>
    </xf>
    <xf numFmtId="178" fontId="15" fillId="7" borderId="51">
      <alignment vertical="center"/>
      <protection locked="0"/>
    </xf>
    <xf numFmtId="178" fontId="6" fillId="2" borderId="51">
      <alignment vertical="center"/>
      <protection locked="0"/>
    </xf>
    <xf numFmtId="178" fontId="15" fillId="7" borderId="51">
      <alignment vertical="center"/>
      <protection locked="0"/>
    </xf>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8" fontId="15"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8" fontId="15" fillId="2" borderId="51">
      <alignment vertical="center"/>
      <protection locked="0"/>
    </xf>
    <xf numFmtId="178" fontId="15" fillId="2" borderId="51">
      <alignment vertical="center"/>
      <protection locked="0"/>
    </xf>
    <xf numFmtId="178" fontId="6" fillId="2"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2" borderId="51">
      <alignment vertical="center"/>
      <protection locked="0"/>
    </xf>
    <xf numFmtId="178" fontId="15"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8" fontId="15" fillId="2" borderId="51">
      <alignment vertical="center"/>
      <protection locked="0"/>
    </xf>
    <xf numFmtId="178" fontId="15" fillId="2" borderId="51">
      <alignment vertical="center"/>
      <protection locked="0"/>
    </xf>
    <xf numFmtId="178" fontId="15"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8" fontId="15" fillId="7" borderId="51">
      <alignment vertical="center"/>
      <protection locked="0"/>
    </xf>
    <xf numFmtId="178" fontId="15" fillId="7" borderId="51">
      <alignment vertical="center"/>
      <protection locked="0"/>
    </xf>
    <xf numFmtId="178" fontId="6" fillId="2" borderId="51">
      <alignment vertical="center"/>
      <protection locked="0"/>
    </xf>
    <xf numFmtId="178" fontId="15" fillId="7" borderId="51">
      <alignment vertical="center"/>
      <protection locked="0"/>
    </xf>
    <xf numFmtId="178" fontId="6" fillId="2" borderId="51">
      <alignment vertical="center"/>
      <protection locked="0"/>
    </xf>
    <xf numFmtId="178" fontId="15" fillId="2" borderId="51">
      <alignment vertical="center"/>
      <protection locked="0"/>
    </xf>
    <xf numFmtId="178" fontId="6" fillId="2" borderId="51">
      <alignment vertical="center"/>
      <protection locked="0"/>
    </xf>
    <xf numFmtId="178" fontId="15" fillId="2" borderId="51">
      <alignment vertical="center"/>
      <protection locked="0"/>
    </xf>
    <xf numFmtId="178" fontId="6" fillId="2" borderId="51">
      <alignment vertical="center"/>
      <protection locked="0"/>
    </xf>
    <xf numFmtId="178" fontId="15" fillId="2" borderId="51">
      <alignment vertical="center"/>
      <protection locked="0"/>
    </xf>
    <xf numFmtId="178" fontId="6" fillId="2" borderId="51">
      <alignment vertical="center"/>
      <protection locked="0"/>
    </xf>
    <xf numFmtId="178" fontId="15"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8" fontId="15" fillId="2" borderId="51">
      <alignment vertical="center"/>
      <protection locked="0"/>
    </xf>
    <xf numFmtId="178" fontId="15" fillId="2" borderId="51">
      <alignment vertical="center"/>
      <protection locked="0"/>
    </xf>
    <xf numFmtId="178" fontId="6" fillId="2"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2" borderId="51">
      <alignment vertical="center"/>
      <protection locked="0"/>
    </xf>
    <xf numFmtId="178" fontId="15"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8" fontId="15" fillId="2" borderId="51">
      <alignment vertical="center"/>
      <protection locked="0"/>
    </xf>
    <xf numFmtId="178" fontId="15" fillId="2" borderId="51">
      <alignment vertical="center"/>
      <protection locked="0"/>
    </xf>
    <xf numFmtId="178" fontId="6" fillId="2"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2" borderId="51">
      <alignment vertical="center"/>
      <protection locked="0"/>
    </xf>
    <xf numFmtId="178" fontId="15"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8" fontId="6" fillId="2"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15" fillId="7" borderId="51">
      <alignment vertical="center"/>
      <protection locked="0"/>
    </xf>
    <xf numFmtId="178" fontId="15" fillId="7" borderId="51">
      <alignment vertical="center"/>
      <protection locked="0"/>
    </xf>
    <xf numFmtId="178" fontId="6" fillId="2" borderId="51">
      <alignment vertical="center"/>
      <protection locked="0"/>
    </xf>
    <xf numFmtId="178" fontId="15" fillId="7" borderId="51">
      <alignment vertical="center"/>
      <protection locked="0"/>
    </xf>
    <xf numFmtId="178" fontId="6" fillId="2" borderId="51">
      <alignment vertical="center"/>
      <protection locked="0"/>
    </xf>
    <xf numFmtId="178" fontId="15" fillId="7" borderId="51">
      <alignment vertical="center"/>
      <protection locked="0"/>
    </xf>
    <xf numFmtId="178" fontId="6" fillId="2" borderId="51">
      <alignment vertical="center"/>
      <protection locked="0"/>
    </xf>
    <xf numFmtId="178" fontId="15" fillId="7" borderId="51">
      <alignment vertical="center"/>
      <protection locked="0"/>
    </xf>
    <xf numFmtId="178" fontId="15" fillId="7" borderId="51">
      <alignment vertical="center"/>
      <protection locked="0"/>
    </xf>
    <xf numFmtId="178" fontId="6" fillId="2" borderId="51">
      <alignment vertical="center"/>
      <protection locked="0"/>
    </xf>
    <xf numFmtId="178" fontId="15" fillId="7" borderId="51">
      <alignment vertical="center"/>
      <protection locked="0"/>
    </xf>
    <xf numFmtId="178" fontId="6" fillId="2" borderId="51">
      <alignment vertical="center"/>
      <protection locked="0"/>
    </xf>
    <xf numFmtId="178" fontId="15" fillId="7" borderId="51">
      <alignment vertical="center"/>
      <protection locked="0"/>
    </xf>
    <xf numFmtId="178" fontId="6" fillId="2" borderId="51">
      <alignment vertical="center"/>
      <protection locked="0"/>
    </xf>
    <xf numFmtId="178" fontId="15" fillId="2" borderId="51">
      <alignment vertical="center"/>
      <protection locked="0"/>
    </xf>
    <xf numFmtId="178" fontId="6" fillId="2" borderId="51">
      <alignment vertical="center"/>
      <protection locked="0"/>
    </xf>
    <xf numFmtId="178" fontId="15" fillId="2" borderId="51">
      <alignment vertical="center"/>
      <protection locked="0"/>
    </xf>
    <xf numFmtId="178" fontId="6" fillId="2" borderId="51">
      <alignment vertical="center"/>
      <protection locked="0"/>
    </xf>
    <xf numFmtId="178" fontId="15" fillId="2" borderId="51">
      <alignment vertical="center"/>
      <protection locked="0"/>
    </xf>
    <xf numFmtId="178" fontId="6" fillId="2" borderId="51">
      <alignment vertical="center"/>
      <protection locked="0"/>
    </xf>
    <xf numFmtId="178" fontId="15"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8" fontId="15"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8" fontId="15" fillId="2" borderId="51">
      <alignment vertical="center"/>
      <protection locked="0"/>
    </xf>
    <xf numFmtId="178" fontId="15" fillId="2" borderId="51">
      <alignment vertical="center"/>
      <protection locked="0"/>
    </xf>
    <xf numFmtId="178" fontId="6" fillId="2"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2" borderId="51">
      <alignment vertical="center"/>
      <protection locked="0"/>
    </xf>
    <xf numFmtId="178" fontId="15"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8" fontId="15" fillId="2" borderId="51">
      <alignment vertical="center"/>
      <protection locked="0"/>
    </xf>
    <xf numFmtId="178" fontId="15" fillId="2" borderId="51">
      <alignment vertical="center"/>
      <protection locked="0"/>
    </xf>
    <xf numFmtId="178" fontId="15"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8" fontId="15" fillId="7"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8" fontId="15" fillId="2" borderId="51">
      <alignment vertical="center"/>
      <protection locked="0"/>
    </xf>
    <xf numFmtId="178" fontId="15" fillId="2" borderId="51">
      <alignment vertical="center"/>
      <protection locked="0"/>
    </xf>
    <xf numFmtId="178" fontId="6" fillId="2"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2" borderId="51">
      <alignment vertical="center"/>
      <protection locked="0"/>
    </xf>
    <xf numFmtId="178" fontId="15"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8"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8" fontId="15" fillId="2" borderId="51">
      <alignment vertical="center"/>
      <protection locked="0"/>
    </xf>
    <xf numFmtId="178" fontId="15" fillId="2" borderId="51">
      <alignment vertical="center"/>
      <protection locked="0"/>
    </xf>
    <xf numFmtId="178" fontId="6" fillId="2"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2" borderId="51">
      <alignment vertical="center"/>
      <protection locked="0"/>
    </xf>
    <xf numFmtId="178" fontId="15"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8" fontId="6" fillId="2"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15" fillId="7" borderId="51">
      <alignment vertical="center"/>
      <protection locked="0"/>
    </xf>
    <xf numFmtId="178" fontId="15" fillId="7" borderId="51">
      <alignment vertical="center"/>
      <protection locked="0"/>
    </xf>
    <xf numFmtId="178" fontId="6" fillId="2" borderId="51">
      <alignment vertical="center"/>
      <protection locked="0"/>
    </xf>
    <xf numFmtId="178" fontId="15" fillId="7" borderId="51">
      <alignment vertical="center"/>
      <protection locked="0"/>
    </xf>
    <xf numFmtId="178" fontId="6" fillId="2" borderId="51">
      <alignment vertical="center"/>
      <protection locked="0"/>
    </xf>
    <xf numFmtId="178" fontId="15" fillId="7" borderId="51">
      <alignment vertical="center"/>
      <protection locked="0"/>
    </xf>
    <xf numFmtId="174" fontId="15" fillId="7" borderId="51">
      <alignment vertical="center"/>
      <protection locked="0"/>
    </xf>
    <xf numFmtId="174" fontId="6" fillId="2" borderId="51">
      <alignment vertical="center"/>
      <protection locked="0"/>
    </xf>
    <xf numFmtId="174" fontId="15" fillId="7" borderId="51">
      <alignment vertical="center"/>
      <protection locked="0"/>
    </xf>
    <xf numFmtId="174" fontId="6" fillId="2" borderId="51">
      <alignment vertical="center"/>
      <protection locked="0"/>
    </xf>
    <xf numFmtId="174" fontId="15" fillId="7" borderId="51">
      <alignment vertical="center"/>
      <protection locked="0"/>
    </xf>
    <xf numFmtId="174" fontId="6" fillId="2" borderId="51">
      <alignment vertical="center"/>
      <protection locked="0"/>
    </xf>
    <xf numFmtId="174" fontId="15" fillId="7" borderId="51">
      <alignment vertical="center"/>
      <protection locked="0"/>
    </xf>
    <xf numFmtId="174" fontId="6" fillId="2" borderId="51">
      <alignment vertical="center"/>
      <protection locked="0"/>
    </xf>
    <xf numFmtId="174" fontId="15" fillId="7" borderId="51">
      <alignment vertical="center"/>
      <protection locked="0"/>
    </xf>
    <xf numFmtId="174" fontId="6" fillId="2" borderId="51">
      <alignment vertical="center"/>
      <protection locked="0"/>
    </xf>
    <xf numFmtId="174" fontId="15" fillId="7" borderId="51">
      <alignment vertical="center"/>
      <protection locked="0"/>
    </xf>
    <xf numFmtId="174" fontId="6" fillId="2" borderId="51">
      <alignment vertical="center"/>
      <protection locked="0"/>
    </xf>
    <xf numFmtId="174" fontId="15" fillId="7" borderId="51">
      <alignment vertical="center"/>
      <protection locked="0"/>
    </xf>
    <xf numFmtId="174" fontId="6" fillId="2" borderId="51">
      <alignment vertical="center"/>
      <protection locked="0"/>
    </xf>
    <xf numFmtId="174" fontId="15" fillId="7" borderId="51">
      <alignment vertical="center"/>
      <protection locked="0"/>
    </xf>
    <xf numFmtId="174" fontId="6" fillId="2" borderId="51">
      <alignment vertical="center"/>
      <protection locked="0"/>
    </xf>
    <xf numFmtId="174" fontId="15" fillId="7" borderId="51">
      <alignment vertical="center"/>
      <protection locked="0"/>
    </xf>
    <xf numFmtId="174" fontId="6" fillId="2" borderId="51">
      <alignment vertical="center"/>
      <protection locked="0"/>
    </xf>
    <xf numFmtId="174" fontId="15" fillId="7" borderId="51">
      <alignment vertical="center"/>
      <protection locked="0"/>
    </xf>
    <xf numFmtId="174" fontId="6" fillId="2"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7"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2" borderId="51">
      <alignment vertical="center"/>
      <protection locked="0"/>
    </xf>
    <xf numFmtId="174" fontId="15" fillId="2" borderId="51">
      <alignment vertical="center"/>
      <protection locked="0"/>
    </xf>
    <xf numFmtId="174" fontId="6" fillId="2"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2" borderId="51">
      <alignment vertical="center"/>
      <protection locked="0"/>
    </xf>
    <xf numFmtId="174" fontId="15"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174"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6" fillId="2"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174" fontId="6" fillId="2"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174"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7"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174" fontId="15" fillId="7" borderId="51">
      <alignment vertical="center"/>
      <protection locked="0"/>
    </xf>
    <xf numFmtId="174" fontId="6" fillId="2" borderId="51">
      <alignment vertical="center"/>
      <protection locked="0"/>
    </xf>
    <xf numFmtId="174" fontId="15" fillId="7" borderId="51">
      <alignment vertical="center"/>
      <protection locked="0"/>
    </xf>
    <xf numFmtId="174" fontId="6" fillId="2" borderId="51">
      <alignment vertical="center"/>
      <protection locked="0"/>
    </xf>
    <xf numFmtId="174" fontId="15" fillId="7" borderId="51">
      <alignment vertical="center"/>
      <protection locked="0"/>
    </xf>
    <xf numFmtId="174" fontId="6" fillId="2" borderId="51">
      <alignment vertical="center"/>
      <protection locked="0"/>
    </xf>
    <xf numFmtId="174" fontId="15" fillId="7" borderId="51">
      <alignment vertical="center"/>
      <protection locked="0"/>
    </xf>
    <xf numFmtId="174" fontId="6" fillId="2" borderId="51">
      <alignment vertical="center"/>
      <protection locked="0"/>
    </xf>
    <xf numFmtId="174" fontId="15" fillId="7" borderId="51">
      <alignment vertical="center"/>
      <protection locked="0"/>
    </xf>
    <xf numFmtId="174" fontId="6" fillId="2"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7" borderId="51">
      <alignment vertical="center"/>
      <protection locked="0"/>
    </xf>
    <xf numFmtId="174" fontId="15" fillId="7" borderId="51">
      <alignment vertical="center"/>
      <protection locked="0"/>
    </xf>
    <xf numFmtId="174" fontId="6" fillId="2"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174" fontId="6" fillId="2" borderId="51">
      <alignment vertical="center"/>
      <protection locked="0"/>
    </xf>
    <xf numFmtId="174" fontId="15" fillId="7"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174"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0" fontId="20" fillId="0" borderId="0" applyNumberFormat="0" applyFont="0" applyFill="0" applyBorder="0" applyAlignment="0" applyProtection="0"/>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0" fontId="20" fillId="0" borderId="0" applyNumberFormat="0" applyFont="0" applyFill="0" applyBorder="0" applyAlignment="0" applyProtection="0"/>
    <xf numFmtId="174" fontId="15" fillId="7" borderId="51">
      <alignment vertical="center"/>
      <protection locked="0"/>
    </xf>
    <xf numFmtId="174" fontId="15" fillId="7"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6" fillId="2"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0" fontId="20" fillId="0" borderId="0" applyNumberFormat="0" applyFont="0" applyFill="0" applyBorder="0" applyAlignment="0" applyProtection="0"/>
    <xf numFmtId="174" fontId="15" fillId="7"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15" fillId="7"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174" fontId="15" fillId="7" borderId="51">
      <alignment vertical="center"/>
      <protection locked="0"/>
    </xf>
    <xf numFmtId="174" fontId="15" fillId="7" borderId="51">
      <alignment vertical="center"/>
      <protection locked="0"/>
    </xf>
    <xf numFmtId="174" fontId="6" fillId="2" borderId="51">
      <alignment vertical="center"/>
      <protection locked="0"/>
    </xf>
    <xf numFmtId="174" fontId="15" fillId="7" borderId="51">
      <alignment vertical="center"/>
      <protection locked="0"/>
    </xf>
    <xf numFmtId="174" fontId="6" fillId="2" borderId="51">
      <alignment vertical="center"/>
      <protection locked="0"/>
    </xf>
    <xf numFmtId="174" fontId="15" fillId="7" borderId="51">
      <alignment vertical="center"/>
      <protection locked="0"/>
    </xf>
    <xf numFmtId="174" fontId="6" fillId="2" borderId="51">
      <alignment vertical="center"/>
      <protection locked="0"/>
    </xf>
    <xf numFmtId="174" fontId="15" fillId="2" borderId="51">
      <alignment vertical="center"/>
      <protection locked="0"/>
    </xf>
    <xf numFmtId="174" fontId="6" fillId="2" borderId="51">
      <alignment vertical="center"/>
      <protection locked="0"/>
    </xf>
    <xf numFmtId="174" fontId="15" fillId="2" borderId="51">
      <alignment vertical="center"/>
      <protection locked="0"/>
    </xf>
    <xf numFmtId="174" fontId="6" fillId="2" borderId="51">
      <alignment vertical="center"/>
      <protection locked="0"/>
    </xf>
    <xf numFmtId="174" fontId="15" fillId="2" borderId="51">
      <alignment vertical="center"/>
      <protection locked="0"/>
    </xf>
    <xf numFmtId="174" fontId="6" fillId="2" borderId="51">
      <alignment vertical="center"/>
      <protection locked="0"/>
    </xf>
    <xf numFmtId="174" fontId="15"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2" borderId="51">
      <alignment vertical="center"/>
      <protection locked="0"/>
    </xf>
    <xf numFmtId="174"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2" borderId="51">
      <alignment vertical="center"/>
      <protection locked="0"/>
    </xf>
    <xf numFmtId="174" fontId="15" fillId="2" borderId="51">
      <alignment vertical="center"/>
      <protection locked="0"/>
    </xf>
    <xf numFmtId="174" fontId="6" fillId="2"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2" borderId="51">
      <alignment vertical="center"/>
      <protection locked="0"/>
    </xf>
    <xf numFmtId="174" fontId="15"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174"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2" borderId="51">
      <alignment vertical="center"/>
      <protection locked="0"/>
    </xf>
    <xf numFmtId="174" fontId="15" fillId="2" borderId="51">
      <alignment vertical="center"/>
      <protection locked="0"/>
    </xf>
    <xf numFmtId="174" fontId="15"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174" fontId="6" fillId="2"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174"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7"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2" borderId="51">
      <alignment vertical="center"/>
      <protection locked="0"/>
    </xf>
    <xf numFmtId="174" fontId="15" fillId="2" borderId="51">
      <alignment vertical="center"/>
      <protection locked="0"/>
    </xf>
    <xf numFmtId="174" fontId="6" fillId="2"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2" borderId="51">
      <alignment vertical="center"/>
      <protection locked="0"/>
    </xf>
    <xf numFmtId="174" fontId="15"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174"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2" borderId="51">
      <alignment vertical="center"/>
      <protection locked="0"/>
    </xf>
    <xf numFmtId="174" fontId="15" fillId="2" borderId="51">
      <alignment vertical="center"/>
      <protection locked="0"/>
    </xf>
    <xf numFmtId="174" fontId="6" fillId="2"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2" borderId="51">
      <alignment vertical="center"/>
      <protection locked="0"/>
    </xf>
    <xf numFmtId="174" fontId="15"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174"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6" fillId="2"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15" fillId="7" borderId="51">
      <alignment vertical="center"/>
      <protection locked="0"/>
    </xf>
    <xf numFmtId="174" fontId="15" fillId="7" borderId="51">
      <alignment vertical="center"/>
      <protection locked="0"/>
    </xf>
    <xf numFmtId="174" fontId="6" fillId="2" borderId="51">
      <alignment vertical="center"/>
      <protection locked="0"/>
    </xf>
    <xf numFmtId="174" fontId="15" fillId="7" borderId="51">
      <alignment vertical="center"/>
      <protection locked="0"/>
    </xf>
    <xf numFmtId="174" fontId="6" fillId="2" borderId="51">
      <alignment vertical="center"/>
      <protection locked="0"/>
    </xf>
    <xf numFmtId="174" fontId="15" fillId="7" borderId="51">
      <alignment vertical="center"/>
      <protection locked="0"/>
    </xf>
    <xf numFmtId="0" fontId="20" fillId="0" borderId="0" applyNumberFormat="0" applyFont="0" applyFill="0" applyBorder="0" applyAlignment="0" applyProtection="0"/>
    <xf numFmtId="184" fontId="6" fillId="2" borderId="51">
      <alignment vertical="center"/>
      <protection locked="0"/>
    </xf>
    <xf numFmtId="0" fontId="20" fillId="0" borderId="0" applyNumberFormat="0" applyFont="0" applyFill="0" applyBorder="0" applyAlignment="0" applyProtection="0"/>
    <xf numFmtId="184" fontId="6" fillId="2" borderId="51">
      <alignment vertical="center"/>
      <protection locked="0"/>
    </xf>
    <xf numFmtId="0" fontId="20" fillId="0" borderId="0" applyNumberFormat="0" applyFont="0" applyFill="0" applyBorder="0" applyAlignment="0" applyProtection="0"/>
    <xf numFmtId="184" fontId="6" fillId="2" borderId="51">
      <alignment vertical="center"/>
      <protection locked="0"/>
    </xf>
    <xf numFmtId="0" fontId="20" fillId="0" borderId="0" applyNumberFormat="0" applyFont="0" applyFill="0" applyBorder="0" applyAlignment="0" applyProtection="0"/>
    <xf numFmtId="184" fontId="6" fillId="2" borderId="51">
      <alignment vertical="center"/>
      <protection locked="0"/>
    </xf>
    <xf numFmtId="0" fontId="20" fillId="0" borderId="0" applyNumberFormat="0" applyFont="0" applyFill="0" applyBorder="0" applyAlignment="0" applyProtection="0"/>
    <xf numFmtId="184" fontId="6" fillId="2" borderId="51">
      <alignment vertical="center"/>
      <protection locked="0"/>
    </xf>
    <xf numFmtId="0" fontId="20" fillId="0" borderId="0" applyNumberFormat="0" applyFont="0" applyFill="0" applyBorder="0" applyAlignment="0" applyProtection="0"/>
    <xf numFmtId="184" fontId="6" fillId="2" borderId="51">
      <alignment vertical="center"/>
      <protection locked="0"/>
    </xf>
    <xf numFmtId="0" fontId="20" fillId="0" borderId="0" applyNumberFormat="0" applyFont="0" applyFill="0" applyBorder="0" applyAlignment="0" applyProtection="0"/>
    <xf numFmtId="184" fontId="6" fillId="2" borderId="51">
      <alignment vertical="center"/>
      <protection locked="0"/>
    </xf>
    <xf numFmtId="0" fontId="20" fillId="0" borderId="0" applyNumberFormat="0" applyFont="0" applyFill="0" applyBorder="0" applyAlignment="0" applyProtection="0"/>
    <xf numFmtId="184" fontId="6" fillId="2" borderId="51">
      <alignment vertical="center"/>
      <protection locked="0"/>
    </xf>
    <xf numFmtId="0" fontId="20" fillId="0" borderId="0" applyNumberFormat="0" applyFont="0" applyFill="0" applyBorder="0" applyAlignment="0" applyProtection="0"/>
    <xf numFmtId="184" fontId="6" fillId="2" borderId="51">
      <alignment vertical="center"/>
      <protection locked="0"/>
    </xf>
    <xf numFmtId="0" fontId="20" fillId="0" borderId="0" applyNumberFormat="0" applyFont="0" applyFill="0" applyBorder="0" applyAlignment="0" applyProtection="0"/>
    <xf numFmtId="184"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15" fillId="7"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15" fillId="2" borderId="51">
      <alignment vertical="center"/>
      <protection locked="0"/>
    </xf>
    <xf numFmtId="184" fontId="15" fillId="2" borderId="51">
      <alignment vertical="center"/>
      <protection locked="0"/>
    </xf>
    <xf numFmtId="184" fontId="6" fillId="2"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2" borderId="51">
      <alignment vertical="center"/>
      <protection locked="0"/>
    </xf>
    <xf numFmtId="184" fontId="15"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0" fontId="20" fillId="0" borderId="0" applyNumberFormat="0" applyFont="0" applyFill="0" applyBorder="0" applyAlignment="0" applyProtection="0"/>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0" fontId="20" fillId="0" borderId="0" applyNumberFormat="0" applyFont="0" applyFill="0" applyBorder="0" applyAlignment="0" applyProtection="0"/>
    <xf numFmtId="184" fontId="6" fillId="2" borderId="51">
      <alignment vertical="center"/>
      <protection locked="0"/>
    </xf>
    <xf numFmtId="184"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6" fillId="2"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0" fontId="20" fillId="0" borderId="0" applyNumberFormat="0" applyFont="0" applyFill="0" applyBorder="0" applyAlignment="0" applyProtection="0"/>
    <xf numFmtId="184" fontId="6" fillId="2" borderId="51">
      <alignment vertical="center"/>
      <protection locked="0"/>
    </xf>
    <xf numFmtId="184" fontId="6" fillId="2" borderId="51">
      <alignment vertical="center"/>
      <protection locked="0"/>
    </xf>
    <xf numFmtId="0" fontId="20" fillId="0" borderId="0" applyNumberFormat="0" applyFont="0" applyFill="0" applyBorder="0" applyAlignment="0" applyProtection="0"/>
    <xf numFmtId="184" fontId="6" fillId="2" borderId="51">
      <alignment vertical="center"/>
      <protection locked="0"/>
    </xf>
    <xf numFmtId="184"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15" fillId="7" borderId="51">
      <alignment vertical="center"/>
      <protection locked="0"/>
    </xf>
    <xf numFmtId="0" fontId="20" fillId="0" borderId="0" applyNumberFormat="0" applyFont="0" applyFill="0" applyBorder="0" applyAlignment="0" applyProtection="0"/>
    <xf numFmtId="184" fontId="6" fillId="2" borderId="51">
      <alignment vertical="center"/>
      <protection locked="0"/>
    </xf>
    <xf numFmtId="184" fontId="15" fillId="7" borderId="51">
      <alignment vertical="center"/>
      <protection locked="0"/>
    </xf>
    <xf numFmtId="184" fontId="6" fillId="2" borderId="51">
      <alignment vertical="center"/>
      <protection locked="0"/>
    </xf>
    <xf numFmtId="184" fontId="15" fillId="7" borderId="51">
      <alignment vertical="center"/>
      <protection locked="0"/>
    </xf>
    <xf numFmtId="184" fontId="6" fillId="2" borderId="51">
      <alignment vertical="center"/>
      <protection locked="0"/>
    </xf>
    <xf numFmtId="184" fontId="15" fillId="7" borderId="51">
      <alignment vertical="center"/>
      <protection locked="0"/>
    </xf>
    <xf numFmtId="184" fontId="6" fillId="2" borderId="51">
      <alignment vertical="center"/>
      <protection locked="0"/>
    </xf>
    <xf numFmtId="184" fontId="15" fillId="7" borderId="51">
      <alignment vertical="center"/>
      <protection locked="0"/>
    </xf>
    <xf numFmtId="184" fontId="6" fillId="2" borderId="51">
      <alignment vertical="center"/>
      <protection locked="0"/>
    </xf>
    <xf numFmtId="184" fontId="15" fillId="7" borderId="51">
      <alignment vertical="center"/>
      <protection locked="0"/>
    </xf>
    <xf numFmtId="184" fontId="6" fillId="2"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15" fillId="7" borderId="51">
      <alignment vertical="center"/>
      <protection locked="0"/>
    </xf>
    <xf numFmtId="184" fontId="15" fillId="7" borderId="51">
      <alignment vertical="center"/>
      <protection locked="0"/>
    </xf>
    <xf numFmtId="184" fontId="6" fillId="2"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0" fontId="20" fillId="0" borderId="0" applyNumberFormat="0" applyFont="0" applyFill="0" applyBorder="0" applyAlignment="0" applyProtection="0"/>
    <xf numFmtId="184" fontId="6" fillId="2" borderId="51">
      <alignment vertical="center"/>
      <protection locked="0"/>
    </xf>
    <xf numFmtId="184" fontId="6" fillId="2" borderId="51">
      <alignment vertical="center"/>
      <protection locked="0"/>
    </xf>
    <xf numFmtId="184" fontId="15" fillId="7" borderId="51">
      <alignment vertical="center"/>
      <protection locked="0"/>
    </xf>
    <xf numFmtId="0" fontId="20" fillId="0" borderId="0" applyNumberFormat="0" applyFont="0" applyFill="0" applyBorder="0" applyAlignment="0" applyProtection="0"/>
    <xf numFmtId="184" fontId="6" fillId="2" borderId="51">
      <alignment vertical="center"/>
      <protection locked="0"/>
    </xf>
    <xf numFmtId="184"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0" fontId="20" fillId="0" borderId="0" applyNumberFormat="0" applyFont="0" applyFill="0" applyBorder="0" applyAlignment="0" applyProtection="0"/>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0" fontId="20" fillId="0" borderId="0" applyNumberFormat="0" applyFont="0" applyFill="0" applyBorder="0" applyAlignment="0" applyProtection="0"/>
    <xf numFmtId="184" fontId="15" fillId="7" borderId="51">
      <alignment vertical="center"/>
      <protection locked="0"/>
    </xf>
    <xf numFmtId="184" fontId="15" fillId="7"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6" fillId="2"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0" fontId="20" fillId="0" borderId="0" applyNumberFormat="0" applyFont="0" applyFill="0" applyBorder="0" applyAlignment="0" applyProtection="0"/>
    <xf numFmtId="184" fontId="15" fillId="7"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15" fillId="7" borderId="51">
      <alignment vertical="center"/>
      <protection locked="0"/>
    </xf>
    <xf numFmtId="0" fontId="20" fillId="0" borderId="0" applyNumberFormat="0" applyFont="0" applyFill="0" applyBorder="0" applyAlignment="0" applyProtection="0"/>
    <xf numFmtId="184" fontId="6" fillId="2" borderId="51">
      <alignment vertical="center"/>
      <protection locked="0"/>
    </xf>
    <xf numFmtId="0" fontId="20" fillId="0" borderId="0" applyNumberFormat="0" applyFont="0" applyFill="0" applyBorder="0" applyAlignment="0" applyProtection="0"/>
    <xf numFmtId="184" fontId="6" fillId="2" borderId="51">
      <alignment vertical="center"/>
      <protection locked="0"/>
    </xf>
    <xf numFmtId="0" fontId="20" fillId="0" borderId="0" applyNumberFormat="0" applyFont="0" applyFill="0" applyBorder="0" applyAlignment="0" applyProtection="0"/>
    <xf numFmtId="184" fontId="6" fillId="2" borderId="51">
      <alignment vertical="center"/>
      <protection locked="0"/>
    </xf>
    <xf numFmtId="184" fontId="15" fillId="7" borderId="51">
      <alignment vertical="center"/>
      <protection locked="0"/>
    </xf>
    <xf numFmtId="174" fontId="15" fillId="7"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2" borderId="51">
      <alignment vertical="center"/>
      <protection locked="0"/>
    </xf>
    <xf numFmtId="175" fontId="15"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2" borderId="51">
      <alignment vertical="center"/>
      <protection locked="0"/>
    </xf>
    <xf numFmtId="175" fontId="15"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2" borderId="51">
      <alignment vertical="center"/>
      <protection locked="0"/>
    </xf>
    <xf numFmtId="174" fontId="15" fillId="2" borderId="51">
      <alignment vertical="center"/>
      <protection locked="0"/>
    </xf>
    <xf numFmtId="174" fontId="15"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7" borderId="51">
      <alignment vertical="center"/>
      <protection locked="0"/>
    </xf>
    <xf numFmtId="174" fontId="15" fillId="7"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4" borderId="51">
      <alignment vertical="center"/>
    </xf>
    <xf numFmtId="174" fontId="15"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54" borderId="51">
      <alignment vertical="center"/>
    </xf>
    <xf numFmtId="174" fontId="15"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4" borderId="51">
      <alignment vertical="center"/>
    </xf>
    <xf numFmtId="174" fontId="15" fillId="54" borderId="51">
      <alignment vertical="center"/>
    </xf>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54" borderId="51">
      <alignment vertical="center"/>
    </xf>
    <xf numFmtId="174" fontId="15"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4" borderId="51">
      <alignment vertical="center"/>
    </xf>
    <xf numFmtId="174" fontId="15" fillId="54" borderId="51">
      <alignment vertical="center"/>
    </xf>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54" borderId="51">
      <alignment vertical="center"/>
    </xf>
    <xf numFmtId="174" fontId="15"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6" fillId="54" borderId="51">
      <alignment vertical="center"/>
    </xf>
    <xf numFmtId="174" fontId="15" fillId="6"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15" fillId="6" borderId="51">
      <alignment vertical="center"/>
    </xf>
    <xf numFmtId="174" fontId="6" fillId="54" borderId="51">
      <alignment vertical="center"/>
    </xf>
    <xf numFmtId="174" fontId="6" fillId="54" borderId="51">
      <alignment vertical="center"/>
    </xf>
    <xf numFmtId="174" fontId="15" fillId="6" borderId="51">
      <alignment vertical="center"/>
    </xf>
    <xf numFmtId="174" fontId="6" fillId="54" borderId="51">
      <alignment vertical="center"/>
    </xf>
    <xf numFmtId="174" fontId="15" fillId="6" borderId="51">
      <alignment vertical="center"/>
    </xf>
    <xf numFmtId="174" fontId="6" fillId="54" borderId="51">
      <alignment vertical="center"/>
    </xf>
    <xf numFmtId="174" fontId="15" fillId="6" borderId="51">
      <alignment vertical="center"/>
    </xf>
    <xf numFmtId="174" fontId="6" fillId="54" borderId="51">
      <alignment vertical="center"/>
    </xf>
    <xf numFmtId="174" fontId="15" fillId="6" borderId="51">
      <alignment vertical="center"/>
    </xf>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4" borderId="51">
      <alignment vertical="center"/>
    </xf>
    <xf numFmtId="174" fontId="15" fillId="54" borderId="51">
      <alignment vertical="center"/>
    </xf>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54" borderId="51">
      <alignment vertical="center"/>
    </xf>
    <xf numFmtId="174" fontId="15"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4" borderId="51">
      <alignment vertical="center"/>
    </xf>
    <xf numFmtId="174" fontId="15" fillId="54" borderId="51">
      <alignment vertical="center"/>
    </xf>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54" borderId="51">
      <alignment vertical="center"/>
    </xf>
    <xf numFmtId="174" fontId="15"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4" fontId="15" fillId="6" borderId="51">
      <alignment vertical="center"/>
    </xf>
    <xf numFmtId="175" fontId="15" fillId="6"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15" fillId="6" borderId="51">
      <alignment vertical="center"/>
    </xf>
    <xf numFmtId="174" fontId="15" fillId="6" borderId="51">
      <alignment vertical="center"/>
    </xf>
    <xf numFmtId="175" fontId="6" fillId="54" borderId="51">
      <alignment vertical="center"/>
    </xf>
    <xf numFmtId="174" fontId="15" fillId="6" borderId="51">
      <alignment vertical="center"/>
    </xf>
    <xf numFmtId="175" fontId="6" fillId="54" borderId="51">
      <alignment vertical="center"/>
    </xf>
    <xf numFmtId="174" fontId="15" fillId="6" borderId="51">
      <alignment vertical="center"/>
    </xf>
    <xf numFmtId="175" fontId="6" fillId="54" borderId="51">
      <alignment vertical="center"/>
    </xf>
    <xf numFmtId="174" fontId="15" fillId="6" borderId="51">
      <alignment vertical="center"/>
    </xf>
    <xf numFmtId="175" fontId="6" fillId="54" borderId="51">
      <alignment vertical="center"/>
    </xf>
    <xf numFmtId="174" fontId="15" fillId="6" borderId="51">
      <alignment vertical="center"/>
    </xf>
    <xf numFmtId="175" fontId="6" fillId="54" borderId="51">
      <alignment vertical="center"/>
    </xf>
    <xf numFmtId="174" fontId="15" fillId="6" borderId="51">
      <alignment vertical="center"/>
    </xf>
    <xf numFmtId="175" fontId="6" fillId="54" borderId="51">
      <alignment vertical="center"/>
    </xf>
    <xf numFmtId="175" fontId="15" fillId="6" borderId="51">
      <alignment vertical="center"/>
    </xf>
    <xf numFmtId="175" fontId="6" fillId="54" borderId="51">
      <alignment vertical="center"/>
    </xf>
    <xf numFmtId="175" fontId="15" fillId="6" borderId="51">
      <alignment vertical="center"/>
    </xf>
    <xf numFmtId="175" fontId="6" fillId="54" borderId="51">
      <alignment vertical="center"/>
    </xf>
    <xf numFmtId="175" fontId="15" fillId="6" borderId="51">
      <alignment vertical="center"/>
    </xf>
    <xf numFmtId="175" fontId="6" fillId="54" borderId="51">
      <alignment vertical="center"/>
    </xf>
    <xf numFmtId="175" fontId="15" fillId="6" borderId="51">
      <alignment vertical="center"/>
    </xf>
    <xf numFmtId="175" fontId="6" fillId="54" borderId="51">
      <alignment vertical="center"/>
    </xf>
    <xf numFmtId="175" fontId="15" fillId="6" borderId="51">
      <alignment vertical="center"/>
    </xf>
    <xf numFmtId="175" fontId="6" fillId="54" borderId="51">
      <alignment vertical="center"/>
    </xf>
    <xf numFmtId="175" fontId="15" fillId="6" borderId="51">
      <alignment vertical="center"/>
    </xf>
    <xf numFmtId="175" fontId="6" fillId="54" borderId="51">
      <alignment vertical="center"/>
    </xf>
    <xf numFmtId="175" fontId="15" fillId="6" borderId="51">
      <alignment vertical="center"/>
    </xf>
    <xf numFmtId="175" fontId="6" fillId="54" borderId="51">
      <alignment vertical="center"/>
    </xf>
    <xf numFmtId="175" fontId="15" fillId="6" borderId="51">
      <alignment vertical="center"/>
    </xf>
    <xf numFmtId="175" fontId="6" fillId="54" borderId="51">
      <alignment vertical="center"/>
    </xf>
    <xf numFmtId="175" fontId="15" fillId="6" borderId="51">
      <alignment vertical="center"/>
    </xf>
    <xf numFmtId="175" fontId="6" fillId="54" borderId="51">
      <alignment vertical="center"/>
    </xf>
    <xf numFmtId="175" fontId="15" fillId="6" borderId="51">
      <alignment vertical="center"/>
    </xf>
    <xf numFmtId="175" fontId="6" fillId="54" borderId="51">
      <alignment vertical="center"/>
    </xf>
    <xf numFmtId="175" fontId="15" fillId="6" borderId="51">
      <alignment vertical="center"/>
    </xf>
    <xf numFmtId="175" fontId="6" fillId="54" borderId="51">
      <alignment vertical="center"/>
    </xf>
    <xf numFmtId="175" fontId="15" fillId="6" borderId="51">
      <alignment vertical="center"/>
    </xf>
    <xf numFmtId="175" fontId="6" fillId="54" borderId="51">
      <alignment vertical="center"/>
    </xf>
    <xf numFmtId="175" fontId="15" fillId="6" borderId="51">
      <alignment vertical="center"/>
    </xf>
    <xf numFmtId="175" fontId="6" fillId="54" borderId="51">
      <alignment vertical="center"/>
    </xf>
    <xf numFmtId="175" fontId="15" fillId="6" borderId="51">
      <alignment vertical="center"/>
    </xf>
    <xf numFmtId="175" fontId="6" fillId="54" borderId="51">
      <alignment vertical="center"/>
    </xf>
    <xf numFmtId="175" fontId="15" fillId="6" borderId="51">
      <alignment vertical="center"/>
    </xf>
    <xf numFmtId="175" fontId="6" fillId="54" borderId="51">
      <alignment vertical="center"/>
    </xf>
    <xf numFmtId="175" fontId="15" fillId="6" borderId="51">
      <alignment vertical="center"/>
    </xf>
    <xf numFmtId="175" fontId="6" fillId="54" borderId="51">
      <alignment vertical="center"/>
    </xf>
    <xf numFmtId="175" fontId="15" fillId="6" borderId="51">
      <alignment vertical="center"/>
    </xf>
    <xf numFmtId="175" fontId="6" fillId="54" borderId="51">
      <alignment vertical="center"/>
    </xf>
    <xf numFmtId="175" fontId="15" fillId="6" borderId="51">
      <alignment vertical="center"/>
    </xf>
    <xf numFmtId="175" fontId="6" fillId="54" borderId="51">
      <alignment vertical="center"/>
    </xf>
    <xf numFmtId="175" fontId="15" fillId="6" borderId="51">
      <alignment vertical="center"/>
    </xf>
    <xf numFmtId="175" fontId="6" fillId="54" borderId="51">
      <alignment vertical="center"/>
    </xf>
    <xf numFmtId="175" fontId="15" fillId="6" borderId="51">
      <alignment vertical="center"/>
    </xf>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54" borderId="51">
      <alignment vertical="center"/>
    </xf>
    <xf numFmtId="175"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54" borderId="51">
      <alignment vertical="center"/>
    </xf>
    <xf numFmtId="175" fontId="15" fillId="54" borderId="51">
      <alignment vertical="center"/>
    </xf>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54" borderId="51">
      <alignment vertical="center"/>
    </xf>
    <xf numFmtId="175" fontId="15"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54" borderId="51">
      <alignment vertical="center"/>
    </xf>
    <xf numFmtId="175" fontId="15" fillId="54" borderId="51">
      <alignment vertical="center"/>
    </xf>
    <xf numFmtId="175" fontId="15"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6" borderId="51">
      <alignment vertical="center"/>
    </xf>
    <xf numFmtId="175" fontId="15" fillId="6" borderId="51">
      <alignment vertical="center"/>
    </xf>
    <xf numFmtId="175" fontId="6" fillId="54" borderId="51">
      <alignment vertical="center"/>
    </xf>
    <xf numFmtId="175" fontId="15" fillId="6" borderId="51">
      <alignment vertical="center"/>
    </xf>
    <xf numFmtId="175" fontId="6" fillId="54" borderId="51">
      <alignment vertical="center"/>
    </xf>
    <xf numFmtId="175" fontId="15" fillId="54" borderId="51">
      <alignment vertical="center"/>
    </xf>
    <xf numFmtId="175" fontId="6" fillId="54" borderId="51">
      <alignment vertical="center"/>
    </xf>
    <xf numFmtId="175" fontId="15" fillId="54" borderId="51">
      <alignment vertical="center"/>
    </xf>
    <xf numFmtId="175" fontId="6" fillId="54" borderId="51">
      <alignment vertical="center"/>
    </xf>
    <xf numFmtId="175" fontId="15" fillId="54" borderId="51">
      <alignment vertical="center"/>
    </xf>
    <xf numFmtId="175" fontId="6" fillId="54" borderId="51">
      <alignment vertical="center"/>
    </xf>
    <xf numFmtId="175" fontId="15"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54" borderId="51">
      <alignment vertical="center"/>
    </xf>
    <xf numFmtId="175" fontId="15" fillId="54" borderId="51">
      <alignment vertical="center"/>
    </xf>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54" borderId="51">
      <alignment vertical="center"/>
    </xf>
    <xf numFmtId="175" fontId="15"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54" borderId="51">
      <alignment vertical="center"/>
    </xf>
    <xf numFmtId="175" fontId="15" fillId="54" borderId="51">
      <alignment vertical="center"/>
    </xf>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54" borderId="51">
      <alignment vertical="center"/>
    </xf>
    <xf numFmtId="175" fontId="15"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15" fillId="6" borderId="51">
      <alignment vertical="center"/>
    </xf>
    <xf numFmtId="175" fontId="15" fillId="6" borderId="51">
      <alignment vertical="center"/>
    </xf>
    <xf numFmtId="175" fontId="6" fillId="54" borderId="51">
      <alignment vertical="center"/>
    </xf>
    <xf numFmtId="175" fontId="15" fillId="6" borderId="51">
      <alignment vertical="center"/>
    </xf>
    <xf numFmtId="175" fontId="6" fillId="54" borderId="51">
      <alignment vertical="center"/>
    </xf>
    <xf numFmtId="175" fontId="15" fillId="6" borderId="51">
      <alignment vertical="center"/>
    </xf>
    <xf numFmtId="175" fontId="6" fillId="54" borderId="51">
      <alignment vertical="center"/>
    </xf>
    <xf numFmtId="175" fontId="15" fillId="6" borderId="51">
      <alignment vertical="center"/>
    </xf>
    <xf numFmtId="175" fontId="15" fillId="6" borderId="51">
      <alignment vertical="center"/>
    </xf>
    <xf numFmtId="175" fontId="6" fillId="54" borderId="51">
      <alignment vertical="center"/>
    </xf>
    <xf numFmtId="175" fontId="15" fillId="6" borderId="51">
      <alignment vertical="center"/>
    </xf>
    <xf numFmtId="175" fontId="6" fillId="54" borderId="51">
      <alignment vertical="center"/>
    </xf>
    <xf numFmtId="175" fontId="15" fillId="6" borderId="51">
      <alignment vertical="center"/>
    </xf>
    <xf numFmtId="175" fontId="6" fillId="54" borderId="51">
      <alignment vertical="center"/>
    </xf>
    <xf numFmtId="175" fontId="15" fillId="54" borderId="51">
      <alignment vertical="center"/>
    </xf>
    <xf numFmtId="175" fontId="6" fillId="54" borderId="51">
      <alignment vertical="center"/>
    </xf>
    <xf numFmtId="175" fontId="15" fillId="54" borderId="51">
      <alignment vertical="center"/>
    </xf>
    <xf numFmtId="175" fontId="6" fillId="54" borderId="51">
      <alignment vertical="center"/>
    </xf>
    <xf numFmtId="175" fontId="15" fillId="54" borderId="51">
      <alignment vertical="center"/>
    </xf>
    <xf numFmtId="175" fontId="6" fillId="54" borderId="51">
      <alignment vertical="center"/>
    </xf>
    <xf numFmtId="175" fontId="15"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54" borderId="51">
      <alignment vertical="center"/>
    </xf>
    <xf numFmtId="175"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54" borderId="51">
      <alignment vertical="center"/>
    </xf>
    <xf numFmtId="175" fontId="15" fillId="54" borderId="51">
      <alignment vertical="center"/>
    </xf>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54" borderId="51">
      <alignment vertical="center"/>
    </xf>
    <xf numFmtId="175" fontId="15"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54" borderId="51">
      <alignment vertical="center"/>
    </xf>
    <xf numFmtId="175" fontId="15" fillId="54" borderId="51">
      <alignment vertical="center"/>
    </xf>
    <xf numFmtId="175" fontId="15"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6"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54" borderId="51">
      <alignment vertical="center"/>
    </xf>
    <xf numFmtId="175" fontId="15" fillId="54" borderId="51">
      <alignment vertical="center"/>
    </xf>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54" borderId="51">
      <alignment vertical="center"/>
    </xf>
    <xf numFmtId="175" fontId="15"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54" borderId="51">
      <alignment vertical="center"/>
    </xf>
    <xf numFmtId="175" fontId="15" fillId="54" borderId="51">
      <alignment vertical="center"/>
    </xf>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54" borderId="51">
      <alignment vertical="center"/>
    </xf>
    <xf numFmtId="175" fontId="15"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15" fillId="6" borderId="51">
      <alignment vertical="center"/>
    </xf>
    <xf numFmtId="175" fontId="15" fillId="6" borderId="51">
      <alignment vertical="center"/>
    </xf>
    <xf numFmtId="175" fontId="6" fillId="54" borderId="51">
      <alignment vertical="center"/>
    </xf>
    <xf numFmtId="175" fontId="15" fillId="6" borderId="51">
      <alignment vertical="center"/>
    </xf>
    <xf numFmtId="175" fontId="6" fillId="54" borderId="51">
      <alignment vertical="center"/>
    </xf>
    <xf numFmtId="175" fontId="15" fillId="6" borderId="51">
      <alignment vertical="center"/>
    </xf>
    <xf numFmtId="174" fontId="15" fillId="6" borderId="51">
      <alignment vertical="center"/>
    </xf>
    <xf numFmtId="175" fontId="6" fillId="54" borderId="51">
      <alignment vertical="center"/>
    </xf>
    <xf numFmtId="174" fontId="15" fillId="6" borderId="51">
      <alignment vertical="center"/>
    </xf>
    <xf numFmtId="175" fontId="6" fillId="54" borderId="51">
      <alignment vertical="center"/>
    </xf>
    <xf numFmtId="174" fontId="15" fillId="6" borderId="51">
      <alignment vertical="center"/>
    </xf>
    <xf numFmtId="175" fontId="6" fillId="54" borderId="51">
      <alignment vertical="center"/>
    </xf>
    <xf numFmtId="174" fontId="15" fillId="6" borderId="51">
      <alignment vertical="center"/>
    </xf>
    <xf numFmtId="175" fontId="6" fillId="54" borderId="51">
      <alignment vertical="center"/>
    </xf>
    <xf numFmtId="174" fontId="15" fillId="6" borderId="51">
      <alignment vertical="center"/>
    </xf>
    <xf numFmtId="175" fontId="6" fillId="54" borderId="51">
      <alignment vertical="center"/>
    </xf>
    <xf numFmtId="174" fontId="15" fillId="6" borderId="51">
      <alignment vertical="center"/>
    </xf>
    <xf numFmtId="175" fontId="6" fillId="54" borderId="51">
      <alignment vertical="center"/>
    </xf>
    <xf numFmtId="174" fontId="15" fillId="6" borderId="51">
      <alignment vertical="center"/>
    </xf>
    <xf numFmtId="175" fontId="6" fillId="54" borderId="51">
      <alignment vertical="center"/>
    </xf>
    <xf numFmtId="174" fontId="15" fillId="6" borderId="51">
      <alignment vertical="center"/>
    </xf>
    <xf numFmtId="175" fontId="6" fillId="54" borderId="51">
      <alignment vertical="center"/>
    </xf>
    <xf numFmtId="174" fontId="15" fillId="6" borderId="51">
      <alignment vertical="center"/>
    </xf>
    <xf numFmtId="175" fontId="6" fillId="54" borderId="51">
      <alignment vertical="center"/>
    </xf>
    <xf numFmtId="174" fontId="15" fillId="54" borderId="51">
      <alignment vertical="center"/>
    </xf>
    <xf numFmtId="175" fontId="6" fillId="54" borderId="51">
      <alignment vertical="center"/>
    </xf>
    <xf numFmtId="175" fontId="15" fillId="6" borderId="51">
      <alignment vertical="center"/>
    </xf>
    <xf numFmtId="175" fontId="6" fillId="54" borderId="51">
      <alignment vertical="center"/>
    </xf>
    <xf numFmtId="175" fontId="15" fillId="6" borderId="51">
      <alignment vertical="center"/>
    </xf>
    <xf numFmtId="175" fontId="6" fillId="54" borderId="51">
      <alignment vertical="center"/>
    </xf>
    <xf numFmtId="175" fontId="15" fillId="6" borderId="51">
      <alignment vertical="center"/>
    </xf>
    <xf numFmtId="175" fontId="6" fillId="54" borderId="51">
      <alignment vertical="center"/>
    </xf>
    <xf numFmtId="175" fontId="15" fillId="6" borderId="51">
      <alignment vertical="center"/>
    </xf>
    <xf numFmtId="175" fontId="6" fillId="54" borderId="51">
      <alignment vertical="center"/>
    </xf>
    <xf numFmtId="175" fontId="15" fillId="6" borderId="51">
      <alignment vertical="center"/>
    </xf>
    <xf numFmtId="175" fontId="6" fillId="54" borderId="51">
      <alignment vertical="center"/>
    </xf>
    <xf numFmtId="175" fontId="15" fillId="6" borderId="51">
      <alignment vertical="center"/>
    </xf>
    <xf numFmtId="175" fontId="6" fillId="54" borderId="51">
      <alignment vertical="center"/>
    </xf>
    <xf numFmtId="175" fontId="15" fillId="6" borderId="51">
      <alignment vertical="center"/>
    </xf>
    <xf numFmtId="175" fontId="6" fillId="54" borderId="51">
      <alignment vertical="center"/>
    </xf>
    <xf numFmtId="175" fontId="15" fillId="6" borderId="51">
      <alignment vertical="center"/>
    </xf>
    <xf numFmtId="175" fontId="6" fillId="54" borderId="51">
      <alignment vertical="center"/>
    </xf>
    <xf numFmtId="175" fontId="15" fillId="6" borderId="51">
      <alignment vertical="center"/>
    </xf>
    <xf numFmtId="175" fontId="6" fillId="54" borderId="51">
      <alignment vertical="center"/>
    </xf>
    <xf numFmtId="175" fontId="15" fillId="6" borderId="51">
      <alignment vertical="center"/>
    </xf>
    <xf numFmtId="175" fontId="6" fillId="54" borderId="51">
      <alignment vertical="center"/>
    </xf>
    <xf numFmtId="175" fontId="15" fillId="6" borderId="51">
      <alignment vertical="center"/>
    </xf>
    <xf numFmtId="175" fontId="6" fillId="54" borderId="51">
      <alignment vertical="center"/>
    </xf>
    <xf numFmtId="175" fontId="15" fillId="6" borderId="51">
      <alignment vertical="center"/>
    </xf>
    <xf numFmtId="175" fontId="6" fillId="54" borderId="51">
      <alignment vertical="center"/>
    </xf>
    <xf numFmtId="175" fontId="15" fillId="6" borderId="51">
      <alignment vertical="center"/>
    </xf>
    <xf numFmtId="175" fontId="6" fillId="54" borderId="51">
      <alignment vertical="center"/>
    </xf>
    <xf numFmtId="175" fontId="15" fillId="6" borderId="51">
      <alignment vertical="center"/>
    </xf>
    <xf numFmtId="175" fontId="6" fillId="54" borderId="51">
      <alignment vertical="center"/>
    </xf>
    <xf numFmtId="175" fontId="15" fillId="6" borderId="51">
      <alignment vertical="center"/>
    </xf>
    <xf numFmtId="175" fontId="6" fillId="54" borderId="51">
      <alignment vertical="center"/>
    </xf>
    <xf numFmtId="175" fontId="15" fillId="6" borderId="51">
      <alignment vertical="center"/>
    </xf>
    <xf numFmtId="175" fontId="6" fillId="54" borderId="51">
      <alignment vertical="center"/>
    </xf>
    <xf numFmtId="175" fontId="15" fillId="6" borderId="51">
      <alignment vertical="center"/>
    </xf>
    <xf numFmtId="175" fontId="6" fillId="54" borderId="51">
      <alignment vertical="center"/>
    </xf>
    <xf numFmtId="175" fontId="15" fillId="6" borderId="51">
      <alignment vertical="center"/>
    </xf>
    <xf numFmtId="175" fontId="6" fillId="54" borderId="51">
      <alignment vertical="center"/>
    </xf>
    <xf numFmtId="175" fontId="15" fillId="6" borderId="51">
      <alignment vertical="center"/>
    </xf>
    <xf numFmtId="175" fontId="6" fillId="54" borderId="51">
      <alignment vertical="center"/>
    </xf>
    <xf numFmtId="175" fontId="15" fillId="6" borderId="51">
      <alignment vertical="center"/>
    </xf>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54" borderId="51">
      <alignment vertical="center"/>
    </xf>
    <xf numFmtId="175"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54" borderId="51">
      <alignment vertical="center"/>
    </xf>
    <xf numFmtId="175" fontId="15" fillId="54" borderId="51">
      <alignment vertical="center"/>
    </xf>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54" borderId="51">
      <alignment vertical="center"/>
    </xf>
    <xf numFmtId="175" fontId="15"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54" borderId="51">
      <alignment vertical="center"/>
    </xf>
    <xf numFmtId="175" fontId="15" fillId="54" borderId="51">
      <alignment vertical="center"/>
    </xf>
    <xf numFmtId="175" fontId="15"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6" borderId="51">
      <alignment vertical="center"/>
    </xf>
    <xf numFmtId="175" fontId="15" fillId="6" borderId="51">
      <alignment vertical="center"/>
    </xf>
    <xf numFmtId="175" fontId="6" fillId="54" borderId="51">
      <alignment vertical="center"/>
    </xf>
    <xf numFmtId="175" fontId="15" fillId="6" borderId="51">
      <alignment vertical="center"/>
    </xf>
    <xf numFmtId="175" fontId="6" fillId="54" borderId="51">
      <alignment vertical="center"/>
    </xf>
    <xf numFmtId="175" fontId="15" fillId="54" borderId="51">
      <alignment vertical="center"/>
    </xf>
    <xf numFmtId="175" fontId="6" fillId="54" borderId="51">
      <alignment vertical="center"/>
    </xf>
    <xf numFmtId="175" fontId="15" fillId="54" borderId="51">
      <alignment vertical="center"/>
    </xf>
    <xf numFmtId="175" fontId="6" fillId="54" borderId="51">
      <alignment vertical="center"/>
    </xf>
    <xf numFmtId="175" fontId="15" fillId="54" borderId="51">
      <alignment vertical="center"/>
    </xf>
    <xf numFmtId="175" fontId="6" fillId="54" borderId="51">
      <alignment vertical="center"/>
    </xf>
    <xf numFmtId="175" fontId="15"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54" borderId="51">
      <alignment vertical="center"/>
    </xf>
    <xf numFmtId="175" fontId="15" fillId="54" borderId="51">
      <alignment vertical="center"/>
    </xf>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54" borderId="51">
      <alignment vertical="center"/>
    </xf>
    <xf numFmtId="175" fontId="15"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54" borderId="51">
      <alignment vertical="center"/>
    </xf>
    <xf numFmtId="175" fontId="15" fillId="54" borderId="51">
      <alignment vertical="center"/>
    </xf>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54" borderId="51">
      <alignment vertical="center"/>
    </xf>
    <xf numFmtId="175" fontId="15"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15" fillId="6" borderId="51">
      <alignment vertical="center"/>
    </xf>
    <xf numFmtId="175" fontId="15" fillId="6" borderId="51">
      <alignment vertical="center"/>
    </xf>
    <xf numFmtId="175" fontId="6" fillId="54" borderId="51">
      <alignment vertical="center"/>
    </xf>
    <xf numFmtId="175" fontId="15" fillId="6" borderId="51">
      <alignment vertical="center"/>
    </xf>
    <xf numFmtId="175" fontId="6" fillId="54" borderId="51">
      <alignment vertical="center"/>
    </xf>
    <xf numFmtId="175" fontId="15" fillId="6" borderId="51">
      <alignment vertical="center"/>
    </xf>
    <xf numFmtId="175" fontId="6" fillId="54" borderId="51">
      <alignment vertical="center"/>
    </xf>
    <xf numFmtId="175" fontId="15" fillId="6" borderId="51">
      <alignment vertical="center"/>
    </xf>
    <xf numFmtId="175" fontId="15" fillId="6" borderId="51">
      <alignment vertical="center"/>
    </xf>
    <xf numFmtId="175" fontId="6" fillId="54" borderId="51">
      <alignment vertical="center"/>
    </xf>
    <xf numFmtId="175" fontId="15" fillId="6" borderId="51">
      <alignment vertical="center"/>
    </xf>
    <xf numFmtId="175" fontId="6" fillId="54" borderId="51">
      <alignment vertical="center"/>
    </xf>
    <xf numFmtId="175" fontId="15" fillId="6" borderId="51">
      <alignment vertical="center"/>
    </xf>
    <xf numFmtId="175" fontId="6" fillId="54" borderId="51">
      <alignment vertical="center"/>
    </xf>
    <xf numFmtId="175" fontId="15" fillId="54" borderId="51">
      <alignment vertical="center"/>
    </xf>
    <xf numFmtId="175" fontId="6" fillId="54" borderId="51">
      <alignment vertical="center"/>
    </xf>
    <xf numFmtId="175" fontId="15" fillId="54" borderId="51">
      <alignment vertical="center"/>
    </xf>
    <xf numFmtId="175" fontId="6" fillId="54" borderId="51">
      <alignment vertical="center"/>
    </xf>
    <xf numFmtId="175" fontId="15" fillId="54" borderId="51">
      <alignment vertical="center"/>
    </xf>
    <xf numFmtId="175" fontId="6" fillId="54" borderId="51">
      <alignment vertical="center"/>
    </xf>
    <xf numFmtId="175" fontId="15"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54" borderId="51">
      <alignment vertical="center"/>
    </xf>
    <xf numFmtId="175"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54" borderId="51">
      <alignment vertical="center"/>
    </xf>
    <xf numFmtId="175" fontId="15" fillId="54" borderId="51">
      <alignment vertical="center"/>
    </xf>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54" borderId="51">
      <alignment vertical="center"/>
    </xf>
    <xf numFmtId="175" fontId="15"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54" borderId="51">
      <alignment vertical="center"/>
    </xf>
    <xf numFmtId="175" fontId="15" fillId="54" borderId="51">
      <alignment vertical="center"/>
    </xf>
    <xf numFmtId="175" fontId="15"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6"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54" borderId="51">
      <alignment vertical="center"/>
    </xf>
    <xf numFmtId="175" fontId="15" fillId="54" borderId="51">
      <alignment vertical="center"/>
    </xf>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54" borderId="51">
      <alignment vertical="center"/>
    </xf>
    <xf numFmtId="175" fontId="15"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54" borderId="51">
      <alignment vertical="center"/>
    </xf>
    <xf numFmtId="175" fontId="15" fillId="54" borderId="51">
      <alignment vertical="center"/>
    </xf>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54" borderId="51">
      <alignment vertical="center"/>
    </xf>
    <xf numFmtId="175" fontId="15"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15" fillId="6" borderId="51">
      <alignment vertical="center"/>
    </xf>
    <xf numFmtId="175" fontId="15" fillId="6" borderId="51">
      <alignment vertical="center"/>
    </xf>
    <xf numFmtId="175" fontId="6" fillId="54" borderId="51">
      <alignment vertical="center"/>
    </xf>
    <xf numFmtId="175" fontId="15" fillId="6" borderId="51">
      <alignment vertical="center"/>
    </xf>
    <xf numFmtId="175" fontId="6" fillId="54" borderId="51">
      <alignment vertical="center"/>
    </xf>
    <xf numFmtId="175" fontId="15" fillId="6" borderId="51">
      <alignment vertical="center"/>
    </xf>
    <xf numFmtId="174" fontId="15" fillId="54" borderId="51">
      <alignment vertical="center"/>
    </xf>
    <xf numFmtId="175" fontId="6" fillId="54" borderId="51">
      <alignment vertical="center"/>
    </xf>
    <xf numFmtId="174" fontId="15" fillId="54" borderId="51">
      <alignment vertical="center"/>
    </xf>
    <xf numFmtId="175" fontId="6" fillId="54" borderId="51">
      <alignment vertical="center"/>
    </xf>
    <xf numFmtId="174" fontId="15" fillId="54" borderId="51">
      <alignment vertical="center"/>
    </xf>
    <xf numFmtId="175"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84" fontId="15" fillId="6" borderId="51">
      <alignment vertical="center"/>
    </xf>
    <xf numFmtId="175" fontId="6" fillId="54" borderId="51">
      <alignment vertical="center"/>
    </xf>
    <xf numFmtId="184" fontId="15" fillId="6" borderId="51">
      <alignment vertical="center"/>
    </xf>
    <xf numFmtId="175" fontId="6" fillId="54" borderId="51">
      <alignment vertical="center"/>
    </xf>
    <xf numFmtId="184" fontId="15" fillId="6" borderId="51">
      <alignment vertical="center"/>
    </xf>
    <xf numFmtId="175" fontId="6" fillId="54" borderId="51">
      <alignment vertical="center"/>
    </xf>
    <xf numFmtId="184" fontId="15" fillId="6" borderId="51">
      <alignment vertical="center"/>
    </xf>
    <xf numFmtId="175" fontId="6" fillId="54" borderId="51">
      <alignment vertical="center"/>
    </xf>
    <xf numFmtId="184" fontId="15" fillId="6" borderId="51">
      <alignment vertical="center"/>
    </xf>
    <xf numFmtId="175" fontId="6" fillId="54" borderId="51">
      <alignment vertical="center"/>
    </xf>
    <xf numFmtId="184" fontId="15" fillId="6" borderId="51">
      <alignment vertical="center"/>
    </xf>
    <xf numFmtId="175" fontId="6" fillId="54" borderId="51">
      <alignment vertical="center"/>
    </xf>
    <xf numFmtId="184" fontId="15" fillId="6" borderId="51">
      <alignment vertical="center"/>
    </xf>
    <xf numFmtId="175" fontId="6" fillId="54" borderId="51">
      <alignment vertical="center"/>
    </xf>
    <xf numFmtId="184" fontId="15" fillId="6" borderId="51">
      <alignment vertical="center"/>
    </xf>
    <xf numFmtId="175" fontId="6" fillId="54" borderId="51">
      <alignment vertical="center"/>
    </xf>
    <xf numFmtId="184" fontId="15" fillId="6" borderId="51">
      <alignment vertical="center"/>
    </xf>
    <xf numFmtId="175" fontId="6" fillId="54" borderId="51">
      <alignment vertical="center"/>
    </xf>
    <xf numFmtId="184" fontId="15" fillId="6" borderId="51">
      <alignment vertical="center"/>
    </xf>
    <xf numFmtId="175" fontId="6" fillId="54" borderId="51">
      <alignment vertical="center"/>
    </xf>
    <xf numFmtId="0" fontId="20" fillId="0" borderId="0" applyNumberFormat="0" applyFont="0" applyFill="0" applyBorder="0" applyAlignment="0" applyProtection="0"/>
    <xf numFmtId="186" fontId="6" fillId="54" borderId="51">
      <alignment vertical="center"/>
    </xf>
    <xf numFmtId="0" fontId="20" fillId="0" borderId="0" applyNumberFormat="0" applyFont="0" applyFill="0" applyBorder="0" applyAlignment="0" applyProtection="0"/>
    <xf numFmtId="186" fontId="6" fillId="54" borderId="51">
      <alignment vertical="center"/>
    </xf>
    <xf numFmtId="0" fontId="20" fillId="0" borderId="0" applyNumberFormat="0" applyFont="0" applyFill="0" applyBorder="0" applyAlignment="0" applyProtection="0"/>
    <xf numFmtId="186" fontId="6" fillId="54" borderId="51">
      <alignment vertical="center"/>
    </xf>
    <xf numFmtId="0" fontId="20" fillId="0" borderId="0" applyNumberFormat="0" applyFont="0" applyFill="0" applyBorder="0" applyAlignment="0" applyProtection="0"/>
    <xf numFmtId="186" fontId="6" fillId="54" borderId="51">
      <alignment vertical="center"/>
    </xf>
    <xf numFmtId="0" fontId="20" fillId="0" borderId="0" applyNumberFormat="0" applyFont="0" applyFill="0" applyBorder="0" applyAlignment="0" applyProtection="0"/>
    <xf numFmtId="186" fontId="6" fillId="54" borderId="51">
      <alignment vertical="center"/>
    </xf>
    <xf numFmtId="0" fontId="20" fillId="0" borderId="0" applyNumberFormat="0" applyFont="0" applyFill="0" applyBorder="0" applyAlignment="0" applyProtection="0"/>
    <xf numFmtId="186" fontId="6" fillId="54" borderId="51">
      <alignment vertical="center"/>
    </xf>
    <xf numFmtId="0" fontId="20" fillId="0" borderId="0" applyNumberFormat="0" applyFont="0" applyFill="0" applyBorder="0" applyAlignment="0" applyProtection="0"/>
    <xf numFmtId="186" fontId="6" fillId="54" borderId="51">
      <alignment vertical="center"/>
    </xf>
    <xf numFmtId="0" fontId="20" fillId="0" borderId="0" applyNumberFormat="0" applyFont="0" applyFill="0" applyBorder="0" applyAlignment="0" applyProtection="0"/>
    <xf numFmtId="186" fontId="6" fillId="54" borderId="51">
      <alignment vertical="center"/>
    </xf>
    <xf numFmtId="0" fontId="20" fillId="0" borderId="0" applyNumberFormat="0" applyFont="0" applyFill="0" applyBorder="0" applyAlignment="0" applyProtection="0"/>
    <xf numFmtId="186" fontId="6" fillId="54" borderId="51">
      <alignment vertical="center"/>
    </xf>
    <xf numFmtId="0" fontId="20" fillId="0" borderId="0" applyNumberFormat="0" applyFont="0" applyFill="0" applyBorder="0" applyAlignment="0" applyProtection="0"/>
    <xf numFmtId="186"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6" fontId="15" fillId="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6" fontId="15" fillId="54" borderId="51">
      <alignment vertical="center"/>
    </xf>
    <xf numFmtId="186" fontId="15" fillId="54" borderId="51">
      <alignment vertical="center"/>
    </xf>
    <xf numFmtId="186" fontId="6" fillId="54" borderId="51">
      <alignment vertical="center"/>
    </xf>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186" fontId="6" fillId="54" borderId="51">
      <alignment vertical="center"/>
    </xf>
    <xf numFmtId="186" fontId="6" fillId="54" borderId="51">
      <alignment vertical="center"/>
    </xf>
    <xf numFmtId="186" fontId="6" fillId="54" borderId="51">
      <alignment vertical="center"/>
    </xf>
    <xf numFmtId="186" fontId="6" fillId="54" borderId="51">
      <alignment vertical="center"/>
    </xf>
    <xf numFmtId="186" fontId="6" fillId="54" borderId="51">
      <alignment vertical="center"/>
    </xf>
    <xf numFmtId="186" fontId="6" fillId="54" borderId="51">
      <alignment vertical="center"/>
    </xf>
    <xf numFmtId="186" fontId="6" fillId="54" borderId="51">
      <alignment vertical="center"/>
    </xf>
    <xf numFmtId="186" fontId="6" fillId="54" borderId="51">
      <alignment vertical="center"/>
    </xf>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186" fontId="15" fillId="54" borderId="51">
      <alignment vertical="center"/>
    </xf>
    <xf numFmtId="186" fontId="15" fillId="54" borderId="51">
      <alignment vertical="center"/>
    </xf>
    <xf numFmtId="186" fontId="6" fillId="54" borderId="51">
      <alignment vertical="center"/>
    </xf>
    <xf numFmtId="186" fontId="6" fillId="54" borderId="51">
      <alignment vertical="center"/>
    </xf>
    <xf numFmtId="186" fontId="6" fillId="54" borderId="51">
      <alignment vertical="center"/>
    </xf>
    <xf numFmtId="186" fontId="6" fillId="54" borderId="51">
      <alignment vertical="center"/>
    </xf>
    <xf numFmtId="186" fontId="6" fillId="54" borderId="51">
      <alignment vertical="center"/>
    </xf>
    <xf numFmtId="186" fontId="6" fillId="54" borderId="51">
      <alignment vertical="center"/>
    </xf>
    <xf numFmtId="186" fontId="6" fillId="54" borderId="51">
      <alignment vertical="center"/>
    </xf>
    <xf numFmtId="186" fontId="6" fillId="54" borderId="51">
      <alignment vertical="center"/>
    </xf>
    <xf numFmtId="0" fontId="20" fillId="0" borderId="0" applyNumberFormat="0" applyFont="0" applyFill="0" applyBorder="0" applyAlignment="0" applyProtection="0"/>
    <xf numFmtId="186" fontId="6" fillId="54" borderId="51">
      <alignment vertical="center"/>
    </xf>
    <xf numFmtId="186" fontId="6" fillId="54" borderId="51">
      <alignment vertical="center"/>
    </xf>
    <xf numFmtId="186" fontId="6" fillId="54" borderId="51">
      <alignment vertical="center"/>
    </xf>
    <xf numFmtId="186" fontId="6" fillId="54" borderId="51">
      <alignment vertical="center"/>
    </xf>
    <xf numFmtId="186" fontId="6" fillId="54" borderId="51">
      <alignment vertical="center"/>
    </xf>
    <xf numFmtId="186" fontId="6" fillId="54" borderId="51">
      <alignment vertical="center"/>
    </xf>
    <xf numFmtId="186" fontId="6" fillId="54" borderId="51">
      <alignment vertical="center"/>
    </xf>
    <xf numFmtId="0" fontId="20" fillId="0" borderId="0" applyNumberFormat="0" applyFont="0" applyFill="0" applyBorder="0" applyAlignment="0" applyProtection="0"/>
    <xf numFmtId="186" fontId="6" fillId="54" borderId="51">
      <alignment vertical="center"/>
    </xf>
    <xf numFmtId="186"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186" fontId="6" fillId="54" borderId="51">
      <alignment vertical="center"/>
    </xf>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186" fontId="6" fillId="54" borderId="51">
      <alignment vertical="center"/>
    </xf>
    <xf numFmtId="186" fontId="6" fillId="54" borderId="51">
      <alignment vertical="center"/>
    </xf>
    <xf numFmtId="186" fontId="6" fillId="54" borderId="51">
      <alignment vertical="center"/>
    </xf>
    <xf numFmtId="186" fontId="6" fillId="54" borderId="51">
      <alignment vertical="center"/>
    </xf>
    <xf numFmtId="186" fontId="6" fillId="54" borderId="51">
      <alignment vertical="center"/>
    </xf>
    <xf numFmtId="186" fontId="6" fillId="54" borderId="51">
      <alignment vertical="center"/>
    </xf>
    <xf numFmtId="186" fontId="6" fillId="54" borderId="51">
      <alignment vertical="center"/>
    </xf>
    <xf numFmtId="186" fontId="6" fillId="54" borderId="51">
      <alignment vertical="center"/>
    </xf>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0" fontId="20" fillId="0" borderId="0" applyNumberFormat="0" applyFont="0" applyFill="0" applyBorder="0" applyAlignment="0" applyProtection="0"/>
    <xf numFmtId="186" fontId="6" fillId="54" borderId="51">
      <alignment vertical="center"/>
    </xf>
    <xf numFmtId="186" fontId="6" fillId="54" borderId="51">
      <alignment vertical="center"/>
    </xf>
    <xf numFmtId="0" fontId="20" fillId="0" borderId="0" applyNumberFormat="0" applyFont="0" applyFill="0" applyBorder="0" applyAlignment="0" applyProtection="0"/>
    <xf numFmtId="186" fontId="6" fillId="54" borderId="51">
      <alignment vertical="center"/>
    </xf>
    <xf numFmtId="186"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6" fontId="15" fillId="6" borderId="51">
      <alignment vertical="center"/>
    </xf>
    <xf numFmtId="0" fontId="20" fillId="0" borderId="0" applyNumberFormat="0" applyFont="0" applyFill="0" applyBorder="0" applyAlignment="0" applyProtection="0"/>
    <xf numFmtId="186" fontId="6" fillId="54" borderId="51">
      <alignment vertical="center"/>
    </xf>
    <xf numFmtId="186" fontId="15" fillId="6" borderId="51">
      <alignment vertical="center"/>
    </xf>
    <xf numFmtId="186" fontId="6" fillId="54" borderId="51">
      <alignment vertical="center"/>
    </xf>
    <xf numFmtId="186" fontId="15" fillId="6" borderId="51">
      <alignment vertical="center"/>
    </xf>
    <xf numFmtId="186" fontId="6" fillId="54" borderId="51">
      <alignment vertical="center"/>
    </xf>
    <xf numFmtId="186" fontId="15" fillId="6" borderId="51">
      <alignment vertical="center"/>
    </xf>
    <xf numFmtId="186" fontId="6" fillId="54" borderId="51">
      <alignment vertical="center"/>
    </xf>
    <xf numFmtId="186" fontId="15" fillId="6" borderId="51">
      <alignment vertical="center"/>
    </xf>
    <xf numFmtId="186" fontId="6" fillId="54" borderId="51">
      <alignment vertical="center"/>
    </xf>
    <xf numFmtId="186" fontId="15" fillId="6" borderId="51">
      <alignment vertical="center"/>
    </xf>
    <xf numFmtId="186" fontId="6" fillId="54" borderId="51">
      <alignment vertical="center"/>
    </xf>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6" fontId="15" fillId="6" borderId="51">
      <alignment vertical="center"/>
    </xf>
    <xf numFmtId="186" fontId="15" fillId="6" borderId="51">
      <alignment vertical="center"/>
    </xf>
    <xf numFmtId="186" fontId="6" fillId="54" borderId="51">
      <alignment vertical="center"/>
    </xf>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186" fontId="6" fillId="54" borderId="51">
      <alignment vertical="center"/>
    </xf>
    <xf numFmtId="186" fontId="6" fillId="54" borderId="51">
      <alignment vertical="center"/>
    </xf>
    <xf numFmtId="186" fontId="6" fillId="54" borderId="51">
      <alignment vertical="center"/>
    </xf>
    <xf numFmtId="186" fontId="6" fillId="54" borderId="51">
      <alignment vertical="center"/>
    </xf>
    <xf numFmtId="186" fontId="6" fillId="54" borderId="51">
      <alignment vertical="center"/>
    </xf>
    <xf numFmtId="186" fontId="6" fillId="54" borderId="51">
      <alignment vertical="center"/>
    </xf>
    <xf numFmtId="186" fontId="6" fillId="54" borderId="51">
      <alignment vertical="center"/>
    </xf>
    <xf numFmtId="186" fontId="6" fillId="54" borderId="51">
      <alignment vertical="center"/>
    </xf>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0" fontId="20" fillId="0" borderId="0" applyNumberFormat="0" applyFont="0" applyFill="0" applyBorder="0" applyAlignment="0" applyProtection="0"/>
    <xf numFmtId="186" fontId="6" fillId="54" borderId="51">
      <alignment vertical="center"/>
    </xf>
    <xf numFmtId="186" fontId="6" fillId="54" borderId="51">
      <alignment vertical="center"/>
    </xf>
    <xf numFmtId="186" fontId="15" fillId="6" borderId="51">
      <alignment vertical="center"/>
    </xf>
    <xf numFmtId="0" fontId="20" fillId="0" borderId="0" applyNumberFormat="0" applyFont="0" applyFill="0" applyBorder="0" applyAlignment="0" applyProtection="0"/>
    <xf numFmtId="186" fontId="6" fillId="54" borderId="51">
      <alignment vertical="center"/>
    </xf>
    <xf numFmtId="186"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0" fontId="20" fillId="0" borderId="0" applyNumberFormat="0" applyFont="0" applyFill="0" applyBorder="0" applyAlignment="0" applyProtection="0"/>
    <xf numFmtId="186" fontId="15" fillId="6" borderId="51">
      <alignment vertical="center"/>
    </xf>
    <xf numFmtId="186" fontId="15" fillId="6" borderId="51">
      <alignment vertical="center"/>
    </xf>
    <xf numFmtId="186" fontId="15" fillId="6" borderId="51">
      <alignment vertical="center"/>
    </xf>
    <xf numFmtId="0" fontId="20" fillId="0" borderId="0" applyNumberFormat="0" applyFont="0" applyFill="0" applyBorder="0" applyAlignment="0" applyProtection="0"/>
    <xf numFmtId="186" fontId="15" fillId="6" borderId="51">
      <alignment vertical="center"/>
    </xf>
    <xf numFmtId="186" fontId="15" fillId="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6" fontId="6" fillId="54" borderId="51">
      <alignment vertical="center"/>
    </xf>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186" fontId="6" fillId="54" borderId="51">
      <alignment vertical="center"/>
    </xf>
    <xf numFmtId="186" fontId="6" fillId="54" borderId="51">
      <alignment vertical="center"/>
    </xf>
    <xf numFmtId="186" fontId="6" fillId="54" borderId="51">
      <alignment vertical="center"/>
    </xf>
    <xf numFmtId="186" fontId="6" fillId="54" borderId="51">
      <alignment vertical="center"/>
    </xf>
    <xf numFmtId="186" fontId="6" fillId="54" borderId="51">
      <alignment vertical="center"/>
    </xf>
    <xf numFmtId="186" fontId="6" fillId="54" borderId="51">
      <alignment vertical="center"/>
    </xf>
    <xf numFmtId="186" fontId="6" fillId="54" borderId="51">
      <alignment vertical="center"/>
    </xf>
    <xf numFmtId="186" fontId="6" fillId="54" borderId="51">
      <alignment vertical="center"/>
    </xf>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0" fontId="20" fillId="0" borderId="0" applyNumberFormat="0" applyFont="0" applyFill="0" applyBorder="0" applyAlignment="0" applyProtection="0"/>
    <xf numFmtId="186" fontId="15" fillId="6" borderId="51">
      <alignment vertical="center"/>
    </xf>
    <xf numFmtId="186" fontId="6" fillId="54" borderId="51">
      <alignment vertical="center"/>
    </xf>
    <xf numFmtId="186" fontId="6" fillId="54" borderId="51">
      <alignment vertical="center"/>
    </xf>
    <xf numFmtId="186" fontId="6" fillId="54" borderId="51">
      <alignment vertical="center"/>
    </xf>
    <xf numFmtId="186" fontId="6" fillId="54" borderId="51">
      <alignment vertical="center"/>
    </xf>
    <xf numFmtId="186" fontId="15" fillId="6" borderId="51">
      <alignment vertical="center"/>
    </xf>
    <xf numFmtId="0" fontId="20" fillId="0" borderId="0" applyNumberFormat="0" applyFont="0" applyFill="0" applyBorder="0" applyAlignment="0" applyProtection="0"/>
    <xf numFmtId="186" fontId="6" fillId="54" borderId="51">
      <alignment vertical="center"/>
    </xf>
    <xf numFmtId="0" fontId="20" fillId="0" borderId="0" applyNumberFormat="0" applyFont="0" applyFill="0" applyBorder="0" applyAlignment="0" applyProtection="0"/>
    <xf numFmtId="186" fontId="6" fillId="54" borderId="51">
      <alignment vertical="center"/>
    </xf>
    <xf numFmtId="0" fontId="20" fillId="0" borderId="0" applyNumberFormat="0" applyFont="0" applyFill="0" applyBorder="0" applyAlignment="0" applyProtection="0"/>
    <xf numFmtId="186" fontId="6" fillId="54" borderId="51">
      <alignment vertical="center"/>
    </xf>
    <xf numFmtId="186" fontId="15" fillId="6" borderId="51">
      <alignment vertical="center"/>
    </xf>
    <xf numFmtId="184" fontId="15" fillId="6" borderId="51">
      <alignment vertical="center"/>
    </xf>
    <xf numFmtId="175" fontId="6" fillId="54" borderId="51">
      <alignment vertical="center"/>
    </xf>
    <xf numFmtId="184" fontId="15" fillId="6" borderId="51">
      <alignment vertical="center"/>
    </xf>
    <xf numFmtId="175" fontId="6" fillId="54" borderId="51">
      <alignment vertical="center"/>
    </xf>
    <xf numFmtId="184" fontId="15" fillId="6" borderId="51">
      <alignment vertical="center"/>
    </xf>
    <xf numFmtId="175" fontId="6" fillId="54" borderId="51">
      <alignment vertical="center"/>
    </xf>
    <xf numFmtId="184" fontId="15" fillId="6" borderId="51">
      <alignment vertical="center"/>
    </xf>
    <xf numFmtId="175" fontId="6" fillId="54" borderId="51">
      <alignment vertical="center"/>
    </xf>
    <xf numFmtId="184" fontId="15" fillId="54" borderId="51">
      <alignment vertical="center"/>
    </xf>
    <xf numFmtId="175" fontId="6" fillId="54" borderId="51">
      <alignment vertical="center"/>
    </xf>
    <xf numFmtId="184" fontId="15" fillId="54" borderId="51">
      <alignment vertical="center"/>
    </xf>
    <xf numFmtId="175" fontId="6" fillId="54" borderId="51">
      <alignment vertical="center"/>
    </xf>
    <xf numFmtId="184" fontId="15" fillId="54" borderId="51">
      <alignment vertical="center"/>
    </xf>
    <xf numFmtId="175" fontId="6" fillId="54" borderId="51">
      <alignment vertical="center"/>
    </xf>
    <xf numFmtId="184" fontId="15" fillId="54" borderId="51">
      <alignment vertical="center"/>
    </xf>
    <xf numFmtId="175" fontId="6" fillId="54" borderId="51">
      <alignment vertical="center"/>
    </xf>
    <xf numFmtId="184" fontId="6" fillId="54" borderId="51">
      <alignment vertical="center"/>
    </xf>
    <xf numFmtId="184" fontId="6" fillId="54" borderId="51">
      <alignment vertical="center"/>
    </xf>
    <xf numFmtId="0" fontId="20" fillId="0" borderId="0" applyNumberFormat="0" applyFont="0" applyFill="0" applyBorder="0" applyAlignment="0" applyProtection="0"/>
    <xf numFmtId="184" fontId="6" fillId="54" borderId="51">
      <alignment vertical="center"/>
    </xf>
    <xf numFmtId="0" fontId="20" fillId="0" borderId="0" applyNumberFormat="0" applyFont="0" applyFill="0" applyBorder="0" applyAlignment="0" applyProtection="0"/>
    <xf numFmtId="184" fontId="6" fillId="54" borderId="51">
      <alignment vertical="center"/>
    </xf>
    <xf numFmtId="0" fontId="20" fillId="0" borderId="0" applyNumberFormat="0" applyFont="0" applyFill="0" applyBorder="0" applyAlignment="0" applyProtection="0"/>
    <xf numFmtId="184" fontId="6" fillId="54" borderId="51">
      <alignment vertical="center"/>
    </xf>
    <xf numFmtId="0" fontId="20" fillId="0" borderId="0" applyNumberFormat="0" applyFont="0" applyFill="0" applyBorder="0" applyAlignment="0" applyProtection="0"/>
    <xf numFmtId="184" fontId="6" fillId="54" borderId="51">
      <alignment vertical="center"/>
    </xf>
    <xf numFmtId="0" fontId="20" fillId="0" borderId="0" applyNumberFormat="0" applyFont="0" applyFill="0" applyBorder="0" applyAlignment="0" applyProtection="0"/>
    <xf numFmtId="184" fontId="6" fillId="54" borderId="51">
      <alignment vertical="center"/>
    </xf>
    <xf numFmtId="0" fontId="20" fillId="0" borderId="0" applyNumberFormat="0" applyFont="0" applyFill="0" applyBorder="0" applyAlignment="0" applyProtection="0"/>
    <xf numFmtId="184" fontId="6" fillId="54" borderId="51">
      <alignment vertical="center"/>
    </xf>
    <xf numFmtId="0" fontId="20" fillId="0" borderId="0" applyNumberFormat="0" applyFont="0" applyFill="0" applyBorder="0" applyAlignment="0" applyProtection="0"/>
    <xf numFmtId="184" fontId="6" fillId="54" borderId="51">
      <alignment vertical="center"/>
    </xf>
    <xf numFmtId="0" fontId="20" fillId="0" borderId="0" applyNumberFormat="0" applyFont="0" applyFill="0" applyBorder="0" applyAlignment="0" applyProtection="0"/>
    <xf numFmtId="184" fontId="6" fillId="54" borderId="51">
      <alignment vertical="center"/>
    </xf>
    <xf numFmtId="0" fontId="20" fillId="0" borderId="0" applyNumberFormat="0" applyFont="0" applyFill="0" applyBorder="0" applyAlignment="0" applyProtection="0"/>
    <xf numFmtId="184" fontId="6" fillId="54" borderId="51">
      <alignment vertical="center"/>
    </xf>
    <xf numFmtId="0" fontId="20" fillId="0" borderId="0" applyNumberFormat="0" applyFont="0" applyFill="0" applyBorder="0" applyAlignment="0" applyProtection="0"/>
    <xf numFmtId="18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15" fillId="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15" fillId="54" borderId="51">
      <alignment vertical="center"/>
    </xf>
    <xf numFmtId="184" fontId="15" fillId="54" borderId="51">
      <alignment vertical="center"/>
    </xf>
    <xf numFmtId="184" fontId="6" fillId="54"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54" borderId="51">
      <alignment vertical="center"/>
    </xf>
    <xf numFmtId="184" fontId="15"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0" fontId="20" fillId="0" borderId="0" applyNumberFormat="0" applyFont="0" applyFill="0" applyBorder="0" applyAlignment="0" applyProtection="0"/>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0" fontId="20" fillId="0" borderId="0" applyNumberFormat="0" applyFont="0" applyFill="0" applyBorder="0" applyAlignment="0" applyProtection="0"/>
    <xf numFmtId="184" fontId="6" fillId="54" borderId="51">
      <alignment vertical="center"/>
    </xf>
    <xf numFmtId="18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6" fillId="54"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0" fontId="20" fillId="0" borderId="0" applyNumberFormat="0" applyFont="0" applyFill="0" applyBorder="0" applyAlignment="0" applyProtection="0"/>
    <xf numFmtId="184" fontId="6" fillId="54" borderId="51">
      <alignment vertical="center"/>
    </xf>
    <xf numFmtId="184" fontId="6" fillId="54" borderId="51">
      <alignment vertical="center"/>
    </xf>
    <xf numFmtId="0" fontId="20" fillId="0" borderId="0" applyNumberFormat="0" applyFont="0" applyFill="0" applyBorder="0" applyAlignment="0" applyProtection="0"/>
    <xf numFmtId="184" fontId="6" fillId="54" borderId="51">
      <alignment vertical="center"/>
    </xf>
    <xf numFmtId="18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15" fillId="6" borderId="51">
      <alignment vertical="center"/>
    </xf>
    <xf numFmtId="0" fontId="20" fillId="0" borderId="0" applyNumberFormat="0" applyFont="0" applyFill="0" applyBorder="0" applyAlignment="0" applyProtection="0"/>
    <xf numFmtId="184" fontId="6" fillId="54" borderId="51">
      <alignment vertical="center"/>
    </xf>
    <xf numFmtId="184" fontId="15" fillId="6" borderId="51">
      <alignment vertical="center"/>
    </xf>
    <xf numFmtId="184" fontId="6" fillId="54" borderId="51">
      <alignment vertical="center"/>
    </xf>
    <xf numFmtId="184" fontId="15" fillId="6" borderId="51">
      <alignment vertical="center"/>
    </xf>
    <xf numFmtId="184" fontId="6" fillId="54" borderId="51">
      <alignment vertical="center"/>
    </xf>
    <xf numFmtId="184" fontId="15" fillId="6" borderId="51">
      <alignment vertical="center"/>
    </xf>
    <xf numFmtId="184" fontId="6" fillId="54" borderId="51">
      <alignment vertical="center"/>
    </xf>
    <xf numFmtId="184" fontId="15" fillId="6" borderId="51">
      <alignment vertical="center"/>
    </xf>
    <xf numFmtId="184" fontId="6" fillId="54" borderId="51">
      <alignment vertical="center"/>
    </xf>
    <xf numFmtId="184" fontId="15" fillId="6" borderId="51">
      <alignment vertical="center"/>
    </xf>
    <xf numFmtId="184" fontId="6" fillId="54"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15" fillId="6" borderId="51">
      <alignment vertical="center"/>
    </xf>
    <xf numFmtId="184" fontId="15" fillId="6" borderId="51">
      <alignment vertical="center"/>
    </xf>
    <xf numFmtId="184" fontId="6" fillId="54"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0" fontId="20" fillId="0" borderId="0" applyNumberFormat="0" applyFont="0" applyFill="0" applyBorder="0" applyAlignment="0" applyProtection="0"/>
    <xf numFmtId="184" fontId="6" fillId="54" borderId="51">
      <alignment vertical="center"/>
    </xf>
    <xf numFmtId="184" fontId="6" fillId="54" borderId="51">
      <alignment vertical="center"/>
    </xf>
    <xf numFmtId="184" fontId="15" fillId="6" borderId="51">
      <alignment vertical="center"/>
    </xf>
    <xf numFmtId="0" fontId="20" fillId="0" borderId="0" applyNumberFormat="0" applyFont="0" applyFill="0" applyBorder="0" applyAlignment="0" applyProtection="0"/>
    <xf numFmtId="184" fontId="6" fillId="54" borderId="51">
      <alignment vertical="center"/>
    </xf>
    <xf numFmtId="18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0" fontId="20" fillId="0" borderId="0" applyNumberFormat="0" applyFont="0" applyFill="0" applyBorder="0" applyAlignment="0" applyProtection="0"/>
    <xf numFmtId="184" fontId="15" fillId="6" borderId="51">
      <alignment vertical="center"/>
    </xf>
    <xf numFmtId="184" fontId="15" fillId="6" borderId="51">
      <alignment vertical="center"/>
    </xf>
    <xf numFmtId="184" fontId="15" fillId="6" borderId="51">
      <alignment vertical="center"/>
    </xf>
    <xf numFmtId="0" fontId="20" fillId="0" borderId="0" applyNumberFormat="0" applyFont="0" applyFill="0" applyBorder="0" applyAlignment="0" applyProtection="0"/>
    <xf numFmtId="184" fontId="15" fillId="6" borderId="51">
      <alignment vertical="center"/>
    </xf>
    <xf numFmtId="184" fontId="15" fillId="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6" fillId="54"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0" fontId="20" fillId="0" borderId="0" applyNumberFormat="0" applyFont="0" applyFill="0" applyBorder="0" applyAlignment="0" applyProtection="0"/>
    <xf numFmtId="184" fontId="15" fillId="6"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15" fillId="6" borderId="51">
      <alignment vertical="center"/>
    </xf>
    <xf numFmtId="0" fontId="20" fillId="0" borderId="0" applyNumberFormat="0" applyFont="0" applyFill="0" applyBorder="0" applyAlignment="0" applyProtection="0"/>
    <xf numFmtId="184" fontId="6" fillId="54" borderId="51">
      <alignment vertical="center"/>
    </xf>
    <xf numFmtId="0" fontId="20" fillId="0" borderId="0" applyNumberFormat="0" applyFont="0" applyFill="0" applyBorder="0" applyAlignment="0" applyProtection="0"/>
    <xf numFmtId="184" fontId="6" fillId="54" borderId="51">
      <alignment vertical="center"/>
    </xf>
    <xf numFmtId="0" fontId="20" fillId="0" borderId="0" applyNumberFormat="0" applyFont="0" applyFill="0" applyBorder="0" applyAlignment="0" applyProtection="0"/>
    <xf numFmtId="184" fontId="6" fillId="54" borderId="51">
      <alignment vertical="center"/>
    </xf>
    <xf numFmtId="184" fontId="15" fillId="6"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75"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15" fillId="54" borderId="51">
      <alignment vertical="center"/>
    </xf>
    <xf numFmtId="175"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54" borderId="51">
      <alignment vertical="center"/>
    </xf>
    <xf numFmtId="175" fontId="15" fillId="54" borderId="51">
      <alignment vertical="center"/>
    </xf>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54" borderId="51">
      <alignment vertical="center"/>
    </xf>
    <xf numFmtId="175" fontId="15"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15" fillId="54" borderId="51">
      <alignment vertical="center"/>
    </xf>
    <xf numFmtId="184" fontId="15" fillId="54" borderId="51">
      <alignment vertical="center"/>
    </xf>
    <xf numFmtId="184" fontId="15"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0" fontId="20" fillId="0" borderId="0" applyNumberFormat="0" applyFont="0" applyFill="0" applyBorder="0" applyAlignment="0" applyProtection="0"/>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15" fillId="6" borderId="51">
      <alignment vertical="center"/>
    </xf>
    <xf numFmtId="184" fontId="6" fillId="54" borderId="51">
      <alignment vertical="center"/>
    </xf>
    <xf numFmtId="175"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15" fillId="54" borderId="51">
      <alignment vertical="center"/>
    </xf>
    <xf numFmtId="184" fontId="15" fillId="54" borderId="51">
      <alignment vertical="center"/>
    </xf>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84" fontId="15" fillId="54" borderId="51">
      <alignment vertical="center"/>
    </xf>
    <xf numFmtId="184" fontId="15"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0" fontId="20" fillId="0" borderId="0" applyNumberFormat="0" applyFont="0" applyFill="0" applyBorder="0" applyAlignment="0" applyProtection="0"/>
    <xf numFmtId="175" fontId="6" fillId="54" borderId="51">
      <alignment vertical="center"/>
    </xf>
    <xf numFmtId="175"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0" fontId="20" fillId="0" borderId="0" applyNumberFormat="0" applyFont="0" applyFill="0" applyBorder="0" applyAlignment="0" applyProtection="0"/>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15" fillId="54" borderId="51">
      <alignment vertical="center"/>
    </xf>
    <xf numFmtId="184" fontId="15" fillId="54" borderId="51">
      <alignment vertical="center"/>
    </xf>
    <xf numFmtId="184" fontId="6" fillId="54"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54" borderId="51">
      <alignment vertical="center"/>
    </xf>
    <xf numFmtId="184" fontId="15"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0" fontId="20" fillId="0" borderId="0" applyNumberFormat="0" applyFont="0" applyFill="0" applyBorder="0" applyAlignment="0" applyProtection="0"/>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0" fontId="20" fillId="0" borderId="0" applyNumberFormat="0" applyFont="0" applyFill="0" applyBorder="0" applyAlignment="0" applyProtection="0"/>
    <xf numFmtId="184" fontId="6" fillId="54" borderId="51">
      <alignment vertical="center"/>
    </xf>
    <xf numFmtId="18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84" fontId="15" fillId="6" borderId="51">
      <alignment vertical="center"/>
    </xf>
    <xf numFmtId="175" fontId="15" fillId="6"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15" fillId="6" borderId="51">
      <alignment vertical="center"/>
    </xf>
    <xf numFmtId="184" fontId="15" fillId="6" borderId="51">
      <alignment vertical="center"/>
    </xf>
    <xf numFmtId="175" fontId="6" fillId="54" borderId="51">
      <alignment vertical="center"/>
    </xf>
    <xf numFmtId="184" fontId="15" fillId="6"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83" fontId="15" fillId="6" borderId="51">
      <alignment vertical="center"/>
    </xf>
    <xf numFmtId="184" fontId="6" fillId="54" borderId="51">
      <alignment vertical="center"/>
    </xf>
    <xf numFmtId="183" fontId="15" fillId="6" borderId="51">
      <alignment vertical="center"/>
    </xf>
    <xf numFmtId="184" fontId="6" fillId="54" borderId="51">
      <alignment vertical="center"/>
    </xf>
    <xf numFmtId="183" fontId="15" fillId="6" borderId="51">
      <alignment vertical="center"/>
    </xf>
    <xf numFmtId="184" fontId="6" fillId="54" borderId="51">
      <alignment vertical="center"/>
    </xf>
    <xf numFmtId="183" fontId="15" fillId="6" borderId="51">
      <alignment vertical="center"/>
    </xf>
    <xf numFmtId="184" fontId="6" fillId="54" borderId="51">
      <alignment vertical="center"/>
    </xf>
    <xf numFmtId="183" fontId="15" fillId="6" borderId="51">
      <alignment vertical="center"/>
    </xf>
    <xf numFmtId="184" fontId="6" fillId="54" borderId="51">
      <alignment vertical="center"/>
    </xf>
    <xf numFmtId="183" fontId="15" fillId="6" borderId="51">
      <alignment vertical="center"/>
    </xf>
    <xf numFmtId="184" fontId="6" fillId="54" borderId="51">
      <alignment vertical="center"/>
    </xf>
    <xf numFmtId="183" fontId="15" fillId="6" borderId="51">
      <alignment vertical="center"/>
    </xf>
    <xf numFmtId="184" fontId="6" fillId="54" borderId="51">
      <alignment vertical="center"/>
    </xf>
    <xf numFmtId="183" fontId="15" fillId="6" borderId="51">
      <alignment vertical="center"/>
    </xf>
    <xf numFmtId="184" fontId="6" fillId="54" borderId="51">
      <alignment vertical="center"/>
    </xf>
    <xf numFmtId="183" fontId="15" fillId="6" borderId="51">
      <alignment vertical="center"/>
    </xf>
    <xf numFmtId="184" fontId="6" fillId="54" borderId="51">
      <alignment vertical="center"/>
    </xf>
    <xf numFmtId="183" fontId="15" fillId="6" borderId="51">
      <alignment vertical="center"/>
    </xf>
    <xf numFmtId="184" fontId="6" fillId="54" borderId="51">
      <alignment vertical="center"/>
    </xf>
    <xf numFmtId="0" fontId="20" fillId="0" borderId="0" applyNumberFormat="0" applyFont="0" applyFill="0" applyBorder="0" applyAlignment="0" applyProtection="0"/>
    <xf numFmtId="183" fontId="6" fillId="54" borderId="51">
      <alignment vertical="center"/>
    </xf>
    <xf numFmtId="0" fontId="20" fillId="0" borderId="0" applyNumberFormat="0" applyFont="0" applyFill="0" applyBorder="0" applyAlignment="0" applyProtection="0"/>
    <xf numFmtId="183" fontId="6" fillId="54" borderId="51">
      <alignment vertical="center"/>
    </xf>
    <xf numFmtId="0" fontId="20" fillId="0" borderId="0" applyNumberFormat="0" applyFont="0" applyFill="0" applyBorder="0" applyAlignment="0" applyProtection="0"/>
    <xf numFmtId="183" fontId="6" fillId="54" borderId="51">
      <alignment vertical="center"/>
    </xf>
    <xf numFmtId="0" fontId="20" fillId="0" borderId="0" applyNumberFormat="0" applyFont="0" applyFill="0" applyBorder="0" applyAlignment="0" applyProtection="0"/>
    <xf numFmtId="183" fontId="6" fillId="54" borderId="51">
      <alignment vertical="center"/>
    </xf>
    <xf numFmtId="0" fontId="20" fillId="0" borderId="0" applyNumberFormat="0" applyFont="0" applyFill="0" applyBorder="0" applyAlignment="0" applyProtection="0"/>
    <xf numFmtId="183" fontId="6" fillId="54" borderId="51">
      <alignment vertical="center"/>
    </xf>
    <xf numFmtId="0" fontId="20" fillId="0" borderId="0" applyNumberFormat="0" applyFont="0" applyFill="0" applyBorder="0" applyAlignment="0" applyProtection="0"/>
    <xf numFmtId="183" fontId="6" fillId="54" borderId="51">
      <alignment vertical="center"/>
    </xf>
    <xf numFmtId="0" fontId="20" fillId="0" borderId="0" applyNumberFormat="0" applyFont="0" applyFill="0" applyBorder="0" applyAlignment="0" applyProtection="0"/>
    <xf numFmtId="183" fontId="6" fillId="54" borderId="51">
      <alignment vertical="center"/>
    </xf>
    <xf numFmtId="0" fontId="20" fillId="0" borderId="0" applyNumberFormat="0" applyFont="0" applyFill="0" applyBorder="0" applyAlignment="0" applyProtection="0"/>
    <xf numFmtId="183" fontId="6" fillId="54" borderId="51">
      <alignment vertical="center"/>
    </xf>
    <xf numFmtId="0" fontId="20" fillId="0" borderId="0" applyNumberFormat="0" applyFont="0" applyFill="0" applyBorder="0" applyAlignment="0" applyProtection="0"/>
    <xf numFmtId="183" fontId="6" fillId="54" borderId="51">
      <alignment vertical="center"/>
    </xf>
    <xf numFmtId="0" fontId="20" fillId="0" borderId="0" applyNumberFormat="0" applyFont="0" applyFill="0" applyBorder="0" applyAlignment="0" applyProtection="0"/>
    <xf numFmtId="183"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15" fillId="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15" fillId="54" borderId="51">
      <alignment vertical="center"/>
    </xf>
    <xf numFmtId="183" fontId="15" fillId="54" borderId="51">
      <alignment vertical="center"/>
    </xf>
    <xf numFmtId="183" fontId="6" fillId="54"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54" borderId="51">
      <alignment vertical="center"/>
    </xf>
    <xf numFmtId="183" fontId="15"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0" fontId="20" fillId="0" borderId="0" applyNumberFormat="0" applyFont="0" applyFill="0" applyBorder="0" applyAlignment="0" applyProtection="0"/>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0" fontId="20" fillId="0" borderId="0" applyNumberFormat="0" applyFont="0" applyFill="0" applyBorder="0" applyAlignment="0" applyProtection="0"/>
    <xf numFmtId="183" fontId="6" fillId="54" borderId="51">
      <alignment vertical="center"/>
    </xf>
    <xf numFmtId="183"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183" fontId="6" fillId="54"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0" fontId="20" fillId="0" borderId="0" applyNumberFormat="0" applyFont="0" applyFill="0" applyBorder="0" applyAlignment="0" applyProtection="0"/>
    <xf numFmtId="183" fontId="6" fillId="54" borderId="51">
      <alignment vertical="center"/>
    </xf>
    <xf numFmtId="183" fontId="6" fillId="54" borderId="51">
      <alignment vertical="center"/>
    </xf>
    <xf numFmtId="0" fontId="20" fillId="0" borderId="0" applyNumberFormat="0" applyFont="0" applyFill="0" applyBorder="0" applyAlignment="0" applyProtection="0"/>
    <xf numFmtId="183" fontId="6" fillId="54" borderId="51">
      <alignment vertical="center"/>
    </xf>
    <xf numFmtId="183"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15" fillId="6" borderId="51">
      <alignment vertical="center"/>
    </xf>
    <xf numFmtId="0" fontId="20" fillId="0" borderId="0" applyNumberFormat="0" applyFont="0" applyFill="0" applyBorder="0" applyAlignment="0" applyProtection="0"/>
    <xf numFmtId="183" fontId="6" fillId="54" borderId="51">
      <alignment vertical="center"/>
    </xf>
    <xf numFmtId="183" fontId="15" fillId="6" borderId="51">
      <alignment vertical="center"/>
    </xf>
    <xf numFmtId="183" fontId="6" fillId="54" borderId="51">
      <alignment vertical="center"/>
    </xf>
    <xf numFmtId="183" fontId="15" fillId="6" borderId="51">
      <alignment vertical="center"/>
    </xf>
    <xf numFmtId="183" fontId="6" fillId="54" borderId="51">
      <alignment vertical="center"/>
    </xf>
    <xf numFmtId="183" fontId="15" fillId="6" borderId="51">
      <alignment vertical="center"/>
    </xf>
    <xf numFmtId="183" fontId="6" fillId="54" borderId="51">
      <alignment vertical="center"/>
    </xf>
    <xf numFmtId="183" fontId="15" fillId="6" borderId="51">
      <alignment vertical="center"/>
    </xf>
    <xf numFmtId="183" fontId="6" fillId="54" borderId="51">
      <alignment vertical="center"/>
    </xf>
    <xf numFmtId="183" fontId="15" fillId="6" borderId="51">
      <alignment vertical="center"/>
    </xf>
    <xf numFmtId="183" fontId="6" fillId="54"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15" fillId="6" borderId="51">
      <alignment vertical="center"/>
    </xf>
    <xf numFmtId="183" fontId="15" fillId="6" borderId="51">
      <alignment vertical="center"/>
    </xf>
    <xf numFmtId="183" fontId="6" fillId="54"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0" fontId="20" fillId="0" borderId="0" applyNumberFormat="0" applyFont="0" applyFill="0" applyBorder="0" applyAlignment="0" applyProtection="0"/>
    <xf numFmtId="183" fontId="6" fillId="54" borderId="51">
      <alignment vertical="center"/>
    </xf>
    <xf numFmtId="183" fontId="6" fillId="54" borderId="51">
      <alignment vertical="center"/>
    </xf>
    <xf numFmtId="183" fontId="15" fillId="6" borderId="51">
      <alignment vertical="center"/>
    </xf>
    <xf numFmtId="0" fontId="20" fillId="0" borderId="0" applyNumberFormat="0" applyFont="0" applyFill="0" applyBorder="0" applyAlignment="0" applyProtection="0"/>
    <xf numFmtId="183" fontId="6" fillId="54" borderId="51">
      <alignment vertical="center"/>
    </xf>
    <xf numFmtId="183"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0" fontId="20" fillId="0" borderId="0" applyNumberFormat="0" applyFont="0" applyFill="0" applyBorder="0" applyAlignment="0" applyProtection="0"/>
    <xf numFmtId="183" fontId="15" fillId="6" borderId="51">
      <alignment vertical="center"/>
    </xf>
    <xf numFmtId="183" fontId="15" fillId="6" borderId="51">
      <alignment vertical="center"/>
    </xf>
    <xf numFmtId="183" fontId="15" fillId="6" borderId="51">
      <alignment vertical="center"/>
    </xf>
    <xf numFmtId="0" fontId="20" fillId="0" borderId="0" applyNumberFormat="0" applyFont="0" applyFill="0" applyBorder="0" applyAlignment="0" applyProtection="0"/>
    <xf numFmtId="183" fontId="15" fillId="6" borderId="51">
      <alignment vertical="center"/>
    </xf>
    <xf numFmtId="183" fontId="15" fillId="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6" fillId="54"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0" fontId="20" fillId="0" borderId="0" applyNumberFormat="0" applyFont="0" applyFill="0" applyBorder="0" applyAlignment="0" applyProtection="0"/>
    <xf numFmtId="183" fontId="15" fillId="6"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15" fillId="6" borderId="51">
      <alignment vertical="center"/>
    </xf>
    <xf numFmtId="0" fontId="20" fillId="0" borderId="0" applyNumberFormat="0" applyFont="0" applyFill="0" applyBorder="0" applyAlignment="0" applyProtection="0"/>
    <xf numFmtId="183" fontId="6" fillId="54" borderId="51">
      <alignment vertical="center"/>
    </xf>
    <xf numFmtId="0" fontId="20" fillId="0" borderId="0" applyNumberFormat="0" applyFont="0" applyFill="0" applyBorder="0" applyAlignment="0" applyProtection="0"/>
    <xf numFmtId="183" fontId="6" fillId="54" borderId="51">
      <alignment vertical="center"/>
    </xf>
    <xf numFmtId="0" fontId="20" fillId="0" borderId="0" applyNumberFormat="0" applyFont="0" applyFill="0" applyBorder="0" applyAlignment="0" applyProtection="0"/>
    <xf numFmtId="183" fontId="6" fillId="54" borderId="51">
      <alignment vertical="center"/>
    </xf>
    <xf numFmtId="183" fontId="15" fillId="6" borderId="51">
      <alignment vertical="center"/>
    </xf>
    <xf numFmtId="183" fontId="15" fillId="6" borderId="51">
      <alignment vertical="center"/>
    </xf>
    <xf numFmtId="184" fontId="6" fillId="54" borderId="51">
      <alignment vertical="center"/>
    </xf>
    <xf numFmtId="183" fontId="15" fillId="6" borderId="51">
      <alignment vertical="center"/>
    </xf>
    <xf numFmtId="184" fontId="6" fillId="54" borderId="51">
      <alignment vertical="center"/>
    </xf>
    <xf numFmtId="183" fontId="15" fillId="6" borderId="51">
      <alignment vertical="center"/>
    </xf>
    <xf numFmtId="184" fontId="6" fillId="54" borderId="51">
      <alignment vertical="center"/>
    </xf>
    <xf numFmtId="183" fontId="15" fillId="54" borderId="51">
      <alignment vertical="center"/>
    </xf>
    <xf numFmtId="184" fontId="6" fillId="54" borderId="51">
      <alignment vertical="center"/>
    </xf>
    <xf numFmtId="183" fontId="15" fillId="54" borderId="51">
      <alignment vertical="center"/>
    </xf>
    <xf numFmtId="184" fontId="6" fillId="54" borderId="51">
      <alignment vertical="center"/>
    </xf>
    <xf numFmtId="183" fontId="15" fillId="54" borderId="51">
      <alignment vertical="center"/>
    </xf>
    <xf numFmtId="184" fontId="6" fillId="54" borderId="51">
      <alignment vertical="center"/>
    </xf>
    <xf numFmtId="183" fontId="15" fillId="54" borderId="51">
      <alignment vertical="center"/>
    </xf>
    <xf numFmtId="184"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15" fillId="54" borderId="51">
      <alignment vertical="center"/>
    </xf>
    <xf numFmtId="18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15" fillId="54" borderId="51">
      <alignment vertical="center"/>
    </xf>
    <xf numFmtId="184" fontId="15" fillId="54" borderId="51">
      <alignment vertical="center"/>
    </xf>
    <xf numFmtId="184" fontId="6" fillId="54"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54" borderId="51">
      <alignment vertical="center"/>
    </xf>
    <xf numFmtId="184" fontId="15"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0" fontId="20" fillId="0" borderId="0" applyNumberFormat="0" applyFont="0" applyFill="0" applyBorder="0" applyAlignment="0" applyProtection="0"/>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0" fontId="20" fillId="0" borderId="0" applyNumberFormat="0" applyFont="0" applyFill="0" applyBorder="0" applyAlignment="0" applyProtection="0"/>
    <xf numFmtId="184" fontId="6" fillId="54" borderId="51">
      <alignment vertical="center"/>
    </xf>
    <xf numFmtId="18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15" fillId="54" borderId="51">
      <alignment vertical="center"/>
    </xf>
    <xf numFmtId="183" fontId="15" fillId="54" borderId="51">
      <alignment vertical="center"/>
    </xf>
    <xf numFmtId="183" fontId="15"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4" fontId="6" fillId="54"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0" fontId="20" fillId="0" borderId="0" applyNumberFormat="0" applyFont="0" applyFill="0" applyBorder="0" applyAlignment="0" applyProtection="0"/>
    <xf numFmtId="184" fontId="6" fillId="54" borderId="51">
      <alignment vertical="center"/>
    </xf>
    <xf numFmtId="184" fontId="6" fillId="54" borderId="51">
      <alignment vertical="center"/>
    </xf>
    <xf numFmtId="0" fontId="20" fillId="0" borderId="0" applyNumberFormat="0" applyFont="0" applyFill="0" applyBorder="0" applyAlignment="0" applyProtection="0"/>
    <xf numFmtId="184" fontId="6" fillId="54" borderId="51">
      <alignment vertical="center"/>
    </xf>
    <xf numFmtId="18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15" fillId="6"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15" fillId="54" borderId="51">
      <alignment vertical="center"/>
    </xf>
    <xf numFmtId="183" fontId="15" fillId="54" borderId="51">
      <alignment vertical="center"/>
    </xf>
    <xf numFmtId="184" fontId="6" fillId="54"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3" fontId="15" fillId="54" borderId="51">
      <alignment vertical="center"/>
    </xf>
    <xf numFmtId="183" fontId="15"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0" fontId="20" fillId="0" borderId="0" applyNumberFormat="0" applyFont="0" applyFill="0" applyBorder="0" applyAlignment="0" applyProtection="0"/>
    <xf numFmtId="184" fontId="6" fillId="54" borderId="51">
      <alignment vertical="center"/>
    </xf>
    <xf numFmtId="184"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0" fontId="20" fillId="0" borderId="0" applyNumberFormat="0" applyFont="0" applyFill="0" applyBorder="0" applyAlignment="0" applyProtection="0"/>
    <xf numFmtId="184" fontId="6" fillId="54" borderId="51">
      <alignment vertical="center"/>
    </xf>
    <xf numFmtId="18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15" fillId="54" borderId="51">
      <alignment vertical="center"/>
    </xf>
    <xf numFmtId="183" fontId="15" fillId="54" borderId="51">
      <alignment vertical="center"/>
    </xf>
    <xf numFmtId="183" fontId="6" fillId="54"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54" borderId="51">
      <alignment vertical="center"/>
    </xf>
    <xf numFmtId="183" fontId="15"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0" fontId="20" fillId="0" borderId="0" applyNumberFormat="0" applyFont="0" applyFill="0" applyBorder="0" applyAlignment="0" applyProtection="0"/>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0" fontId="20" fillId="0" borderId="0" applyNumberFormat="0" applyFont="0" applyFill="0" applyBorder="0" applyAlignment="0" applyProtection="0"/>
    <xf numFmtId="183" fontId="6" fillId="54" borderId="51">
      <alignment vertical="center"/>
    </xf>
    <xf numFmtId="183"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6" fillId="54"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3" fontId="15" fillId="6" borderId="51">
      <alignment vertical="center"/>
    </xf>
    <xf numFmtId="184" fontId="15" fillId="6"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15" fillId="6" borderId="51">
      <alignment vertical="center"/>
    </xf>
    <xf numFmtId="183" fontId="15" fillId="6" borderId="51">
      <alignment vertical="center"/>
    </xf>
    <xf numFmtId="184" fontId="6" fillId="54" borderId="51">
      <alignment vertical="center"/>
    </xf>
    <xf numFmtId="183" fontId="15" fillId="6" borderId="51">
      <alignment vertical="center"/>
    </xf>
    <xf numFmtId="184" fontId="6" fillId="54" borderId="51">
      <alignment vertical="center"/>
    </xf>
    <xf numFmtId="183" fontId="15" fillId="6" borderId="51">
      <alignment vertical="center"/>
    </xf>
    <xf numFmtId="175"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4" borderId="51">
      <alignment vertical="center"/>
    </xf>
    <xf numFmtId="175"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54" borderId="51">
      <alignment vertical="center"/>
    </xf>
    <xf numFmtId="175" fontId="15" fillId="54" borderId="51">
      <alignment vertical="center"/>
    </xf>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54" borderId="51">
      <alignment vertical="center"/>
    </xf>
    <xf numFmtId="175" fontId="15"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4" borderId="51">
      <alignment vertical="center"/>
    </xf>
    <xf numFmtId="174" fontId="15" fillId="54" borderId="51">
      <alignment vertical="center"/>
    </xf>
    <xf numFmtId="174" fontId="15"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6" borderId="51">
      <alignment vertical="center"/>
    </xf>
    <xf numFmtId="175"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4" borderId="51">
      <alignment vertical="center"/>
    </xf>
    <xf numFmtId="174" fontId="15" fillId="54" borderId="51">
      <alignment vertical="center"/>
    </xf>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4" fontId="15" fillId="54" borderId="51">
      <alignment vertical="center"/>
    </xf>
    <xf numFmtId="174" fontId="15"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175" fontId="6" fillId="54" borderId="51">
      <alignment vertical="center"/>
    </xf>
    <xf numFmtId="175"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4" borderId="51">
      <alignment vertical="center"/>
    </xf>
    <xf numFmtId="174" fontId="15" fillId="54" borderId="51">
      <alignment vertical="center"/>
    </xf>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54" borderId="51">
      <alignment vertical="center"/>
    </xf>
    <xf numFmtId="174" fontId="15"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4" borderId="51">
      <alignment vertical="center"/>
    </xf>
    <xf numFmtId="174" fontId="15" fillId="54" borderId="51">
      <alignment vertical="center"/>
    </xf>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54" borderId="51">
      <alignment vertical="center"/>
    </xf>
    <xf numFmtId="174" fontId="15"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15" fillId="6" borderId="51">
      <alignment vertical="center"/>
    </xf>
    <xf numFmtId="174" fontId="15" fillId="6" borderId="51">
      <alignment vertical="center"/>
    </xf>
    <xf numFmtId="174" fontId="6" fillId="54" borderId="51">
      <alignment vertical="center"/>
    </xf>
    <xf numFmtId="174" fontId="15" fillId="6" borderId="51">
      <alignment vertical="center"/>
    </xf>
    <xf numFmtId="174" fontId="6" fillId="54" borderId="51">
      <alignment vertical="center"/>
    </xf>
    <xf numFmtId="174" fontId="15" fillId="6" borderId="51">
      <alignment vertical="center"/>
    </xf>
    <xf numFmtId="174" fontId="6" fillId="54" borderId="51">
      <alignment vertical="center"/>
    </xf>
    <xf numFmtId="174" fontId="15" fillId="6" borderId="51">
      <alignment vertical="center"/>
    </xf>
    <xf numFmtId="174" fontId="6" fillId="54" borderId="51">
      <alignment vertical="center"/>
    </xf>
    <xf numFmtId="174" fontId="15" fillId="6" borderId="51">
      <alignment vertical="center"/>
    </xf>
    <xf numFmtId="174" fontId="6" fillId="54" borderId="51">
      <alignment vertical="center"/>
    </xf>
    <xf numFmtId="174" fontId="15" fillId="6" borderId="51">
      <alignment vertical="center"/>
    </xf>
    <xf numFmtId="174" fontId="6" fillId="54" borderId="51">
      <alignment vertical="center"/>
    </xf>
    <xf numFmtId="174" fontId="15" fillId="6" borderId="51">
      <alignment vertical="center"/>
    </xf>
    <xf numFmtId="174" fontId="6" fillId="54" borderId="51">
      <alignment vertical="center"/>
    </xf>
    <xf numFmtId="174" fontId="15" fillId="6" borderId="51">
      <alignment vertical="center"/>
    </xf>
    <xf numFmtId="174" fontId="6" fillId="54" borderId="51">
      <alignment vertical="center"/>
    </xf>
    <xf numFmtId="174" fontId="15" fillId="6" borderId="51">
      <alignment vertical="center"/>
    </xf>
    <xf numFmtId="174" fontId="6" fillId="54" borderId="51">
      <alignment vertical="center"/>
    </xf>
    <xf numFmtId="174" fontId="15" fillId="6" borderId="51">
      <alignment vertical="center"/>
    </xf>
    <xf numFmtId="174" fontId="6" fillId="54" borderId="51">
      <alignment vertical="center"/>
    </xf>
    <xf numFmtId="0" fontId="15" fillId="6" borderId="51">
      <alignment vertical="center"/>
    </xf>
    <xf numFmtId="0" fontId="6" fillId="54" borderId="51">
      <alignment vertical="center"/>
    </xf>
    <xf numFmtId="0" fontId="15" fillId="6" borderId="51">
      <alignment vertical="center"/>
    </xf>
    <xf numFmtId="0" fontId="6" fillId="54" borderId="51">
      <alignment vertical="center"/>
    </xf>
    <xf numFmtId="0" fontId="15" fillId="6" borderId="51">
      <alignment vertical="center"/>
    </xf>
    <xf numFmtId="0" fontId="6" fillId="54" borderId="51">
      <alignment vertical="center"/>
    </xf>
    <xf numFmtId="0" fontId="15" fillId="6" borderId="51">
      <alignment vertical="center"/>
    </xf>
    <xf numFmtId="0" fontId="6" fillId="54" borderId="51">
      <alignment vertical="center"/>
    </xf>
    <xf numFmtId="0" fontId="15" fillId="6" borderId="51">
      <alignment vertical="center"/>
    </xf>
    <xf numFmtId="0" fontId="6" fillId="54" borderId="51">
      <alignment vertical="center"/>
    </xf>
    <xf numFmtId="0" fontId="15" fillId="6" borderId="51">
      <alignment vertical="center"/>
    </xf>
    <xf numFmtId="0" fontId="6" fillId="54" borderId="51">
      <alignment vertical="center"/>
    </xf>
    <xf numFmtId="0" fontId="15" fillId="6" borderId="51">
      <alignment vertical="center"/>
    </xf>
    <xf numFmtId="0" fontId="6" fillId="54" borderId="51">
      <alignment vertical="center"/>
    </xf>
    <xf numFmtId="0" fontId="15" fillId="6" borderId="51">
      <alignment vertical="center"/>
    </xf>
    <xf numFmtId="0" fontId="6" fillId="54" borderId="51">
      <alignment vertical="center"/>
    </xf>
    <xf numFmtId="0" fontId="15" fillId="6" borderId="51">
      <alignment vertical="center"/>
    </xf>
    <xf numFmtId="0" fontId="6" fillId="54" borderId="51">
      <alignment vertical="center"/>
    </xf>
    <xf numFmtId="0" fontId="15" fillId="6" borderId="51">
      <alignment vertical="center"/>
    </xf>
    <xf numFmtId="0" fontId="6" fillId="54" borderId="51">
      <alignment vertical="center"/>
    </xf>
    <xf numFmtId="0" fontId="15" fillId="6" borderId="51">
      <alignment vertical="center"/>
    </xf>
    <xf numFmtId="0" fontId="6" fillId="54" borderId="51">
      <alignment vertical="center"/>
    </xf>
    <xf numFmtId="0" fontId="15" fillId="6" borderId="51">
      <alignment vertical="center"/>
    </xf>
    <xf numFmtId="0" fontId="6" fillId="54" borderId="51">
      <alignment vertical="center"/>
    </xf>
    <xf numFmtId="0" fontId="15" fillId="6" borderId="51">
      <alignment vertical="center"/>
    </xf>
    <xf numFmtId="0" fontId="6" fillId="54" borderId="51">
      <alignment vertical="center"/>
    </xf>
    <xf numFmtId="0" fontId="15" fillId="6" borderId="51">
      <alignment vertical="center"/>
    </xf>
    <xf numFmtId="0" fontId="6" fillId="54" borderId="51">
      <alignment vertical="center"/>
    </xf>
    <xf numFmtId="0" fontId="15" fillId="6" borderId="51">
      <alignment vertical="center"/>
    </xf>
    <xf numFmtId="0" fontId="6" fillId="54" borderId="51">
      <alignment vertical="center"/>
    </xf>
    <xf numFmtId="0" fontId="15" fillId="6" borderId="51">
      <alignment vertical="center"/>
    </xf>
    <xf numFmtId="0" fontId="6" fillId="54" borderId="51">
      <alignment vertical="center"/>
    </xf>
    <xf numFmtId="0" fontId="15" fillId="6" borderId="51">
      <alignment vertical="center"/>
    </xf>
    <xf numFmtId="0" fontId="6" fillId="54" borderId="51">
      <alignment vertical="center"/>
    </xf>
    <xf numFmtId="0" fontId="15" fillId="6" borderId="51">
      <alignment vertical="center"/>
    </xf>
    <xf numFmtId="0" fontId="6" fillId="54" borderId="51">
      <alignment vertical="center"/>
    </xf>
    <xf numFmtId="0" fontId="15" fillId="6" borderId="51">
      <alignment vertical="center"/>
    </xf>
    <xf numFmtId="0" fontId="6" fillId="54" borderId="51">
      <alignment vertical="center"/>
    </xf>
    <xf numFmtId="0" fontId="15" fillId="6" borderId="51">
      <alignment vertical="center"/>
    </xf>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4" borderId="51">
      <alignment vertical="center"/>
    </xf>
    <xf numFmtId="0"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4" borderId="51">
      <alignment vertical="center"/>
    </xf>
    <xf numFmtId="0" fontId="15" fillId="54" borderId="51">
      <alignment vertical="center"/>
    </xf>
    <xf numFmtId="0" fontId="6" fillId="54" borderId="51">
      <alignment vertical="center"/>
    </xf>
    <xf numFmtId="0" fontId="15" fillId="6" borderId="51">
      <alignment vertical="center"/>
    </xf>
    <xf numFmtId="0" fontId="15" fillId="6" borderId="51">
      <alignment vertical="center"/>
    </xf>
    <xf numFmtId="0" fontId="15" fillId="6" borderId="51">
      <alignment vertical="center"/>
    </xf>
    <xf numFmtId="0" fontId="15" fillId="6"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15" fillId="6" borderId="51">
      <alignment vertical="center"/>
    </xf>
    <xf numFmtId="0" fontId="15" fillId="6" borderId="51">
      <alignment vertical="center"/>
    </xf>
    <xf numFmtId="0" fontId="15" fillId="6" borderId="51">
      <alignment vertical="center"/>
    </xf>
    <xf numFmtId="0" fontId="15" fillId="6" borderId="51">
      <alignment vertical="center"/>
    </xf>
    <xf numFmtId="0" fontId="15" fillId="54" borderId="51">
      <alignment vertical="center"/>
    </xf>
    <xf numFmtId="0" fontId="15"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4" borderId="51">
      <alignment vertical="center"/>
    </xf>
    <xf numFmtId="0" fontId="15" fillId="54" borderId="51">
      <alignment vertical="center"/>
    </xf>
    <xf numFmtId="0" fontId="15"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15" fillId="6" borderId="51">
      <alignment vertical="center"/>
    </xf>
    <xf numFmtId="0" fontId="15" fillId="6" borderId="51">
      <alignment vertical="center"/>
    </xf>
    <xf numFmtId="0" fontId="15" fillId="6" borderId="51">
      <alignment vertical="center"/>
    </xf>
    <xf numFmtId="0" fontId="15" fillId="6"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15" fillId="6" borderId="51">
      <alignment vertical="center"/>
    </xf>
    <xf numFmtId="0" fontId="15" fillId="6" borderId="51">
      <alignment vertical="center"/>
    </xf>
    <xf numFmtId="0" fontId="15" fillId="6" borderId="51">
      <alignment vertical="center"/>
    </xf>
    <xf numFmtId="0" fontId="15" fillId="6"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6" borderId="51">
      <alignment vertical="center"/>
    </xf>
    <xf numFmtId="0" fontId="15" fillId="6" borderId="51">
      <alignment vertical="center"/>
    </xf>
    <xf numFmtId="0" fontId="6" fillId="54" borderId="51">
      <alignment vertical="center"/>
    </xf>
    <xf numFmtId="0" fontId="15" fillId="6" borderId="51">
      <alignment vertical="center"/>
    </xf>
    <xf numFmtId="0" fontId="6" fillId="54" borderId="51">
      <alignment vertical="center"/>
    </xf>
    <xf numFmtId="0" fontId="15" fillId="54" borderId="51">
      <alignment vertical="center"/>
    </xf>
    <xf numFmtId="0" fontId="6" fillId="54" borderId="51">
      <alignment vertical="center"/>
    </xf>
    <xf numFmtId="0" fontId="15" fillId="54" borderId="51">
      <alignment vertical="center"/>
    </xf>
    <xf numFmtId="0" fontId="6" fillId="54" borderId="51">
      <alignment vertical="center"/>
    </xf>
    <xf numFmtId="0" fontId="15" fillId="54" borderId="51">
      <alignment vertical="center"/>
    </xf>
    <xf numFmtId="0" fontId="6" fillId="54" borderId="51">
      <alignment vertical="center"/>
    </xf>
    <xf numFmtId="0" fontId="15"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4" borderId="51">
      <alignment vertical="center"/>
    </xf>
    <xf numFmtId="0" fontId="15" fillId="54" borderId="51">
      <alignment vertical="center"/>
    </xf>
    <xf numFmtId="0" fontId="6" fillId="54" borderId="51">
      <alignment vertical="center"/>
    </xf>
    <xf numFmtId="0" fontId="15" fillId="6" borderId="51">
      <alignment vertical="center"/>
    </xf>
    <xf numFmtId="0" fontId="15" fillId="6" borderId="51">
      <alignment vertical="center"/>
    </xf>
    <xf numFmtId="0" fontId="15" fillId="6" borderId="51">
      <alignment vertical="center"/>
    </xf>
    <xf numFmtId="0" fontId="15" fillId="6"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15" fillId="6" borderId="51">
      <alignment vertical="center"/>
    </xf>
    <xf numFmtId="0" fontId="15" fillId="6" borderId="51">
      <alignment vertical="center"/>
    </xf>
    <xf numFmtId="0" fontId="15" fillId="6" borderId="51">
      <alignment vertical="center"/>
    </xf>
    <xf numFmtId="0" fontId="15" fillId="6" borderId="51">
      <alignment vertical="center"/>
    </xf>
    <xf numFmtId="0" fontId="15" fillId="54" borderId="51">
      <alignment vertical="center"/>
    </xf>
    <xf numFmtId="0" fontId="15"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4" borderId="51">
      <alignment vertical="center"/>
    </xf>
    <xf numFmtId="0" fontId="15" fillId="54" borderId="51">
      <alignment vertical="center"/>
    </xf>
    <xf numFmtId="0" fontId="6" fillId="54" borderId="51">
      <alignment vertical="center"/>
    </xf>
    <xf numFmtId="0" fontId="15" fillId="6" borderId="51">
      <alignment vertical="center"/>
    </xf>
    <xf numFmtId="0" fontId="15" fillId="6" borderId="51">
      <alignment vertical="center"/>
    </xf>
    <xf numFmtId="0" fontId="15" fillId="6" borderId="51">
      <alignment vertical="center"/>
    </xf>
    <xf numFmtId="0" fontId="15" fillId="6"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15" fillId="6" borderId="51">
      <alignment vertical="center"/>
    </xf>
    <xf numFmtId="0" fontId="15" fillId="6" borderId="51">
      <alignment vertical="center"/>
    </xf>
    <xf numFmtId="0" fontId="15" fillId="6" borderId="51">
      <alignment vertical="center"/>
    </xf>
    <xf numFmtId="0" fontId="15" fillId="6" borderId="51">
      <alignment vertical="center"/>
    </xf>
    <xf numFmtId="0" fontId="15" fillId="54" borderId="51">
      <alignment vertical="center"/>
    </xf>
    <xf numFmtId="0" fontId="15"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6" fillId="54" borderId="51">
      <alignment vertical="center"/>
    </xf>
    <xf numFmtId="0" fontId="15" fillId="6" borderId="51">
      <alignment vertical="center"/>
    </xf>
    <xf numFmtId="0" fontId="15" fillId="6" borderId="51">
      <alignment vertical="center"/>
    </xf>
    <xf numFmtId="0" fontId="15" fillId="6" borderId="51">
      <alignment vertical="center"/>
    </xf>
    <xf numFmtId="0" fontId="15" fillId="6"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15" fillId="6" borderId="51">
      <alignment vertical="center"/>
    </xf>
    <xf numFmtId="0" fontId="15" fillId="6" borderId="51">
      <alignment vertical="center"/>
    </xf>
    <xf numFmtId="0" fontId="15" fillId="6" borderId="51">
      <alignment vertical="center"/>
    </xf>
    <xf numFmtId="0" fontId="15" fillId="6" borderId="51">
      <alignment vertical="center"/>
    </xf>
    <xf numFmtId="0" fontId="15" fillId="6" borderId="51">
      <alignment vertical="center"/>
    </xf>
    <xf numFmtId="0" fontId="15" fillId="6"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15" fillId="6" borderId="51">
      <alignment vertical="center"/>
    </xf>
    <xf numFmtId="0" fontId="15" fillId="6" borderId="51">
      <alignment vertical="center"/>
    </xf>
    <xf numFmtId="0" fontId="6" fillId="54" borderId="51">
      <alignment vertical="center"/>
    </xf>
    <xf numFmtId="0" fontId="15" fillId="6" borderId="51">
      <alignment vertical="center"/>
    </xf>
    <xf numFmtId="0" fontId="6" fillId="54" borderId="51">
      <alignment vertical="center"/>
    </xf>
    <xf numFmtId="0" fontId="15" fillId="6" borderId="51">
      <alignment vertical="center"/>
    </xf>
    <xf numFmtId="0" fontId="6" fillId="54" borderId="51">
      <alignment vertical="center"/>
    </xf>
    <xf numFmtId="0" fontId="15" fillId="6" borderId="51">
      <alignment vertical="center"/>
    </xf>
    <xf numFmtId="0" fontId="15" fillId="6" borderId="51">
      <alignment vertical="center"/>
    </xf>
    <xf numFmtId="0" fontId="6" fillId="54" borderId="51">
      <alignment vertical="center"/>
    </xf>
    <xf numFmtId="0" fontId="15" fillId="6" borderId="51">
      <alignment vertical="center"/>
    </xf>
    <xf numFmtId="0" fontId="6" fillId="54" borderId="51">
      <alignment vertical="center"/>
    </xf>
    <xf numFmtId="0" fontId="15" fillId="6" borderId="51">
      <alignment vertical="center"/>
    </xf>
    <xf numFmtId="0" fontId="6" fillId="54" borderId="51">
      <alignment vertical="center"/>
    </xf>
    <xf numFmtId="0" fontId="15" fillId="54" borderId="51">
      <alignment vertical="center"/>
    </xf>
    <xf numFmtId="0" fontId="6" fillId="54" borderId="51">
      <alignment vertical="center"/>
    </xf>
    <xf numFmtId="0" fontId="15" fillId="54" borderId="51">
      <alignment vertical="center"/>
    </xf>
    <xf numFmtId="0" fontId="6" fillId="54" borderId="51">
      <alignment vertical="center"/>
    </xf>
    <xf numFmtId="0" fontId="15" fillId="54" borderId="51">
      <alignment vertical="center"/>
    </xf>
    <xf numFmtId="0" fontId="6" fillId="54" borderId="51">
      <alignment vertical="center"/>
    </xf>
    <xf numFmtId="0" fontId="15"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4" borderId="51">
      <alignment vertical="center"/>
    </xf>
    <xf numFmtId="0"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4" borderId="51">
      <alignment vertical="center"/>
    </xf>
    <xf numFmtId="0" fontId="15" fillId="54" borderId="51">
      <alignment vertical="center"/>
    </xf>
    <xf numFmtId="0" fontId="6" fillId="54" borderId="51">
      <alignment vertical="center"/>
    </xf>
    <xf numFmtId="0" fontId="15" fillId="6" borderId="51">
      <alignment vertical="center"/>
    </xf>
    <xf numFmtId="0" fontId="15" fillId="6" borderId="51">
      <alignment vertical="center"/>
    </xf>
    <xf numFmtId="0" fontId="15" fillId="6" borderId="51">
      <alignment vertical="center"/>
    </xf>
    <xf numFmtId="0" fontId="15" fillId="6"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15" fillId="6" borderId="51">
      <alignment vertical="center"/>
    </xf>
    <xf numFmtId="0" fontId="15" fillId="6" borderId="51">
      <alignment vertical="center"/>
    </xf>
    <xf numFmtId="0" fontId="15" fillId="6" borderId="51">
      <alignment vertical="center"/>
    </xf>
    <xf numFmtId="0" fontId="15" fillId="6" borderId="51">
      <alignment vertical="center"/>
    </xf>
    <xf numFmtId="0" fontId="15" fillId="54" borderId="51">
      <alignment vertical="center"/>
    </xf>
    <xf numFmtId="0" fontId="15"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4" borderId="51">
      <alignment vertical="center"/>
    </xf>
    <xf numFmtId="0" fontId="15" fillId="54" borderId="51">
      <alignment vertical="center"/>
    </xf>
    <xf numFmtId="0" fontId="15"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15" fillId="6" borderId="51">
      <alignment vertical="center"/>
    </xf>
    <xf numFmtId="0" fontId="15" fillId="6" borderId="51">
      <alignment vertical="center"/>
    </xf>
    <xf numFmtId="0" fontId="15" fillId="6" borderId="51">
      <alignment vertical="center"/>
    </xf>
    <xf numFmtId="0" fontId="15" fillId="6"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15" fillId="6" borderId="51">
      <alignment vertical="center"/>
    </xf>
    <xf numFmtId="0" fontId="15" fillId="6" borderId="51">
      <alignment vertical="center"/>
    </xf>
    <xf numFmtId="0" fontId="15" fillId="6" borderId="51">
      <alignment vertical="center"/>
    </xf>
    <xf numFmtId="0" fontId="15" fillId="6"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6"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4" borderId="51">
      <alignment vertical="center"/>
    </xf>
    <xf numFmtId="0" fontId="15" fillId="54" borderId="51">
      <alignment vertical="center"/>
    </xf>
    <xf numFmtId="0" fontId="6" fillId="54" borderId="51">
      <alignment vertical="center"/>
    </xf>
    <xf numFmtId="0" fontId="15" fillId="6" borderId="51">
      <alignment vertical="center"/>
    </xf>
    <xf numFmtId="0" fontId="15" fillId="6" borderId="51">
      <alignment vertical="center"/>
    </xf>
    <xf numFmtId="0" fontId="15" fillId="6" borderId="51">
      <alignment vertical="center"/>
    </xf>
    <xf numFmtId="0" fontId="15" fillId="6"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15" fillId="6" borderId="51">
      <alignment vertical="center"/>
    </xf>
    <xf numFmtId="0" fontId="15" fillId="6" borderId="51">
      <alignment vertical="center"/>
    </xf>
    <xf numFmtId="0" fontId="15" fillId="6" borderId="51">
      <alignment vertical="center"/>
    </xf>
    <xf numFmtId="0" fontId="15" fillId="6" borderId="51">
      <alignment vertical="center"/>
    </xf>
    <xf numFmtId="0" fontId="15" fillId="54" borderId="51">
      <alignment vertical="center"/>
    </xf>
    <xf numFmtId="0" fontId="15"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4" borderId="51">
      <alignment vertical="center"/>
    </xf>
    <xf numFmtId="0" fontId="15" fillId="54" borderId="51">
      <alignment vertical="center"/>
    </xf>
    <xf numFmtId="0" fontId="6" fillId="54" borderId="51">
      <alignment vertical="center"/>
    </xf>
    <xf numFmtId="0" fontId="15" fillId="6" borderId="51">
      <alignment vertical="center"/>
    </xf>
    <xf numFmtId="0" fontId="15" fillId="6" borderId="51">
      <alignment vertical="center"/>
    </xf>
    <xf numFmtId="0" fontId="15" fillId="6" borderId="51">
      <alignment vertical="center"/>
    </xf>
    <xf numFmtId="0" fontId="15" fillId="6"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15" fillId="6" borderId="51">
      <alignment vertical="center"/>
    </xf>
    <xf numFmtId="0" fontId="15" fillId="6" borderId="51">
      <alignment vertical="center"/>
    </xf>
    <xf numFmtId="0" fontId="15" fillId="6" borderId="51">
      <alignment vertical="center"/>
    </xf>
    <xf numFmtId="0" fontId="15" fillId="6" borderId="51">
      <alignment vertical="center"/>
    </xf>
    <xf numFmtId="0" fontId="15" fillId="54" borderId="51">
      <alignment vertical="center"/>
    </xf>
    <xf numFmtId="0" fontId="15"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6" fillId="54" borderId="51">
      <alignment vertical="center"/>
    </xf>
    <xf numFmtId="0" fontId="15" fillId="6" borderId="51">
      <alignment vertical="center"/>
    </xf>
    <xf numFmtId="0" fontId="15" fillId="6" borderId="51">
      <alignment vertical="center"/>
    </xf>
    <xf numFmtId="0" fontId="15" fillId="6" borderId="51">
      <alignment vertical="center"/>
    </xf>
    <xf numFmtId="0" fontId="15" fillId="6"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15" fillId="6" borderId="51">
      <alignment vertical="center"/>
    </xf>
    <xf numFmtId="0" fontId="15" fillId="6" borderId="51">
      <alignment vertical="center"/>
    </xf>
    <xf numFmtId="0" fontId="15" fillId="6" borderId="51">
      <alignment vertical="center"/>
    </xf>
    <xf numFmtId="0" fontId="15" fillId="6" borderId="51">
      <alignment vertical="center"/>
    </xf>
    <xf numFmtId="0" fontId="15" fillId="6" borderId="51">
      <alignment vertical="center"/>
    </xf>
    <xf numFmtId="0" fontId="15" fillId="6"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15" fillId="6" borderId="51">
      <alignment vertical="center"/>
    </xf>
    <xf numFmtId="0" fontId="15" fillId="6" borderId="51">
      <alignment vertical="center"/>
    </xf>
    <xf numFmtId="0" fontId="6" fillId="54" borderId="51">
      <alignment vertical="center"/>
    </xf>
    <xf numFmtId="0" fontId="15" fillId="6" borderId="51">
      <alignment vertical="center"/>
    </xf>
    <xf numFmtId="0" fontId="6" fillId="54" borderId="51">
      <alignment vertical="center"/>
    </xf>
    <xf numFmtId="0" fontId="15" fillId="6" borderId="51">
      <alignment vertical="center"/>
    </xf>
    <xf numFmtId="174" fontId="15" fillId="54" borderId="51">
      <alignment vertical="center"/>
    </xf>
    <xf numFmtId="174" fontId="6" fillId="54" borderId="51">
      <alignment vertical="center"/>
    </xf>
    <xf numFmtId="174" fontId="15" fillId="54" borderId="51">
      <alignment vertical="center"/>
    </xf>
    <xf numFmtId="174" fontId="6" fillId="54" borderId="51">
      <alignment vertical="center"/>
    </xf>
    <xf numFmtId="174" fontId="15" fillId="54" borderId="51">
      <alignment vertical="center"/>
    </xf>
    <xf numFmtId="174" fontId="6" fillId="54" borderId="51">
      <alignment vertical="center"/>
    </xf>
    <xf numFmtId="174" fontId="15"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0" fontId="15" fillId="6" borderId="51">
      <alignment vertical="center"/>
    </xf>
    <xf numFmtId="0" fontId="6" fillId="54" borderId="51">
      <alignment vertical="center"/>
    </xf>
    <xf numFmtId="0" fontId="15" fillId="6" borderId="51">
      <alignment vertical="center"/>
    </xf>
    <xf numFmtId="0" fontId="6" fillId="54" borderId="51">
      <alignment vertical="center"/>
    </xf>
    <xf numFmtId="0" fontId="15" fillId="6" borderId="51">
      <alignment vertical="center"/>
    </xf>
    <xf numFmtId="0" fontId="6" fillId="54" borderId="51">
      <alignment vertical="center"/>
    </xf>
    <xf numFmtId="0" fontId="15" fillId="6" borderId="51">
      <alignment vertical="center"/>
    </xf>
    <xf numFmtId="0" fontId="6" fillId="54" borderId="51">
      <alignment vertical="center"/>
    </xf>
    <xf numFmtId="0" fontId="15" fillId="6" borderId="51">
      <alignment vertical="center"/>
    </xf>
    <xf numFmtId="0" fontId="6" fillId="54" borderId="51">
      <alignment vertical="center"/>
    </xf>
    <xf numFmtId="0" fontId="15" fillId="6" borderId="51">
      <alignment vertical="center"/>
    </xf>
    <xf numFmtId="0" fontId="6" fillId="54" borderId="51">
      <alignment vertical="center"/>
    </xf>
    <xf numFmtId="0" fontId="15" fillId="6" borderId="51">
      <alignment vertical="center"/>
    </xf>
    <xf numFmtId="0" fontId="6" fillId="54" borderId="51">
      <alignment vertical="center"/>
    </xf>
    <xf numFmtId="0" fontId="15" fillId="6" borderId="51">
      <alignment vertical="center"/>
    </xf>
    <xf numFmtId="0" fontId="6" fillId="54" borderId="51">
      <alignment vertical="center"/>
    </xf>
    <xf numFmtId="0" fontId="15" fillId="6" borderId="51">
      <alignment vertical="center"/>
    </xf>
    <xf numFmtId="0" fontId="6" fillId="54" borderId="51">
      <alignment vertical="center"/>
    </xf>
    <xf numFmtId="0" fontId="15" fillId="6" borderId="51">
      <alignment vertical="center"/>
    </xf>
    <xf numFmtId="0" fontId="6" fillId="54" borderId="51">
      <alignment vertical="center"/>
    </xf>
    <xf numFmtId="0" fontId="15" fillId="6" borderId="51">
      <alignment vertical="center"/>
    </xf>
    <xf numFmtId="0" fontId="6" fillId="54" borderId="51">
      <alignment vertical="center"/>
    </xf>
    <xf numFmtId="0" fontId="15" fillId="6" borderId="51">
      <alignment vertical="center"/>
    </xf>
    <xf numFmtId="0" fontId="6" fillId="54" borderId="51">
      <alignment vertical="center"/>
    </xf>
    <xf numFmtId="0" fontId="15" fillId="6" borderId="51">
      <alignment vertical="center"/>
    </xf>
    <xf numFmtId="0" fontId="6" fillId="54" borderId="51">
      <alignment vertical="center"/>
    </xf>
    <xf numFmtId="0" fontId="15" fillId="6" borderId="51">
      <alignment vertical="center"/>
    </xf>
    <xf numFmtId="0" fontId="6" fillId="54" borderId="51">
      <alignment vertical="center"/>
    </xf>
    <xf numFmtId="0" fontId="15" fillId="6" borderId="51">
      <alignment vertical="center"/>
    </xf>
    <xf numFmtId="0" fontId="6" fillId="54" borderId="51">
      <alignment vertical="center"/>
    </xf>
    <xf numFmtId="0" fontId="15" fillId="6" borderId="51">
      <alignment vertical="center"/>
    </xf>
    <xf numFmtId="0" fontId="6" fillId="54" borderId="51">
      <alignment vertical="center"/>
    </xf>
    <xf numFmtId="0" fontId="15" fillId="6" borderId="51">
      <alignment vertical="center"/>
    </xf>
    <xf numFmtId="0" fontId="6" fillId="54" borderId="51">
      <alignment vertical="center"/>
    </xf>
    <xf numFmtId="0" fontId="15" fillId="6" borderId="51">
      <alignment vertical="center"/>
    </xf>
    <xf numFmtId="0" fontId="6" fillId="54" borderId="51">
      <alignment vertical="center"/>
    </xf>
    <xf numFmtId="0" fontId="15" fillId="6" borderId="51">
      <alignment vertical="center"/>
    </xf>
    <xf numFmtId="0" fontId="6" fillId="54" borderId="51">
      <alignment vertical="center"/>
    </xf>
    <xf numFmtId="0" fontId="15" fillId="6" borderId="51">
      <alignment vertical="center"/>
    </xf>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4" borderId="51">
      <alignment vertical="center"/>
    </xf>
    <xf numFmtId="0"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4" borderId="51">
      <alignment vertical="center"/>
    </xf>
    <xf numFmtId="0" fontId="15" fillId="54" borderId="51">
      <alignment vertical="center"/>
    </xf>
    <xf numFmtId="0" fontId="6" fillId="54" borderId="51">
      <alignment vertical="center"/>
    </xf>
    <xf numFmtId="0" fontId="15" fillId="6" borderId="51">
      <alignment vertical="center"/>
    </xf>
    <xf numFmtId="0" fontId="15" fillId="6" borderId="51">
      <alignment vertical="center"/>
    </xf>
    <xf numFmtId="0" fontId="15" fillId="6" borderId="51">
      <alignment vertical="center"/>
    </xf>
    <xf numFmtId="0" fontId="15" fillId="6"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15" fillId="6" borderId="51">
      <alignment vertical="center"/>
    </xf>
    <xf numFmtId="0" fontId="15" fillId="6" borderId="51">
      <alignment vertical="center"/>
    </xf>
    <xf numFmtId="0" fontId="15" fillId="6" borderId="51">
      <alignment vertical="center"/>
    </xf>
    <xf numFmtId="0" fontId="15" fillId="6" borderId="51">
      <alignment vertical="center"/>
    </xf>
    <xf numFmtId="0" fontId="15" fillId="54" borderId="51">
      <alignment vertical="center"/>
    </xf>
    <xf numFmtId="0" fontId="15"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4" borderId="51">
      <alignment vertical="center"/>
    </xf>
    <xf numFmtId="0" fontId="15" fillId="54" borderId="51">
      <alignment vertical="center"/>
    </xf>
    <xf numFmtId="0" fontId="15"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15" fillId="6" borderId="51">
      <alignment vertical="center"/>
    </xf>
    <xf numFmtId="0" fontId="15" fillId="6" borderId="51">
      <alignment vertical="center"/>
    </xf>
    <xf numFmtId="0" fontId="15" fillId="6" borderId="51">
      <alignment vertical="center"/>
    </xf>
    <xf numFmtId="0" fontId="15" fillId="6"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15" fillId="6" borderId="51">
      <alignment vertical="center"/>
    </xf>
    <xf numFmtId="0" fontId="15" fillId="6" borderId="51">
      <alignment vertical="center"/>
    </xf>
    <xf numFmtId="0" fontId="15" fillId="6" borderId="51">
      <alignment vertical="center"/>
    </xf>
    <xf numFmtId="0" fontId="15" fillId="6"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6" borderId="51">
      <alignment vertical="center"/>
    </xf>
    <xf numFmtId="0" fontId="15" fillId="6" borderId="51">
      <alignment vertical="center"/>
    </xf>
    <xf numFmtId="0" fontId="6" fillId="54" borderId="51">
      <alignment vertical="center"/>
    </xf>
    <xf numFmtId="0" fontId="15" fillId="6" borderId="51">
      <alignment vertical="center"/>
    </xf>
    <xf numFmtId="0" fontId="6" fillId="54" borderId="51">
      <alignment vertical="center"/>
    </xf>
    <xf numFmtId="0" fontId="15" fillId="54" borderId="51">
      <alignment vertical="center"/>
    </xf>
    <xf numFmtId="0" fontId="6" fillId="54" borderId="51">
      <alignment vertical="center"/>
    </xf>
    <xf numFmtId="0" fontId="15" fillId="54" borderId="51">
      <alignment vertical="center"/>
    </xf>
    <xf numFmtId="0" fontId="6" fillId="54" borderId="51">
      <alignment vertical="center"/>
    </xf>
    <xf numFmtId="0" fontId="15" fillId="54" borderId="51">
      <alignment vertical="center"/>
    </xf>
    <xf numFmtId="0" fontId="6" fillId="54" borderId="51">
      <alignment vertical="center"/>
    </xf>
    <xf numFmtId="0" fontId="15"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4" borderId="51">
      <alignment vertical="center"/>
    </xf>
    <xf numFmtId="0" fontId="15" fillId="54" borderId="51">
      <alignment vertical="center"/>
    </xf>
    <xf numFmtId="0" fontId="6" fillId="54" borderId="51">
      <alignment vertical="center"/>
    </xf>
    <xf numFmtId="0" fontId="15" fillId="6" borderId="51">
      <alignment vertical="center"/>
    </xf>
    <xf numFmtId="0" fontId="15" fillId="6" borderId="51">
      <alignment vertical="center"/>
    </xf>
    <xf numFmtId="0" fontId="15" fillId="6" borderId="51">
      <alignment vertical="center"/>
    </xf>
    <xf numFmtId="0" fontId="15" fillId="6"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15" fillId="6" borderId="51">
      <alignment vertical="center"/>
    </xf>
    <xf numFmtId="0" fontId="15" fillId="6" borderId="51">
      <alignment vertical="center"/>
    </xf>
    <xf numFmtId="0" fontId="15" fillId="6" borderId="51">
      <alignment vertical="center"/>
    </xf>
    <xf numFmtId="0" fontId="15" fillId="6" borderId="51">
      <alignment vertical="center"/>
    </xf>
    <xf numFmtId="0" fontId="15" fillId="54" borderId="51">
      <alignment vertical="center"/>
    </xf>
    <xf numFmtId="0" fontId="15"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4" borderId="51">
      <alignment vertical="center"/>
    </xf>
    <xf numFmtId="0" fontId="15" fillId="54" borderId="51">
      <alignment vertical="center"/>
    </xf>
    <xf numFmtId="0" fontId="6" fillId="54" borderId="51">
      <alignment vertical="center"/>
    </xf>
    <xf numFmtId="0" fontId="15" fillId="6" borderId="51">
      <alignment vertical="center"/>
    </xf>
    <xf numFmtId="0" fontId="15" fillId="6" borderId="51">
      <alignment vertical="center"/>
    </xf>
    <xf numFmtId="0" fontId="15" fillId="6" borderId="51">
      <alignment vertical="center"/>
    </xf>
    <xf numFmtId="0" fontId="15" fillId="6"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15" fillId="6" borderId="51">
      <alignment vertical="center"/>
    </xf>
    <xf numFmtId="0" fontId="15" fillId="6" borderId="51">
      <alignment vertical="center"/>
    </xf>
    <xf numFmtId="0" fontId="15" fillId="6" borderId="51">
      <alignment vertical="center"/>
    </xf>
    <xf numFmtId="0" fontId="15" fillId="6" borderId="51">
      <alignment vertical="center"/>
    </xf>
    <xf numFmtId="0" fontId="15" fillId="54" borderId="51">
      <alignment vertical="center"/>
    </xf>
    <xf numFmtId="0" fontId="15"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6" fillId="54" borderId="51">
      <alignment vertical="center"/>
    </xf>
    <xf numFmtId="0" fontId="15" fillId="6" borderId="51">
      <alignment vertical="center"/>
    </xf>
    <xf numFmtId="0" fontId="15" fillId="6" borderId="51">
      <alignment vertical="center"/>
    </xf>
    <xf numFmtId="0" fontId="15" fillId="6" borderId="51">
      <alignment vertical="center"/>
    </xf>
    <xf numFmtId="0" fontId="15" fillId="6"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15" fillId="6" borderId="51">
      <alignment vertical="center"/>
    </xf>
    <xf numFmtId="0" fontId="15" fillId="6" borderId="51">
      <alignment vertical="center"/>
    </xf>
    <xf numFmtId="0" fontId="15" fillId="6" borderId="51">
      <alignment vertical="center"/>
    </xf>
    <xf numFmtId="0" fontId="15" fillId="6" borderId="51">
      <alignment vertical="center"/>
    </xf>
    <xf numFmtId="0" fontId="15" fillId="6" borderId="51">
      <alignment vertical="center"/>
    </xf>
    <xf numFmtId="0" fontId="15" fillId="6"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15" fillId="6" borderId="51">
      <alignment vertical="center"/>
    </xf>
    <xf numFmtId="0" fontId="15" fillId="6" borderId="51">
      <alignment vertical="center"/>
    </xf>
    <xf numFmtId="0" fontId="6" fillId="54" borderId="51">
      <alignment vertical="center"/>
    </xf>
    <xf numFmtId="0" fontId="15" fillId="6" borderId="51">
      <alignment vertical="center"/>
    </xf>
    <xf numFmtId="0" fontId="6" fillId="54" borderId="51">
      <alignment vertical="center"/>
    </xf>
    <xf numFmtId="0" fontId="15" fillId="6" borderId="51">
      <alignment vertical="center"/>
    </xf>
    <xf numFmtId="0" fontId="6" fillId="54" borderId="51">
      <alignment vertical="center"/>
    </xf>
    <xf numFmtId="0" fontId="15" fillId="6" borderId="51">
      <alignment vertical="center"/>
    </xf>
    <xf numFmtId="0" fontId="15" fillId="6" borderId="51">
      <alignment vertical="center"/>
    </xf>
    <xf numFmtId="0" fontId="6" fillId="54" borderId="51">
      <alignment vertical="center"/>
    </xf>
    <xf numFmtId="0" fontId="15" fillId="6" borderId="51">
      <alignment vertical="center"/>
    </xf>
    <xf numFmtId="0" fontId="6" fillId="54" borderId="51">
      <alignment vertical="center"/>
    </xf>
    <xf numFmtId="0" fontId="15" fillId="6" borderId="51">
      <alignment vertical="center"/>
    </xf>
    <xf numFmtId="0" fontId="6" fillId="54" borderId="51">
      <alignment vertical="center"/>
    </xf>
    <xf numFmtId="0" fontId="15" fillId="54" borderId="51">
      <alignment vertical="center"/>
    </xf>
    <xf numFmtId="0" fontId="6" fillId="54" borderId="51">
      <alignment vertical="center"/>
    </xf>
    <xf numFmtId="0" fontId="15" fillId="54" borderId="51">
      <alignment vertical="center"/>
    </xf>
    <xf numFmtId="0" fontId="6" fillId="54" borderId="51">
      <alignment vertical="center"/>
    </xf>
    <xf numFmtId="0" fontId="15" fillId="54" borderId="51">
      <alignment vertical="center"/>
    </xf>
    <xf numFmtId="0" fontId="6" fillId="54" borderId="51">
      <alignment vertical="center"/>
    </xf>
    <xf numFmtId="0" fontId="15"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4" borderId="51">
      <alignment vertical="center"/>
    </xf>
    <xf numFmtId="0"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4" borderId="51">
      <alignment vertical="center"/>
    </xf>
    <xf numFmtId="0" fontId="15" fillId="54" borderId="51">
      <alignment vertical="center"/>
    </xf>
    <xf numFmtId="0" fontId="6" fillId="54" borderId="51">
      <alignment vertical="center"/>
    </xf>
    <xf numFmtId="0" fontId="15" fillId="6" borderId="51">
      <alignment vertical="center"/>
    </xf>
    <xf numFmtId="0" fontId="15" fillId="6" borderId="51">
      <alignment vertical="center"/>
    </xf>
    <xf numFmtId="0" fontId="15" fillId="6" borderId="51">
      <alignment vertical="center"/>
    </xf>
    <xf numFmtId="0" fontId="15" fillId="6"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15" fillId="6" borderId="51">
      <alignment vertical="center"/>
    </xf>
    <xf numFmtId="0" fontId="15" fillId="6" borderId="51">
      <alignment vertical="center"/>
    </xf>
    <xf numFmtId="0" fontId="15" fillId="6" borderId="51">
      <alignment vertical="center"/>
    </xf>
    <xf numFmtId="0" fontId="15" fillId="6" borderId="51">
      <alignment vertical="center"/>
    </xf>
    <xf numFmtId="0" fontId="15" fillId="54" borderId="51">
      <alignment vertical="center"/>
    </xf>
    <xf numFmtId="0" fontId="15"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4" borderId="51">
      <alignment vertical="center"/>
    </xf>
    <xf numFmtId="0" fontId="15" fillId="54" borderId="51">
      <alignment vertical="center"/>
    </xf>
    <xf numFmtId="0" fontId="15"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15" fillId="6" borderId="51">
      <alignment vertical="center"/>
    </xf>
    <xf numFmtId="0" fontId="15" fillId="6" borderId="51">
      <alignment vertical="center"/>
    </xf>
    <xf numFmtId="0" fontId="15" fillId="6" borderId="51">
      <alignment vertical="center"/>
    </xf>
    <xf numFmtId="0" fontId="15" fillId="6"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15" fillId="6" borderId="51">
      <alignment vertical="center"/>
    </xf>
    <xf numFmtId="0" fontId="15" fillId="6" borderId="51">
      <alignment vertical="center"/>
    </xf>
    <xf numFmtId="0" fontId="15" fillId="6" borderId="51">
      <alignment vertical="center"/>
    </xf>
    <xf numFmtId="0" fontId="15" fillId="6"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6"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4" borderId="51">
      <alignment vertical="center"/>
    </xf>
    <xf numFmtId="0" fontId="15" fillId="54" borderId="51">
      <alignment vertical="center"/>
    </xf>
    <xf numFmtId="0" fontId="6" fillId="54" borderId="51">
      <alignment vertical="center"/>
    </xf>
    <xf numFmtId="0" fontId="15" fillId="6" borderId="51">
      <alignment vertical="center"/>
    </xf>
    <xf numFmtId="0" fontId="15" fillId="6" borderId="51">
      <alignment vertical="center"/>
    </xf>
    <xf numFmtId="0" fontId="15" fillId="6" borderId="51">
      <alignment vertical="center"/>
    </xf>
    <xf numFmtId="0" fontId="15" fillId="6"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15" fillId="6" borderId="51">
      <alignment vertical="center"/>
    </xf>
    <xf numFmtId="0" fontId="15" fillId="6" borderId="51">
      <alignment vertical="center"/>
    </xf>
    <xf numFmtId="0" fontId="15" fillId="6" borderId="51">
      <alignment vertical="center"/>
    </xf>
    <xf numFmtId="0" fontId="15" fillId="6" borderId="51">
      <alignment vertical="center"/>
    </xf>
    <xf numFmtId="0" fontId="15" fillId="54" borderId="51">
      <alignment vertical="center"/>
    </xf>
    <xf numFmtId="0" fontId="15"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4" borderId="51">
      <alignment vertical="center"/>
    </xf>
    <xf numFmtId="0" fontId="15" fillId="54" borderId="51">
      <alignment vertical="center"/>
    </xf>
    <xf numFmtId="0" fontId="6" fillId="54" borderId="51">
      <alignment vertical="center"/>
    </xf>
    <xf numFmtId="0" fontId="15" fillId="6" borderId="51">
      <alignment vertical="center"/>
    </xf>
    <xf numFmtId="0" fontId="15" fillId="6" borderId="51">
      <alignment vertical="center"/>
    </xf>
    <xf numFmtId="0" fontId="15" fillId="6" borderId="51">
      <alignment vertical="center"/>
    </xf>
    <xf numFmtId="0" fontId="15" fillId="6"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15" fillId="6" borderId="51">
      <alignment vertical="center"/>
    </xf>
    <xf numFmtId="0" fontId="15" fillId="6" borderId="51">
      <alignment vertical="center"/>
    </xf>
    <xf numFmtId="0" fontId="15" fillId="6" borderId="51">
      <alignment vertical="center"/>
    </xf>
    <xf numFmtId="0" fontId="15" fillId="6" borderId="51">
      <alignment vertical="center"/>
    </xf>
    <xf numFmtId="0" fontId="15" fillId="54" borderId="51">
      <alignment vertical="center"/>
    </xf>
    <xf numFmtId="0" fontId="15"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6" fillId="54" borderId="51">
      <alignment vertical="center"/>
    </xf>
    <xf numFmtId="0" fontId="15" fillId="6" borderId="51">
      <alignment vertical="center"/>
    </xf>
    <xf numFmtId="0" fontId="15" fillId="6" borderId="51">
      <alignment vertical="center"/>
    </xf>
    <xf numFmtId="0" fontId="15" fillId="6" borderId="51">
      <alignment vertical="center"/>
    </xf>
    <xf numFmtId="0" fontId="15" fillId="6"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15" fillId="6" borderId="51">
      <alignment vertical="center"/>
    </xf>
    <xf numFmtId="0" fontId="15" fillId="6" borderId="51">
      <alignment vertical="center"/>
    </xf>
    <xf numFmtId="0" fontId="15" fillId="6" borderId="51">
      <alignment vertical="center"/>
    </xf>
    <xf numFmtId="0" fontId="15" fillId="6" borderId="51">
      <alignment vertical="center"/>
    </xf>
    <xf numFmtId="0" fontId="15" fillId="6" borderId="51">
      <alignment vertical="center"/>
    </xf>
    <xf numFmtId="0" fontId="15" fillId="6"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15" fillId="6" borderId="51">
      <alignment vertical="center"/>
    </xf>
    <xf numFmtId="0" fontId="15" fillId="6" borderId="51">
      <alignment vertical="center"/>
    </xf>
    <xf numFmtId="0" fontId="6" fillId="54" borderId="51">
      <alignment vertical="center"/>
    </xf>
    <xf numFmtId="0" fontId="15" fillId="6" borderId="51">
      <alignment vertical="center"/>
    </xf>
    <xf numFmtId="0" fontId="6" fillId="54" borderId="51">
      <alignment vertical="center"/>
    </xf>
    <xf numFmtId="0" fontId="15" fillId="6"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15" fillId="6" borderId="51">
      <alignment vertical="center"/>
    </xf>
    <xf numFmtId="174" fontId="6" fillId="54" borderId="51">
      <alignment vertical="center"/>
    </xf>
    <xf numFmtId="174" fontId="15" fillId="6" borderId="51">
      <alignment vertical="center"/>
    </xf>
    <xf numFmtId="174" fontId="6" fillId="54" borderId="51">
      <alignment vertical="center"/>
    </xf>
    <xf numFmtId="174" fontId="15" fillId="6" borderId="51">
      <alignment vertical="center"/>
    </xf>
    <xf numFmtId="174" fontId="6" fillId="54" borderId="51">
      <alignment vertical="center"/>
    </xf>
    <xf numFmtId="174" fontId="15" fillId="6" borderId="51">
      <alignment vertical="center"/>
    </xf>
    <xf numFmtId="174" fontId="6" fillId="54" borderId="51">
      <alignment vertical="center"/>
    </xf>
    <xf numFmtId="174" fontId="15" fillId="6" borderId="51">
      <alignment vertical="center"/>
    </xf>
    <xf numFmtId="174" fontId="6" fillId="54" borderId="51">
      <alignment vertical="center"/>
    </xf>
    <xf numFmtId="174" fontId="15" fillId="6" borderId="51">
      <alignment vertical="center"/>
    </xf>
    <xf numFmtId="174" fontId="6" fillId="54" borderId="51">
      <alignment vertical="center"/>
    </xf>
    <xf numFmtId="174" fontId="15" fillId="6" borderId="51">
      <alignment vertical="center"/>
    </xf>
    <xf numFmtId="174" fontId="6" fillId="54" borderId="51">
      <alignment vertical="center"/>
    </xf>
    <xf numFmtId="174" fontId="15" fillId="6" borderId="51">
      <alignment vertical="center"/>
    </xf>
    <xf numFmtId="174" fontId="6" fillId="54" borderId="51">
      <alignment vertical="center"/>
    </xf>
    <xf numFmtId="174" fontId="15" fillId="6" borderId="51">
      <alignment vertical="center"/>
    </xf>
    <xf numFmtId="174" fontId="6" fillId="54" borderId="51">
      <alignment vertical="center"/>
    </xf>
    <xf numFmtId="174" fontId="15" fillId="6" borderId="51">
      <alignment vertical="center"/>
    </xf>
    <xf numFmtId="174" fontId="6" fillId="54" borderId="51">
      <alignment vertical="center"/>
    </xf>
    <xf numFmtId="174" fontId="15" fillId="6" borderId="51">
      <alignment vertical="center"/>
    </xf>
    <xf numFmtId="184" fontId="6" fillId="54" borderId="51">
      <alignment vertical="center"/>
    </xf>
    <xf numFmtId="174" fontId="15" fillId="6" borderId="51">
      <alignment vertical="center"/>
    </xf>
    <xf numFmtId="184" fontId="6" fillId="54" borderId="51">
      <alignment vertical="center"/>
    </xf>
    <xf numFmtId="174" fontId="15" fillId="6" borderId="51">
      <alignment vertical="center"/>
    </xf>
    <xf numFmtId="184" fontId="6" fillId="54" borderId="51">
      <alignment vertical="center"/>
    </xf>
    <xf numFmtId="174" fontId="15" fillId="6" borderId="51">
      <alignment vertical="center"/>
    </xf>
    <xf numFmtId="184" fontId="6" fillId="54" borderId="51">
      <alignment vertical="center"/>
    </xf>
    <xf numFmtId="174" fontId="15" fillId="6" borderId="51">
      <alignment vertical="center"/>
    </xf>
    <xf numFmtId="184" fontId="6" fillId="54" borderId="51">
      <alignment vertical="center"/>
    </xf>
    <xf numFmtId="174" fontId="15" fillId="6" borderId="51">
      <alignment vertical="center"/>
    </xf>
    <xf numFmtId="184" fontId="6" fillId="54" borderId="51">
      <alignment vertical="center"/>
    </xf>
    <xf numFmtId="174" fontId="15" fillId="6" borderId="51">
      <alignment vertical="center"/>
    </xf>
    <xf numFmtId="184" fontId="6" fillId="54" borderId="51">
      <alignment vertical="center"/>
    </xf>
    <xf numFmtId="174" fontId="15" fillId="6" borderId="51">
      <alignment vertical="center"/>
    </xf>
    <xf numFmtId="184" fontId="6" fillId="54" borderId="51">
      <alignment vertical="center"/>
    </xf>
    <xf numFmtId="174" fontId="15" fillId="6" borderId="51">
      <alignment vertical="center"/>
    </xf>
    <xf numFmtId="184" fontId="6" fillId="54" borderId="51">
      <alignment vertical="center"/>
    </xf>
    <xf numFmtId="174" fontId="15" fillId="6" borderId="51">
      <alignment vertical="center"/>
    </xf>
    <xf numFmtId="184" fontId="6" fillId="54" borderId="51">
      <alignment vertical="center"/>
    </xf>
    <xf numFmtId="0" fontId="20" fillId="0" borderId="0" applyNumberFormat="0" applyFont="0" applyFill="0" applyBorder="0" applyAlignment="0" applyProtection="0"/>
    <xf numFmtId="174" fontId="6" fillId="54" borderId="51">
      <alignment vertical="center"/>
    </xf>
    <xf numFmtId="0" fontId="20" fillId="0" borderId="0" applyNumberFormat="0" applyFont="0" applyFill="0" applyBorder="0" applyAlignment="0" applyProtection="0"/>
    <xf numFmtId="174" fontId="6" fillId="54" borderId="51">
      <alignment vertical="center"/>
    </xf>
    <xf numFmtId="0" fontId="20" fillId="0" borderId="0" applyNumberFormat="0" applyFont="0" applyFill="0" applyBorder="0" applyAlignment="0" applyProtection="0"/>
    <xf numFmtId="174" fontId="6" fillId="54" borderId="51">
      <alignment vertical="center"/>
    </xf>
    <xf numFmtId="0" fontId="20" fillId="0" borderId="0" applyNumberFormat="0" applyFont="0" applyFill="0" applyBorder="0" applyAlignment="0" applyProtection="0"/>
    <xf numFmtId="174" fontId="6" fillId="54" borderId="51">
      <alignment vertical="center"/>
    </xf>
    <xf numFmtId="0" fontId="20" fillId="0" borderId="0" applyNumberFormat="0" applyFont="0" applyFill="0" applyBorder="0" applyAlignment="0" applyProtection="0"/>
    <xf numFmtId="174" fontId="6" fillId="54" borderId="51">
      <alignment vertical="center"/>
    </xf>
    <xf numFmtId="0" fontId="20" fillId="0" borderId="0" applyNumberFormat="0" applyFont="0" applyFill="0" applyBorder="0" applyAlignment="0" applyProtection="0"/>
    <xf numFmtId="174" fontId="6" fillId="54" borderId="51">
      <alignment vertical="center"/>
    </xf>
    <xf numFmtId="0" fontId="20" fillId="0" borderId="0" applyNumberFormat="0" applyFont="0" applyFill="0" applyBorder="0" applyAlignment="0" applyProtection="0"/>
    <xf numFmtId="174" fontId="6" fillId="54" borderId="51">
      <alignment vertical="center"/>
    </xf>
    <xf numFmtId="0" fontId="20" fillId="0" borderId="0" applyNumberFormat="0" applyFont="0" applyFill="0" applyBorder="0" applyAlignment="0" applyProtection="0"/>
    <xf numFmtId="174" fontId="6" fillId="54" borderId="51">
      <alignment vertical="center"/>
    </xf>
    <xf numFmtId="0" fontId="20" fillId="0" borderId="0" applyNumberFormat="0" applyFont="0" applyFill="0" applyBorder="0" applyAlignment="0" applyProtection="0"/>
    <xf numFmtId="174" fontId="6" fillId="54" borderId="51">
      <alignment vertical="center"/>
    </xf>
    <xf numFmtId="0" fontId="20" fillId="0" borderId="0" applyNumberFormat="0" applyFont="0" applyFill="0" applyBorder="0" applyAlignment="0" applyProtection="0"/>
    <xf numFmtId="17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4" borderId="51">
      <alignment vertical="center"/>
    </xf>
    <xf numFmtId="174" fontId="15" fillId="54" borderId="51">
      <alignment vertical="center"/>
    </xf>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54" borderId="51">
      <alignment vertical="center"/>
    </xf>
    <xf numFmtId="174" fontId="15"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0" fontId="20" fillId="0" borderId="0" applyNumberFormat="0" applyFont="0" applyFill="0" applyBorder="0" applyAlignment="0" applyProtection="0"/>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6" borderId="51">
      <alignment vertical="center"/>
    </xf>
    <xf numFmtId="0" fontId="20" fillId="0" borderId="0" applyNumberFormat="0" applyFont="0" applyFill="0" applyBorder="0" applyAlignment="0" applyProtection="0"/>
    <xf numFmtId="174" fontId="6" fillId="54" borderId="51">
      <alignment vertical="center"/>
    </xf>
    <xf numFmtId="174" fontId="15" fillId="6" borderId="51">
      <alignment vertical="center"/>
    </xf>
    <xf numFmtId="174" fontId="6" fillId="54" borderId="51">
      <alignment vertical="center"/>
    </xf>
    <xf numFmtId="174" fontId="15" fillId="6" borderId="51">
      <alignment vertical="center"/>
    </xf>
    <xf numFmtId="174" fontId="6" fillId="54" borderId="51">
      <alignment vertical="center"/>
    </xf>
    <xf numFmtId="174" fontId="15" fillId="6" borderId="51">
      <alignment vertical="center"/>
    </xf>
    <xf numFmtId="174" fontId="6" fillId="54" borderId="51">
      <alignment vertical="center"/>
    </xf>
    <xf numFmtId="174" fontId="15" fillId="6" borderId="51">
      <alignment vertical="center"/>
    </xf>
    <xf numFmtId="174" fontId="6" fillId="54" borderId="51">
      <alignment vertical="center"/>
    </xf>
    <xf numFmtId="174" fontId="15" fillId="6" borderId="51">
      <alignment vertical="center"/>
    </xf>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6" borderId="51">
      <alignment vertical="center"/>
    </xf>
    <xf numFmtId="174" fontId="15" fillId="6" borderId="51">
      <alignment vertical="center"/>
    </xf>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0" fontId="20" fillId="0" borderId="0" applyNumberFormat="0" applyFont="0" applyFill="0" applyBorder="0" applyAlignment="0" applyProtection="0"/>
    <xf numFmtId="174" fontId="6" fillId="54" borderId="51">
      <alignment vertical="center"/>
    </xf>
    <xf numFmtId="174" fontId="6" fillId="54" borderId="51">
      <alignment vertical="center"/>
    </xf>
    <xf numFmtId="174" fontId="15" fillId="6" borderId="51">
      <alignment vertical="center"/>
    </xf>
    <xf numFmtId="0" fontId="20" fillId="0" borderId="0" applyNumberFormat="0" applyFont="0" applyFill="0" applyBorder="0" applyAlignment="0" applyProtection="0"/>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0" fontId="20" fillId="0" borderId="0" applyNumberFormat="0" applyFont="0" applyFill="0" applyBorder="0" applyAlignment="0" applyProtection="0"/>
    <xf numFmtId="174" fontId="15" fillId="6" borderId="51">
      <alignment vertical="center"/>
    </xf>
    <xf numFmtId="174" fontId="15" fillId="6" borderId="51">
      <alignment vertical="center"/>
    </xf>
    <xf numFmtId="174" fontId="15" fillId="6" borderId="51">
      <alignment vertical="center"/>
    </xf>
    <xf numFmtId="0" fontId="20" fillId="0" borderId="0" applyNumberFormat="0" applyFont="0" applyFill="0" applyBorder="0" applyAlignment="0" applyProtection="0"/>
    <xf numFmtId="174" fontId="15" fillId="6" borderId="51">
      <alignment vertical="center"/>
    </xf>
    <xf numFmtId="174" fontId="15" fillId="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0" fontId="20" fillId="0" borderId="0" applyNumberFormat="0" applyFont="0" applyFill="0" applyBorder="0" applyAlignment="0" applyProtection="0"/>
    <xf numFmtId="174" fontId="15" fillId="6"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15" fillId="6" borderId="51">
      <alignment vertical="center"/>
    </xf>
    <xf numFmtId="0" fontId="20" fillId="0" borderId="0" applyNumberFormat="0" applyFont="0" applyFill="0" applyBorder="0" applyAlignment="0" applyProtection="0"/>
    <xf numFmtId="174" fontId="6" fillId="54" borderId="51">
      <alignment vertical="center"/>
    </xf>
    <xf numFmtId="0" fontId="20" fillId="0" borderId="0" applyNumberFormat="0" applyFont="0" applyFill="0" applyBorder="0" applyAlignment="0" applyProtection="0"/>
    <xf numFmtId="174" fontId="6" fillId="54" borderId="51">
      <alignment vertical="center"/>
    </xf>
    <xf numFmtId="0" fontId="20" fillId="0" borderId="0" applyNumberFormat="0" applyFont="0" applyFill="0" applyBorder="0" applyAlignment="0" applyProtection="0"/>
    <xf numFmtId="174" fontId="6" fillId="54" borderId="51">
      <alignment vertical="center"/>
    </xf>
    <xf numFmtId="174" fontId="15" fillId="6" borderId="51">
      <alignment vertical="center"/>
    </xf>
    <xf numFmtId="174" fontId="15" fillId="6" borderId="51">
      <alignment vertical="center"/>
    </xf>
    <xf numFmtId="184" fontId="6" fillId="54" borderId="51">
      <alignment vertical="center"/>
    </xf>
    <xf numFmtId="174" fontId="15" fillId="6" borderId="51">
      <alignment vertical="center"/>
    </xf>
    <xf numFmtId="184" fontId="6" fillId="54" borderId="51">
      <alignment vertical="center"/>
    </xf>
    <xf numFmtId="174" fontId="15" fillId="6" borderId="51">
      <alignment vertical="center"/>
    </xf>
    <xf numFmtId="184" fontId="6" fillId="54" borderId="51">
      <alignment vertical="center"/>
    </xf>
    <xf numFmtId="174" fontId="15" fillId="54" borderId="51">
      <alignment vertical="center"/>
    </xf>
    <xf numFmtId="184" fontId="6" fillId="54" borderId="51">
      <alignment vertical="center"/>
    </xf>
    <xf numFmtId="174" fontId="15" fillId="54" borderId="51">
      <alignment vertical="center"/>
    </xf>
    <xf numFmtId="184" fontId="6" fillId="54" borderId="51">
      <alignment vertical="center"/>
    </xf>
    <xf numFmtId="174" fontId="15" fillId="54" borderId="51">
      <alignment vertical="center"/>
    </xf>
    <xf numFmtId="184" fontId="6" fillId="54" borderId="51">
      <alignment vertical="center"/>
    </xf>
    <xf numFmtId="174" fontId="15" fillId="54" borderId="51">
      <alignment vertical="center"/>
    </xf>
    <xf numFmtId="18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8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4" borderId="51">
      <alignment vertical="center"/>
    </xf>
    <xf numFmtId="18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15" fillId="54" borderId="51">
      <alignment vertical="center"/>
    </xf>
    <xf numFmtId="184" fontId="15" fillId="54" borderId="51">
      <alignment vertical="center"/>
    </xf>
    <xf numFmtId="184" fontId="6" fillId="54"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54" borderId="51">
      <alignment vertical="center"/>
    </xf>
    <xf numFmtId="184" fontId="15"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0" fontId="20" fillId="0" borderId="0" applyNumberFormat="0" applyFont="0" applyFill="0" applyBorder="0" applyAlignment="0" applyProtection="0"/>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0" fontId="20" fillId="0" borderId="0" applyNumberFormat="0" applyFont="0" applyFill="0" applyBorder="0" applyAlignment="0" applyProtection="0"/>
    <xf numFmtId="184" fontId="6" fillId="54" borderId="51">
      <alignment vertical="center"/>
    </xf>
    <xf numFmtId="18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4" borderId="51">
      <alignment vertical="center"/>
    </xf>
    <xf numFmtId="174" fontId="15" fillId="54" borderId="51">
      <alignment vertical="center"/>
    </xf>
    <xf numFmtId="174" fontId="15"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84" fontId="6" fillId="54"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184" fontId="6" fillId="54" borderId="51">
      <alignment vertical="center"/>
    </xf>
    <xf numFmtId="184" fontId="6" fillId="54" borderId="51">
      <alignment vertical="center"/>
    </xf>
    <xf numFmtId="0" fontId="20" fillId="0" borderId="0" applyNumberFormat="0" applyFont="0" applyFill="0" applyBorder="0" applyAlignment="0" applyProtection="0"/>
    <xf numFmtId="184" fontId="6" fillId="54" borderId="51">
      <alignment vertical="center"/>
    </xf>
    <xf numFmtId="18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6"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8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4" borderId="51">
      <alignment vertical="center"/>
    </xf>
    <xf numFmtId="174" fontId="15" fillId="54" borderId="51">
      <alignment vertical="center"/>
    </xf>
    <xf numFmtId="184" fontId="6" fillId="54"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74" fontId="15" fillId="54" borderId="51">
      <alignment vertical="center"/>
    </xf>
    <xf numFmtId="174" fontId="15"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184" fontId="6" fillId="54" borderId="51">
      <alignment vertical="center"/>
    </xf>
    <xf numFmtId="18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184" fontId="6" fillId="54" borderId="51">
      <alignment vertical="center"/>
    </xf>
    <xf numFmtId="18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4" borderId="51">
      <alignment vertical="center"/>
    </xf>
    <xf numFmtId="174" fontId="15" fillId="54" borderId="51">
      <alignment vertical="center"/>
    </xf>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54" borderId="51">
      <alignment vertical="center"/>
    </xf>
    <xf numFmtId="174" fontId="15"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6" fillId="54"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74" fontId="15" fillId="6" borderId="51">
      <alignment vertical="center"/>
    </xf>
    <xf numFmtId="184" fontId="15" fillId="6"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15" fillId="6" borderId="51">
      <alignment vertical="center"/>
    </xf>
    <xf numFmtId="174" fontId="15" fillId="6" borderId="51">
      <alignment vertical="center"/>
    </xf>
    <xf numFmtId="184" fontId="6" fillId="54" borderId="51">
      <alignment vertical="center"/>
    </xf>
    <xf numFmtId="174" fontId="15" fillId="6" borderId="51">
      <alignment vertical="center"/>
    </xf>
    <xf numFmtId="184" fontId="6" fillId="54" borderId="51">
      <alignment vertical="center"/>
    </xf>
    <xf numFmtId="174" fontId="15" fillId="6" borderId="51">
      <alignment vertical="center"/>
    </xf>
    <xf numFmtId="174" fontId="15" fillId="6" borderId="51">
      <alignment vertical="center"/>
    </xf>
    <xf numFmtId="174" fontId="6" fillId="54" borderId="51">
      <alignment vertical="center"/>
    </xf>
    <xf numFmtId="174" fontId="15" fillId="6" borderId="51">
      <alignment vertical="center"/>
    </xf>
    <xf numFmtId="174" fontId="6" fillId="54" borderId="51">
      <alignment vertical="center"/>
    </xf>
    <xf numFmtId="174" fontId="15" fillId="6" borderId="51">
      <alignment vertical="center"/>
    </xf>
    <xf numFmtId="174" fontId="6" fillId="54" borderId="51">
      <alignment vertical="center"/>
    </xf>
    <xf numFmtId="174" fontId="15" fillId="54" borderId="51">
      <alignment vertical="center"/>
    </xf>
    <xf numFmtId="174" fontId="6" fillId="54" borderId="51">
      <alignment vertical="center"/>
    </xf>
    <xf numFmtId="174" fontId="15" fillId="54" borderId="51">
      <alignment vertical="center"/>
    </xf>
    <xf numFmtId="174" fontId="6" fillId="54" borderId="51">
      <alignment vertical="center"/>
    </xf>
    <xf numFmtId="174" fontId="15" fillId="54" borderId="51">
      <alignment vertical="center"/>
    </xf>
    <xf numFmtId="174" fontId="6" fillId="54" borderId="51">
      <alignment vertical="center"/>
    </xf>
    <xf numFmtId="174" fontId="15"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4" borderId="51">
      <alignment vertical="center"/>
    </xf>
    <xf numFmtId="17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4" borderId="51">
      <alignment vertical="center"/>
    </xf>
    <xf numFmtId="174" fontId="15" fillId="54" borderId="51">
      <alignment vertical="center"/>
    </xf>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54" borderId="51">
      <alignment vertical="center"/>
    </xf>
    <xf numFmtId="174" fontId="15"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4" borderId="51">
      <alignment vertical="center"/>
    </xf>
    <xf numFmtId="174" fontId="15" fillId="54" borderId="51">
      <alignment vertical="center"/>
    </xf>
    <xf numFmtId="174" fontId="15"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6"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4" borderId="51">
      <alignment vertical="center"/>
    </xf>
    <xf numFmtId="174" fontId="15" fillId="54" borderId="51">
      <alignment vertical="center"/>
    </xf>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54" borderId="51">
      <alignment vertical="center"/>
    </xf>
    <xf numFmtId="174" fontId="15"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4" borderId="51">
      <alignment vertical="center"/>
    </xf>
    <xf numFmtId="174" fontId="15" fillId="54" borderId="51">
      <alignment vertical="center"/>
    </xf>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54" borderId="51">
      <alignment vertical="center"/>
    </xf>
    <xf numFmtId="174" fontId="15"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15" fillId="6" borderId="51">
      <alignment vertical="center"/>
    </xf>
    <xf numFmtId="174" fontId="15" fillId="6" borderId="51">
      <alignment vertical="center"/>
    </xf>
    <xf numFmtId="174" fontId="6" fillId="54" borderId="51">
      <alignment vertical="center"/>
    </xf>
    <xf numFmtId="174" fontId="15" fillId="6" borderId="51">
      <alignment vertical="center"/>
    </xf>
    <xf numFmtId="174" fontId="6" fillId="54" borderId="51">
      <alignment vertical="center"/>
    </xf>
    <xf numFmtId="174" fontId="15" fillId="6" borderId="51">
      <alignment vertical="center"/>
    </xf>
    <xf numFmtId="174" fontId="15" fillId="6" borderId="51">
      <alignment vertical="center"/>
    </xf>
    <xf numFmtId="174" fontId="6" fillId="54" borderId="51">
      <alignment vertical="center"/>
    </xf>
    <xf numFmtId="174" fontId="15" fillId="6" borderId="51">
      <alignment vertical="center"/>
    </xf>
    <xf numFmtId="174" fontId="6" fillId="54" borderId="51">
      <alignment vertical="center"/>
    </xf>
    <xf numFmtId="174" fontId="15" fillId="6" borderId="51">
      <alignment vertical="center"/>
    </xf>
    <xf numFmtId="174" fontId="6" fillId="54" borderId="51">
      <alignment vertical="center"/>
    </xf>
    <xf numFmtId="174" fontId="15" fillId="6" borderId="51">
      <alignment vertical="center"/>
    </xf>
    <xf numFmtId="174" fontId="6" fillId="54" borderId="51">
      <alignment vertical="center"/>
    </xf>
    <xf numFmtId="174" fontId="15" fillId="6" borderId="51">
      <alignment vertical="center"/>
    </xf>
    <xf numFmtId="174" fontId="6" fillId="54" borderId="51">
      <alignment vertical="center"/>
    </xf>
    <xf numFmtId="174" fontId="15" fillId="6" borderId="51">
      <alignment vertical="center"/>
    </xf>
    <xf numFmtId="174" fontId="6" fillId="54" borderId="51">
      <alignment vertical="center"/>
    </xf>
    <xf numFmtId="174" fontId="15" fillId="6" borderId="51">
      <alignment vertical="center"/>
    </xf>
    <xf numFmtId="174" fontId="6" fillId="54" borderId="51">
      <alignment vertical="center"/>
    </xf>
    <xf numFmtId="174" fontId="15" fillId="6" borderId="51">
      <alignment vertical="center"/>
    </xf>
    <xf numFmtId="174" fontId="6" fillId="54" borderId="51">
      <alignment vertical="center"/>
    </xf>
    <xf numFmtId="174" fontId="15" fillId="6" borderId="51">
      <alignment vertical="center"/>
    </xf>
    <xf numFmtId="174" fontId="6" fillId="54" borderId="51">
      <alignment vertical="center"/>
    </xf>
    <xf numFmtId="174" fontId="15" fillId="6" borderId="51">
      <alignment vertical="center"/>
    </xf>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4" borderId="51">
      <alignment vertical="center"/>
    </xf>
    <xf numFmtId="17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4" borderId="51">
      <alignment vertical="center"/>
    </xf>
    <xf numFmtId="174" fontId="15" fillId="54" borderId="51">
      <alignment vertical="center"/>
    </xf>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54" borderId="51">
      <alignment vertical="center"/>
    </xf>
    <xf numFmtId="174" fontId="15"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4" borderId="51">
      <alignment vertical="center"/>
    </xf>
    <xf numFmtId="174" fontId="15" fillId="54" borderId="51">
      <alignment vertical="center"/>
    </xf>
    <xf numFmtId="174" fontId="15"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6" borderId="51">
      <alignment vertical="center"/>
    </xf>
    <xf numFmtId="174" fontId="15" fillId="6" borderId="51">
      <alignment vertical="center"/>
    </xf>
    <xf numFmtId="174" fontId="6" fillId="54" borderId="51">
      <alignment vertical="center"/>
    </xf>
    <xf numFmtId="174" fontId="15" fillId="6" borderId="51">
      <alignment vertical="center"/>
    </xf>
    <xf numFmtId="174" fontId="6" fillId="54" borderId="51">
      <alignment vertical="center"/>
    </xf>
    <xf numFmtId="174" fontId="15" fillId="54" borderId="51">
      <alignment vertical="center"/>
    </xf>
    <xf numFmtId="174" fontId="6" fillId="54" borderId="51">
      <alignment vertical="center"/>
    </xf>
    <xf numFmtId="174" fontId="15" fillId="54" borderId="51">
      <alignment vertical="center"/>
    </xf>
    <xf numFmtId="174" fontId="6" fillId="54" borderId="51">
      <alignment vertical="center"/>
    </xf>
    <xf numFmtId="174" fontId="15" fillId="54" borderId="51">
      <alignment vertical="center"/>
    </xf>
    <xf numFmtId="174" fontId="6" fillId="54" borderId="51">
      <alignment vertical="center"/>
    </xf>
    <xf numFmtId="174" fontId="15"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4" borderId="51">
      <alignment vertical="center"/>
    </xf>
    <xf numFmtId="174" fontId="15" fillId="54" borderId="51">
      <alignment vertical="center"/>
    </xf>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54" borderId="51">
      <alignment vertical="center"/>
    </xf>
    <xf numFmtId="174" fontId="15"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4" borderId="51">
      <alignment vertical="center"/>
    </xf>
    <xf numFmtId="174" fontId="15" fillId="54" borderId="51">
      <alignment vertical="center"/>
    </xf>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54" borderId="51">
      <alignment vertical="center"/>
    </xf>
    <xf numFmtId="174" fontId="15"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15" fillId="6" borderId="51">
      <alignment vertical="center"/>
    </xf>
    <xf numFmtId="174" fontId="15" fillId="6" borderId="51">
      <alignment vertical="center"/>
    </xf>
    <xf numFmtId="174" fontId="6" fillId="54" borderId="51">
      <alignment vertical="center"/>
    </xf>
    <xf numFmtId="174" fontId="15" fillId="6" borderId="51">
      <alignment vertical="center"/>
    </xf>
    <xf numFmtId="174" fontId="6" fillId="54" borderId="51">
      <alignment vertical="center"/>
    </xf>
    <xf numFmtId="174" fontId="15" fillId="6" borderId="51">
      <alignment vertical="center"/>
    </xf>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4" borderId="51">
      <alignment vertical="center"/>
    </xf>
    <xf numFmtId="174" fontId="15" fillId="54" borderId="51">
      <alignment vertical="center"/>
    </xf>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54" borderId="51">
      <alignment vertical="center"/>
    </xf>
    <xf numFmtId="174" fontId="15"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6" borderId="51">
      <alignment vertical="center"/>
    </xf>
    <xf numFmtId="174" fontId="15" fillId="6" borderId="51">
      <alignment vertical="center"/>
    </xf>
    <xf numFmtId="174" fontId="15" fillId="54" borderId="51">
      <alignment vertical="center"/>
    </xf>
    <xf numFmtId="174" fontId="15" fillId="54" borderId="51">
      <alignment vertical="center"/>
    </xf>
    <xf numFmtId="174" fontId="15" fillId="54" borderId="51">
      <alignment vertical="center"/>
    </xf>
    <xf numFmtId="174" fontId="15"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4" borderId="51">
      <alignment vertical="center"/>
    </xf>
    <xf numFmtId="174" fontId="15" fillId="54" borderId="51">
      <alignment vertical="center"/>
    </xf>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54" borderId="51">
      <alignment vertical="center"/>
    </xf>
    <xf numFmtId="174" fontId="15"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4" borderId="51">
      <alignment vertical="center"/>
    </xf>
    <xf numFmtId="174" fontId="15" fillId="54" borderId="51">
      <alignment vertical="center"/>
    </xf>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54" borderId="51">
      <alignment vertical="center"/>
    </xf>
    <xf numFmtId="174" fontId="15"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6" fillId="54" borderId="51">
      <alignment vertical="center"/>
    </xf>
    <xf numFmtId="174" fontId="6" fillId="54" borderId="51">
      <alignment vertical="center"/>
    </xf>
    <xf numFmtId="174" fontId="15" fillId="6" borderId="51">
      <alignment vertical="center"/>
    </xf>
    <xf numFmtId="174" fontId="6" fillId="54" borderId="51">
      <alignment vertical="center"/>
    </xf>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4" borderId="51">
      <alignment vertical="center"/>
    </xf>
    <xf numFmtId="174" fontId="15" fillId="54" borderId="51">
      <alignment vertical="center"/>
    </xf>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54" borderId="51">
      <alignment vertical="center"/>
    </xf>
    <xf numFmtId="174" fontId="15"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4" borderId="51">
      <alignment vertical="center"/>
    </xf>
    <xf numFmtId="174" fontId="15" fillId="54" borderId="51">
      <alignment vertical="center"/>
    </xf>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54" borderId="51">
      <alignment vertical="center"/>
    </xf>
    <xf numFmtId="174" fontId="15"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6" borderId="51">
      <alignment vertical="center"/>
    </xf>
    <xf numFmtId="174" fontId="15" fillId="55"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6" borderId="51">
      <alignment horizontal="right" vertical="center"/>
      <protection locked="0"/>
    </xf>
    <xf numFmtId="174" fontId="15" fillId="56"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6" borderId="51">
      <alignment horizontal="right" vertical="center"/>
      <protection locked="0"/>
    </xf>
    <xf numFmtId="174" fontId="15"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6" borderId="51">
      <alignment horizontal="right" vertical="center"/>
      <protection locked="0"/>
    </xf>
    <xf numFmtId="174" fontId="15" fillId="56"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6" borderId="51">
      <alignment horizontal="right" vertical="center"/>
      <protection locked="0"/>
    </xf>
    <xf numFmtId="174" fontId="15"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6" fillId="56"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0" fontId="15" fillId="55" borderId="51">
      <alignment horizontal="right" vertical="center"/>
      <protection locked="0"/>
    </xf>
    <xf numFmtId="0" fontId="6" fillId="56" borderId="51">
      <alignment horizontal="right" vertical="center"/>
      <protection locked="0"/>
    </xf>
    <xf numFmtId="0" fontId="15" fillId="55" borderId="51">
      <alignment horizontal="right" vertical="center"/>
      <protection locked="0"/>
    </xf>
    <xf numFmtId="0" fontId="6" fillId="56" borderId="51">
      <alignment horizontal="right" vertical="center"/>
      <protection locked="0"/>
    </xf>
    <xf numFmtId="0" fontId="15" fillId="55" borderId="51">
      <alignment horizontal="right" vertical="center"/>
      <protection locked="0"/>
    </xf>
    <xf numFmtId="0" fontId="6" fillId="56" borderId="51">
      <alignment horizontal="right" vertical="center"/>
      <protection locked="0"/>
    </xf>
    <xf numFmtId="0" fontId="15" fillId="55" borderId="51">
      <alignment horizontal="right" vertical="center"/>
      <protection locked="0"/>
    </xf>
    <xf numFmtId="0" fontId="6" fillId="56" borderId="51">
      <alignment horizontal="right" vertical="center"/>
      <protection locked="0"/>
    </xf>
    <xf numFmtId="0" fontId="15" fillId="55" borderId="51">
      <alignment horizontal="right" vertical="center"/>
      <protection locked="0"/>
    </xf>
    <xf numFmtId="0" fontId="6" fillId="56" borderId="51">
      <alignment horizontal="right" vertical="center"/>
      <protection locked="0"/>
    </xf>
    <xf numFmtId="0" fontId="15" fillId="55" borderId="51">
      <alignment horizontal="right" vertical="center"/>
      <protection locked="0"/>
    </xf>
    <xf numFmtId="0" fontId="6" fillId="56" borderId="51">
      <alignment horizontal="right" vertical="center"/>
      <protection locked="0"/>
    </xf>
    <xf numFmtId="0" fontId="15" fillId="55" borderId="51">
      <alignment horizontal="right" vertical="center"/>
      <protection locked="0"/>
    </xf>
    <xf numFmtId="0" fontId="6" fillId="56" borderId="51">
      <alignment horizontal="right" vertical="center"/>
      <protection locked="0"/>
    </xf>
    <xf numFmtId="0" fontId="15" fillId="55" borderId="51">
      <alignment horizontal="right" vertical="center"/>
      <protection locked="0"/>
    </xf>
    <xf numFmtId="0" fontId="6" fillId="56" borderId="51">
      <alignment horizontal="right" vertical="center"/>
      <protection locked="0"/>
    </xf>
    <xf numFmtId="0" fontId="15" fillId="55" borderId="51">
      <alignment horizontal="right" vertical="center"/>
      <protection locked="0"/>
    </xf>
    <xf numFmtId="0" fontId="6" fillId="56" borderId="51">
      <alignment horizontal="right" vertical="center"/>
      <protection locked="0"/>
    </xf>
    <xf numFmtId="0" fontId="15" fillId="55" borderId="51">
      <alignment horizontal="right" vertical="center"/>
      <protection locked="0"/>
    </xf>
    <xf numFmtId="0" fontId="6" fillId="56" borderId="51">
      <alignment horizontal="right" vertical="center"/>
      <protection locked="0"/>
    </xf>
    <xf numFmtId="0" fontId="15" fillId="55" borderId="51">
      <alignment horizontal="right" vertical="center"/>
      <protection locked="0"/>
    </xf>
    <xf numFmtId="0" fontId="6" fillId="56" borderId="51">
      <alignment horizontal="right" vertical="center"/>
      <protection locked="0"/>
    </xf>
    <xf numFmtId="0" fontId="15" fillId="55" borderId="51">
      <alignment horizontal="right" vertical="center"/>
      <protection locked="0"/>
    </xf>
    <xf numFmtId="0" fontId="6" fillId="56" borderId="51">
      <alignment horizontal="right" vertical="center"/>
      <protection locked="0"/>
    </xf>
    <xf numFmtId="0" fontId="15" fillId="55" borderId="51">
      <alignment horizontal="right" vertical="center"/>
      <protection locked="0"/>
    </xf>
    <xf numFmtId="0" fontId="6" fillId="56" borderId="51">
      <alignment horizontal="right" vertical="center"/>
      <protection locked="0"/>
    </xf>
    <xf numFmtId="0" fontId="15" fillId="55" borderId="51">
      <alignment horizontal="right" vertical="center"/>
      <protection locked="0"/>
    </xf>
    <xf numFmtId="0" fontId="6" fillId="56" borderId="51">
      <alignment horizontal="right" vertical="center"/>
      <protection locked="0"/>
    </xf>
    <xf numFmtId="0" fontId="15" fillId="55" borderId="51">
      <alignment horizontal="right" vertical="center"/>
      <protection locked="0"/>
    </xf>
    <xf numFmtId="0" fontId="6" fillId="56" borderId="51">
      <alignment horizontal="right" vertical="center"/>
      <protection locked="0"/>
    </xf>
    <xf numFmtId="0" fontId="15" fillId="55" borderId="51">
      <alignment horizontal="right" vertical="center"/>
      <protection locked="0"/>
    </xf>
    <xf numFmtId="0" fontId="6" fillId="56" borderId="51">
      <alignment horizontal="right" vertical="center"/>
      <protection locked="0"/>
    </xf>
    <xf numFmtId="0" fontId="15" fillId="55" borderId="51">
      <alignment horizontal="right" vertical="center"/>
      <protection locked="0"/>
    </xf>
    <xf numFmtId="0" fontId="6" fillId="56" borderId="51">
      <alignment horizontal="right" vertical="center"/>
      <protection locked="0"/>
    </xf>
    <xf numFmtId="0" fontId="15" fillId="55" borderId="51">
      <alignment horizontal="right" vertical="center"/>
      <protection locked="0"/>
    </xf>
    <xf numFmtId="0" fontId="6" fillId="56" borderId="51">
      <alignment horizontal="right" vertical="center"/>
      <protection locked="0"/>
    </xf>
    <xf numFmtId="0" fontId="15" fillId="55" borderId="51">
      <alignment horizontal="right" vertical="center"/>
      <protection locked="0"/>
    </xf>
    <xf numFmtId="0" fontId="6" fillId="56" borderId="51">
      <alignment horizontal="right" vertical="center"/>
      <protection locked="0"/>
    </xf>
    <xf numFmtId="0" fontId="15" fillId="55"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6" borderId="51">
      <alignment horizontal="right" vertical="center"/>
      <protection locked="0"/>
    </xf>
    <xf numFmtId="0"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6" borderId="51">
      <alignment horizontal="right" vertical="center"/>
      <protection locked="0"/>
    </xf>
    <xf numFmtId="0" fontId="15" fillId="56" borderId="51">
      <alignment horizontal="right" vertical="center"/>
      <protection locked="0"/>
    </xf>
    <xf numFmtId="0" fontId="6" fillId="56"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6" borderId="51">
      <alignment horizontal="right" vertical="center"/>
      <protection locked="0"/>
    </xf>
    <xf numFmtId="0" fontId="15"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20" fillId="0" borderId="0" applyNumberFormat="0" applyFont="0" applyFill="0" applyBorder="0" applyAlignment="0" applyProtection="0"/>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20" fillId="0" borderId="0" applyNumberFormat="0" applyFont="0" applyFill="0" applyBorder="0" applyAlignment="0" applyProtection="0"/>
    <xf numFmtId="0" fontId="6" fillId="56" borderId="51">
      <alignment horizontal="right" vertical="center"/>
      <protection locked="0"/>
    </xf>
    <xf numFmtId="0"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6" borderId="51">
      <alignment horizontal="right" vertical="center"/>
      <protection locked="0"/>
    </xf>
    <xf numFmtId="0" fontId="15" fillId="56" borderId="51">
      <alignment horizontal="right" vertical="center"/>
      <protection locked="0"/>
    </xf>
    <xf numFmtId="0" fontId="15"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20" fillId="0" borderId="0" applyNumberFormat="0" applyFont="0" applyFill="0" applyBorder="0" applyAlignment="0" applyProtection="0"/>
    <xf numFmtId="0" fontId="6" fillId="56" borderId="51">
      <alignment horizontal="right" vertical="center"/>
      <protection locked="0"/>
    </xf>
    <xf numFmtId="0" fontId="6" fillId="56" borderId="51">
      <alignment horizontal="right" vertical="center"/>
      <protection locked="0"/>
    </xf>
    <xf numFmtId="0" fontId="20" fillId="0" borderId="0" applyNumberFormat="0" applyFont="0" applyFill="0" applyBorder="0" applyAlignment="0" applyProtection="0"/>
    <xf numFmtId="0" fontId="6" fillId="56" borderId="51">
      <alignment horizontal="right" vertical="center"/>
      <protection locked="0"/>
    </xf>
    <xf numFmtId="0"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5" borderId="51">
      <alignment horizontal="right" vertical="center"/>
      <protection locked="0"/>
    </xf>
    <xf numFmtId="0" fontId="15" fillId="55" borderId="51">
      <alignment horizontal="right" vertical="center"/>
      <protection locked="0"/>
    </xf>
    <xf numFmtId="0" fontId="6" fillId="56" borderId="51">
      <alignment horizontal="right" vertical="center"/>
      <protection locked="0"/>
    </xf>
    <xf numFmtId="0" fontId="15" fillId="55" borderId="51">
      <alignment horizontal="right" vertical="center"/>
      <protection locked="0"/>
    </xf>
    <xf numFmtId="0" fontId="6" fillId="56" borderId="51">
      <alignment horizontal="right" vertical="center"/>
      <protection locked="0"/>
    </xf>
    <xf numFmtId="0" fontId="15" fillId="56" borderId="51">
      <alignment horizontal="right" vertical="center"/>
      <protection locked="0"/>
    </xf>
    <xf numFmtId="0" fontId="6" fillId="56" borderId="51">
      <alignment horizontal="right" vertical="center"/>
      <protection locked="0"/>
    </xf>
    <xf numFmtId="0" fontId="15" fillId="56" borderId="51">
      <alignment horizontal="right" vertical="center"/>
      <protection locked="0"/>
    </xf>
    <xf numFmtId="0" fontId="6" fillId="56" borderId="51">
      <alignment horizontal="right" vertical="center"/>
      <protection locked="0"/>
    </xf>
    <xf numFmtId="0" fontId="15" fillId="56" borderId="51">
      <alignment horizontal="right" vertical="center"/>
      <protection locked="0"/>
    </xf>
    <xf numFmtId="0" fontId="6" fillId="56" borderId="51">
      <alignment horizontal="right" vertical="center"/>
      <protection locked="0"/>
    </xf>
    <xf numFmtId="0" fontId="15"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6" borderId="51">
      <alignment horizontal="right" vertical="center"/>
      <protection locked="0"/>
    </xf>
    <xf numFmtId="0" fontId="15" fillId="56" borderId="51">
      <alignment horizontal="right" vertical="center"/>
      <protection locked="0"/>
    </xf>
    <xf numFmtId="0" fontId="6" fillId="56"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6" borderId="51">
      <alignment horizontal="right" vertical="center"/>
      <protection locked="0"/>
    </xf>
    <xf numFmtId="0" fontId="15"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20" fillId="0" borderId="0" applyNumberFormat="0" applyFont="0" applyFill="0" applyBorder="0" applyAlignment="0" applyProtection="0"/>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20" fillId="0" borderId="0" applyNumberFormat="0" applyFont="0" applyFill="0" applyBorder="0" applyAlignment="0" applyProtection="0"/>
    <xf numFmtId="0" fontId="6" fillId="56" borderId="51">
      <alignment horizontal="right" vertical="center"/>
      <protection locked="0"/>
    </xf>
    <xf numFmtId="0"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6" borderId="51">
      <alignment horizontal="right" vertical="center"/>
      <protection locked="0"/>
    </xf>
    <xf numFmtId="0" fontId="15" fillId="56" borderId="51">
      <alignment horizontal="right" vertical="center"/>
      <protection locked="0"/>
    </xf>
    <xf numFmtId="0" fontId="6" fillId="56"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6" borderId="51">
      <alignment horizontal="right" vertical="center"/>
      <protection locked="0"/>
    </xf>
    <xf numFmtId="0" fontId="15"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20" fillId="0" borderId="0" applyNumberFormat="0" applyFont="0" applyFill="0" applyBorder="0" applyAlignment="0" applyProtection="0"/>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20" fillId="0" borderId="0" applyNumberFormat="0" applyFont="0" applyFill="0" applyBorder="0" applyAlignment="0" applyProtection="0"/>
    <xf numFmtId="0" fontId="6" fillId="56" borderId="51">
      <alignment horizontal="right" vertical="center"/>
      <protection locked="0"/>
    </xf>
    <xf numFmtId="0"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6" fillId="56"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6" fillId="56" borderId="51">
      <alignment horizontal="right" vertical="center"/>
      <protection locked="0"/>
    </xf>
    <xf numFmtId="0" fontId="15" fillId="55" borderId="51">
      <alignment horizontal="right" vertical="center"/>
      <protection locked="0"/>
    </xf>
    <xf numFmtId="0" fontId="6" fillId="56" borderId="51">
      <alignment horizontal="right" vertical="center"/>
      <protection locked="0"/>
    </xf>
    <xf numFmtId="0" fontId="15" fillId="55" borderId="51">
      <alignment horizontal="right" vertical="center"/>
      <protection locked="0"/>
    </xf>
    <xf numFmtId="0" fontId="6" fillId="56"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6" fillId="56" borderId="51">
      <alignment horizontal="right" vertical="center"/>
      <protection locked="0"/>
    </xf>
    <xf numFmtId="0" fontId="15" fillId="55" borderId="51">
      <alignment horizontal="right" vertical="center"/>
      <protection locked="0"/>
    </xf>
    <xf numFmtId="0" fontId="6" fillId="56" borderId="51">
      <alignment horizontal="right" vertical="center"/>
      <protection locked="0"/>
    </xf>
    <xf numFmtId="0" fontId="15" fillId="55" borderId="51">
      <alignment horizontal="right" vertical="center"/>
      <protection locked="0"/>
    </xf>
    <xf numFmtId="0" fontId="6" fillId="56" borderId="51">
      <alignment horizontal="right" vertical="center"/>
      <protection locked="0"/>
    </xf>
    <xf numFmtId="0" fontId="15" fillId="56" borderId="51">
      <alignment horizontal="right" vertical="center"/>
      <protection locked="0"/>
    </xf>
    <xf numFmtId="0" fontId="6" fillId="56" borderId="51">
      <alignment horizontal="right" vertical="center"/>
      <protection locked="0"/>
    </xf>
    <xf numFmtId="0" fontId="15" fillId="56" borderId="51">
      <alignment horizontal="right" vertical="center"/>
      <protection locked="0"/>
    </xf>
    <xf numFmtId="0" fontId="6" fillId="56" borderId="51">
      <alignment horizontal="right" vertical="center"/>
      <protection locked="0"/>
    </xf>
    <xf numFmtId="0" fontId="15" fillId="56" borderId="51">
      <alignment horizontal="right" vertical="center"/>
      <protection locked="0"/>
    </xf>
    <xf numFmtId="0" fontId="6" fillId="56" borderId="51">
      <alignment horizontal="right" vertical="center"/>
      <protection locked="0"/>
    </xf>
    <xf numFmtId="0" fontId="15"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6" borderId="51">
      <alignment horizontal="right" vertical="center"/>
      <protection locked="0"/>
    </xf>
    <xf numFmtId="0"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6" borderId="51">
      <alignment horizontal="right" vertical="center"/>
      <protection locked="0"/>
    </xf>
    <xf numFmtId="0" fontId="15" fillId="56" borderId="51">
      <alignment horizontal="right" vertical="center"/>
      <protection locked="0"/>
    </xf>
    <xf numFmtId="0" fontId="6" fillId="56"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6" borderId="51">
      <alignment horizontal="right" vertical="center"/>
      <protection locked="0"/>
    </xf>
    <xf numFmtId="0" fontId="15"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20" fillId="0" borderId="0" applyNumberFormat="0" applyFont="0" applyFill="0" applyBorder="0" applyAlignment="0" applyProtection="0"/>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20" fillId="0" borderId="0" applyNumberFormat="0" applyFont="0" applyFill="0" applyBorder="0" applyAlignment="0" applyProtection="0"/>
    <xf numFmtId="0" fontId="6" fillId="56" borderId="51">
      <alignment horizontal="right" vertical="center"/>
      <protection locked="0"/>
    </xf>
    <xf numFmtId="0"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6" borderId="51">
      <alignment horizontal="right" vertical="center"/>
      <protection locked="0"/>
    </xf>
    <xf numFmtId="0" fontId="15" fillId="56" borderId="51">
      <alignment horizontal="right" vertical="center"/>
      <protection locked="0"/>
    </xf>
    <xf numFmtId="0" fontId="15"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20" fillId="0" borderId="0" applyNumberFormat="0" applyFont="0" applyFill="0" applyBorder="0" applyAlignment="0" applyProtection="0"/>
    <xf numFmtId="0" fontId="6" fillId="56" borderId="51">
      <alignment horizontal="right" vertical="center"/>
      <protection locked="0"/>
    </xf>
    <xf numFmtId="0" fontId="6" fillId="56" borderId="51">
      <alignment horizontal="right" vertical="center"/>
      <protection locked="0"/>
    </xf>
    <xf numFmtId="0" fontId="20" fillId="0" borderId="0" applyNumberFormat="0" applyFont="0" applyFill="0" applyBorder="0" applyAlignment="0" applyProtection="0"/>
    <xf numFmtId="0" fontId="6" fillId="56" borderId="51">
      <alignment horizontal="right" vertical="center"/>
      <protection locked="0"/>
    </xf>
    <xf numFmtId="0"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5"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6" borderId="51">
      <alignment horizontal="right" vertical="center"/>
      <protection locked="0"/>
    </xf>
    <xf numFmtId="0" fontId="15" fillId="56" borderId="51">
      <alignment horizontal="right" vertical="center"/>
      <protection locked="0"/>
    </xf>
    <xf numFmtId="0" fontId="6" fillId="56"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6" borderId="51">
      <alignment horizontal="right" vertical="center"/>
      <protection locked="0"/>
    </xf>
    <xf numFmtId="0" fontId="15"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20" fillId="0" borderId="0" applyNumberFormat="0" applyFont="0" applyFill="0" applyBorder="0" applyAlignment="0" applyProtection="0"/>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20" fillId="0" borderId="0" applyNumberFormat="0" applyFont="0" applyFill="0" applyBorder="0" applyAlignment="0" applyProtection="0"/>
    <xf numFmtId="0" fontId="6" fillId="56" borderId="51">
      <alignment horizontal="right" vertical="center"/>
      <protection locked="0"/>
    </xf>
    <xf numFmtId="0"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6" borderId="51">
      <alignment horizontal="right" vertical="center"/>
      <protection locked="0"/>
    </xf>
    <xf numFmtId="0" fontId="15" fillId="56" borderId="51">
      <alignment horizontal="right" vertical="center"/>
      <protection locked="0"/>
    </xf>
    <xf numFmtId="0" fontId="6" fillId="56"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6" borderId="51">
      <alignment horizontal="right" vertical="center"/>
      <protection locked="0"/>
    </xf>
    <xf numFmtId="0" fontId="15"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20" fillId="0" borderId="0" applyNumberFormat="0" applyFont="0" applyFill="0" applyBorder="0" applyAlignment="0" applyProtection="0"/>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20" fillId="0" borderId="0" applyNumberFormat="0" applyFont="0" applyFill="0" applyBorder="0" applyAlignment="0" applyProtection="0"/>
    <xf numFmtId="0" fontId="6" fillId="56" borderId="51">
      <alignment horizontal="right" vertical="center"/>
      <protection locked="0"/>
    </xf>
    <xf numFmtId="0"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6" fillId="56"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6" fillId="56" borderId="51">
      <alignment horizontal="right" vertical="center"/>
      <protection locked="0"/>
    </xf>
    <xf numFmtId="0" fontId="15" fillId="55" borderId="51">
      <alignment horizontal="right" vertical="center"/>
      <protection locked="0"/>
    </xf>
    <xf numFmtId="0" fontId="6" fillId="56" borderId="51">
      <alignment horizontal="right" vertical="center"/>
      <protection locked="0"/>
    </xf>
    <xf numFmtId="0" fontId="15" fillId="55"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15" fillId="56" borderId="51">
      <alignment horizontal="right" vertical="center"/>
      <protection locked="0"/>
    </xf>
    <xf numFmtId="174" fontId="6" fillId="56" borderId="51">
      <alignment horizontal="right" vertical="center"/>
      <protection locked="0"/>
    </xf>
    <xf numFmtId="183" fontId="15" fillId="55" borderId="51">
      <alignment horizontal="right" vertical="center"/>
      <protection locked="0"/>
    </xf>
    <xf numFmtId="0" fontId="6" fillId="56" borderId="51">
      <alignment horizontal="right" vertical="center"/>
      <protection locked="0"/>
    </xf>
    <xf numFmtId="183" fontId="15" fillId="55" borderId="51">
      <alignment horizontal="right" vertical="center"/>
      <protection locked="0"/>
    </xf>
    <xf numFmtId="0" fontId="6" fillId="56" borderId="51">
      <alignment horizontal="right" vertical="center"/>
      <protection locked="0"/>
    </xf>
    <xf numFmtId="183" fontId="15" fillId="55" borderId="51">
      <alignment horizontal="right" vertical="center"/>
      <protection locked="0"/>
    </xf>
    <xf numFmtId="0" fontId="6" fillId="56" borderId="51">
      <alignment horizontal="right" vertical="center"/>
      <protection locked="0"/>
    </xf>
    <xf numFmtId="183" fontId="15" fillId="55" borderId="51">
      <alignment horizontal="right" vertical="center"/>
      <protection locked="0"/>
    </xf>
    <xf numFmtId="0" fontId="6" fillId="56" borderId="51">
      <alignment horizontal="right" vertical="center"/>
      <protection locked="0"/>
    </xf>
    <xf numFmtId="183" fontId="15" fillId="55" borderId="51">
      <alignment horizontal="right" vertical="center"/>
      <protection locked="0"/>
    </xf>
    <xf numFmtId="0" fontId="6" fillId="56" borderId="51">
      <alignment horizontal="right" vertical="center"/>
      <protection locked="0"/>
    </xf>
    <xf numFmtId="183" fontId="15" fillId="55" borderId="51">
      <alignment horizontal="right" vertical="center"/>
      <protection locked="0"/>
    </xf>
    <xf numFmtId="0" fontId="6" fillId="56" borderId="51">
      <alignment horizontal="right" vertical="center"/>
      <protection locked="0"/>
    </xf>
    <xf numFmtId="183" fontId="15" fillId="55" borderId="51">
      <alignment horizontal="right" vertical="center"/>
      <protection locked="0"/>
    </xf>
    <xf numFmtId="0" fontId="6" fillId="56" borderId="51">
      <alignment horizontal="right" vertical="center"/>
      <protection locked="0"/>
    </xf>
    <xf numFmtId="183" fontId="15" fillId="55" borderId="51">
      <alignment horizontal="right" vertical="center"/>
      <protection locked="0"/>
    </xf>
    <xf numFmtId="0" fontId="6" fillId="56" borderId="51">
      <alignment horizontal="right" vertical="center"/>
      <protection locked="0"/>
    </xf>
    <xf numFmtId="183" fontId="15" fillId="55" borderId="51">
      <alignment horizontal="right" vertical="center"/>
      <protection locked="0"/>
    </xf>
    <xf numFmtId="0" fontId="6" fillId="56" borderId="51">
      <alignment horizontal="right" vertical="center"/>
      <protection locked="0"/>
    </xf>
    <xf numFmtId="183" fontId="15" fillId="55" borderId="51">
      <alignment horizontal="right" vertical="center"/>
      <protection locked="0"/>
    </xf>
    <xf numFmtId="0" fontId="6" fillId="56" borderId="51">
      <alignment horizontal="right" vertical="center"/>
      <protection locked="0"/>
    </xf>
    <xf numFmtId="184" fontId="15" fillId="55" borderId="51">
      <alignment horizontal="right" vertical="center"/>
      <protection locked="0"/>
    </xf>
    <xf numFmtId="186" fontId="6" fillId="56" borderId="51">
      <alignment horizontal="right" vertical="center"/>
      <protection locked="0"/>
    </xf>
    <xf numFmtId="184" fontId="15" fillId="55" borderId="51">
      <alignment horizontal="right" vertical="center"/>
      <protection locked="0"/>
    </xf>
    <xf numFmtId="186" fontId="6" fillId="56" borderId="51">
      <alignment horizontal="right" vertical="center"/>
      <protection locked="0"/>
    </xf>
    <xf numFmtId="184" fontId="15" fillId="55" borderId="51">
      <alignment horizontal="right" vertical="center"/>
      <protection locked="0"/>
    </xf>
    <xf numFmtId="186" fontId="6" fillId="56" borderId="51">
      <alignment horizontal="right" vertical="center"/>
      <protection locked="0"/>
    </xf>
    <xf numFmtId="184" fontId="15" fillId="55" borderId="51">
      <alignment horizontal="right" vertical="center"/>
      <protection locked="0"/>
    </xf>
    <xf numFmtId="186" fontId="6" fillId="56" borderId="51">
      <alignment horizontal="right" vertical="center"/>
      <protection locked="0"/>
    </xf>
    <xf numFmtId="184" fontId="15" fillId="55" borderId="51">
      <alignment horizontal="right" vertical="center"/>
      <protection locked="0"/>
    </xf>
    <xf numFmtId="186" fontId="6" fillId="56" borderId="51">
      <alignment horizontal="right" vertical="center"/>
      <protection locked="0"/>
    </xf>
    <xf numFmtId="184" fontId="15" fillId="55" borderId="51">
      <alignment horizontal="right" vertical="center"/>
      <protection locked="0"/>
    </xf>
    <xf numFmtId="186" fontId="6" fillId="56" borderId="51">
      <alignment horizontal="right" vertical="center"/>
      <protection locked="0"/>
    </xf>
    <xf numFmtId="184" fontId="15" fillId="55" borderId="51">
      <alignment horizontal="right" vertical="center"/>
      <protection locked="0"/>
    </xf>
    <xf numFmtId="186" fontId="6" fillId="56" borderId="51">
      <alignment horizontal="right" vertical="center"/>
      <protection locked="0"/>
    </xf>
    <xf numFmtId="184" fontId="15" fillId="55" borderId="51">
      <alignment horizontal="right" vertical="center"/>
      <protection locked="0"/>
    </xf>
    <xf numFmtId="186" fontId="6" fillId="56" borderId="51">
      <alignment horizontal="right" vertical="center"/>
      <protection locked="0"/>
    </xf>
    <xf numFmtId="184" fontId="15" fillId="55" borderId="51">
      <alignment horizontal="right" vertical="center"/>
      <protection locked="0"/>
    </xf>
    <xf numFmtId="186" fontId="6" fillId="56" borderId="51">
      <alignment horizontal="right" vertical="center"/>
      <protection locked="0"/>
    </xf>
    <xf numFmtId="184" fontId="15" fillId="55" borderId="51">
      <alignment horizontal="right" vertical="center"/>
      <protection locked="0"/>
    </xf>
    <xf numFmtId="186" fontId="6" fillId="56" borderId="51">
      <alignment horizontal="right" vertical="center"/>
      <protection locked="0"/>
    </xf>
    <xf numFmtId="0" fontId="20" fillId="0" borderId="0" applyNumberFormat="0" applyFont="0" applyFill="0" applyBorder="0" applyAlignment="0" applyProtection="0"/>
    <xf numFmtId="184" fontId="6" fillId="56" borderId="51">
      <alignment horizontal="right" vertical="center"/>
      <protection locked="0"/>
    </xf>
    <xf numFmtId="0" fontId="20" fillId="0" borderId="0" applyNumberFormat="0" applyFont="0" applyFill="0" applyBorder="0" applyAlignment="0" applyProtection="0"/>
    <xf numFmtId="184" fontId="6" fillId="56" borderId="51">
      <alignment horizontal="right" vertical="center"/>
      <protection locked="0"/>
    </xf>
    <xf numFmtId="0" fontId="20" fillId="0" borderId="0" applyNumberFormat="0" applyFont="0" applyFill="0" applyBorder="0" applyAlignment="0" applyProtection="0"/>
    <xf numFmtId="184" fontId="6" fillId="56" borderId="51">
      <alignment horizontal="right" vertical="center"/>
      <protection locked="0"/>
    </xf>
    <xf numFmtId="0" fontId="20" fillId="0" borderId="0" applyNumberFormat="0" applyFont="0" applyFill="0" applyBorder="0" applyAlignment="0" applyProtection="0"/>
    <xf numFmtId="184" fontId="6" fillId="56" borderId="51">
      <alignment horizontal="right" vertical="center"/>
      <protection locked="0"/>
    </xf>
    <xf numFmtId="0" fontId="20" fillId="0" borderId="0" applyNumberFormat="0" applyFont="0" applyFill="0" applyBorder="0" applyAlignment="0" applyProtection="0"/>
    <xf numFmtId="184" fontId="6" fillId="56" borderId="51">
      <alignment horizontal="right" vertical="center"/>
      <protection locked="0"/>
    </xf>
    <xf numFmtId="0" fontId="20" fillId="0" borderId="0" applyNumberFormat="0" applyFont="0" applyFill="0" applyBorder="0" applyAlignment="0" applyProtection="0"/>
    <xf numFmtId="184" fontId="6" fillId="56" borderId="51">
      <alignment horizontal="right" vertical="center"/>
      <protection locked="0"/>
    </xf>
    <xf numFmtId="0" fontId="20" fillId="0" borderId="0" applyNumberFormat="0" applyFont="0" applyFill="0" applyBorder="0" applyAlignment="0" applyProtection="0"/>
    <xf numFmtId="184" fontId="6" fillId="56" borderId="51">
      <alignment horizontal="right" vertical="center"/>
      <protection locked="0"/>
    </xf>
    <xf numFmtId="0" fontId="20" fillId="0" borderId="0" applyNumberFormat="0" applyFont="0" applyFill="0" applyBorder="0" applyAlignment="0" applyProtection="0"/>
    <xf numFmtId="184" fontId="6" fillId="56" borderId="51">
      <alignment horizontal="right" vertical="center"/>
      <protection locked="0"/>
    </xf>
    <xf numFmtId="0" fontId="20" fillId="0" borderId="0" applyNumberFormat="0" applyFont="0" applyFill="0" applyBorder="0" applyAlignment="0" applyProtection="0"/>
    <xf numFmtId="184" fontId="6" fillId="56" borderId="51">
      <alignment horizontal="right" vertical="center"/>
      <protection locked="0"/>
    </xf>
    <xf numFmtId="0" fontId="20" fillId="0" borderId="0" applyNumberFormat="0" applyFont="0" applyFill="0" applyBorder="0" applyAlignment="0" applyProtection="0"/>
    <xf numFmtId="184"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15" fillId="55"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15" fillId="56" borderId="51">
      <alignment horizontal="right" vertical="center"/>
      <protection locked="0"/>
    </xf>
    <xf numFmtId="184" fontId="15" fillId="56" borderId="51">
      <alignment horizontal="right" vertical="center"/>
      <protection locked="0"/>
    </xf>
    <xf numFmtId="184" fontId="6" fillId="56"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6" borderId="51">
      <alignment horizontal="right" vertical="center"/>
      <protection locked="0"/>
    </xf>
    <xf numFmtId="184" fontId="15"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0" fontId="20" fillId="0" borderId="0" applyNumberFormat="0" applyFont="0" applyFill="0" applyBorder="0" applyAlignment="0" applyProtection="0"/>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0" fontId="20" fillId="0" borderId="0" applyNumberFormat="0" applyFont="0" applyFill="0" applyBorder="0" applyAlignment="0" applyProtection="0"/>
    <xf numFmtId="184" fontId="6" fillId="56" borderId="51">
      <alignment horizontal="right" vertical="center"/>
      <protection locked="0"/>
    </xf>
    <xf numFmtId="184"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6" fillId="56"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0" fontId="20" fillId="0" borderId="0" applyNumberFormat="0" applyFont="0" applyFill="0" applyBorder="0" applyAlignment="0" applyProtection="0"/>
    <xf numFmtId="184" fontId="6" fillId="56" borderId="51">
      <alignment horizontal="right" vertical="center"/>
      <protection locked="0"/>
    </xf>
    <xf numFmtId="184" fontId="6" fillId="56" borderId="51">
      <alignment horizontal="right" vertical="center"/>
      <protection locked="0"/>
    </xf>
    <xf numFmtId="0" fontId="20" fillId="0" borderId="0" applyNumberFormat="0" applyFont="0" applyFill="0" applyBorder="0" applyAlignment="0" applyProtection="0"/>
    <xf numFmtId="184" fontId="6" fillId="56" borderId="51">
      <alignment horizontal="right" vertical="center"/>
      <protection locked="0"/>
    </xf>
    <xf numFmtId="184"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15" fillId="55" borderId="51">
      <alignment horizontal="right" vertical="center"/>
      <protection locked="0"/>
    </xf>
    <xf numFmtId="0" fontId="20" fillId="0" borderId="0" applyNumberFormat="0" applyFont="0" applyFill="0" applyBorder="0" applyAlignment="0" applyProtection="0"/>
    <xf numFmtId="184" fontId="6" fillId="56" borderId="51">
      <alignment horizontal="right" vertical="center"/>
      <protection locked="0"/>
    </xf>
    <xf numFmtId="184" fontId="15" fillId="55" borderId="51">
      <alignment horizontal="right" vertical="center"/>
      <protection locked="0"/>
    </xf>
    <xf numFmtId="184" fontId="6" fillId="56" borderId="51">
      <alignment horizontal="right" vertical="center"/>
      <protection locked="0"/>
    </xf>
    <xf numFmtId="184" fontId="15" fillId="55" borderId="51">
      <alignment horizontal="right" vertical="center"/>
      <protection locked="0"/>
    </xf>
    <xf numFmtId="184" fontId="6" fillId="56" borderId="51">
      <alignment horizontal="right" vertical="center"/>
      <protection locked="0"/>
    </xf>
    <xf numFmtId="184" fontId="15" fillId="55" borderId="51">
      <alignment horizontal="right" vertical="center"/>
      <protection locked="0"/>
    </xf>
    <xf numFmtId="184" fontId="6" fillId="56" borderId="51">
      <alignment horizontal="right" vertical="center"/>
      <protection locked="0"/>
    </xf>
    <xf numFmtId="184" fontId="15" fillId="55" borderId="51">
      <alignment horizontal="right" vertical="center"/>
      <protection locked="0"/>
    </xf>
    <xf numFmtId="184" fontId="6" fillId="56" borderId="51">
      <alignment horizontal="right" vertical="center"/>
      <protection locked="0"/>
    </xf>
    <xf numFmtId="184" fontId="15" fillId="55" borderId="51">
      <alignment horizontal="right" vertical="center"/>
      <protection locked="0"/>
    </xf>
    <xf numFmtId="184" fontId="6" fillId="56"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15" fillId="55" borderId="51">
      <alignment horizontal="right" vertical="center"/>
      <protection locked="0"/>
    </xf>
    <xf numFmtId="184" fontId="15" fillId="55" borderId="51">
      <alignment horizontal="right" vertical="center"/>
      <protection locked="0"/>
    </xf>
    <xf numFmtId="184" fontId="6" fillId="56"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0" fontId="20" fillId="0" borderId="0" applyNumberFormat="0" applyFont="0" applyFill="0" applyBorder="0" applyAlignment="0" applyProtection="0"/>
    <xf numFmtId="184" fontId="6" fillId="56" borderId="51">
      <alignment horizontal="right" vertical="center"/>
      <protection locked="0"/>
    </xf>
    <xf numFmtId="184" fontId="6" fillId="56" borderId="51">
      <alignment horizontal="right" vertical="center"/>
      <protection locked="0"/>
    </xf>
    <xf numFmtId="184" fontId="15" fillId="55" borderId="51">
      <alignment horizontal="right" vertical="center"/>
      <protection locked="0"/>
    </xf>
    <xf numFmtId="0" fontId="20" fillId="0" borderId="0" applyNumberFormat="0" applyFont="0" applyFill="0" applyBorder="0" applyAlignment="0" applyProtection="0"/>
    <xf numFmtId="184" fontId="6" fillId="56" borderId="51">
      <alignment horizontal="right" vertical="center"/>
      <protection locked="0"/>
    </xf>
    <xf numFmtId="184"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0" fontId="20" fillId="0" borderId="0" applyNumberFormat="0" applyFont="0" applyFill="0" applyBorder="0" applyAlignment="0" applyProtection="0"/>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0" fontId="20" fillId="0" borderId="0" applyNumberFormat="0" applyFont="0" applyFill="0" applyBorder="0" applyAlignment="0" applyProtection="0"/>
    <xf numFmtId="184" fontId="15" fillId="55" borderId="51">
      <alignment horizontal="right" vertical="center"/>
      <protection locked="0"/>
    </xf>
    <xf numFmtId="184" fontId="15" fillId="55"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6" fillId="56"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0" fontId="20" fillId="0" borderId="0" applyNumberFormat="0" applyFont="0" applyFill="0" applyBorder="0" applyAlignment="0" applyProtection="0"/>
    <xf numFmtId="184" fontId="15" fillId="55"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15" fillId="55" borderId="51">
      <alignment horizontal="right" vertical="center"/>
      <protection locked="0"/>
    </xf>
    <xf numFmtId="0" fontId="20" fillId="0" borderId="0" applyNumberFormat="0" applyFont="0" applyFill="0" applyBorder="0" applyAlignment="0" applyProtection="0"/>
    <xf numFmtId="184" fontId="6" fillId="56" borderId="51">
      <alignment horizontal="right" vertical="center"/>
      <protection locked="0"/>
    </xf>
    <xf numFmtId="0" fontId="20" fillId="0" borderId="0" applyNumberFormat="0" applyFont="0" applyFill="0" applyBorder="0" applyAlignment="0" applyProtection="0"/>
    <xf numFmtId="184" fontId="6" fillId="56" borderId="51">
      <alignment horizontal="right" vertical="center"/>
      <protection locked="0"/>
    </xf>
    <xf numFmtId="0" fontId="20" fillId="0" borderId="0" applyNumberFormat="0" applyFont="0" applyFill="0" applyBorder="0" applyAlignment="0" applyProtection="0"/>
    <xf numFmtId="184" fontId="6" fillId="56"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6" fontId="6" fillId="56" borderId="51">
      <alignment horizontal="right" vertical="center"/>
      <protection locked="0"/>
    </xf>
    <xf numFmtId="184" fontId="15" fillId="55" borderId="51">
      <alignment horizontal="right" vertical="center"/>
      <protection locked="0"/>
    </xf>
    <xf numFmtId="186" fontId="6" fillId="56" borderId="51">
      <alignment horizontal="right" vertical="center"/>
      <protection locked="0"/>
    </xf>
    <xf numFmtId="184" fontId="15" fillId="55" borderId="51">
      <alignment horizontal="right" vertical="center"/>
      <protection locked="0"/>
    </xf>
    <xf numFmtId="186" fontId="6" fillId="56" borderId="51">
      <alignment horizontal="right" vertical="center"/>
      <protection locked="0"/>
    </xf>
    <xf numFmtId="184" fontId="15" fillId="56" borderId="51">
      <alignment horizontal="right" vertical="center"/>
      <protection locked="0"/>
    </xf>
    <xf numFmtId="186" fontId="6" fillId="56" borderId="51">
      <alignment horizontal="right" vertical="center"/>
      <protection locked="0"/>
    </xf>
    <xf numFmtId="184" fontId="15" fillId="56" borderId="51">
      <alignment horizontal="right" vertical="center"/>
      <protection locked="0"/>
    </xf>
    <xf numFmtId="186" fontId="6" fillId="56" borderId="51">
      <alignment horizontal="right" vertical="center"/>
      <protection locked="0"/>
    </xf>
    <xf numFmtId="184" fontId="15" fillId="56" borderId="51">
      <alignment horizontal="right" vertical="center"/>
      <protection locked="0"/>
    </xf>
    <xf numFmtId="186" fontId="6" fillId="56" borderId="51">
      <alignment horizontal="right" vertical="center"/>
      <protection locked="0"/>
    </xf>
    <xf numFmtId="184" fontId="15" fillId="56" borderId="51">
      <alignment horizontal="right" vertical="center"/>
      <protection locked="0"/>
    </xf>
    <xf numFmtId="186"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6"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15" fillId="56" borderId="51">
      <alignment horizontal="right" vertical="center"/>
      <protection locked="0"/>
    </xf>
    <xf numFmtId="186"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6" fontId="15" fillId="56" borderId="51">
      <alignment horizontal="right" vertical="center"/>
      <protection locked="0"/>
    </xf>
    <xf numFmtId="186" fontId="15" fillId="56" borderId="51">
      <alignment horizontal="right" vertical="center"/>
      <protection locked="0"/>
    </xf>
    <xf numFmtId="186" fontId="6" fillId="56" borderId="51">
      <alignment horizontal="right" vertical="center"/>
      <protection locked="0"/>
    </xf>
    <xf numFmtId="186" fontId="15" fillId="55" borderId="51">
      <alignment horizontal="right" vertical="center"/>
      <protection locked="0"/>
    </xf>
    <xf numFmtId="186" fontId="15" fillId="55" borderId="51">
      <alignment horizontal="right" vertical="center"/>
      <protection locked="0"/>
    </xf>
    <xf numFmtId="186" fontId="15" fillId="55" borderId="51">
      <alignment horizontal="right" vertical="center"/>
      <protection locked="0"/>
    </xf>
    <xf numFmtId="186" fontId="15" fillId="55" borderId="51">
      <alignment horizontal="right" vertical="center"/>
      <protection locked="0"/>
    </xf>
    <xf numFmtId="186" fontId="6" fillId="56" borderId="51">
      <alignment horizontal="right" vertical="center"/>
      <protection locked="0"/>
    </xf>
    <xf numFmtId="186" fontId="6" fillId="56" borderId="51">
      <alignment horizontal="right" vertical="center"/>
      <protection locked="0"/>
    </xf>
    <xf numFmtId="186" fontId="6" fillId="56" borderId="51">
      <alignment horizontal="right" vertical="center"/>
      <protection locked="0"/>
    </xf>
    <xf numFmtId="186" fontId="6" fillId="56" borderId="51">
      <alignment horizontal="right" vertical="center"/>
      <protection locked="0"/>
    </xf>
    <xf numFmtId="186" fontId="6" fillId="56" borderId="51">
      <alignment horizontal="right" vertical="center"/>
      <protection locked="0"/>
    </xf>
    <xf numFmtId="186" fontId="6" fillId="56" borderId="51">
      <alignment horizontal="right" vertical="center"/>
      <protection locked="0"/>
    </xf>
    <xf numFmtId="186" fontId="6" fillId="56" borderId="51">
      <alignment horizontal="right" vertical="center"/>
      <protection locked="0"/>
    </xf>
    <xf numFmtId="186" fontId="6" fillId="56" borderId="51">
      <alignment horizontal="right" vertical="center"/>
      <protection locked="0"/>
    </xf>
    <xf numFmtId="186" fontId="15" fillId="55" borderId="51">
      <alignment horizontal="right" vertical="center"/>
      <protection locked="0"/>
    </xf>
    <xf numFmtId="186" fontId="15" fillId="55" borderId="51">
      <alignment horizontal="right" vertical="center"/>
      <protection locked="0"/>
    </xf>
    <xf numFmtId="186" fontId="15" fillId="55" borderId="51">
      <alignment horizontal="right" vertical="center"/>
      <protection locked="0"/>
    </xf>
    <xf numFmtId="186" fontId="15" fillId="55" borderId="51">
      <alignment horizontal="right" vertical="center"/>
      <protection locked="0"/>
    </xf>
    <xf numFmtId="186" fontId="15" fillId="56" borderId="51">
      <alignment horizontal="right" vertical="center"/>
      <protection locked="0"/>
    </xf>
    <xf numFmtId="186" fontId="15" fillId="56" borderId="51">
      <alignment horizontal="right" vertical="center"/>
      <protection locked="0"/>
    </xf>
    <xf numFmtId="186" fontId="6" fillId="56" borderId="51">
      <alignment horizontal="right" vertical="center"/>
      <protection locked="0"/>
    </xf>
    <xf numFmtId="186" fontId="6" fillId="56" borderId="51">
      <alignment horizontal="right" vertical="center"/>
      <protection locked="0"/>
    </xf>
    <xf numFmtId="186" fontId="6" fillId="56" borderId="51">
      <alignment horizontal="right" vertical="center"/>
      <protection locked="0"/>
    </xf>
    <xf numFmtId="186" fontId="6" fillId="56" borderId="51">
      <alignment horizontal="right" vertical="center"/>
      <protection locked="0"/>
    </xf>
    <xf numFmtId="186" fontId="6" fillId="56" borderId="51">
      <alignment horizontal="right" vertical="center"/>
      <protection locked="0"/>
    </xf>
    <xf numFmtId="186" fontId="6" fillId="56" borderId="51">
      <alignment horizontal="right" vertical="center"/>
      <protection locked="0"/>
    </xf>
    <xf numFmtId="186" fontId="6" fillId="56" borderId="51">
      <alignment horizontal="right" vertical="center"/>
      <protection locked="0"/>
    </xf>
    <xf numFmtId="186" fontId="6" fillId="56" borderId="51">
      <alignment horizontal="right" vertical="center"/>
      <protection locked="0"/>
    </xf>
    <xf numFmtId="0" fontId="20" fillId="0" borderId="0" applyNumberFormat="0" applyFont="0" applyFill="0" applyBorder="0" applyAlignment="0" applyProtection="0"/>
    <xf numFmtId="186" fontId="6" fillId="56" borderId="51">
      <alignment horizontal="right" vertical="center"/>
      <protection locked="0"/>
    </xf>
    <xf numFmtId="186" fontId="6" fillId="56" borderId="51">
      <alignment horizontal="right" vertical="center"/>
      <protection locked="0"/>
    </xf>
    <xf numFmtId="186" fontId="6" fillId="56" borderId="51">
      <alignment horizontal="right" vertical="center"/>
      <protection locked="0"/>
    </xf>
    <xf numFmtId="186" fontId="6" fillId="56" borderId="51">
      <alignment horizontal="right" vertical="center"/>
      <protection locked="0"/>
    </xf>
    <xf numFmtId="186" fontId="6" fillId="56" borderId="51">
      <alignment horizontal="right" vertical="center"/>
      <protection locked="0"/>
    </xf>
    <xf numFmtId="186" fontId="6" fillId="56" borderId="51">
      <alignment horizontal="right" vertical="center"/>
      <protection locked="0"/>
    </xf>
    <xf numFmtId="186" fontId="6" fillId="56" borderId="51">
      <alignment horizontal="right" vertical="center"/>
      <protection locked="0"/>
    </xf>
    <xf numFmtId="0" fontId="20" fillId="0" borderId="0" applyNumberFormat="0" applyFont="0" applyFill="0" applyBorder="0" applyAlignment="0" applyProtection="0"/>
    <xf numFmtId="186" fontId="6" fillId="56" borderId="51">
      <alignment horizontal="right" vertical="center"/>
      <protection locked="0"/>
    </xf>
    <xf numFmtId="186"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15" fillId="56" borderId="51">
      <alignment horizontal="right" vertical="center"/>
      <protection locked="0"/>
    </xf>
    <xf numFmtId="184" fontId="15" fillId="56" borderId="51">
      <alignment horizontal="right" vertical="center"/>
      <protection locked="0"/>
    </xf>
    <xf numFmtId="184" fontId="15"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6" fontId="6" fillId="56" borderId="51">
      <alignment horizontal="right" vertical="center"/>
      <protection locked="0"/>
    </xf>
    <xf numFmtId="186" fontId="15" fillId="55" borderId="51">
      <alignment horizontal="right" vertical="center"/>
      <protection locked="0"/>
    </xf>
    <xf numFmtId="186" fontId="15" fillId="55" borderId="51">
      <alignment horizontal="right" vertical="center"/>
      <protection locked="0"/>
    </xf>
    <xf numFmtId="186" fontId="15" fillId="55" borderId="51">
      <alignment horizontal="right" vertical="center"/>
      <protection locked="0"/>
    </xf>
    <xf numFmtId="186" fontId="15" fillId="55" borderId="51">
      <alignment horizontal="right" vertical="center"/>
      <protection locked="0"/>
    </xf>
    <xf numFmtId="186" fontId="6" fillId="56" borderId="51">
      <alignment horizontal="right" vertical="center"/>
      <protection locked="0"/>
    </xf>
    <xf numFmtId="186" fontId="6" fillId="56" borderId="51">
      <alignment horizontal="right" vertical="center"/>
      <protection locked="0"/>
    </xf>
    <xf numFmtId="186" fontId="6" fillId="56" borderId="51">
      <alignment horizontal="right" vertical="center"/>
      <protection locked="0"/>
    </xf>
    <xf numFmtId="186" fontId="6" fillId="56" borderId="51">
      <alignment horizontal="right" vertical="center"/>
      <protection locked="0"/>
    </xf>
    <xf numFmtId="186" fontId="6" fillId="56" borderId="51">
      <alignment horizontal="right" vertical="center"/>
      <protection locked="0"/>
    </xf>
    <xf numFmtId="186" fontId="6" fillId="56" borderId="51">
      <alignment horizontal="right" vertical="center"/>
      <protection locked="0"/>
    </xf>
    <xf numFmtId="186" fontId="6" fillId="56" borderId="51">
      <alignment horizontal="right" vertical="center"/>
      <protection locked="0"/>
    </xf>
    <xf numFmtId="186" fontId="6" fillId="56" borderId="51">
      <alignment horizontal="right" vertical="center"/>
      <protection locked="0"/>
    </xf>
    <xf numFmtId="186" fontId="15" fillId="55" borderId="51">
      <alignment horizontal="right" vertical="center"/>
      <protection locked="0"/>
    </xf>
    <xf numFmtId="186" fontId="15" fillId="55" borderId="51">
      <alignment horizontal="right" vertical="center"/>
      <protection locked="0"/>
    </xf>
    <xf numFmtId="186" fontId="15" fillId="55" borderId="51">
      <alignment horizontal="right" vertical="center"/>
      <protection locked="0"/>
    </xf>
    <xf numFmtId="186" fontId="15" fillId="55"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0" fontId="20" fillId="0" borderId="0" applyNumberFormat="0" applyFont="0" applyFill="0" applyBorder="0" applyAlignment="0" applyProtection="0"/>
    <xf numFmtId="186" fontId="6" fillId="56" borderId="51">
      <alignment horizontal="right" vertical="center"/>
      <protection locked="0"/>
    </xf>
    <xf numFmtId="186" fontId="6" fillId="56" borderId="51">
      <alignment horizontal="right" vertical="center"/>
      <protection locked="0"/>
    </xf>
    <xf numFmtId="0" fontId="20" fillId="0" borderId="0" applyNumberFormat="0" applyFont="0" applyFill="0" applyBorder="0" applyAlignment="0" applyProtection="0"/>
    <xf numFmtId="186" fontId="6" fillId="56" borderId="51">
      <alignment horizontal="right" vertical="center"/>
      <protection locked="0"/>
    </xf>
    <xf numFmtId="186"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15" fillId="55"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6"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15" fillId="56" borderId="51">
      <alignment horizontal="right" vertical="center"/>
      <protection locked="0"/>
    </xf>
    <xf numFmtId="184" fontId="15" fillId="56" borderId="51">
      <alignment horizontal="right" vertical="center"/>
      <protection locked="0"/>
    </xf>
    <xf numFmtId="186" fontId="6" fillId="56" borderId="51">
      <alignment horizontal="right" vertical="center"/>
      <protection locked="0"/>
    </xf>
    <xf numFmtId="186" fontId="15" fillId="55" borderId="51">
      <alignment horizontal="right" vertical="center"/>
      <protection locked="0"/>
    </xf>
    <xf numFmtId="186" fontId="15" fillId="55" borderId="51">
      <alignment horizontal="right" vertical="center"/>
      <protection locked="0"/>
    </xf>
    <xf numFmtId="186" fontId="15" fillId="55" borderId="51">
      <alignment horizontal="right" vertical="center"/>
      <protection locked="0"/>
    </xf>
    <xf numFmtId="186" fontId="15" fillId="55" borderId="51">
      <alignment horizontal="right" vertical="center"/>
      <protection locked="0"/>
    </xf>
    <xf numFmtId="186" fontId="6" fillId="56" borderId="51">
      <alignment horizontal="right" vertical="center"/>
      <protection locked="0"/>
    </xf>
    <xf numFmtId="186" fontId="6" fillId="56" borderId="51">
      <alignment horizontal="right" vertical="center"/>
      <protection locked="0"/>
    </xf>
    <xf numFmtId="186" fontId="6" fillId="56" borderId="51">
      <alignment horizontal="right" vertical="center"/>
      <protection locked="0"/>
    </xf>
    <xf numFmtId="186" fontId="6" fillId="56" borderId="51">
      <alignment horizontal="right" vertical="center"/>
      <protection locked="0"/>
    </xf>
    <xf numFmtId="186" fontId="6" fillId="56" borderId="51">
      <alignment horizontal="right" vertical="center"/>
      <protection locked="0"/>
    </xf>
    <xf numFmtId="186" fontId="6" fillId="56" borderId="51">
      <alignment horizontal="right" vertical="center"/>
      <protection locked="0"/>
    </xf>
    <xf numFmtId="186" fontId="6" fillId="56" borderId="51">
      <alignment horizontal="right" vertical="center"/>
      <protection locked="0"/>
    </xf>
    <xf numFmtId="186" fontId="6" fillId="56" borderId="51">
      <alignment horizontal="right" vertical="center"/>
      <protection locked="0"/>
    </xf>
    <xf numFmtId="186" fontId="15" fillId="55" borderId="51">
      <alignment horizontal="right" vertical="center"/>
      <protection locked="0"/>
    </xf>
    <xf numFmtId="186" fontId="15" fillId="55" borderId="51">
      <alignment horizontal="right" vertical="center"/>
      <protection locked="0"/>
    </xf>
    <xf numFmtId="186" fontId="15" fillId="55" borderId="51">
      <alignment horizontal="right" vertical="center"/>
      <protection locked="0"/>
    </xf>
    <xf numFmtId="186" fontId="15" fillId="55" borderId="51">
      <alignment horizontal="right" vertical="center"/>
      <protection locked="0"/>
    </xf>
    <xf numFmtId="184" fontId="15" fillId="56" borderId="51">
      <alignment horizontal="right" vertical="center"/>
      <protection locked="0"/>
    </xf>
    <xf numFmtId="184" fontId="15"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0" fontId="20" fillId="0" borderId="0" applyNumberFormat="0" applyFont="0" applyFill="0" applyBorder="0" applyAlignment="0" applyProtection="0"/>
    <xf numFmtId="186" fontId="6" fillId="56" borderId="51">
      <alignment horizontal="right" vertical="center"/>
      <protection locked="0"/>
    </xf>
    <xf numFmtId="186"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0" fontId="20" fillId="0" borderId="0" applyNumberFormat="0" applyFont="0" applyFill="0" applyBorder="0" applyAlignment="0" applyProtection="0"/>
    <xf numFmtId="186" fontId="6" fillId="56" borderId="51">
      <alignment horizontal="right" vertical="center"/>
      <protection locked="0"/>
    </xf>
    <xf numFmtId="186"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15" fillId="56" borderId="51">
      <alignment horizontal="right" vertical="center"/>
      <protection locked="0"/>
    </xf>
    <xf numFmtId="184" fontId="15" fillId="56" borderId="51">
      <alignment horizontal="right" vertical="center"/>
      <protection locked="0"/>
    </xf>
    <xf numFmtId="184" fontId="6" fillId="56"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6" borderId="51">
      <alignment horizontal="right" vertical="center"/>
      <protection locked="0"/>
    </xf>
    <xf numFmtId="184" fontId="15"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0" fontId="20" fillId="0" borderId="0" applyNumberFormat="0" applyFont="0" applyFill="0" applyBorder="0" applyAlignment="0" applyProtection="0"/>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0" fontId="20" fillId="0" borderId="0" applyNumberFormat="0" applyFont="0" applyFill="0" applyBorder="0" applyAlignment="0" applyProtection="0"/>
    <xf numFmtId="184" fontId="6" fillId="56" borderId="51">
      <alignment horizontal="right" vertical="center"/>
      <protection locked="0"/>
    </xf>
    <xf numFmtId="184"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6" fontId="6" fillId="56" borderId="51">
      <alignment horizontal="right" vertical="center"/>
      <protection locked="0"/>
    </xf>
    <xf numFmtId="186" fontId="15" fillId="55" borderId="51">
      <alignment horizontal="right" vertical="center"/>
      <protection locked="0"/>
    </xf>
    <xf numFmtId="186" fontId="15" fillId="55" borderId="51">
      <alignment horizontal="right" vertical="center"/>
      <protection locked="0"/>
    </xf>
    <xf numFmtId="186" fontId="15" fillId="55" borderId="51">
      <alignment horizontal="right" vertical="center"/>
      <protection locked="0"/>
    </xf>
    <xf numFmtId="186" fontId="15" fillId="55" borderId="51">
      <alignment horizontal="right" vertical="center"/>
      <protection locked="0"/>
    </xf>
    <xf numFmtId="186" fontId="6" fillId="56" borderId="51">
      <alignment horizontal="right" vertical="center"/>
      <protection locked="0"/>
    </xf>
    <xf numFmtId="186" fontId="6" fillId="56" borderId="51">
      <alignment horizontal="right" vertical="center"/>
      <protection locked="0"/>
    </xf>
    <xf numFmtId="186" fontId="6" fillId="56" borderId="51">
      <alignment horizontal="right" vertical="center"/>
      <protection locked="0"/>
    </xf>
    <xf numFmtId="186" fontId="6" fillId="56" borderId="51">
      <alignment horizontal="right" vertical="center"/>
      <protection locked="0"/>
    </xf>
    <xf numFmtId="186" fontId="6" fillId="56" borderId="51">
      <alignment horizontal="right" vertical="center"/>
      <protection locked="0"/>
    </xf>
    <xf numFmtId="186" fontId="6" fillId="56" borderId="51">
      <alignment horizontal="right" vertical="center"/>
      <protection locked="0"/>
    </xf>
    <xf numFmtId="186" fontId="6" fillId="56" borderId="51">
      <alignment horizontal="right" vertical="center"/>
      <protection locked="0"/>
    </xf>
    <xf numFmtId="186" fontId="6" fillId="56" borderId="51">
      <alignment horizontal="right" vertical="center"/>
      <protection locked="0"/>
    </xf>
    <xf numFmtId="186" fontId="15" fillId="55" borderId="51">
      <alignment horizontal="right" vertical="center"/>
      <protection locked="0"/>
    </xf>
    <xf numFmtId="186" fontId="15" fillId="55" borderId="51">
      <alignment horizontal="right" vertical="center"/>
      <protection locked="0"/>
    </xf>
    <xf numFmtId="186" fontId="15" fillId="55" borderId="51">
      <alignment horizontal="right" vertical="center"/>
      <protection locked="0"/>
    </xf>
    <xf numFmtId="186" fontId="15" fillId="55" borderId="51">
      <alignment horizontal="right" vertical="center"/>
      <protection locked="0"/>
    </xf>
    <xf numFmtId="184" fontId="15" fillId="55" borderId="51">
      <alignment horizontal="right" vertical="center"/>
      <protection locked="0"/>
    </xf>
    <xf numFmtId="186" fontId="15" fillId="55" borderId="51">
      <alignment horizontal="right" vertical="center"/>
      <protection locked="0"/>
    </xf>
    <xf numFmtId="186" fontId="6" fillId="56" borderId="51">
      <alignment horizontal="right" vertical="center"/>
      <protection locked="0"/>
    </xf>
    <xf numFmtId="186" fontId="6" fillId="56" borderId="51">
      <alignment horizontal="right" vertical="center"/>
      <protection locked="0"/>
    </xf>
    <xf numFmtId="186" fontId="6" fillId="56" borderId="51">
      <alignment horizontal="right" vertical="center"/>
      <protection locked="0"/>
    </xf>
    <xf numFmtId="186" fontId="6" fillId="56" borderId="51">
      <alignment horizontal="right" vertical="center"/>
      <protection locked="0"/>
    </xf>
    <xf numFmtId="186" fontId="15" fillId="55" borderId="51">
      <alignment horizontal="right" vertical="center"/>
      <protection locked="0"/>
    </xf>
    <xf numFmtId="184" fontId="15" fillId="55" borderId="51">
      <alignment horizontal="right" vertical="center"/>
      <protection locked="0"/>
    </xf>
    <xf numFmtId="186" fontId="6" fillId="56" borderId="51">
      <alignment horizontal="right" vertical="center"/>
      <protection locked="0"/>
    </xf>
    <xf numFmtId="184" fontId="15" fillId="55" borderId="51">
      <alignment horizontal="right" vertical="center"/>
      <protection locked="0"/>
    </xf>
    <xf numFmtId="186" fontId="6" fillId="56" borderId="51">
      <alignment horizontal="right" vertical="center"/>
      <protection locked="0"/>
    </xf>
    <xf numFmtId="184" fontId="15" fillId="55" borderId="51">
      <alignment horizontal="right" vertical="center"/>
      <protection locked="0"/>
    </xf>
    <xf numFmtId="183" fontId="15" fillId="55" borderId="51">
      <alignment horizontal="right" vertical="center"/>
      <protection locked="0"/>
    </xf>
    <xf numFmtId="0" fontId="6" fillId="56" borderId="51">
      <alignment horizontal="right" vertical="center"/>
      <protection locked="0"/>
    </xf>
    <xf numFmtId="183" fontId="15" fillId="55" borderId="51">
      <alignment horizontal="right" vertical="center"/>
      <protection locked="0"/>
    </xf>
    <xf numFmtId="0" fontId="6" fillId="56" borderId="51">
      <alignment horizontal="right" vertical="center"/>
      <protection locked="0"/>
    </xf>
    <xf numFmtId="183" fontId="15" fillId="55" borderId="51">
      <alignment horizontal="right" vertical="center"/>
      <protection locked="0"/>
    </xf>
    <xf numFmtId="0" fontId="6" fillId="56" borderId="51">
      <alignment horizontal="right" vertical="center"/>
      <protection locked="0"/>
    </xf>
    <xf numFmtId="183" fontId="15" fillId="55" borderId="51">
      <alignment horizontal="right" vertical="center"/>
      <protection locked="0"/>
    </xf>
    <xf numFmtId="0" fontId="6" fillId="56" borderId="51">
      <alignment horizontal="right" vertical="center"/>
      <protection locked="0"/>
    </xf>
    <xf numFmtId="183" fontId="15" fillId="56" borderId="51">
      <alignment horizontal="right" vertical="center"/>
      <protection locked="0"/>
    </xf>
    <xf numFmtId="0" fontId="6" fillId="56" borderId="51">
      <alignment horizontal="right" vertical="center"/>
      <protection locked="0"/>
    </xf>
    <xf numFmtId="183" fontId="15" fillId="56" borderId="51">
      <alignment horizontal="right" vertical="center"/>
      <protection locked="0"/>
    </xf>
    <xf numFmtId="0" fontId="6" fillId="56" borderId="51">
      <alignment horizontal="right" vertical="center"/>
      <protection locked="0"/>
    </xf>
    <xf numFmtId="183" fontId="15" fillId="56" borderId="51">
      <alignment horizontal="right" vertical="center"/>
      <protection locked="0"/>
    </xf>
    <xf numFmtId="0" fontId="6" fillId="56" borderId="51">
      <alignment horizontal="right" vertical="center"/>
      <protection locked="0"/>
    </xf>
    <xf numFmtId="183" fontId="15" fillId="56" borderId="51">
      <alignment horizontal="right" vertical="center"/>
      <protection locked="0"/>
    </xf>
    <xf numFmtId="0"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15" fillId="55" borderId="51">
      <alignment horizontal="right" vertical="center"/>
      <protection locked="0"/>
    </xf>
    <xf numFmtId="184" fontId="6" fillId="56" borderId="51">
      <alignment horizontal="right" vertical="center"/>
      <protection locked="0"/>
    </xf>
    <xf numFmtId="183" fontId="15" fillId="55" borderId="51">
      <alignment horizontal="right" vertical="center"/>
      <protection locked="0"/>
    </xf>
    <xf numFmtId="184" fontId="6" fillId="56" borderId="51">
      <alignment horizontal="right" vertical="center"/>
      <protection locked="0"/>
    </xf>
    <xf numFmtId="183" fontId="15" fillId="55" borderId="51">
      <alignment horizontal="right" vertical="center"/>
      <protection locked="0"/>
    </xf>
    <xf numFmtId="184" fontId="6" fillId="56" borderId="51">
      <alignment horizontal="right" vertical="center"/>
      <protection locked="0"/>
    </xf>
    <xf numFmtId="183" fontId="15" fillId="55" borderId="51">
      <alignment horizontal="right" vertical="center"/>
      <protection locked="0"/>
    </xf>
    <xf numFmtId="184" fontId="6" fillId="56" borderId="51">
      <alignment horizontal="right" vertical="center"/>
      <protection locked="0"/>
    </xf>
    <xf numFmtId="183" fontId="15" fillId="55" borderId="51">
      <alignment horizontal="right" vertical="center"/>
      <protection locked="0"/>
    </xf>
    <xf numFmtId="184" fontId="6" fillId="56" borderId="51">
      <alignment horizontal="right" vertical="center"/>
      <protection locked="0"/>
    </xf>
    <xf numFmtId="183" fontId="15" fillId="55" borderId="51">
      <alignment horizontal="right" vertical="center"/>
      <protection locked="0"/>
    </xf>
    <xf numFmtId="184" fontId="6" fillId="56" borderId="51">
      <alignment horizontal="right" vertical="center"/>
      <protection locked="0"/>
    </xf>
    <xf numFmtId="183" fontId="15" fillId="55" borderId="51">
      <alignment horizontal="right" vertical="center"/>
      <protection locked="0"/>
    </xf>
    <xf numFmtId="184" fontId="6" fillId="56" borderId="51">
      <alignment horizontal="right" vertical="center"/>
      <protection locked="0"/>
    </xf>
    <xf numFmtId="183" fontId="15" fillId="55" borderId="51">
      <alignment horizontal="right" vertical="center"/>
      <protection locked="0"/>
    </xf>
    <xf numFmtId="184" fontId="6" fillId="56" borderId="51">
      <alignment horizontal="right" vertical="center"/>
      <protection locked="0"/>
    </xf>
    <xf numFmtId="183" fontId="15" fillId="55" borderId="51">
      <alignment horizontal="right" vertical="center"/>
      <protection locked="0"/>
    </xf>
    <xf numFmtId="184" fontId="6" fillId="56" borderId="51">
      <alignment horizontal="right" vertical="center"/>
      <protection locked="0"/>
    </xf>
    <xf numFmtId="183" fontId="15" fillId="55" borderId="51">
      <alignment horizontal="right" vertical="center"/>
      <protection locked="0"/>
    </xf>
    <xf numFmtId="184" fontId="6" fillId="56" borderId="51">
      <alignment horizontal="right" vertical="center"/>
      <protection locked="0"/>
    </xf>
    <xf numFmtId="0" fontId="20" fillId="0" borderId="0" applyNumberFormat="0" applyFont="0" applyFill="0" applyBorder="0" applyAlignment="0" applyProtection="0"/>
    <xf numFmtId="183" fontId="6" fillId="56" borderId="51">
      <alignment horizontal="right" vertical="center"/>
      <protection locked="0"/>
    </xf>
    <xf numFmtId="0" fontId="20" fillId="0" borderId="0" applyNumberFormat="0" applyFont="0" applyFill="0" applyBorder="0" applyAlignment="0" applyProtection="0"/>
    <xf numFmtId="183" fontId="6" fillId="56" borderId="51">
      <alignment horizontal="right" vertical="center"/>
      <protection locked="0"/>
    </xf>
    <xf numFmtId="0" fontId="20" fillId="0" borderId="0" applyNumberFormat="0" applyFont="0" applyFill="0" applyBorder="0" applyAlignment="0" applyProtection="0"/>
    <xf numFmtId="183" fontId="6" fillId="56" borderId="51">
      <alignment horizontal="right" vertical="center"/>
      <protection locked="0"/>
    </xf>
    <xf numFmtId="0" fontId="20" fillId="0" borderId="0" applyNumberFormat="0" applyFont="0" applyFill="0" applyBorder="0" applyAlignment="0" applyProtection="0"/>
    <xf numFmtId="183" fontId="6" fillId="56" borderId="51">
      <alignment horizontal="right" vertical="center"/>
      <protection locked="0"/>
    </xf>
    <xf numFmtId="0" fontId="20" fillId="0" borderId="0" applyNumberFormat="0" applyFont="0" applyFill="0" applyBorder="0" applyAlignment="0" applyProtection="0"/>
    <xf numFmtId="183" fontId="6" fillId="56" borderId="51">
      <alignment horizontal="right" vertical="center"/>
      <protection locked="0"/>
    </xf>
    <xf numFmtId="0" fontId="20" fillId="0" borderId="0" applyNumberFormat="0" applyFont="0" applyFill="0" applyBorder="0" applyAlignment="0" applyProtection="0"/>
    <xf numFmtId="183" fontId="6" fillId="56" borderId="51">
      <alignment horizontal="right" vertical="center"/>
      <protection locked="0"/>
    </xf>
    <xf numFmtId="0" fontId="20" fillId="0" borderId="0" applyNumberFormat="0" applyFont="0" applyFill="0" applyBorder="0" applyAlignment="0" applyProtection="0"/>
    <xf numFmtId="183" fontId="6" fillId="56" borderId="51">
      <alignment horizontal="right" vertical="center"/>
      <protection locked="0"/>
    </xf>
    <xf numFmtId="0" fontId="20" fillId="0" borderId="0" applyNumberFormat="0" applyFont="0" applyFill="0" applyBorder="0" applyAlignment="0" applyProtection="0"/>
    <xf numFmtId="183" fontId="6" fillId="56" borderId="51">
      <alignment horizontal="right" vertical="center"/>
      <protection locked="0"/>
    </xf>
    <xf numFmtId="0" fontId="20" fillId="0" borderId="0" applyNumberFormat="0" applyFont="0" applyFill="0" applyBorder="0" applyAlignment="0" applyProtection="0"/>
    <xf numFmtId="183" fontId="6" fillId="56" borderId="51">
      <alignment horizontal="right" vertical="center"/>
      <protection locked="0"/>
    </xf>
    <xf numFmtId="0" fontId="20" fillId="0" borderId="0" applyNumberFormat="0" applyFont="0" applyFill="0" applyBorder="0" applyAlignment="0" applyProtection="0"/>
    <xf numFmtId="183"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15" fillId="55"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15" fillId="56" borderId="51">
      <alignment horizontal="right" vertical="center"/>
      <protection locked="0"/>
    </xf>
    <xf numFmtId="183" fontId="15" fillId="56" borderId="51">
      <alignment horizontal="right" vertical="center"/>
      <protection locked="0"/>
    </xf>
    <xf numFmtId="183" fontId="6" fillId="56"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6" borderId="51">
      <alignment horizontal="right" vertical="center"/>
      <protection locked="0"/>
    </xf>
    <xf numFmtId="183" fontId="15"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0" fontId="20" fillId="0" borderId="0" applyNumberFormat="0" applyFont="0" applyFill="0" applyBorder="0" applyAlignment="0" applyProtection="0"/>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0" fontId="20" fillId="0" borderId="0" applyNumberFormat="0" applyFont="0" applyFill="0" applyBorder="0" applyAlignment="0" applyProtection="0"/>
    <xf numFmtId="183" fontId="6" fillId="56" borderId="51">
      <alignment horizontal="right" vertical="center"/>
      <protection locked="0"/>
    </xf>
    <xf numFmtId="183"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6" fillId="56"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0" fontId="20" fillId="0" borderId="0" applyNumberFormat="0" applyFont="0" applyFill="0" applyBorder="0" applyAlignment="0" applyProtection="0"/>
    <xf numFmtId="183" fontId="6" fillId="56" borderId="51">
      <alignment horizontal="right" vertical="center"/>
      <protection locked="0"/>
    </xf>
    <xf numFmtId="183" fontId="6" fillId="56" borderId="51">
      <alignment horizontal="right" vertical="center"/>
      <protection locked="0"/>
    </xf>
    <xf numFmtId="0" fontId="20" fillId="0" borderId="0" applyNumberFormat="0" applyFont="0" applyFill="0" applyBorder="0" applyAlignment="0" applyProtection="0"/>
    <xf numFmtId="183" fontId="6" fillId="56" borderId="51">
      <alignment horizontal="right" vertical="center"/>
      <protection locked="0"/>
    </xf>
    <xf numFmtId="183"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15" fillId="55" borderId="51">
      <alignment horizontal="right" vertical="center"/>
      <protection locked="0"/>
    </xf>
    <xf numFmtId="0" fontId="20" fillId="0" borderId="0" applyNumberFormat="0" applyFont="0" applyFill="0" applyBorder="0" applyAlignment="0" applyProtection="0"/>
    <xf numFmtId="183" fontId="6" fillId="56" borderId="51">
      <alignment horizontal="right" vertical="center"/>
      <protection locked="0"/>
    </xf>
    <xf numFmtId="183" fontId="15" fillId="55" borderId="51">
      <alignment horizontal="right" vertical="center"/>
      <protection locked="0"/>
    </xf>
    <xf numFmtId="183" fontId="6" fillId="56" borderId="51">
      <alignment horizontal="right" vertical="center"/>
      <protection locked="0"/>
    </xf>
    <xf numFmtId="183" fontId="15" fillId="55" borderId="51">
      <alignment horizontal="right" vertical="center"/>
      <protection locked="0"/>
    </xf>
    <xf numFmtId="183" fontId="6" fillId="56" borderId="51">
      <alignment horizontal="right" vertical="center"/>
      <protection locked="0"/>
    </xf>
    <xf numFmtId="183" fontId="15" fillId="55" borderId="51">
      <alignment horizontal="right" vertical="center"/>
      <protection locked="0"/>
    </xf>
    <xf numFmtId="183" fontId="6" fillId="56" borderId="51">
      <alignment horizontal="right" vertical="center"/>
      <protection locked="0"/>
    </xf>
    <xf numFmtId="183" fontId="15" fillId="55" borderId="51">
      <alignment horizontal="right" vertical="center"/>
      <protection locked="0"/>
    </xf>
    <xf numFmtId="183" fontId="6" fillId="56" borderId="51">
      <alignment horizontal="right" vertical="center"/>
      <protection locked="0"/>
    </xf>
    <xf numFmtId="183" fontId="15" fillId="55" borderId="51">
      <alignment horizontal="right" vertical="center"/>
      <protection locked="0"/>
    </xf>
    <xf numFmtId="183" fontId="6" fillId="56"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15" fillId="55" borderId="51">
      <alignment horizontal="right" vertical="center"/>
      <protection locked="0"/>
    </xf>
    <xf numFmtId="183" fontId="15" fillId="55" borderId="51">
      <alignment horizontal="right" vertical="center"/>
      <protection locked="0"/>
    </xf>
    <xf numFmtId="183" fontId="6" fillId="56"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0" fontId="20" fillId="0" borderId="0" applyNumberFormat="0" applyFont="0" applyFill="0" applyBorder="0" applyAlignment="0" applyProtection="0"/>
    <xf numFmtId="183" fontId="6" fillId="56" borderId="51">
      <alignment horizontal="right" vertical="center"/>
      <protection locked="0"/>
    </xf>
    <xf numFmtId="183" fontId="6" fillId="56" borderId="51">
      <alignment horizontal="right" vertical="center"/>
      <protection locked="0"/>
    </xf>
    <xf numFmtId="183" fontId="15" fillId="55" borderId="51">
      <alignment horizontal="right" vertical="center"/>
      <protection locked="0"/>
    </xf>
    <xf numFmtId="0" fontId="20" fillId="0" borderId="0" applyNumberFormat="0" applyFont="0" applyFill="0" applyBorder="0" applyAlignment="0" applyProtection="0"/>
    <xf numFmtId="183" fontId="6" fillId="56" borderId="51">
      <alignment horizontal="right" vertical="center"/>
      <protection locked="0"/>
    </xf>
    <xf numFmtId="183"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0" fontId="20" fillId="0" borderId="0" applyNumberFormat="0" applyFont="0" applyFill="0" applyBorder="0" applyAlignment="0" applyProtection="0"/>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0" fontId="20" fillId="0" borderId="0" applyNumberFormat="0" applyFont="0" applyFill="0" applyBorder="0" applyAlignment="0" applyProtection="0"/>
    <xf numFmtId="183" fontId="15" fillId="55" borderId="51">
      <alignment horizontal="right" vertical="center"/>
      <protection locked="0"/>
    </xf>
    <xf numFmtId="183" fontId="15" fillId="55"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6" fillId="56"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0" fontId="20" fillId="0" borderId="0" applyNumberFormat="0" applyFont="0" applyFill="0" applyBorder="0" applyAlignment="0" applyProtection="0"/>
    <xf numFmtId="183" fontId="15" fillId="55"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15" fillId="55" borderId="51">
      <alignment horizontal="right" vertical="center"/>
      <protection locked="0"/>
    </xf>
    <xf numFmtId="0" fontId="20" fillId="0" borderId="0" applyNumberFormat="0" applyFont="0" applyFill="0" applyBorder="0" applyAlignment="0" applyProtection="0"/>
    <xf numFmtId="183" fontId="6" fillId="56" borderId="51">
      <alignment horizontal="right" vertical="center"/>
      <protection locked="0"/>
    </xf>
    <xf numFmtId="0" fontId="20" fillId="0" borderId="0" applyNumberFormat="0" applyFont="0" applyFill="0" applyBorder="0" applyAlignment="0" applyProtection="0"/>
    <xf numFmtId="183" fontId="6" fillId="56" borderId="51">
      <alignment horizontal="right" vertical="center"/>
      <protection locked="0"/>
    </xf>
    <xf numFmtId="0" fontId="20" fillId="0" borderId="0" applyNumberFormat="0" applyFont="0" applyFill="0" applyBorder="0" applyAlignment="0" applyProtection="0"/>
    <xf numFmtId="183" fontId="6" fillId="56"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4" fontId="6" fillId="56" borderId="51">
      <alignment horizontal="right" vertical="center"/>
      <protection locked="0"/>
    </xf>
    <xf numFmtId="183" fontId="15" fillId="55" borderId="51">
      <alignment horizontal="right" vertical="center"/>
      <protection locked="0"/>
    </xf>
    <xf numFmtId="184" fontId="6" fillId="56" borderId="51">
      <alignment horizontal="right" vertical="center"/>
      <protection locked="0"/>
    </xf>
    <xf numFmtId="183" fontId="15" fillId="55" borderId="51">
      <alignment horizontal="right" vertical="center"/>
      <protection locked="0"/>
    </xf>
    <xf numFmtId="184" fontId="6" fillId="56" borderId="51">
      <alignment horizontal="right" vertical="center"/>
      <protection locked="0"/>
    </xf>
    <xf numFmtId="183" fontId="15" fillId="56" borderId="51">
      <alignment horizontal="right" vertical="center"/>
      <protection locked="0"/>
    </xf>
    <xf numFmtId="184" fontId="6" fillId="56" borderId="51">
      <alignment horizontal="right" vertical="center"/>
      <protection locked="0"/>
    </xf>
    <xf numFmtId="183" fontId="15" fillId="56" borderId="51">
      <alignment horizontal="right" vertical="center"/>
      <protection locked="0"/>
    </xf>
    <xf numFmtId="184" fontId="6" fillId="56" borderId="51">
      <alignment horizontal="right" vertical="center"/>
      <protection locked="0"/>
    </xf>
    <xf numFmtId="183" fontId="15" fillId="56" borderId="51">
      <alignment horizontal="right" vertical="center"/>
      <protection locked="0"/>
    </xf>
    <xf numFmtId="184" fontId="6" fillId="56" borderId="51">
      <alignment horizontal="right" vertical="center"/>
      <protection locked="0"/>
    </xf>
    <xf numFmtId="183" fontId="15" fillId="56" borderId="51">
      <alignment horizontal="right" vertical="center"/>
      <protection locked="0"/>
    </xf>
    <xf numFmtId="184"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4"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15" fillId="56" borderId="51">
      <alignment horizontal="right" vertical="center"/>
      <protection locked="0"/>
    </xf>
    <xf numFmtId="184"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15" fillId="56" borderId="51">
      <alignment horizontal="right" vertical="center"/>
      <protection locked="0"/>
    </xf>
    <xf numFmtId="184" fontId="15" fillId="56" borderId="51">
      <alignment horizontal="right" vertical="center"/>
      <protection locked="0"/>
    </xf>
    <xf numFmtId="184" fontId="6" fillId="56"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6" borderId="51">
      <alignment horizontal="right" vertical="center"/>
      <protection locked="0"/>
    </xf>
    <xf numFmtId="184" fontId="15"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0" fontId="20" fillId="0" borderId="0" applyNumberFormat="0" applyFont="0" applyFill="0" applyBorder="0" applyAlignment="0" applyProtection="0"/>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0" fontId="20" fillId="0" borderId="0" applyNumberFormat="0" applyFont="0" applyFill="0" applyBorder="0" applyAlignment="0" applyProtection="0"/>
    <xf numFmtId="184" fontId="6" fillId="56" borderId="51">
      <alignment horizontal="right" vertical="center"/>
      <protection locked="0"/>
    </xf>
    <xf numFmtId="184"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15" fillId="56" borderId="51">
      <alignment horizontal="right" vertical="center"/>
      <protection locked="0"/>
    </xf>
    <xf numFmtId="183" fontId="15" fillId="56" borderId="51">
      <alignment horizontal="right" vertical="center"/>
      <protection locked="0"/>
    </xf>
    <xf numFmtId="183" fontId="15"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4" fontId="6" fillId="56"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0" fontId="20" fillId="0" borderId="0" applyNumberFormat="0" applyFont="0" applyFill="0" applyBorder="0" applyAlignment="0" applyProtection="0"/>
    <xf numFmtId="184" fontId="6" fillId="56" borderId="51">
      <alignment horizontal="right" vertical="center"/>
      <protection locked="0"/>
    </xf>
    <xf numFmtId="184" fontId="6" fillId="56" borderId="51">
      <alignment horizontal="right" vertical="center"/>
      <protection locked="0"/>
    </xf>
    <xf numFmtId="0" fontId="20" fillId="0" borderId="0" applyNumberFormat="0" applyFont="0" applyFill="0" applyBorder="0" applyAlignment="0" applyProtection="0"/>
    <xf numFmtId="184" fontId="6" fillId="56" borderId="51">
      <alignment horizontal="right" vertical="center"/>
      <protection locked="0"/>
    </xf>
    <xf numFmtId="184"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15" fillId="55"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4"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15" fillId="56" borderId="51">
      <alignment horizontal="right" vertical="center"/>
      <protection locked="0"/>
    </xf>
    <xf numFmtId="183" fontId="15" fillId="56" borderId="51">
      <alignment horizontal="right" vertical="center"/>
      <protection locked="0"/>
    </xf>
    <xf numFmtId="184" fontId="6" fillId="56"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3" fontId="15" fillId="56" borderId="51">
      <alignment horizontal="right" vertical="center"/>
      <protection locked="0"/>
    </xf>
    <xf numFmtId="183" fontId="15"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0" fontId="20" fillId="0" borderId="0" applyNumberFormat="0" applyFont="0" applyFill="0" applyBorder="0" applyAlignment="0" applyProtection="0"/>
    <xf numFmtId="184" fontId="6" fillId="56" borderId="51">
      <alignment horizontal="right" vertical="center"/>
      <protection locked="0"/>
    </xf>
    <xf numFmtId="184"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0" fontId="20" fillId="0" borderId="0" applyNumberFormat="0" applyFont="0" applyFill="0" applyBorder="0" applyAlignment="0" applyProtection="0"/>
    <xf numFmtId="184" fontId="6" fillId="56" borderId="51">
      <alignment horizontal="right" vertical="center"/>
      <protection locked="0"/>
    </xf>
    <xf numFmtId="184"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15" fillId="56" borderId="51">
      <alignment horizontal="right" vertical="center"/>
      <protection locked="0"/>
    </xf>
    <xf numFmtId="183" fontId="15" fillId="56" borderId="51">
      <alignment horizontal="right" vertical="center"/>
      <protection locked="0"/>
    </xf>
    <xf numFmtId="183" fontId="6" fillId="56"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6" borderId="51">
      <alignment horizontal="right" vertical="center"/>
      <protection locked="0"/>
    </xf>
    <xf numFmtId="183" fontId="15"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0" fontId="20" fillId="0" borderId="0" applyNumberFormat="0" applyFont="0" applyFill="0" applyBorder="0" applyAlignment="0" applyProtection="0"/>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0" fontId="20" fillId="0" borderId="0" applyNumberFormat="0" applyFont="0" applyFill="0" applyBorder="0" applyAlignment="0" applyProtection="0"/>
    <xf numFmtId="183" fontId="6" fillId="56" borderId="51">
      <alignment horizontal="right" vertical="center"/>
      <protection locked="0"/>
    </xf>
    <xf numFmtId="183"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6" fillId="56"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3" fontId="15" fillId="55" borderId="51">
      <alignment horizontal="right" vertical="center"/>
      <protection locked="0"/>
    </xf>
    <xf numFmtId="184" fontId="15" fillId="55"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15" fillId="55" borderId="51">
      <alignment horizontal="right" vertical="center"/>
      <protection locked="0"/>
    </xf>
    <xf numFmtId="183" fontId="15" fillId="55" borderId="51">
      <alignment horizontal="right" vertical="center"/>
      <protection locked="0"/>
    </xf>
    <xf numFmtId="184" fontId="6" fillId="56" borderId="51">
      <alignment horizontal="right" vertical="center"/>
      <protection locked="0"/>
    </xf>
    <xf numFmtId="183" fontId="15" fillId="55" borderId="51">
      <alignment horizontal="right" vertical="center"/>
      <protection locked="0"/>
    </xf>
    <xf numFmtId="184" fontId="6" fillId="56" borderId="51">
      <alignment horizontal="right" vertical="center"/>
      <protection locked="0"/>
    </xf>
    <xf numFmtId="183" fontId="15" fillId="55"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0"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15" fillId="56" borderId="51">
      <alignment horizontal="right" vertical="center"/>
      <protection locked="0"/>
    </xf>
    <xf numFmtId="0"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6" borderId="51">
      <alignment horizontal="right" vertical="center"/>
      <protection locked="0"/>
    </xf>
    <xf numFmtId="0" fontId="15" fillId="56" borderId="51">
      <alignment horizontal="right" vertical="center"/>
      <protection locked="0"/>
    </xf>
    <xf numFmtId="0" fontId="6" fillId="56"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6" borderId="51">
      <alignment horizontal="right" vertical="center"/>
      <protection locked="0"/>
    </xf>
    <xf numFmtId="0" fontId="15"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20" fillId="0" borderId="0" applyNumberFormat="0" applyFont="0" applyFill="0" applyBorder="0" applyAlignment="0" applyProtection="0"/>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20" fillId="0" borderId="0" applyNumberFormat="0" applyFont="0" applyFill="0" applyBorder="0" applyAlignment="0" applyProtection="0"/>
    <xf numFmtId="0" fontId="6" fillId="56" borderId="51">
      <alignment horizontal="right" vertical="center"/>
      <protection locked="0"/>
    </xf>
    <xf numFmtId="0"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15" fillId="56" borderId="51">
      <alignment horizontal="right" vertical="center"/>
      <protection locked="0"/>
    </xf>
    <xf numFmtId="183" fontId="15" fillId="56" borderId="51">
      <alignment horizontal="right" vertical="center"/>
      <protection locked="0"/>
    </xf>
    <xf numFmtId="183" fontId="15"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0" fontId="6" fillId="56"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0" fontId="20" fillId="0" borderId="0" applyNumberFormat="0" applyFont="0" applyFill="0" applyBorder="0" applyAlignment="0" applyProtection="0"/>
    <xf numFmtId="0" fontId="6" fillId="56" borderId="51">
      <alignment horizontal="right" vertical="center"/>
      <protection locked="0"/>
    </xf>
    <xf numFmtId="0" fontId="6" fillId="56" borderId="51">
      <alignment horizontal="right" vertical="center"/>
      <protection locked="0"/>
    </xf>
    <xf numFmtId="0" fontId="20" fillId="0" borderId="0" applyNumberFormat="0" applyFont="0" applyFill="0" applyBorder="0" applyAlignment="0" applyProtection="0"/>
    <xf numFmtId="0" fontId="6" fillId="56" borderId="51">
      <alignment horizontal="right" vertical="center"/>
      <protection locked="0"/>
    </xf>
    <xf numFmtId="0"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15" fillId="55" borderId="51">
      <alignment horizontal="right" vertical="center"/>
      <protection locked="0"/>
    </xf>
    <xf numFmtId="183" fontId="6" fillId="56" borderId="51">
      <alignment horizontal="right" vertical="center"/>
      <protection locked="0"/>
    </xf>
    <xf numFmtId="0"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15" fillId="56" borderId="51">
      <alignment horizontal="right" vertical="center"/>
      <protection locked="0"/>
    </xf>
    <xf numFmtId="183" fontId="15" fillId="56" borderId="51">
      <alignment horizontal="right" vertical="center"/>
      <protection locked="0"/>
    </xf>
    <xf numFmtId="0" fontId="6" fillId="56"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183" fontId="15" fillId="56" borderId="51">
      <alignment horizontal="right" vertical="center"/>
      <protection locked="0"/>
    </xf>
    <xf numFmtId="183" fontId="15"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0" fontId="20" fillId="0" borderId="0" applyNumberFormat="0" applyFont="0" applyFill="0" applyBorder="0" applyAlignment="0" applyProtection="0"/>
    <xf numFmtId="0" fontId="6" fillId="56" borderId="51">
      <alignment horizontal="right" vertical="center"/>
      <protection locked="0"/>
    </xf>
    <xf numFmtId="0"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0" fontId="20" fillId="0" borderId="0" applyNumberFormat="0" applyFont="0" applyFill="0" applyBorder="0" applyAlignment="0" applyProtection="0"/>
    <xf numFmtId="0" fontId="6" fillId="56" borderId="51">
      <alignment horizontal="right" vertical="center"/>
      <protection locked="0"/>
    </xf>
    <xf numFmtId="0"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15" fillId="56" borderId="51">
      <alignment horizontal="right" vertical="center"/>
      <protection locked="0"/>
    </xf>
    <xf numFmtId="183" fontId="15" fillId="56" borderId="51">
      <alignment horizontal="right" vertical="center"/>
      <protection locked="0"/>
    </xf>
    <xf numFmtId="183" fontId="6" fillId="56"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6" borderId="51">
      <alignment horizontal="right" vertical="center"/>
      <protection locked="0"/>
    </xf>
    <xf numFmtId="183" fontId="15"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0" fontId="20" fillId="0" borderId="0" applyNumberFormat="0" applyFont="0" applyFill="0" applyBorder="0" applyAlignment="0" applyProtection="0"/>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0" fontId="20" fillId="0" borderId="0" applyNumberFormat="0" applyFont="0" applyFill="0" applyBorder="0" applyAlignment="0" applyProtection="0"/>
    <xf numFmtId="183" fontId="6" fillId="56" borderId="51">
      <alignment horizontal="right" vertical="center"/>
      <protection locked="0"/>
    </xf>
    <xf numFmtId="183"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6" fillId="56"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183" fontId="15" fillId="55" borderId="51">
      <alignment horizontal="right" vertical="center"/>
      <protection locked="0"/>
    </xf>
    <xf numFmtId="0" fontId="15" fillId="55"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15" fillId="55" borderId="51">
      <alignment horizontal="right" vertical="center"/>
      <protection locked="0"/>
    </xf>
    <xf numFmtId="183" fontId="15" fillId="55" borderId="51">
      <alignment horizontal="right" vertical="center"/>
      <protection locked="0"/>
    </xf>
    <xf numFmtId="0" fontId="6" fillId="56" borderId="51">
      <alignment horizontal="right" vertical="center"/>
      <protection locked="0"/>
    </xf>
    <xf numFmtId="183" fontId="15" fillId="55" borderId="51">
      <alignment horizontal="right" vertical="center"/>
      <protection locked="0"/>
    </xf>
    <xf numFmtId="174" fontId="15" fillId="56" borderId="51">
      <alignment horizontal="right" vertical="center"/>
      <protection locked="0"/>
    </xf>
    <xf numFmtId="174" fontId="6" fillId="56" borderId="51">
      <alignment horizontal="right" vertical="center"/>
      <protection locked="0"/>
    </xf>
    <xf numFmtId="174" fontId="15" fillId="56" borderId="51">
      <alignment horizontal="right" vertical="center"/>
      <protection locked="0"/>
    </xf>
    <xf numFmtId="174" fontId="6" fillId="56" borderId="51">
      <alignment horizontal="right" vertical="center"/>
      <protection locked="0"/>
    </xf>
    <xf numFmtId="174" fontId="15"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84" fontId="6" fillId="56" borderId="51">
      <alignment horizontal="right" vertical="center"/>
      <protection locked="0"/>
    </xf>
    <xf numFmtId="174" fontId="15" fillId="55" borderId="51">
      <alignment horizontal="right" vertical="center"/>
      <protection locked="0"/>
    </xf>
    <xf numFmtId="184" fontId="6" fillId="56" borderId="51">
      <alignment horizontal="right" vertical="center"/>
      <protection locked="0"/>
    </xf>
    <xf numFmtId="174" fontId="15" fillId="55" borderId="51">
      <alignment horizontal="right" vertical="center"/>
      <protection locked="0"/>
    </xf>
    <xf numFmtId="184" fontId="6" fillId="56" borderId="51">
      <alignment horizontal="right" vertical="center"/>
      <protection locked="0"/>
    </xf>
    <xf numFmtId="174" fontId="15" fillId="55" borderId="51">
      <alignment horizontal="right" vertical="center"/>
      <protection locked="0"/>
    </xf>
    <xf numFmtId="184" fontId="6" fillId="56" borderId="51">
      <alignment horizontal="right" vertical="center"/>
      <protection locked="0"/>
    </xf>
    <xf numFmtId="174" fontId="15" fillId="55" borderId="51">
      <alignment horizontal="right" vertical="center"/>
      <protection locked="0"/>
    </xf>
    <xf numFmtId="184" fontId="6" fillId="56" borderId="51">
      <alignment horizontal="right" vertical="center"/>
      <protection locked="0"/>
    </xf>
    <xf numFmtId="174" fontId="15" fillId="55" borderId="51">
      <alignment horizontal="right" vertical="center"/>
      <protection locked="0"/>
    </xf>
    <xf numFmtId="184" fontId="6" fillId="56" borderId="51">
      <alignment horizontal="right" vertical="center"/>
      <protection locked="0"/>
    </xf>
    <xf numFmtId="174" fontId="15" fillId="55" borderId="51">
      <alignment horizontal="right" vertical="center"/>
      <protection locked="0"/>
    </xf>
    <xf numFmtId="184" fontId="6" fillId="56" borderId="51">
      <alignment horizontal="right" vertical="center"/>
      <protection locked="0"/>
    </xf>
    <xf numFmtId="174" fontId="15" fillId="55" borderId="51">
      <alignment horizontal="right" vertical="center"/>
      <protection locked="0"/>
    </xf>
    <xf numFmtId="184" fontId="6" fillId="56" borderId="51">
      <alignment horizontal="right" vertical="center"/>
      <protection locked="0"/>
    </xf>
    <xf numFmtId="174" fontId="15" fillId="55" borderId="51">
      <alignment horizontal="right" vertical="center"/>
      <protection locked="0"/>
    </xf>
    <xf numFmtId="184" fontId="6" fillId="56" borderId="51">
      <alignment horizontal="right" vertical="center"/>
      <protection locked="0"/>
    </xf>
    <xf numFmtId="174" fontId="15" fillId="55" borderId="51">
      <alignment horizontal="right" vertical="center"/>
      <protection locked="0"/>
    </xf>
    <xf numFmtId="184" fontId="6" fillId="56" borderId="51">
      <alignment horizontal="right" vertical="center"/>
      <protection locked="0"/>
    </xf>
    <xf numFmtId="0" fontId="20" fillId="0" borderId="0" applyNumberFormat="0" applyFont="0" applyFill="0" applyBorder="0" applyAlignment="0" applyProtection="0"/>
    <xf numFmtId="174" fontId="6" fillId="56" borderId="51">
      <alignment horizontal="right" vertical="center"/>
      <protection locked="0"/>
    </xf>
    <xf numFmtId="0" fontId="20" fillId="0" borderId="0" applyNumberFormat="0" applyFont="0" applyFill="0" applyBorder="0" applyAlignment="0" applyProtection="0"/>
    <xf numFmtId="174" fontId="6" fillId="56" borderId="51">
      <alignment horizontal="right" vertical="center"/>
      <protection locked="0"/>
    </xf>
    <xf numFmtId="0" fontId="20" fillId="0" borderId="0" applyNumberFormat="0" applyFont="0" applyFill="0" applyBorder="0" applyAlignment="0" applyProtection="0"/>
    <xf numFmtId="174" fontId="6" fillId="56" borderId="51">
      <alignment horizontal="right" vertical="center"/>
      <protection locked="0"/>
    </xf>
    <xf numFmtId="0" fontId="20" fillId="0" borderId="0" applyNumberFormat="0" applyFont="0" applyFill="0" applyBorder="0" applyAlignment="0" applyProtection="0"/>
    <xf numFmtId="174" fontId="6" fillId="56" borderId="51">
      <alignment horizontal="right" vertical="center"/>
      <protection locked="0"/>
    </xf>
    <xf numFmtId="0" fontId="20" fillId="0" borderId="0" applyNumberFormat="0" applyFont="0" applyFill="0" applyBorder="0" applyAlignment="0" applyProtection="0"/>
    <xf numFmtId="174" fontId="6" fillId="56" borderId="51">
      <alignment horizontal="right" vertical="center"/>
      <protection locked="0"/>
    </xf>
    <xf numFmtId="0" fontId="20" fillId="0" borderId="0" applyNumberFormat="0" applyFont="0" applyFill="0" applyBorder="0" applyAlignment="0" applyProtection="0"/>
    <xf numFmtId="174" fontId="6" fillId="56" borderId="51">
      <alignment horizontal="right" vertical="center"/>
      <protection locked="0"/>
    </xf>
    <xf numFmtId="0" fontId="20" fillId="0" borderId="0" applyNumberFormat="0" applyFont="0" applyFill="0" applyBorder="0" applyAlignment="0" applyProtection="0"/>
    <xf numFmtId="174" fontId="6" fillId="56" borderId="51">
      <alignment horizontal="right" vertical="center"/>
      <protection locked="0"/>
    </xf>
    <xf numFmtId="0" fontId="20" fillId="0" borderId="0" applyNumberFormat="0" applyFont="0" applyFill="0" applyBorder="0" applyAlignment="0" applyProtection="0"/>
    <xf numFmtId="174" fontId="6" fillId="56" borderId="51">
      <alignment horizontal="right" vertical="center"/>
      <protection locked="0"/>
    </xf>
    <xf numFmtId="0" fontId="20" fillId="0" borderId="0" applyNumberFormat="0" applyFont="0" applyFill="0" applyBorder="0" applyAlignment="0" applyProtection="0"/>
    <xf numFmtId="174" fontId="6" fillId="56" borderId="51">
      <alignment horizontal="right" vertical="center"/>
      <protection locked="0"/>
    </xf>
    <xf numFmtId="0" fontId="20" fillId="0" borderId="0" applyNumberFormat="0" applyFont="0" applyFill="0" applyBorder="0" applyAlignment="0" applyProtection="0"/>
    <xf numFmtId="174"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5"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6" borderId="51">
      <alignment horizontal="right" vertical="center"/>
      <protection locked="0"/>
    </xf>
    <xf numFmtId="174" fontId="15" fillId="56"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6" borderId="51">
      <alignment horizontal="right" vertical="center"/>
      <protection locked="0"/>
    </xf>
    <xf numFmtId="174" fontId="15"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0" fontId="20" fillId="0" borderId="0" applyNumberFormat="0" applyFont="0" applyFill="0" applyBorder="0" applyAlignment="0" applyProtection="0"/>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5" borderId="51">
      <alignment horizontal="right" vertical="center"/>
      <protection locked="0"/>
    </xf>
    <xf numFmtId="0" fontId="20" fillId="0" borderId="0" applyNumberFormat="0" applyFont="0" applyFill="0" applyBorder="0" applyAlignment="0" applyProtection="0"/>
    <xf numFmtId="174" fontId="6" fillId="56"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5"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0" fontId="20" fillId="0" borderId="0" applyNumberFormat="0" applyFont="0" applyFill="0" applyBorder="0" applyAlignment="0" applyProtection="0"/>
    <xf numFmtId="174" fontId="6" fillId="56"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0" fontId="20" fillId="0" borderId="0" applyNumberFormat="0" applyFont="0" applyFill="0" applyBorder="0" applyAlignment="0" applyProtection="0"/>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0" fontId="20" fillId="0" borderId="0" applyNumberFormat="0" applyFont="0" applyFill="0" applyBorder="0" applyAlignment="0" applyProtection="0"/>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0" fontId="20" fillId="0" borderId="0" applyNumberFormat="0" applyFont="0" applyFill="0" applyBorder="0" applyAlignment="0" applyProtection="0"/>
    <xf numFmtId="174" fontId="15" fillId="55" borderId="51">
      <alignment horizontal="right" vertical="center"/>
      <protection locked="0"/>
    </xf>
    <xf numFmtId="174" fontId="15" fillId="55"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6" fillId="56"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0" fontId="20" fillId="0" borderId="0" applyNumberFormat="0" applyFont="0" applyFill="0" applyBorder="0" applyAlignment="0" applyProtection="0"/>
    <xf numFmtId="174" fontId="15" fillId="55"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0" fontId="20" fillId="0" borderId="0" applyNumberFormat="0" applyFont="0" applyFill="0" applyBorder="0" applyAlignment="0" applyProtection="0"/>
    <xf numFmtId="174" fontId="6" fillId="56" borderId="51">
      <alignment horizontal="right" vertical="center"/>
      <protection locked="0"/>
    </xf>
    <xf numFmtId="0" fontId="20" fillId="0" borderId="0" applyNumberFormat="0" applyFont="0" applyFill="0" applyBorder="0" applyAlignment="0" applyProtection="0"/>
    <xf numFmtId="174" fontId="6" fillId="56" borderId="51">
      <alignment horizontal="right" vertical="center"/>
      <protection locked="0"/>
    </xf>
    <xf numFmtId="0" fontId="20" fillId="0" borderId="0" applyNumberFormat="0" applyFont="0" applyFill="0" applyBorder="0" applyAlignment="0" applyProtection="0"/>
    <xf numFmtId="174" fontId="6" fillId="56"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84" fontId="6" fillId="56" borderId="51">
      <alignment horizontal="right" vertical="center"/>
      <protection locked="0"/>
    </xf>
    <xf numFmtId="174" fontId="15" fillId="55" borderId="51">
      <alignment horizontal="right" vertical="center"/>
      <protection locked="0"/>
    </xf>
    <xf numFmtId="184" fontId="6" fillId="56" borderId="51">
      <alignment horizontal="right" vertical="center"/>
      <protection locked="0"/>
    </xf>
    <xf numFmtId="174" fontId="15" fillId="55" borderId="51">
      <alignment horizontal="right" vertical="center"/>
      <protection locked="0"/>
    </xf>
    <xf numFmtId="184" fontId="6" fillId="56" borderId="51">
      <alignment horizontal="right" vertical="center"/>
      <protection locked="0"/>
    </xf>
    <xf numFmtId="174" fontId="15" fillId="56" borderId="51">
      <alignment horizontal="right" vertical="center"/>
      <protection locked="0"/>
    </xf>
    <xf numFmtId="184" fontId="6" fillId="56" borderId="51">
      <alignment horizontal="right" vertical="center"/>
      <protection locked="0"/>
    </xf>
    <xf numFmtId="174" fontId="15" fillId="56" borderId="51">
      <alignment horizontal="right" vertical="center"/>
      <protection locked="0"/>
    </xf>
    <xf numFmtId="184" fontId="6" fillId="56" borderId="51">
      <alignment horizontal="right" vertical="center"/>
      <protection locked="0"/>
    </xf>
    <xf numFmtId="174" fontId="15" fillId="56" borderId="51">
      <alignment horizontal="right" vertical="center"/>
      <protection locked="0"/>
    </xf>
    <xf numFmtId="184" fontId="6" fillId="56" borderId="51">
      <alignment horizontal="right" vertical="center"/>
      <protection locked="0"/>
    </xf>
    <xf numFmtId="174" fontId="15" fillId="56" borderId="51">
      <alignment horizontal="right" vertical="center"/>
      <protection locked="0"/>
    </xf>
    <xf numFmtId="18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84"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6" borderId="51">
      <alignment horizontal="right" vertical="center"/>
      <protection locked="0"/>
    </xf>
    <xf numFmtId="184"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15" fillId="56" borderId="51">
      <alignment horizontal="right" vertical="center"/>
      <protection locked="0"/>
    </xf>
    <xf numFmtId="184" fontId="15" fillId="56" borderId="51">
      <alignment horizontal="right" vertical="center"/>
      <protection locked="0"/>
    </xf>
    <xf numFmtId="184" fontId="6" fillId="56"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6" borderId="51">
      <alignment horizontal="right" vertical="center"/>
      <protection locked="0"/>
    </xf>
    <xf numFmtId="184" fontId="15"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0" fontId="20" fillId="0" borderId="0" applyNumberFormat="0" applyFont="0" applyFill="0" applyBorder="0" applyAlignment="0" applyProtection="0"/>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0" fontId="20" fillId="0" borderId="0" applyNumberFormat="0" applyFont="0" applyFill="0" applyBorder="0" applyAlignment="0" applyProtection="0"/>
    <xf numFmtId="184" fontId="6" fillId="56" borderId="51">
      <alignment horizontal="right" vertical="center"/>
      <protection locked="0"/>
    </xf>
    <xf numFmtId="184"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6" borderId="51">
      <alignment horizontal="right" vertical="center"/>
      <protection locked="0"/>
    </xf>
    <xf numFmtId="174" fontId="15" fillId="56" borderId="51">
      <alignment horizontal="right" vertical="center"/>
      <protection locked="0"/>
    </xf>
    <xf numFmtId="174" fontId="15"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84" fontId="6" fillId="56"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184" fontId="6" fillId="56" borderId="51">
      <alignment horizontal="right" vertical="center"/>
      <protection locked="0"/>
    </xf>
    <xf numFmtId="184" fontId="6" fillId="56" borderId="51">
      <alignment horizontal="right" vertical="center"/>
      <protection locked="0"/>
    </xf>
    <xf numFmtId="0" fontId="20" fillId="0" borderId="0" applyNumberFormat="0" applyFont="0" applyFill="0" applyBorder="0" applyAlignment="0" applyProtection="0"/>
    <xf numFmtId="184" fontId="6" fillId="56" borderId="51">
      <alignment horizontal="right" vertical="center"/>
      <protection locked="0"/>
    </xf>
    <xf numFmtId="184"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5"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84"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6" borderId="51">
      <alignment horizontal="right" vertical="center"/>
      <protection locked="0"/>
    </xf>
    <xf numFmtId="174" fontId="15" fillId="56" borderId="51">
      <alignment horizontal="right" vertical="center"/>
      <protection locked="0"/>
    </xf>
    <xf numFmtId="184" fontId="6" fillId="56"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74" fontId="15" fillId="56" borderId="51">
      <alignment horizontal="right" vertical="center"/>
      <protection locked="0"/>
    </xf>
    <xf numFmtId="174" fontId="15"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184" fontId="6" fillId="56" borderId="51">
      <alignment horizontal="right" vertical="center"/>
      <protection locked="0"/>
    </xf>
    <xf numFmtId="18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184" fontId="6" fillId="56" borderId="51">
      <alignment horizontal="right" vertical="center"/>
      <protection locked="0"/>
    </xf>
    <xf numFmtId="184"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6" borderId="51">
      <alignment horizontal="right" vertical="center"/>
      <protection locked="0"/>
    </xf>
    <xf numFmtId="174" fontId="15" fillId="56"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6" borderId="51">
      <alignment horizontal="right" vertical="center"/>
      <protection locked="0"/>
    </xf>
    <xf numFmtId="174" fontId="15"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6" fillId="56"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74" fontId="15" fillId="55" borderId="51">
      <alignment horizontal="right" vertical="center"/>
      <protection locked="0"/>
    </xf>
    <xf numFmtId="184" fontId="15" fillId="55"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15" fillId="55" borderId="51">
      <alignment horizontal="right" vertical="center"/>
      <protection locked="0"/>
    </xf>
    <xf numFmtId="174" fontId="15" fillId="55" borderId="51">
      <alignment horizontal="right" vertical="center"/>
      <protection locked="0"/>
    </xf>
    <xf numFmtId="184" fontId="6" fillId="56" borderId="51">
      <alignment horizontal="right" vertical="center"/>
      <protection locked="0"/>
    </xf>
    <xf numFmtId="174" fontId="15" fillId="55" borderId="51">
      <alignment horizontal="right" vertical="center"/>
      <protection locked="0"/>
    </xf>
    <xf numFmtId="184" fontId="6" fillId="56"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15" fillId="56" borderId="51">
      <alignment horizontal="right" vertical="center"/>
      <protection locked="0"/>
    </xf>
    <xf numFmtId="174" fontId="6" fillId="56" borderId="51">
      <alignment horizontal="right" vertical="center"/>
      <protection locked="0"/>
    </xf>
    <xf numFmtId="174" fontId="15" fillId="56" borderId="51">
      <alignment horizontal="right" vertical="center"/>
      <protection locked="0"/>
    </xf>
    <xf numFmtId="174" fontId="6" fillId="56" borderId="51">
      <alignment horizontal="right" vertical="center"/>
      <protection locked="0"/>
    </xf>
    <xf numFmtId="174" fontId="15" fillId="56" borderId="51">
      <alignment horizontal="right" vertical="center"/>
      <protection locked="0"/>
    </xf>
    <xf numFmtId="174" fontId="6" fillId="56" borderId="51">
      <alignment horizontal="right" vertical="center"/>
      <protection locked="0"/>
    </xf>
    <xf numFmtId="174" fontId="15"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6" borderId="51">
      <alignment horizontal="right" vertical="center"/>
      <protection locked="0"/>
    </xf>
    <xf numFmtId="174" fontId="15" fillId="56"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6" borderId="51">
      <alignment horizontal="right" vertical="center"/>
      <protection locked="0"/>
    </xf>
    <xf numFmtId="174" fontId="15"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6" borderId="51">
      <alignment horizontal="right" vertical="center"/>
      <protection locked="0"/>
    </xf>
    <xf numFmtId="174" fontId="15" fillId="56" borderId="51">
      <alignment horizontal="right" vertical="center"/>
      <protection locked="0"/>
    </xf>
    <xf numFmtId="174" fontId="15"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5"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6" borderId="51">
      <alignment horizontal="right" vertical="center"/>
      <protection locked="0"/>
    </xf>
    <xf numFmtId="174" fontId="15" fillId="56"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6" borderId="51">
      <alignment horizontal="right" vertical="center"/>
      <protection locked="0"/>
    </xf>
    <xf numFmtId="174" fontId="15"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6" borderId="51">
      <alignment horizontal="right" vertical="center"/>
      <protection locked="0"/>
    </xf>
    <xf numFmtId="174" fontId="15" fillId="56"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6" borderId="51">
      <alignment horizontal="right" vertical="center"/>
      <protection locked="0"/>
    </xf>
    <xf numFmtId="174" fontId="15"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6" fillId="56"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6" borderId="51">
      <alignment horizontal="right" vertical="center"/>
      <protection locked="0"/>
    </xf>
    <xf numFmtId="174" fontId="15" fillId="56"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6" borderId="51">
      <alignment horizontal="right" vertical="center"/>
      <protection locked="0"/>
    </xf>
    <xf numFmtId="174" fontId="15"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6" borderId="51">
      <alignment horizontal="right" vertical="center"/>
      <protection locked="0"/>
    </xf>
    <xf numFmtId="174" fontId="15" fillId="56" borderId="51">
      <alignment horizontal="right" vertical="center"/>
      <protection locked="0"/>
    </xf>
    <xf numFmtId="174" fontId="15"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5"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15" fillId="56" borderId="51">
      <alignment horizontal="right" vertical="center"/>
      <protection locked="0"/>
    </xf>
    <xf numFmtId="174" fontId="6" fillId="56" borderId="51">
      <alignment horizontal="right" vertical="center"/>
      <protection locked="0"/>
    </xf>
    <xf numFmtId="174" fontId="15" fillId="56" borderId="51">
      <alignment horizontal="right" vertical="center"/>
      <protection locked="0"/>
    </xf>
    <xf numFmtId="174" fontId="6" fillId="56" borderId="51">
      <alignment horizontal="right" vertical="center"/>
      <protection locked="0"/>
    </xf>
    <xf numFmtId="174" fontId="15" fillId="56" borderId="51">
      <alignment horizontal="right" vertical="center"/>
      <protection locked="0"/>
    </xf>
    <xf numFmtId="174" fontId="6" fillId="56" borderId="51">
      <alignment horizontal="right" vertical="center"/>
      <protection locked="0"/>
    </xf>
    <xf numFmtId="174" fontId="15"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6" borderId="51">
      <alignment horizontal="right" vertical="center"/>
      <protection locked="0"/>
    </xf>
    <xf numFmtId="174" fontId="15" fillId="56"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6" borderId="51">
      <alignment horizontal="right" vertical="center"/>
      <protection locked="0"/>
    </xf>
    <xf numFmtId="174" fontId="15"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6" borderId="51">
      <alignment horizontal="right" vertical="center"/>
      <protection locked="0"/>
    </xf>
    <xf numFmtId="174" fontId="15" fillId="56"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6" borderId="51">
      <alignment horizontal="right" vertical="center"/>
      <protection locked="0"/>
    </xf>
    <xf numFmtId="174" fontId="15"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6" fillId="56"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6" borderId="51">
      <alignment horizontal="right" vertical="center"/>
      <protection locked="0"/>
    </xf>
    <xf numFmtId="174" fontId="15" fillId="56"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6" borderId="51">
      <alignment horizontal="right" vertical="center"/>
      <protection locked="0"/>
    </xf>
    <xf numFmtId="174" fontId="15"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6" borderId="51">
      <alignment horizontal="right" vertical="center"/>
      <protection locked="0"/>
    </xf>
    <xf numFmtId="174" fontId="15" fillId="56" borderId="51">
      <alignment horizontal="right" vertical="center"/>
      <protection locked="0"/>
    </xf>
    <xf numFmtId="174" fontId="15"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5" borderId="51">
      <alignment horizontal="right" vertical="center"/>
      <protection locked="0"/>
    </xf>
    <xf numFmtId="174" fontId="15" fillId="55"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6" borderId="51">
      <alignment horizontal="right" vertical="center"/>
      <protection locked="0"/>
    </xf>
    <xf numFmtId="174" fontId="15" fillId="56"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6" borderId="51">
      <alignment horizontal="right" vertical="center"/>
      <protection locked="0"/>
    </xf>
    <xf numFmtId="174" fontId="15"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5"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6" borderId="51">
      <alignment horizontal="right" vertical="center"/>
      <protection locked="0"/>
    </xf>
    <xf numFmtId="174" fontId="15" fillId="56"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6" borderId="51">
      <alignment horizontal="right" vertical="center"/>
      <protection locked="0"/>
    </xf>
    <xf numFmtId="174" fontId="15"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5"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6" borderId="51">
      <alignment horizontal="right" vertical="center"/>
      <protection locked="0"/>
    </xf>
    <xf numFmtId="174" fontId="15" fillId="56"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6" borderId="51">
      <alignment horizontal="right" vertical="center"/>
      <protection locked="0"/>
    </xf>
    <xf numFmtId="174" fontId="15"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5" borderId="51">
      <alignment horizontal="right" vertical="center"/>
      <protection locked="0"/>
    </xf>
    <xf numFmtId="185" fontId="15" fillId="0" borderId="0">
      <protection locked="0"/>
    </xf>
    <xf numFmtId="326" fontId="205" fillId="0" borderId="0"/>
    <xf numFmtId="193" fontId="206" fillId="0" borderId="0"/>
    <xf numFmtId="189" fontId="206" fillId="0" borderId="52">
      <alignment horizontal="centerContinuous"/>
    </xf>
    <xf numFmtId="189" fontId="206" fillId="0" borderId="52">
      <alignment horizontal="centerContinuous"/>
    </xf>
    <xf numFmtId="189" fontId="206" fillId="0" borderId="52">
      <alignment horizontal="centerContinuous"/>
    </xf>
    <xf numFmtId="189" fontId="206" fillId="0" borderId="52">
      <protection locked="0"/>
    </xf>
    <xf numFmtId="189" fontId="206" fillId="0" borderId="52">
      <alignment horizontal="centerContinuous"/>
    </xf>
    <xf numFmtId="189" fontId="206" fillId="0" borderId="52">
      <alignment horizontal="centerContinuous"/>
    </xf>
    <xf numFmtId="189" fontId="206" fillId="0" borderId="52">
      <alignment horizontal="centerContinuous"/>
    </xf>
    <xf numFmtId="193" fontId="206" fillId="0" borderId="0"/>
    <xf numFmtId="189" fontId="206" fillId="0" borderId="52">
      <protection locked="0"/>
    </xf>
    <xf numFmtId="189" fontId="206" fillId="0" borderId="52">
      <protection locked="0"/>
    </xf>
    <xf numFmtId="189" fontId="206" fillId="0" borderId="52">
      <protection locked="0"/>
    </xf>
    <xf numFmtId="193" fontId="206" fillId="0" borderId="0"/>
    <xf numFmtId="189" fontId="206" fillId="0" borderId="52">
      <alignment horizontal="centerContinuous"/>
    </xf>
    <xf numFmtId="189" fontId="206" fillId="0" borderId="52">
      <alignment horizontal="centerContinuous"/>
    </xf>
    <xf numFmtId="189" fontId="206" fillId="0" borderId="52">
      <alignment horizontal="centerContinuous"/>
    </xf>
    <xf numFmtId="189" fontId="206" fillId="0" borderId="52">
      <protection locked="0"/>
    </xf>
    <xf numFmtId="189" fontId="206" fillId="0" borderId="52">
      <protection locked="0"/>
    </xf>
    <xf numFmtId="189" fontId="206" fillId="0" borderId="52">
      <alignment horizontal="centerContinuous"/>
    </xf>
    <xf numFmtId="189" fontId="206" fillId="0" borderId="52">
      <alignment horizontal="centerContinuous"/>
    </xf>
    <xf numFmtId="189" fontId="206" fillId="0" borderId="52">
      <alignment horizontal="centerContinuous"/>
    </xf>
    <xf numFmtId="193" fontId="206" fillId="0" borderId="0"/>
    <xf numFmtId="189" fontId="206" fillId="0" borderId="52">
      <protection locked="0"/>
    </xf>
    <xf numFmtId="189" fontId="206" fillId="0" borderId="52">
      <protection locked="0"/>
    </xf>
    <xf numFmtId="189" fontId="206" fillId="0" borderId="52">
      <protection locked="0"/>
    </xf>
    <xf numFmtId="193" fontId="206" fillId="0" borderId="0"/>
    <xf numFmtId="189" fontId="206" fillId="0" borderId="52">
      <protection locked="0"/>
    </xf>
    <xf numFmtId="189" fontId="206" fillId="0" borderId="52">
      <protection locked="0"/>
    </xf>
    <xf numFmtId="189" fontId="206" fillId="0" borderId="52">
      <protection locked="0"/>
    </xf>
    <xf numFmtId="189" fontId="206" fillId="0" borderId="52">
      <alignment horizontal="centerContinuous"/>
    </xf>
    <xf numFmtId="189" fontId="206" fillId="0" borderId="52">
      <alignment horizontal="centerContinuous"/>
    </xf>
    <xf numFmtId="189" fontId="206" fillId="0" borderId="52">
      <alignment horizontal="centerContinuous"/>
    </xf>
    <xf numFmtId="193" fontId="206" fillId="0" borderId="0"/>
    <xf numFmtId="189" fontId="206" fillId="0" borderId="52">
      <protection locked="0"/>
    </xf>
    <xf numFmtId="189" fontId="206" fillId="0" borderId="52">
      <alignment horizontal="centerContinuous"/>
    </xf>
    <xf numFmtId="189" fontId="206" fillId="0" borderId="52">
      <alignment horizontal="centerContinuous"/>
    </xf>
    <xf numFmtId="189" fontId="206" fillId="0" borderId="52">
      <alignment horizontal="centerContinuous"/>
    </xf>
    <xf numFmtId="189" fontId="206" fillId="0" borderId="52">
      <protection locked="0"/>
    </xf>
    <xf numFmtId="189" fontId="206" fillId="0" borderId="52">
      <protection locked="0"/>
    </xf>
    <xf numFmtId="189" fontId="206" fillId="0" borderId="52">
      <alignment horizontal="centerContinuous"/>
    </xf>
    <xf numFmtId="189" fontId="206" fillId="0" borderId="52">
      <alignment horizontal="centerContinuous"/>
    </xf>
    <xf numFmtId="189" fontId="206" fillId="0" borderId="52">
      <alignment horizontal="centerContinuous"/>
    </xf>
    <xf numFmtId="193" fontId="206" fillId="0" borderId="0"/>
    <xf numFmtId="189" fontId="206" fillId="0" borderId="52">
      <alignment horizontal="centerContinuous"/>
    </xf>
    <xf numFmtId="189" fontId="206" fillId="0" borderId="52">
      <alignment horizontal="centerContinuous"/>
    </xf>
    <xf numFmtId="189" fontId="206" fillId="0" borderId="52">
      <alignment horizontal="centerContinuous"/>
    </xf>
    <xf numFmtId="189" fontId="206" fillId="0" borderId="52">
      <protection locked="0"/>
    </xf>
    <xf numFmtId="189" fontId="206" fillId="0" borderId="52">
      <protection locked="0"/>
    </xf>
    <xf numFmtId="189" fontId="206" fillId="0" borderId="52">
      <protection locked="0"/>
    </xf>
    <xf numFmtId="193" fontId="206" fillId="0" borderId="0"/>
    <xf numFmtId="189" fontId="206" fillId="0" borderId="0"/>
    <xf numFmtId="193" fontId="206" fillId="0" borderId="0"/>
    <xf numFmtId="189" fontId="206" fillId="0" borderId="52">
      <alignment horizontal="centerContinuous"/>
    </xf>
    <xf numFmtId="189" fontId="206" fillId="0" borderId="52">
      <alignment horizontal="centerContinuous"/>
    </xf>
    <xf numFmtId="189" fontId="206" fillId="0" borderId="52">
      <alignment horizontal="centerContinuous"/>
    </xf>
    <xf numFmtId="189" fontId="206" fillId="0" borderId="52">
      <protection locked="0"/>
    </xf>
    <xf numFmtId="193" fontId="206" fillId="0" borderId="0"/>
    <xf numFmtId="189" fontId="206" fillId="0" borderId="52">
      <alignment horizontal="centerContinuous"/>
    </xf>
    <xf numFmtId="189" fontId="206" fillId="0" borderId="52">
      <alignment horizontal="centerContinuous"/>
    </xf>
    <xf numFmtId="189" fontId="206" fillId="0" borderId="52">
      <alignment horizontal="centerContinuous"/>
    </xf>
    <xf numFmtId="189" fontId="206" fillId="0" borderId="52">
      <protection locked="0"/>
    </xf>
    <xf numFmtId="189" fontId="206" fillId="0" borderId="52">
      <protection locked="0"/>
    </xf>
    <xf numFmtId="189" fontId="206" fillId="0" borderId="52">
      <protection locked="0"/>
    </xf>
    <xf numFmtId="189" fontId="206" fillId="0" borderId="52">
      <alignment horizontal="centerContinuous"/>
    </xf>
    <xf numFmtId="189" fontId="206" fillId="0" borderId="52">
      <alignment horizontal="centerContinuous"/>
    </xf>
    <xf numFmtId="189" fontId="206" fillId="0" borderId="52">
      <alignment horizontal="centerContinuous"/>
    </xf>
    <xf numFmtId="189" fontId="206" fillId="0" borderId="52">
      <protection locked="0"/>
    </xf>
    <xf numFmtId="189" fontId="206" fillId="0" borderId="52">
      <protection locked="0"/>
    </xf>
    <xf numFmtId="189" fontId="206" fillId="0" borderId="52">
      <protection locked="0"/>
    </xf>
    <xf numFmtId="189" fontId="206" fillId="0" borderId="52">
      <protection locked="0"/>
    </xf>
    <xf numFmtId="189" fontId="206" fillId="0" borderId="52">
      <protection locked="0"/>
    </xf>
    <xf numFmtId="189" fontId="206" fillId="0" borderId="52">
      <protection locked="0"/>
    </xf>
    <xf numFmtId="193" fontId="206" fillId="0" borderId="0"/>
    <xf numFmtId="189" fontId="206" fillId="0" borderId="52">
      <protection locked="0"/>
    </xf>
    <xf numFmtId="189" fontId="206" fillId="0" borderId="52">
      <protection locked="0"/>
    </xf>
    <xf numFmtId="189" fontId="206" fillId="0" borderId="52">
      <protection locked="0"/>
    </xf>
    <xf numFmtId="189" fontId="206" fillId="0" borderId="52">
      <alignment horizontal="centerContinuous"/>
    </xf>
    <xf numFmtId="189" fontId="206" fillId="0" borderId="52">
      <alignment horizontal="centerContinuous"/>
    </xf>
    <xf numFmtId="189" fontId="206" fillId="0" borderId="52">
      <alignment horizontal="centerContinuous"/>
    </xf>
    <xf numFmtId="189" fontId="206" fillId="0" borderId="52">
      <alignment horizontal="centerContinuous"/>
    </xf>
    <xf numFmtId="189" fontId="206" fillId="0" borderId="52">
      <alignment horizontal="centerContinuous"/>
    </xf>
    <xf numFmtId="189" fontId="206" fillId="0" borderId="52">
      <alignment horizontal="centerContinuous"/>
    </xf>
    <xf numFmtId="189" fontId="206" fillId="0" borderId="52">
      <protection locked="0"/>
    </xf>
    <xf numFmtId="189" fontId="206" fillId="0" borderId="52">
      <protection locked="0"/>
    </xf>
    <xf numFmtId="189" fontId="206" fillId="0" borderId="52">
      <protection locked="0"/>
    </xf>
    <xf numFmtId="189" fontId="206" fillId="0" borderId="52">
      <protection locked="0"/>
    </xf>
    <xf numFmtId="189" fontId="206" fillId="0" borderId="52">
      <protection locked="0"/>
    </xf>
    <xf numFmtId="193" fontId="206" fillId="0" borderId="0"/>
    <xf numFmtId="189" fontId="206" fillId="0" borderId="52">
      <alignment horizontal="centerContinuous"/>
    </xf>
    <xf numFmtId="189" fontId="206" fillId="0" borderId="52">
      <alignment horizontal="centerContinuous"/>
    </xf>
    <xf numFmtId="189" fontId="206" fillId="0" borderId="52">
      <alignment horizontal="centerContinuous"/>
    </xf>
    <xf numFmtId="189" fontId="206" fillId="0" borderId="52">
      <alignment horizontal="centerContinuous"/>
    </xf>
    <xf numFmtId="193" fontId="206" fillId="0" borderId="0"/>
    <xf numFmtId="189" fontId="206" fillId="0" borderId="52">
      <alignment horizontal="centerContinuous"/>
    </xf>
    <xf numFmtId="189" fontId="206" fillId="0" borderId="52">
      <alignment horizontal="centerContinuous"/>
    </xf>
    <xf numFmtId="189" fontId="206" fillId="0" borderId="52">
      <alignment horizontal="centerContinuous"/>
    </xf>
    <xf numFmtId="193" fontId="206" fillId="0" borderId="0"/>
    <xf numFmtId="189" fontId="206" fillId="0" borderId="52">
      <alignment horizontal="centerContinuous"/>
    </xf>
    <xf numFmtId="189" fontId="206" fillId="0" borderId="52">
      <alignment horizontal="centerContinuous"/>
    </xf>
    <xf numFmtId="189" fontId="206" fillId="0" borderId="52">
      <alignment horizontal="centerContinuous"/>
    </xf>
    <xf numFmtId="193" fontId="206" fillId="0" borderId="0"/>
    <xf numFmtId="189" fontId="206" fillId="0" borderId="52">
      <alignment horizontal="centerContinuous"/>
    </xf>
    <xf numFmtId="189" fontId="206" fillId="0" borderId="52">
      <alignment horizontal="centerContinuous"/>
    </xf>
    <xf numFmtId="189" fontId="206" fillId="0" borderId="52">
      <protection locked="0"/>
    </xf>
    <xf numFmtId="189" fontId="206" fillId="0" borderId="52">
      <alignment horizontal="centerContinuous"/>
    </xf>
    <xf numFmtId="189" fontId="206" fillId="0" borderId="52">
      <alignment horizontal="centerContinuous"/>
    </xf>
    <xf numFmtId="189" fontId="206" fillId="0" borderId="52">
      <alignment horizontal="centerContinuous"/>
    </xf>
    <xf numFmtId="193" fontId="206" fillId="0" borderId="0"/>
    <xf numFmtId="189" fontId="206" fillId="0" borderId="52">
      <protection locked="0"/>
    </xf>
    <xf numFmtId="189" fontId="206" fillId="0" borderId="52">
      <protection locked="0"/>
    </xf>
    <xf numFmtId="189" fontId="207" fillId="0" borderId="53">
      <alignment vertical="center"/>
    </xf>
    <xf numFmtId="4" fontId="21" fillId="57" borderId="20" applyNumberFormat="0" applyProtection="0">
      <alignment vertical="center"/>
    </xf>
    <xf numFmtId="4" fontId="21" fillId="57" borderId="20" applyNumberFormat="0" applyProtection="0">
      <alignment vertical="center"/>
    </xf>
    <xf numFmtId="4" fontId="21" fillId="57" borderId="20" applyNumberFormat="0" applyProtection="0">
      <alignment vertical="center"/>
    </xf>
    <xf numFmtId="4" fontId="21" fillId="57" borderId="20" applyNumberFormat="0" applyProtection="0">
      <alignment vertical="center"/>
    </xf>
    <xf numFmtId="4" fontId="21" fillId="57" borderId="20" applyNumberFormat="0" applyProtection="0">
      <alignment vertical="center"/>
    </xf>
    <xf numFmtId="4" fontId="21" fillId="57" borderId="20" applyNumberFormat="0" applyProtection="0">
      <alignment vertical="center"/>
    </xf>
    <xf numFmtId="4" fontId="21" fillId="57" borderId="20" applyNumberFormat="0" applyProtection="0">
      <alignment vertical="center"/>
    </xf>
    <xf numFmtId="4" fontId="21" fillId="57" borderId="20" applyNumberFormat="0" applyProtection="0">
      <alignment vertical="center"/>
    </xf>
    <xf numFmtId="4" fontId="21" fillId="57" borderId="20" applyNumberFormat="0" applyProtection="0">
      <alignment vertical="center"/>
    </xf>
    <xf numFmtId="4" fontId="21" fillId="57" borderId="20" applyNumberFormat="0" applyProtection="0">
      <alignment vertical="center"/>
    </xf>
    <xf numFmtId="4" fontId="120" fillId="58" borderId="20" applyNumberFormat="0" applyProtection="0">
      <alignment vertical="center"/>
    </xf>
    <xf numFmtId="4" fontId="21" fillId="57" borderId="20" applyNumberFormat="0" applyProtection="0">
      <alignment vertical="center"/>
    </xf>
    <xf numFmtId="4" fontId="21" fillId="57" borderId="20" applyNumberFormat="0" applyProtection="0">
      <alignment vertical="center"/>
    </xf>
    <xf numFmtId="4" fontId="21" fillId="57" borderId="20" applyNumberFormat="0" applyProtection="0">
      <alignment vertical="center"/>
    </xf>
    <xf numFmtId="4" fontId="21" fillId="57" borderId="20" applyNumberFormat="0" applyProtection="0">
      <alignment vertical="center"/>
    </xf>
    <xf numFmtId="4" fontId="21" fillId="57" borderId="20" applyNumberFormat="0" applyProtection="0">
      <alignment vertical="center"/>
    </xf>
    <xf numFmtId="4" fontId="21" fillId="57" borderId="20" applyNumberFormat="0" applyProtection="0">
      <alignment vertical="center"/>
    </xf>
    <xf numFmtId="4" fontId="21" fillId="57" borderId="20" applyNumberFormat="0" applyProtection="0">
      <alignment vertical="center"/>
    </xf>
    <xf numFmtId="4" fontId="21" fillId="57" borderId="20" applyNumberFormat="0" applyProtection="0">
      <alignment vertical="center"/>
    </xf>
    <xf numFmtId="4" fontId="21" fillId="57" borderId="20" applyNumberFormat="0" applyProtection="0">
      <alignment vertical="center"/>
    </xf>
    <xf numFmtId="4" fontId="21" fillId="57" borderId="20" applyNumberFormat="0" applyProtection="0">
      <alignment vertical="center"/>
    </xf>
    <xf numFmtId="4" fontId="21" fillId="57" borderId="20" applyNumberFormat="0" applyProtection="0">
      <alignment vertical="center"/>
    </xf>
    <xf numFmtId="4" fontId="21" fillId="57" borderId="20" applyNumberFormat="0" applyProtection="0">
      <alignment vertical="center"/>
    </xf>
    <xf numFmtId="4" fontId="21" fillId="57" borderId="20" applyNumberFormat="0" applyProtection="0">
      <alignment vertical="center"/>
    </xf>
    <xf numFmtId="4" fontId="21" fillId="57" borderId="20" applyNumberFormat="0" applyProtection="0">
      <alignment vertical="center"/>
    </xf>
    <xf numFmtId="4" fontId="21" fillId="57" borderId="20" applyNumberFormat="0" applyProtection="0">
      <alignment vertical="center"/>
    </xf>
    <xf numFmtId="4" fontId="21" fillId="57" borderId="20" applyNumberFormat="0" applyProtection="0">
      <alignment vertical="center"/>
    </xf>
    <xf numFmtId="4" fontId="21" fillId="57" borderId="20" applyNumberFormat="0" applyProtection="0">
      <alignment vertical="center"/>
    </xf>
    <xf numFmtId="4" fontId="21" fillId="57" borderId="20" applyNumberFormat="0" applyProtection="0">
      <alignment vertical="center"/>
    </xf>
    <xf numFmtId="4" fontId="120" fillId="58" borderId="20" applyNumberFormat="0" applyProtection="0">
      <alignment vertical="center"/>
    </xf>
    <xf numFmtId="4" fontId="202" fillId="57" borderId="20" applyNumberFormat="0" applyProtection="0">
      <alignment vertical="center"/>
    </xf>
    <xf numFmtId="4" fontId="202" fillId="57" borderId="20" applyNumberFormat="0" applyProtection="0">
      <alignment vertical="center"/>
    </xf>
    <xf numFmtId="4" fontId="202" fillId="57" borderId="20" applyNumberFormat="0" applyProtection="0">
      <alignment vertical="center"/>
    </xf>
    <xf numFmtId="4" fontId="202" fillId="57" borderId="20" applyNumberFormat="0" applyProtection="0">
      <alignment vertical="center"/>
    </xf>
    <xf numFmtId="4" fontId="202" fillId="57" borderId="20" applyNumberFormat="0" applyProtection="0">
      <alignment vertical="center"/>
    </xf>
    <xf numFmtId="4" fontId="202" fillId="57" borderId="20" applyNumberFormat="0" applyProtection="0">
      <alignment vertical="center"/>
    </xf>
    <xf numFmtId="4" fontId="202" fillId="57" borderId="20" applyNumberFormat="0" applyProtection="0">
      <alignment vertical="center"/>
    </xf>
    <xf numFmtId="4" fontId="202" fillId="57" borderId="20" applyNumberFormat="0" applyProtection="0">
      <alignment vertical="center"/>
    </xf>
    <xf numFmtId="4" fontId="202" fillId="57" borderId="20" applyNumberFormat="0" applyProtection="0">
      <alignment vertical="center"/>
    </xf>
    <xf numFmtId="4" fontId="202" fillId="57" borderId="20" applyNumberFormat="0" applyProtection="0">
      <alignment vertical="center"/>
    </xf>
    <xf numFmtId="4" fontId="208" fillId="58" borderId="20" applyNumberFormat="0" applyProtection="0">
      <alignment vertical="center"/>
    </xf>
    <xf numFmtId="4" fontId="202" fillId="57" borderId="20" applyNumberFormat="0" applyProtection="0">
      <alignment vertical="center"/>
    </xf>
    <xf numFmtId="4" fontId="202" fillId="57" borderId="20" applyNumberFormat="0" applyProtection="0">
      <alignment vertical="center"/>
    </xf>
    <xf numFmtId="4" fontId="202" fillId="57" borderId="20" applyNumberFormat="0" applyProtection="0">
      <alignment vertical="center"/>
    </xf>
    <xf numFmtId="4" fontId="202" fillId="57" borderId="20" applyNumberFormat="0" applyProtection="0">
      <alignment vertical="center"/>
    </xf>
    <xf numFmtId="4" fontId="202" fillId="57" borderId="20" applyNumberFormat="0" applyProtection="0">
      <alignment vertical="center"/>
    </xf>
    <xf numFmtId="4" fontId="202" fillId="57" borderId="20" applyNumberFormat="0" applyProtection="0">
      <alignment vertical="center"/>
    </xf>
    <xf numFmtId="4" fontId="202" fillId="57" borderId="20" applyNumberFormat="0" applyProtection="0">
      <alignment vertical="center"/>
    </xf>
    <xf numFmtId="4" fontId="202" fillId="57" borderId="20" applyNumberFormat="0" applyProtection="0">
      <alignment vertical="center"/>
    </xf>
    <xf numFmtId="4" fontId="202" fillId="57" borderId="20" applyNumberFormat="0" applyProtection="0">
      <alignment vertical="center"/>
    </xf>
    <xf numFmtId="4" fontId="202" fillId="57" borderId="20" applyNumberFormat="0" applyProtection="0">
      <alignment vertical="center"/>
    </xf>
    <xf numFmtId="4" fontId="202" fillId="57" borderId="20" applyNumberFormat="0" applyProtection="0">
      <alignment vertical="center"/>
    </xf>
    <xf numFmtId="4" fontId="202" fillId="57" borderId="20" applyNumberFormat="0" applyProtection="0">
      <alignment vertical="center"/>
    </xf>
    <xf numFmtId="4" fontId="202" fillId="57" borderId="20" applyNumberFormat="0" applyProtection="0">
      <alignment vertical="center"/>
    </xf>
    <xf numFmtId="4" fontId="202" fillId="57" borderId="20" applyNumberFormat="0" applyProtection="0">
      <alignment vertical="center"/>
    </xf>
    <xf numFmtId="4" fontId="202" fillId="57" borderId="20" applyNumberFormat="0" applyProtection="0">
      <alignment vertical="center"/>
    </xf>
    <xf numFmtId="4" fontId="202" fillId="57" borderId="20" applyNumberFormat="0" applyProtection="0">
      <alignment vertical="center"/>
    </xf>
    <xf numFmtId="4" fontId="202" fillId="57" borderId="20" applyNumberFormat="0" applyProtection="0">
      <alignment vertical="center"/>
    </xf>
    <xf numFmtId="4" fontId="202" fillId="57" borderId="20" applyNumberFormat="0" applyProtection="0">
      <alignment vertical="center"/>
    </xf>
    <xf numFmtId="4" fontId="208" fillId="58" borderId="20" applyNumberFormat="0" applyProtection="0">
      <alignment vertical="center"/>
    </xf>
    <xf numFmtId="4" fontId="21" fillId="57" borderId="20" applyNumberFormat="0" applyProtection="0">
      <alignment horizontal="left" vertical="center" indent="1"/>
    </xf>
    <xf numFmtId="4" fontId="21" fillId="57" borderId="20" applyNumberFormat="0" applyProtection="0">
      <alignment horizontal="left" vertical="center" indent="1"/>
    </xf>
    <xf numFmtId="4" fontId="21" fillId="57" borderId="20" applyNumberFormat="0" applyProtection="0">
      <alignment horizontal="left" vertical="center" indent="1"/>
    </xf>
    <xf numFmtId="4" fontId="21" fillId="57" borderId="20" applyNumberFormat="0" applyProtection="0">
      <alignment horizontal="left" vertical="center" indent="1"/>
    </xf>
    <xf numFmtId="4" fontId="21" fillId="57" borderId="20" applyNumberFormat="0" applyProtection="0">
      <alignment horizontal="left" vertical="center" indent="1"/>
    </xf>
    <xf numFmtId="4" fontId="21" fillId="57" borderId="20" applyNumberFormat="0" applyProtection="0">
      <alignment horizontal="left" vertical="center" indent="1"/>
    </xf>
    <xf numFmtId="4" fontId="21" fillId="57" borderId="20" applyNumberFormat="0" applyProtection="0">
      <alignment horizontal="left" vertical="center" indent="1"/>
    </xf>
    <xf numFmtId="4" fontId="21" fillId="57" borderId="20" applyNumberFormat="0" applyProtection="0">
      <alignment horizontal="left" vertical="center" indent="1"/>
    </xf>
    <xf numFmtId="4" fontId="21" fillId="57" borderId="20" applyNumberFormat="0" applyProtection="0">
      <alignment horizontal="left" vertical="center" indent="1"/>
    </xf>
    <xf numFmtId="4" fontId="21" fillId="57" borderId="20" applyNumberFormat="0" applyProtection="0">
      <alignment horizontal="left" vertical="center" indent="1"/>
    </xf>
    <xf numFmtId="4" fontId="209" fillId="58" borderId="20" applyNumberFormat="0" applyProtection="0">
      <alignment horizontal="left" vertical="center" indent="1"/>
    </xf>
    <xf numFmtId="4" fontId="21" fillId="57" borderId="20" applyNumberFormat="0" applyProtection="0">
      <alignment horizontal="left" vertical="center" indent="1"/>
    </xf>
    <xf numFmtId="4" fontId="21" fillId="57" borderId="20" applyNumberFormat="0" applyProtection="0">
      <alignment horizontal="left" vertical="center" indent="1"/>
    </xf>
    <xf numFmtId="4" fontId="21" fillId="57" borderId="20" applyNumberFormat="0" applyProtection="0">
      <alignment horizontal="left" vertical="center" indent="1"/>
    </xf>
    <xf numFmtId="4" fontId="21" fillId="57" borderId="20" applyNumberFormat="0" applyProtection="0">
      <alignment horizontal="left" vertical="center" indent="1"/>
    </xf>
    <xf numFmtId="4" fontId="21" fillId="57" borderId="20" applyNumberFormat="0" applyProtection="0">
      <alignment horizontal="left" vertical="center" indent="1"/>
    </xf>
    <xf numFmtId="4" fontId="21" fillId="57" borderId="20" applyNumberFormat="0" applyProtection="0">
      <alignment horizontal="left" vertical="center" indent="1"/>
    </xf>
    <xf numFmtId="4" fontId="21" fillId="57" borderId="20" applyNumberFormat="0" applyProtection="0">
      <alignment horizontal="left" vertical="center" indent="1"/>
    </xf>
    <xf numFmtId="4" fontId="21" fillId="57" borderId="20" applyNumberFormat="0" applyProtection="0">
      <alignment horizontal="left" vertical="center" indent="1"/>
    </xf>
    <xf numFmtId="4" fontId="21" fillId="57" borderId="20" applyNumberFormat="0" applyProtection="0">
      <alignment horizontal="left" vertical="center" indent="1"/>
    </xf>
    <xf numFmtId="4" fontId="21" fillId="57" borderId="20" applyNumberFormat="0" applyProtection="0">
      <alignment horizontal="left" vertical="center" indent="1"/>
    </xf>
    <xf numFmtId="4" fontId="21" fillId="57" borderId="20" applyNumberFormat="0" applyProtection="0">
      <alignment horizontal="left" vertical="center" indent="1"/>
    </xf>
    <xf numFmtId="4" fontId="21" fillId="57" borderId="20" applyNumberFormat="0" applyProtection="0">
      <alignment horizontal="left" vertical="center" indent="1"/>
    </xf>
    <xf numFmtId="4" fontId="21" fillId="57" borderId="20" applyNumberFormat="0" applyProtection="0">
      <alignment horizontal="left" vertical="center" indent="1"/>
    </xf>
    <xf numFmtId="4" fontId="21" fillId="57" borderId="20" applyNumberFormat="0" applyProtection="0">
      <alignment horizontal="left" vertical="center" indent="1"/>
    </xf>
    <xf numFmtId="4" fontId="21" fillId="57" borderId="20" applyNumberFormat="0" applyProtection="0">
      <alignment horizontal="left" vertical="center" indent="1"/>
    </xf>
    <xf numFmtId="4" fontId="21" fillId="57" borderId="20" applyNumberFormat="0" applyProtection="0">
      <alignment horizontal="left" vertical="center" indent="1"/>
    </xf>
    <xf numFmtId="4" fontId="21" fillId="57" borderId="20" applyNumberFormat="0" applyProtection="0">
      <alignment horizontal="left" vertical="center" indent="1"/>
    </xf>
    <xf numFmtId="4" fontId="21" fillId="57" borderId="20" applyNumberFormat="0" applyProtection="0">
      <alignment horizontal="left" vertical="center" indent="1"/>
    </xf>
    <xf numFmtId="4" fontId="209" fillId="58" borderId="20" applyNumberFormat="0" applyProtection="0">
      <alignment horizontal="left" vertical="center" indent="1"/>
    </xf>
    <xf numFmtId="0" fontId="21" fillId="57" borderId="20" applyNumberFormat="0" applyProtection="0">
      <alignment horizontal="left" vertical="top" indent="1"/>
    </xf>
    <xf numFmtId="0" fontId="21" fillId="57" borderId="20" applyNumberFormat="0" applyProtection="0">
      <alignment horizontal="left" vertical="top" indent="1"/>
    </xf>
    <xf numFmtId="0" fontId="21" fillId="57" borderId="20" applyNumberFormat="0" applyProtection="0">
      <alignment horizontal="left" vertical="top" indent="1"/>
    </xf>
    <xf numFmtId="0" fontId="21" fillId="57" borderId="20" applyNumberFormat="0" applyProtection="0">
      <alignment horizontal="left" vertical="top" indent="1"/>
    </xf>
    <xf numFmtId="0" fontId="21" fillId="57" borderId="20" applyNumberFormat="0" applyProtection="0">
      <alignment horizontal="left" vertical="top" indent="1"/>
    </xf>
    <xf numFmtId="0" fontId="21" fillId="57" borderId="20" applyNumberFormat="0" applyProtection="0">
      <alignment horizontal="left" vertical="top" indent="1"/>
    </xf>
    <xf numFmtId="0" fontId="21" fillId="57" borderId="20" applyNumberFormat="0" applyProtection="0">
      <alignment horizontal="left" vertical="top" indent="1"/>
    </xf>
    <xf numFmtId="0" fontId="21" fillId="57" borderId="20" applyNumberFormat="0" applyProtection="0">
      <alignment horizontal="left" vertical="top" indent="1"/>
    </xf>
    <xf numFmtId="0" fontId="21" fillId="57" borderId="20" applyNumberFormat="0" applyProtection="0">
      <alignment horizontal="left" vertical="top" indent="1"/>
    </xf>
    <xf numFmtId="0" fontId="21" fillId="57" borderId="20" applyNumberFormat="0" applyProtection="0">
      <alignment horizontal="left" vertical="top" indent="1"/>
    </xf>
    <xf numFmtId="0" fontId="21" fillId="57" borderId="20" applyNumberFormat="0" applyProtection="0">
      <alignment horizontal="left" vertical="top" indent="1"/>
    </xf>
    <xf numFmtId="0" fontId="21" fillId="57" borderId="20" applyNumberFormat="0" applyProtection="0">
      <alignment horizontal="left" vertical="top" indent="1"/>
    </xf>
    <xf numFmtId="0" fontId="21" fillId="57" borderId="20" applyNumberFormat="0" applyProtection="0">
      <alignment horizontal="left" vertical="top" indent="1"/>
    </xf>
    <xf numFmtId="0" fontId="21" fillId="57" borderId="20" applyNumberFormat="0" applyProtection="0">
      <alignment horizontal="left" vertical="top" indent="1"/>
    </xf>
    <xf numFmtId="0" fontId="21" fillId="57" borderId="20" applyNumberFormat="0" applyProtection="0">
      <alignment horizontal="left" vertical="top" indent="1"/>
    </xf>
    <xf numFmtId="0" fontId="21" fillId="57" borderId="20" applyNumberFormat="0" applyProtection="0">
      <alignment horizontal="left" vertical="top" indent="1"/>
    </xf>
    <xf numFmtId="0" fontId="21" fillId="57" borderId="20" applyNumberFormat="0" applyProtection="0">
      <alignment horizontal="left" vertical="top" indent="1"/>
    </xf>
    <xf numFmtId="0" fontId="21" fillId="57" borderId="20" applyNumberFormat="0" applyProtection="0">
      <alignment horizontal="left" vertical="top" indent="1"/>
    </xf>
    <xf numFmtId="0" fontId="21" fillId="57" borderId="20" applyNumberFormat="0" applyProtection="0">
      <alignment horizontal="left" vertical="top" indent="1"/>
    </xf>
    <xf numFmtId="0" fontId="21" fillId="57" borderId="20" applyNumberFormat="0" applyProtection="0">
      <alignment horizontal="left" vertical="top" indent="1"/>
    </xf>
    <xf numFmtId="0" fontId="21" fillId="57" borderId="20" applyNumberFormat="0" applyProtection="0">
      <alignment horizontal="left" vertical="top" indent="1"/>
    </xf>
    <xf numFmtId="0" fontId="21" fillId="57" borderId="20" applyNumberFormat="0" applyProtection="0">
      <alignment horizontal="left" vertical="top" indent="1"/>
    </xf>
    <xf numFmtId="0" fontId="21" fillId="57" borderId="20" applyNumberFormat="0" applyProtection="0">
      <alignment horizontal="left" vertical="top" indent="1"/>
    </xf>
    <xf numFmtId="0" fontId="21" fillId="57" borderId="20" applyNumberFormat="0" applyProtection="0">
      <alignment horizontal="left" vertical="top" indent="1"/>
    </xf>
    <xf numFmtId="0" fontId="21" fillId="57" borderId="20" applyNumberFormat="0" applyProtection="0">
      <alignment horizontal="left" vertical="top" indent="1"/>
    </xf>
    <xf numFmtId="0" fontId="21" fillId="57" borderId="20" applyNumberFormat="0" applyProtection="0">
      <alignment horizontal="left" vertical="top" indent="1"/>
    </xf>
    <xf numFmtId="0" fontId="21" fillId="57" borderId="20" applyNumberFormat="0" applyProtection="0">
      <alignment horizontal="left" vertical="top" indent="1"/>
    </xf>
    <xf numFmtId="0" fontId="21" fillId="57" borderId="20" applyNumberFormat="0" applyProtection="0">
      <alignment horizontal="left" vertical="top" indent="1"/>
    </xf>
    <xf numFmtId="0" fontId="21" fillId="57" borderId="20" applyNumberFormat="0" applyProtection="0">
      <alignment horizontal="left" vertical="top" indent="1"/>
    </xf>
    <xf numFmtId="4" fontId="209" fillId="112" borderId="0" applyNumberFormat="0" applyProtection="0">
      <alignment horizontal="left" vertical="center" indent="1"/>
    </xf>
    <xf numFmtId="4" fontId="22" fillId="60" borderId="20" applyNumberFormat="0" applyProtection="0">
      <alignment horizontal="right" vertical="center"/>
    </xf>
    <xf numFmtId="4" fontId="22" fillId="60" borderId="20" applyNumberFormat="0" applyProtection="0">
      <alignment horizontal="right" vertical="center"/>
    </xf>
    <xf numFmtId="4" fontId="22" fillId="60" borderId="20" applyNumberFormat="0" applyProtection="0">
      <alignment horizontal="right" vertical="center"/>
    </xf>
    <xf numFmtId="4" fontId="22" fillId="60" borderId="20" applyNumberFormat="0" applyProtection="0">
      <alignment horizontal="right" vertical="center"/>
    </xf>
    <xf numFmtId="4" fontId="22" fillId="60" borderId="20" applyNumberFormat="0" applyProtection="0">
      <alignment horizontal="right" vertical="center"/>
    </xf>
    <xf numFmtId="4" fontId="22" fillId="60" borderId="20" applyNumberFormat="0" applyProtection="0">
      <alignment horizontal="right" vertical="center"/>
    </xf>
    <xf numFmtId="4" fontId="22" fillId="60" borderId="20" applyNumberFormat="0" applyProtection="0">
      <alignment horizontal="right" vertical="center"/>
    </xf>
    <xf numFmtId="4" fontId="22" fillId="60" borderId="20" applyNumberFormat="0" applyProtection="0">
      <alignment horizontal="right" vertical="center"/>
    </xf>
    <xf numFmtId="4" fontId="22" fillId="60" borderId="20" applyNumberFormat="0" applyProtection="0">
      <alignment horizontal="right" vertical="center"/>
    </xf>
    <xf numFmtId="4" fontId="22" fillId="60" borderId="20" applyNumberFormat="0" applyProtection="0">
      <alignment horizontal="right" vertical="center"/>
    </xf>
    <xf numFmtId="4" fontId="209" fillId="113" borderId="20" applyNumberFormat="0" applyProtection="0">
      <alignment horizontal="right" vertical="center"/>
    </xf>
    <xf numFmtId="4" fontId="22" fillId="60" borderId="20" applyNumberFormat="0" applyProtection="0">
      <alignment horizontal="right" vertical="center"/>
    </xf>
    <xf numFmtId="4" fontId="22" fillId="60" borderId="20" applyNumberFormat="0" applyProtection="0">
      <alignment horizontal="right" vertical="center"/>
    </xf>
    <xf numFmtId="4" fontId="22" fillId="60" borderId="20" applyNumberFormat="0" applyProtection="0">
      <alignment horizontal="right" vertical="center"/>
    </xf>
    <xf numFmtId="4" fontId="22" fillId="60" borderId="20" applyNumberFormat="0" applyProtection="0">
      <alignment horizontal="right" vertical="center"/>
    </xf>
    <xf numFmtId="4" fontId="22" fillId="60" borderId="20" applyNumberFormat="0" applyProtection="0">
      <alignment horizontal="right" vertical="center"/>
    </xf>
    <xf numFmtId="4" fontId="22" fillId="60" borderId="20" applyNumberFormat="0" applyProtection="0">
      <alignment horizontal="right" vertical="center"/>
    </xf>
    <xf numFmtId="4" fontId="22" fillId="60" borderId="20" applyNumberFormat="0" applyProtection="0">
      <alignment horizontal="right" vertical="center"/>
    </xf>
    <xf numFmtId="4" fontId="22" fillId="60" borderId="20" applyNumberFormat="0" applyProtection="0">
      <alignment horizontal="right" vertical="center"/>
    </xf>
    <xf numFmtId="4" fontId="22" fillId="60" borderId="20" applyNumberFormat="0" applyProtection="0">
      <alignment horizontal="right" vertical="center"/>
    </xf>
    <xf numFmtId="4" fontId="22" fillId="60" borderId="20" applyNumberFormat="0" applyProtection="0">
      <alignment horizontal="right" vertical="center"/>
    </xf>
    <xf numFmtId="4" fontId="22" fillId="60" borderId="20" applyNumberFormat="0" applyProtection="0">
      <alignment horizontal="right" vertical="center"/>
    </xf>
    <xf numFmtId="4" fontId="22" fillId="60" borderId="20" applyNumberFormat="0" applyProtection="0">
      <alignment horizontal="right" vertical="center"/>
    </xf>
    <xf numFmtId="4" fontId="22" fillId="60" borderId="20" applyNumberFormat="0" applyProtection="0">
      <alignment horizontal="right" vertical="center"/>
    </xf>
    <xf numFmtId="4" fontId="22" fillId="60" borderId="20" applyNumberFormat="0" applyProtection="0">
      <alignment horizontal="right" vertical="center"/>
    </xf>
    <xf numFmtId="4" fontId="22" fillId="60" borderId="20" applyNumberFormat="0" applyProtection="0">
      <alignment horizontal="right" vertical="center"/>
    </xf>
    <xf numFmtId="4" fontId="22" fillId="60" borderId="20" applyNumberFormat="0" applyProtection="0">
      <alignment horizontal="right" vertical="center"/>
    </xf>
    <xf numFmtId="4" fontId="22" fillId="60" borderId="20" applyNumberFormat="0" applyProtection="0">
      <alignment horizontal="right" vertical="center"/>
    </xf>
    <xf numFmtId="4" fontId="22" fillId="60" borderId="20" applyNumberFormat="0" applyProtection="0">
      <alignment horizontal="right" vertical="center"/>
    </xf>
    <xf numFmtId="4" fontId="209" fillId="113" borderId="20" applyNumberFormat="0" applyProtection="0">
      <alignment horizontal="right" vertical="center"/>
    </xf>
    <xf numFmtId="4" fontId="22" fillId="75" borderId="20" applyNumberFormat="0" applyProtection="0">
      <alignment horizontal="right" vertical="center"/>
    </xf>
    <xf numFmtId="4" fontId="22" fillId="75" borderId="20" applyNumberFormat="0" applyProtection="0">
      <alignment horizontal="right" vertical="center"/>
    </xf>
    <xf numFmtId="4" fontId="22" fillId="75" borderId="20" applyNumberFormat="0" applyProtection="0">
      <alignment horizontal="right" vertical="center"/>
    </xf>
    <xf numFmtId="4" fontId="22" fillId="75" borderId="20" applyNumberFormat="0" applyProtection="0">
      <alignment horizontal="right" vertical="center"/>
    </xf>
    <xf numFmtId="4" fontId="22" fillId="75" borderId="20" applyNumberFormat="0" applyProtection="0">
      <alignment horizontal="right" vertical="center"/>
    </xf>
    <xf numFmtId="4" fontId="22" fillId="75" borderId="20" applyNumberFormat="0" applyProtection="0">
      <alignment horizontal="right" vertical="center"/>
    </xf>
    <xf numFmtId="4" fontId="22" fillId="75" borderId="20" applyNumberFormat="0" applyProtection="0">
      <alignment horizontal="right" vertical="center"/>
    </xf>
    <xf numFmtId="4" fontId="22" fillId="75" borderId="20" applyNumberFormat="0" applyProtection="0">
      <alignment horizontal="right" vertical="center"/>
    </xf>
    <xf numFmtId="4" fontId="22" fillId="75" borderId="20" applyNumberFormat="0" applyProtection="0">
      <alignment horizontal="right" vertical="center"/>
    </xf>
    <xf numFmtId="4" fontId="22" fillId="75" borderId="20" applyNumberFormat="0" applyProtection="0">
      <alignment horizontal="right" vertical="center"/>
    </xf>
    <xf numFmtId="4" fontId="209" fillId="101" borderId="20" applyNumberFormat="0" applyProtection="0">
      <alignment horizontal="right" vertical="center"/>
    </xf>
    <xf numFmtId="4" fontId="22" fillId="75" borderId="20" applyNumberFormat="0" applyProtection="0">
      <alignment horizontal="right" vertical="center"/>
    </xf>
    <xf numFmtId="4" fontId="22" fillId="75" borderId="20" applyNumberFormat="0" applyProtection="0">
      <alignment horizontal="right" vertical="center"/>
    </xf>
    <xf numFmtId="4" fontId="22" fillId="75" borderId="20" applyNumberFormat="0" applyProtection="0">
      <alignment horizontal="right" vertical="center"/>
    </xf>
    <xf numFmtId="4" fontId="22" fillId="75" borderId="20" applyNumberFormat="0" applyProtection="0">
      <alignment horizontal="right" vertical="center"/>
    </xf>
    <xf numFmtId="4" fontId="22" fillId="75" borderId="20" applyNumberFormat="0" applyProtection="0">
      <alignment horizontal="right" vertical="center"/>
    </xf>
    <xf numFmtId="4" fontId="22" fillId="75" borderId="20" applyNumberFormat="0" applyProtection="0">
      <alignment horizontal="right" vertical="center"/>
    </xf>
    <xf numFmtId="4" fontId="22" fillId="75" borderId="20" applyNumberFormat="0" applyProtection="0">
      <alignment horizontal="right" vertical="center"/>
    </xf>
    <xf numFmtId="4" fontId="22" fillId="75" borderId="20" applyNumberFormat="0" applyProtection="0">
      <alignment horizontal="right" vertical="center"/>
    </xf>
    <xf numFmtId="4" fontId="22" fillId="75" borderId="20" applyNumberFormat="0" applyProtection="0">
      <alignment horizontal="right" vertical="center"/>
    </xf>
    <xf numFmtId="4" fontId="22" fillId="75" borderId="20" applyNumberFormat="0" applyProtection="0">
      <alignment horizontal="right" vertical="center"/>
    </xf>
    <xf numFmtId="4" fontId="22" fillId="75" borderId="20" applyNumberFormat="0" applyProtection="0">
      <alignment horizontal="right" vertical="center"/>
    </xf>
    <xf numFmtId="4" fontId="22" fillId="75" borderId="20" applyNumberFormat="0" applyProtection="0">
      <alignment horizontal="right" vertical="center"/>
    </xf>
    <xf numFmtId="4" fontId="22" fillId="75" borderId="20" applyNumberFormat="0" applyProtection="0">
      <alignment horizontal="right" vertical="center"/>
    </xf>
    <xf numFmtId="4" fontId="22" fillId="75" borderId="20" applyNumberFormat="0" applyProtection="0">
      <alignment horizontal="right" vertical="center"/>
    </xf>
    <xf numFmtId="4" fontId="22" fillId="75" borderId="20" applyNumberFormat="0" applyProtection="0">
      <alignment horizontal="right" vertical="center"/>
    </xf>
    <xf numFmtId="4" fontId="22" fillId="75" borderId="20" applyNumberFormat="0" applyProtection="0">
      <alignment horizontal="right" vertical="center"/>
    </xf>
    <xf numFmtId="4" fontId="22" fillId="75" borderId="20" applyNumberFormat="0" applyProtection="0">
      <alignment horizontal="right" vertical="center"/>
    </xf>
    <xf numFmtId="4" fontId="22" fillId="75" borderId="20" applyNumberFormat="0" applyProtection="0">
      <alignment horizontal="right" vertical="center"/>
    </xf>
    <xf numFmtId="4" fontId="209" fillId="101" borderId="20" applyNumberFormat="0" applyProtection="0">
      <alignment horizontal="right" vertical="center"/>
    </xf>
    <xf numFmtId="4" fontId="22" fillId="62" borderId="20" applyNumberFormat="0" applyProtection="0">
      <alignment horizontal="right" vertical="center"/>
    </xf>
    <xf numFmtId="4" fontId="22" fillId="62" borderId="20" applyNumberFormat="0" applyProtection="0">
      <alignment horizontal="right" vertical="center"/>
    </xf>
    <xf numFmtId="4" fontId="22" fillId="62" borderId="20" applyNumberFormat="0" applyProtection="0">
      <alignment horizontal="right" vertical="center"/>
    </xf>
    <xf numFmtId="4" fontId="22" fillId="62" borderId="20" applyNumberFormat="0" applyProtection="0">
      <alignment horizontal="right" vertical="center"/>
    </xf>
    <xf numFmtId="4" fontId="22" fillId="62" borderId="20" applyNumberFormat="0" applyProtection="0">
      <alignment horizontal="right" vertical="center"/>
    </xf>
    <xf numFmtId="4" fontId="22" fillId="62" borderId="20" applyNumberFormat="0" applyProtection="0">
      <alignment horizontal="right" vertical="center"/>
    </xf>
    <xf numFmtId="4" fontId="22" fillId="62" borderId="20" applyNumberFormat="0" applyProtection="0">
      <alignment horizontal="right" vertical="center"/>
    </xf>
    <xf numFmtId="4" fontId="22" fillId="62" borderId="20" applyNumberFormat="0" applyProtection="0">
      <alignment horizontal="right" vertical="center"/>
    </xf>
    <xf numFmtId="4" fontId="22" fillId="62" borderId="20" applyNumberFormat="0" applyProtection="0">
      <alignment horizontal="right" vertical="center"/>
    </xf>
    <xf numFmtId="4" fontId="22" fillId="62" borderId="20" applyNumberFormat="0" applyProtection="0">
      <alignment horizontal="right" vertical="center"/>
    </xf>
    <xf numFmtId="4" fontId="209" fillId="98" borderId="20" applyNumberFormat="0" applyProtection="0">
      <alignment horizontal="right" vertical="center"/>
    </xf>
    <xf numFmtId="4" fontId="22" fillId="62" borderId="20" applyNumberFormat="0" applyProtection="0">
      <alignment horizontal="right" vertical="center"/>
    </xf>
    <xf numFmtId="4" fontId="22" fillId="62" borderId="20" applyNumberFormat="0" applyProtection="0">
      <alignment horizontal="right" vertical="center"/>
    </xf>
    <xf numFmtId="4" fontId="22" fillId="62" borderId="20" applyNumberFormat="0" applyProtection="0">
      <alignment horizontal="right" vertical="center"/>
    </xf>
    <xf numFmtId="4" fontId="22" fillId="62" borderId="20" applyNumberFormat="0" applyProtection="0">
      <alignment horizontal="right" vertical="center"/>
    </xf>
    <xf numFmtId="4" fontId="22" fillId="62" borderId="20" applyNumberFormat="0" applyProtection="0">
      <alignment horizontal="right" vertical="center"/>
    </xf>
    <xf numFmtId="4" fontId="22" fillId="62" borderId="20" applyNumberFormat="0" applyProtection="0">
      <alignment horizontal="right" vertical="center"/>
    </xf>
    <xf numFmtId="4" fontId="22" fillId="62" borderId="20" applyNumberFormat="0" applyProtection="0">
      <alignment horizontal="right" vertical="center"/>
    </xf>
    <xf numFmtId="4" fontId="22" fillId="62" borderId="20" applyNumberFormat="0" applyProtection="0">
      <alignment horizontal="right" vertical="center"/>
    </xf>
    <xf numFmtId="4" fontId="22" fillId="62" borderId="20" applyNumberFormat="0" applyProtection="0">
      <alignment horizontal="right" vertical="center"/>
    </xf>
    <xf numFmtId="4" fontId="22" fillId="62" borderId="20" applyNumberFormat="0" applyProtection="0">
      <alignment horizontal="right" vertical="center"/>
    </xf>
    <xf numFmtId="4" fontId="22" fillId="62" borderId="20" applyNumberFormat="0" applyProtection="0">
      <alignment horizontal="right" vertical="center"/>
    </xf>
    <xf numFmtId="4" fontId="22" fillId="62" borderId="20" applyNumberFormat="0" applyProtection="0">
      <alignment horizontal="right" vertical="center"/>
    </xf>
    <xf numFmtId="4" fontId="22" fillId="62" borderId="20" applyNumberFormat="0" applyProtection="0">
      <alignment horizontal="right" vertical="center"/>
    </xf>
    <xf numFmtId="4" fontId="22" fillId="62" borderId="20" applyNumberFormat="0" applyProtection="0">
      <alignment horizontal="right" vertical="center"/>
    </xf>
    <xf numFmtId="4" fontId="22" fillId="62" borderId="20" applyNumberFormat="0" applyProtection="0">
      <alignment horizontal="right" vertical="center"/>
    </xf>
    <xf numFmtId="4" fontId="22" fillId="62" borderId="20" applyNumberFormat="0" applyProtection="0">
      <alignment horizontal="right" vertical="center"/>
    </xf>
    <xf numFmtId="4" fontId="22" fillId="62" borderId="20" applyNumberFormat="0" applyProtection="0">
      <alignment horizontal="right" vertical="center"/>
    </xf>
    <xf numFmtId="4" fontId="22" fillId="62" borderId="20" applyNumberFormat="0" applyProtection="0">
      <alignment horizontal="right" vertical="center"/>
    </xf>
    <xf numFmtId="4" fontId="209" fillId="98" borderId="20" applyNumberFormat="0" applyProtection="0">
      <alignment horizontal="right" vertical="center"/>
    </xf>
    <xf numFmtId="4" fontId="22" fillId="25" borderId="20" applyNumberFormat="0" applyProtection="0">
      <alignment horizontal="right" vertical="center"/>
    </xf>
    <xf numFmtId="4" fontId="22" fillId="25" borderId="20" applyNumberFormat="0" applyProtection="0">
      <alignment horizontal="right" vertical="center"/>
    </xf>
    <xf numFmtId="4" fontId="22" fillId="25" borderId="20" applyNumberFormat="0" applyProtection="0">
      <alignment horizontal="right" vertical="center"/>
    </xf>
    <xf numFmtId="4" fontId="22" fillId="25" borderId="20" applyNumberFormat="0" applyProtection="0">
      <alignment horizontal="right" vertical="center"/>
    </xf>
    <xf numFmtId="4" fontId="22" fillId="25" borderId="20" applyNumberFormat="0" applyProtection="0">
      <alignment horizontal="right" vertical="center"/>
    </xf>
    <xf numFmtId="4" fontId="22" fillId="25" borderId="20" applyNumberFormat="0" applyProtection="0">
      <alignment horizontal="right" vertical="center"/>
    </xf>
    <xf numFmtId="4" fontId="22" fillId="25" borderId="20" applyNumberFormat="0" applyProtection="0">
      <alignment horizontal="right" vertical="center"/>
    </xf>
    <xf numFmtId="4" fontId="22" fillId="25" borderId="20" applyNumberFormat="0" applyProtection="0">
      <alignment horizontal="right" vertical="center"/>
    </xf>
    <xf numFmtId="4" fontId="22" fillId="25" borderId="20" applyNumberFormat="0" applyProtection="0">
      <alignment horizontal="right" vertical="center"/>
    </xf>
    <xf numFmtId="4" fontId="22" fillId="25" borderId="20" applyNumberFormat="0" applyProtection="0">
      <alignment horizontal="right" vertical="center"/>
    </xf>
    <xf numFmtId="4" fontId="209" fillId="6" borderId="20" applyNumberFormat="0" applyProtection="0">
      <alignment horizontal="right" vertical="center"/>
    </xf>
    <xf numFmtId="4" fontId="22" fillId="25" borderId="20" applyNumberFormat="0" applyProtection="0">
      <alignment horizontal="right" vertical="center"/>
    </xf>
    <xf numFmtId="4" fontId="22" fillId="25" borderId="20" applyNumberFormat="0" applyProtection="0">
      <alignment horizontal="right" vertical="center"/>
    </xf>
    <xf numFmtId="4" fontId="22" fillId="25" borderId="20" applyNumberFormat="0" applyProtection="0">
      <alignment horizontal="right" vertical="center"/>
    </xf>
    <xf numFmtId="4" fontId="22" fillId="25" borderId="20" applyNumberFormat="0" applyProtection="0">
      <alignment horizontal="right" vertical="center"/>
    </xf>
    <xf numFmtId="4" fontId="22" fillId="25" borderId="20" applyNumberFormat="0" applyProtection="0">
      <alignment horizontal="right" vertical="center"/>
    </xf>
    <xf numFmtId="4" fontId="22" fillId="25" borderId="20" applyNumberFormat="0" applyProtection="0">
      <alignment horizontal="right" vertical="center"/>
    </xf>
    <xf numFmtId="4" fontId="22" fillId="25" borderId="20" applyNumberFormat="0" applyProtection="0">
      <alignment horizontal="right" vertical="center"/>
    </xf>
    <xf numFmtId="4" fontId="22" fillId="25" borderId="20" applyNumberFormat="0" applyProtection="0">
      <alignment horizontal="right" vertical="center"/>
    </xf>
    <xf numFmtId="4" fontId="22" fillId="25" borderId="20" applyNumberFormat="0" applyProtection="0">
      <alignment horizontal="right" vertical="center"/>
    </xf>
    <xf numFmtId="4" fontId="22" fillId="25" borderId="20" applyNumberFormat="0" applyProtection="0">
      <alignment horizontal="right" vertical="center"/>
    </xf>
    <xf numFmtId="4" fontId="22" fillId="25" borderId="20" applyNumberFormat="0" applyProtection="0">
      <alignment horizontal="right" vertical="center"/>
    </xf>
    <xf numFmtId="4" fontId="22" fillId="25" borderId="20" applyNumberFormat="0" applyProtection="0">
      <alignment horizontal="right" vertical="center"/>
    </xf>
    <xf numFmtId="4" fontId="22" fillId="25" borderId="20" applyNumberFormat="0" applyProtection="0">
      <alignment horizontal="right" vertical="center"/>
    </xf>
    <xf numFmtId="4" fontId="22" fillId="25" borderId="20" applyNumberFormat="0" applyProtection="0">
      <alignment horizontal="right" vertical="center"/>
    </xf>
    <xf numFmtId="4" fontId="22" fillId="25" borderId="20" applyNumberFormat="0" applyProtection="0">
      <alignment horizontal="right" vertical="center"/>
    </xf>
    <xf numFmtId="4" fontId="22" fillId="25" borderId="20" applyNumberFormat="0" applyProtection="0">
      <alignment horizontal="right" vertical="center"/>
    </xf>
    <xf numFmtId="4" fontId="22" fillId="25" borderId="20" applyNumberFormat="0" applyProtection="0">
      <alignment horizontal="right" vertical="center"/>
    </xf>
    <xf numFmtId="4" fontId="22" fillId="25" borderId="20" applyNumberFormat="0" applyProtection="0">
      <alignment horizontal="right" vertical="center"/>
    </xf>
    <xf numFmtId="4" fontId="209" fillId="6" borderId="20" applyNumberFormat="0" applyProtection="0">
      <alignment horizontal="right" vertical="center"/>
    </xf>
    <xf numFmtId="4" fontId="22" fillId="63" borderId="20" applyNumberFormat="0" applyProtection="0">
      <alignment horizontal="right" vertical="center"/>
    </xf>
    <xf numFmtId="4" fontId="22" fillId="63" borderId="20" applyNumberFormat="0" applyProtection="0">
      <alignment horizontal="right" vertical="center"/>
    </xf>
    <xf numFmtId="4" fontId="22" fillId="63" borderId="20" applyNumberFormat="0" applyProtection="0">
      <alignment horizontal="right" vertical="center"/>
    </xf>
    <xf numFmtId="4" fontId="22" fillId="63" borderId="20" applyNumberFormat="0" applyProtection="0">
      <alignment horizontal="right" vertical="center"/>
    </xf>
    <xf numFmtId="4" fontId="22" fillId="63" borderId="20" applyNumberFormat="0" applyProtection="0">
      <alignment horizontal="right" vertical="center"/>
    </xf>
    <xf numFmtId="4" fontId="22" fillId="63" borderId="20" applyNumberFormat="0" applyProtection="0">
      <alignment horizontal="right" vertical="center"/>
    </xf>
    <xf numFmtId="4" fontId="22" fillId="63" borderId="20" applyNumberFormat="0" applyProtection="0">
      <alignment horizontal="right" vertical="center"/>
    </xf>
    <xf numFmtId="4" fontId="22" fillId="63" borderId="20" applyNumberFormat="0" applyProtection="0">
      <alignment horizontal="right" vertical="center"/>
    </xf>
    <xf numFmtId="4" fontId="22" fillId="63" borderId="20" applyNumberFormat="0" applyProtection="0">
      <alignment horizontal="right" vertical="center"/>
    </xf>
    <xf numFmtId="4" fontId="22" fillId="63" borderId="20" applyNumberFormat="0" applyProtection="0">
      <alignment horizontal="right" vertical="center"/>
    </xf>
    <xf numFmtId="4" fontId="209" fillId="52" borderId="20" applyNumberFormat="0" applyProtection="0">
      <alignment horizontal="right" vertical="center"/>
    </xf>
    <xf numFmtId="4" fontId="22" fillId="63" borderId="20" applyNumberFormat="0" applyProtection="0">
      <alignment horizontal="right" vertical="center"/>
    </xf>
    <xf numFmtId="4" fontId="22" fillId="63" borderId="20" applyNumberFormat="0" applyProtection="0">
      <alignment horizontal="right" vertical="center"/>
    </xf>
    <xf numFmtId="4" fontId="22" fillId="63" borderId="20" applyNumberFormat="0" applyProtection="0">
      <alignment horizontal="right" vertical="center"/>
    </xf>
    <xf numFmtId="4" fontId="22" fillId="63" borderId="20" applyNumberFormat="0" applyProtection="0">
      <alignment horizontal="right" vertical="center"/>
    </xf>
    <xf numFmtId="4" fontId="22" fillId="63" borderId="20" applyNumberFormat="0" applyProtection="0">
      <alignment horizontal="right" vertical="center"/>
    </xf>
    <xf numFmtId="4" fontId="22" fillId="63" borderId="20" applyNumberFormat="0" applyProtection="0">
      <alignment horizontal="right" vertical="center"/>
    </xf>
    <xf numFmtId="4" fontId="22" fillId="63" borderId="20" applyNumberFormat="0" applyProtection="0">
      <alignment horizontal="right" vertical="center"/>
    </xf>
    <xf numFmtId="4" fontId="22" fillId="63" borderId="20" applyNumberFormat="0" applyProtection="0">
      <alignment horizontal="right" vertical="center"/>
    </xf>
    <xf numFmtId="4" fontId="22" fillId="63" borderId="20" applyNumberFormat="0" applyProtection="0">
      <alignment horizontal="right" vertical="center"/>
    </xf>
    <xf numFmtId="4" fontId="22" fillId="63" borderId="20" applyNumberFormat="0" applyProtection="0">
      <alignment horizontal="right" vertical="center"/>
    </xf>
    <xf numFmtId="4" fontId="22" fillId="63" borderId="20" applyNumberFormat="0" applyProtection="0">
      <alignment horizontal="right" vertical="center"/>
    </xf>
    <xf numFmtId="4" fontId="22" fillId="63" borderId="20" applyNumberFormat="0" applyProtection="0">
      <alignment horizontal="right" vertical="center"/>
    </xf>
    <xf numFmtId="4" fontId="22" fillId="63" borderId="20" applyNumberFormat="0" applyProtection="0">
      <alignment horizontal="right" vertical="center"/>
    </xf>
    <xf numFmtId="4" fontId="22" fillId="63" borderId="20" applyNumberFormat="0" applyProtection="0">
      <alignment horizontal="right" vertical="center"/>
    </xf>
    <xf numFmtId="4" fontId="22" fillId="63" borderId="20" applyNumberFormat="0" applyProtection="0">
      <alignment horizontal="right" vertical="center"/>
    </xf>
    <xf numFmtId="4" fontId="22" fillId="63" borderId="20" applyNumberFormat="0" applyProtection="0">
      <alignment horizontal="right" vertical="center"/>
    </xf>
    <xf numFmtId="4" fontId="22" fillId="63" borderId="20" applyNumberFormat="0" applyProtection="0">
      <alignment horizontal="right" vertical="center"/>
    </xf>
    <xf numFmtId="4" fontId="22" fillId="63" borderId="20" applyNumberFormat="0" applyProtection="0">
      <alignment horizontal="right" vertical="center"/>
    </xf>
    <xf numFmtId="4" fontId="209" fillId="52" borderId="20" applyNumberFormat="0" applyProtection="0">
      <alignment horizontal="right" vertical="center"/>
    </xf>
    <xf numFmtId="4" fontId="22" fillId="64" borderId="20" applyNumberFormat="0" applyProtection="0">
      <alignment horizontal="right" vertical="center"/>
    </xf>
    <xf numFmtId="4" fontId="22" fillId="64" borderId="20" applyNumberFormat="0" applyProtection="0">
      <alignment horizontal="right" vertical="center"/>
    </xf>
    <xf numFmtId="4" fontId="22" fillId="64" borderId="20" applyNumberFormat="0" applyProtection="0">
      <alignment horizontal="right" vertical="center"/>
    </xf>
    <xf numFmtId="4" fontId="22" fillId="64" borderId="20" applyNumberFormat="0" applyProtection="0">
      <alignment horizontal="right" vertical="center"/>
    </xf>
    <xf numFmtId="4" fontId="22" fillId="64" borderId="20" applyNumberFormat="0" applyProtection="0">
      <alignment horizontal="right" vertical="center"/>
    </xf>
    <xf numFmtId="4" fontId="22" fillId="64" borderId="20" applyNumberFormat="0" applyProtection="0">
      <alignment horizontal="right" vertical="center"/>
    </xf>
    <xf numFmtId="4" fontId="22" fillId="64" borderId="20" applyNumberFormat="0" applyProtection="0">
      <alignment horizontal="right" vertical="center"/>
    </xf>
    <xf numFmtId="4" fontId="22" fillId="64" borderId="20" applyNumberFormat="0" applyProtection="0">
      <alignment horizontal="right" vertical="center"/>
    </xf>
    <xf numFmtId="4" fontId="22" fillId="64" borderId="20" applyNumberFormat="0" applyProtection="0">
      <alignment horizontal="right" vertical="center"/>
    </xf>
    <xf numFmtId="4" fontId="22" fillId="64" borderId="20" applyNumberFormat="0" applyProtection="0">
      <alignment horizontal="right" vertical="center"/>
    </xf>
    <xf numFmtId="4" fontId="209" fillId="94" borderId="20" applyNumberFormat="0" applyProtection="0">
      <alignment horizontal="right" vertical="center"/>
    </xf>
    <xf numFmtId="4" fontId="22" fillId="64" borderId="20" applyNumberFormat="0" applyProtection="0">
      <alignment horizontal="right" vertical="center"/>
    </xf>
    <xf numFmtId="4" fontId="22" fillId="64" borderId="20" applyNumberFormat="0" applyProtection="0">
      <alignment horizontal="right" vertical="center"/>
    </xf>
    <xf numFmtId="4" fontId="22" fillId="64" borderId="20" applyNumberFormat="0" applyProtection="0">
      <alignment horizontal="right" vertical="center"/>
    </xf>
    <xf numFmtId="4" fontId="22" fillId="64" borderId="20" applyNumberFormat="0" applyProtection="0">
      <alignment horizontal="right" vertical="center"/>
    </xf>
    <xf numFmtId="4" fontId="22" fillId="64" borderId="20" applyNumberFormat="0" applyProtection="0">
      <alignment horizontal="right" vertical="center"/>
    </xf>
    <xf numFmtId="4" fontId="22" fillId="64" borderId="20" applyNumberFormat="0" applyProtection="0">
      <alignment horizontal="right" vertical="center"/>
    </xf>
    <xf numFmtId="4" fontId="22" fillId="64" borderId="20" applyNumberFormat="0" applyProtection="0">
      <alignment horizontal="right" vertical="center"/>
    </xf>
    <xf numFmtId="4" fontId="22" fillId="64" borderId="20" applyNumberFormat="0" applyProtection="0">
      <alignment horizontal="right" vertical="center"/>
    </xf>
    <xf numFmtId="4" fontId="22" fillId="64" borderId="20" applyNumberFormat="0" applyProtection="0">
      <alignment horizontal="right" vertical="center"/>
    </xf>
    <xf numFmtId="4" fontId="22" fillId="64" borderId="20" applyNumberFormat="0" applyProtection="0">
      <alignment horizontal="right" vertical="center"/>
    </xf>
    <xf numFmtId="4" fontId="22" fillId="64" borderId="20" applyNumberFormat="0" applyProtection="0">
      <alignment horizontal="right" vertical="center"/>
    </xf>
    <xf numFmtId="4" fontId="22" fillId="64" borderId="20" applyNumberFormat="0" applyProtection="0">
      <alignment horizontal="right" vertical="center"/>
    </xf>
    <xf numFmtId="4" fontId="22" fillId="64" borderId="20" applyNumberFormat="0" applyProtection="0">
      <alignment horizontal="right" vertical="center"/>
    </xf>
    <xf numFmtId="4" fontId="22" fillId="64" borderId="20" applyNumberFormat="0" applyProtection="0">
      <alignment horizontal="right" vertical="center"/>
    </xf>
    <xf numFmtId="4" fontId="22" fillId="64" borderId="20" applyNumberFormat="0" applyProtection="0">
      <alignment horizontal="right" vertical="center"/>
    </xf>
    <xf numFmtId="4" fontId="22" fillId="64" borderId="20" applyNumberFormat="0" applyProtection="0">
      <alignment horizontal="right" vertical="center"/>
    </xf>
    <xf numFmtId="4" fontId="22" fillId="64" borderId="20" applyNumberFormat="0" applyProtection="0">
      <alignment horizontal="right" vertical="center"/>
    </xf>
    <xf numFmtId="4" fontId="22" fillId="64" borderId="20" applyNumberFormat="0" applyProtection="0">
      <alignment horizontal="right" vertical="center"/>
    </xf>
    <xf numFmtId="4" fontId="209" fillId="94" borderId="20" applyNumberFormat="0" applyProtection="0">
      <alignment horizontal="right" vertical="center"/>
    </xf>
    <xf numFmtId="4" fontId="22" fillId="21" borderId="20" applyNumberFormat="0" applyProtection="0">
      <alignment horizontal="right" vertical="center"/>
    </xf>
    <xf numFmtId="4" fontId="22" fillId="21" borderId="20" applyNumberFormat="0" applyProtection="0">
      <alignment horizontal="right" vertical="center"/>
    </xf>
    <xf numFmtId="4" fontId="22" fillId="21" borderId="20" applyNumberFormat="0" applyProtection="0">
      <alignment horizontal="right" vertical="center"/>
    </xf>
    <xf numFmtId="4" fontId="22" fillId="21" borderId="20" applyNumberFormat="0" applyProtection="0">
      <alignment horizontal="right" vertical="center"/>
    </xf>
    <xf numFmtId="4" fontId="22" fillId="21" borderId="20" applyNumberFormat="0" applyProtection="0">
      <alignment horizontal="right" vertical="center"/>
    </xf>
    <xf numFmtId="4" fontId="22" fillId="21" borderId="20" applyNumberFormat="0" applyProtection="0">
      <alignment horizontal="right" vertical="center"/>
    </xf>
    <xf numFmtId="4" fontId="22" fillId="21" borderId="20" applyNumberFormat="0" applyProtection="0">
      <alignment horizontal="right" vertical="center"/>
    </xf>
    <xf numFmtId="4" fontId="22" fillId="21" borderId="20" applyNumberFormat="0" applyProtection="0">
      <alignment horizontal="right" vertical="center"/>
    </xf>
    <xf numFmtId="4" fontId="22" fillId="21" borderId="20" applyNumberFormat="0" applyProtection="0">
      <alignment horizontal="right" vertical="center"/>
    </xf>
    <xf numFmtId="4" fontId="22" fillId="21" borderId="20" applyNumberFormat="0" applyProtection="0">
      <alignment horizontal="right" vertical="center"/>
    </xf>
    <xf numFmtId="4" fontId="209" fillId="102" borderId="20" applyNumberFormat="0" applyProtection="0">
      <alignment horizontal="right" vertical="center"/>
    </xf>
    <xf numFmtId="4" fontId="22" fillId="21" borderId="20" applyNumberFormat="0" applyProtection="0">
      <alignment horizontal="right" vertical="center"/>
    </xf>
    <xf numFmtId="4" fontId="22" fillId="21" borderId="20" applyNumberFormat="0" applyProtection="0">
      <alignment horizontal="right" vertical="center"/>
    </xf>
    <xf numFmtId="4" fontId="22" fillId="21" borderId="20" applyNumberFormat="0" applyProtection="0">
      <alignment horizontal="right" vertical="center"/>
    </xf>
    <xf numFmtId="4" fontId="22" fillId="21" borderId="20" applyNumberFormat="0" applyProtection="0">
      <alignment horizontal="right" vertical="center"/>
    </xf>
    <xf numFmtId="4" fontId="22" fillId="21" borderId="20" applyNumberFormat="0" applyProtection="0">
      <alignment horizontal="right" vertical="center"/>
    </xf>
    <xf numFmtId="4" fontId="22" fillId="21" borderId="20" applyNumberFormat="0" applyProtection="0">
      <alignment horizontal="right" vertical="center"/>
    </xf>
    <xf numFmtId="4" fontId="22" fillId="21" borderId="20" applyNumberFormat="0" applyProtection="0">
      <alignment horizontal="right" vertical="center"/>
    </xf>
    <xf numFmtId="4" fontId="22" fillId="21" borderId="20" applyNumberFormat="0" applyProtection="0">
      <alignment horizontal="right" vertical="center"/>
    </xf>
    <xf numFmtId="4" fontId="22" fillId="21" borderId="20" applyNumberFormat="0" applyProtection="0">
      <alignment horizontal="right" vertical="center"/>
    </xf>
    <xf numFmtId="4" fontId="22" fillId="21" borderId="20" applyNumberFormat="0" applyProtection="0">
      <alignment horizontal="right" vertical="center"/>
    </xf>
    <xf numFmtId="4" fontId="22" fillId="21" borderId="20" applyNumberFormat="0" applyProtection="0">
      <alignment horizontal="right" vertical="center"/>
    </xf>
    <xf numFmtId="4" fontId="22" fillId="21" borderId="20" applyNumberFormat="0" applyProtection="0">
      <alignment horizontal="right" vertical="center"/>
    </xf>
    <xf numFmtId="4" fontId="22" fillId="21" borderId="20" applyNumberFormat="0" applyProtection="0">
      <alignment horizontal="right" vertical="center"/>
    </xf>
    <xf numFmtId="4" fontId="22" fillId="21" borderId="20" applyNumberFormat="0" applyProtection="0">
      <alignment horizontal="right" vertical="center"/>
    </xf>
    <xf numFmtId="4" fontId="22" fillId="21" borderId="20" applyNumberFormat="0" applyProtection="0">
      <alignment horizontal="right" vertical="center"/>
    </xf>
    <xf numFmtId="4" fontId="22" fillId="21" borderId="20" applyNumberFormat="0" applyProtection="0">
      <alignment horizontal="right" vertical="center"/>
    </xf>
    <xf numFmtId="4" fontId="22" fillId="21" borderId="20" applyNumberFormat="0" applyProtection="0">
      <alignment horizontal="right" vertical="center"/>
    </xf>
    <xf numFmtId="4" fontId="22" fillId="21" borderId="20" applyNumberFormat="0" applyProtection="0">
      <alignment horizontal="right" vertical="center"/>
    </xf>
    <xf numFmtId="4" fontId="209" fillId="102" borderId="20" applyNumberFormat="0" applyProtection="0">
      <alignment horizontal="right" vertical="center"/>
    </xf>
    <xf numFmtId="4" fontId="22" fillId="17" borderId="20" applyNumberFormat="0" applyProtection="0">
      <alignment horizontal="right" vertical="center"/>
    </xf>
    <xf numFmtId="4" fontId="22" fillId="17" borderId="20" applyNumberFormat="0" applyProtection="0">
      <alignment horizontal="right" vertical="center"/>
    </xf>
    <xf numFmtId="4" fontId="22" fillId="17" borderId="20" applyNumberFormat="0" applyProtection="0">
      <alignment horizontal="right" vertical="center"/>
    </xf>
    <xf numFmtId="4" fontId="22" fillId="17" borderId="20" applyNumberFormat="0" applyProtection="0">
      <alignment horizontal="right" vertical="center"/>
    </xf>
    <xf numFmtId="4" fontId="22" fillId="17" borderId="20" applyNumberFormat="0" applyProtection="0">
      <alignment horizontal="right" vertical="center"/>
    </xf>
    <xf numFmtId="4" fontId="22" fillId="17" borderId="20" applyNumberFormat="0" applyProtection="0">
      <alignment horizontal="right" vertical="center"/>
    </xf>
    <xf numFmtId="4" fontId="22" fillId="17" borderId="20" applyNumberFormat="0" applyProtection="0">
      <alignment horizontal="right" vertical="center"/>
    </xf>
    <xf numFmtId="4" fontId="22" fillId="17" borderId="20" applyNumberFormat="0" applyProtection="0">
      <alignment horizontal="right" vertical="center"/>
    </xf>
    <xf numFmtId="4" fontId="22" fillId="17" borderId="20" applyNumberFormat="0" applyProtection="0">
      <alignment horizontal="right" vertical="center"/>
    </xf>
    <xf numFmtId="4" fontId="22" fillId="17" borderId="20" applyNumberFormat="0" applyProtection="0">
      <alignment horizontal="right" vertical="center"/>
    </xf>
    <xf numFmtId="4" fontId="209" fillId="114" borderId="20" applyNumberFormat="0" applyProtection="0">
      <alignment horizontal="right" vertical="center"/>
    </xf>
    <xf numFmtId="4" fontId="22" fillId="17" borderId="20" applyNumberFormat="0" applyProtection="0">
      <alignment horizontal="right" vertical="center"/>
    </xf>
    <xf numFmtId="4" fontId="22" fillId="17" borderId="20" applyNumberFormat="0" applyProtection="0">
      <alignment horizontal="right" vertical="center"/>
    </xf>
    <xf numFmtId="4" fontId="22" fillId="17" borderId="20" applyNumberFormat="0" applyProtection="0">
      <alignment horizontal="right" vertical="center"/>
    </xf>
    <xf numFmtId="4" fontId="22" fillId="17" borderId="20" applyNumberFormat="0" applyProtection="0">
      <alignment horizontal="right" vertical="center"/>
    </xf>
    <xf numFmtId="4" fontId="22" fillId="17" borderId="20" applyNumberFormat="0" applyProtection="0">
      <alignment horizontal="right" vertical="center"/>
    </xf>
    <xf numFmtId="4" fontId="22" fillId="17" borderId="20" applyNumberFormat="0" applyProtection="0">
      <alignment horizontal="right" vertical="center"/>
    </xf>
    <xf numFmtId="4" fontId="22" fillId="17" borderId="20" applyNumberFormat="0" applyProtection="0">
      <alignment horizontal="right" vertical="center"/>
    </xf>
    <xf numFmtId="4" fontId="22" fillId="17" borderId="20" applyNumberFormat="0" applyProtection="0">
      <alignment horizontal="right" vertical="center"/>
    </xf>
    <xf numFmtId="4" fontId="22" fillId="17" borderId="20" applyNumberFormat="0" applyProtection="0">
      <alignment horizontal="right" vertical="center"/>
    </xf>
    <xf numFmtId="4" fontId="22" fillId="17" borderId="20" applyNumberFormat="0" applyProtection="0">
      <alignment horizontal="right" vertical="center"/>
    </xf>
    <xf numFmtId="4" fontId="22" fillId="17" borderId="20" applyNumberFormat="0" applyProtection="0">
      <alignment horizontal="right" vertical="center"/>
    </xf>
    <xf numFmtId="4" fontId="22" fillId="17" borderId="20" applyNumberFormat="0" applyProtection="0">
      <alignment horizontal="right" vertical="center"/>
    </xf>
    <xf numFmtId="4" fontId="22" fillId="17" borderId="20" applyNumberFormat="0" applyProtection="0">
      <alignment horizontal="right" vertical="center"/>
    </xf>
    <xf numFmtId="4" fontId="22" fillId="17" borderId="20" applyNumberFormat="0" applyProtection="0">
      <alignment horizontal="right" vertical="center"/>
    </xf>
    <xf numFmtId="4" fontId="22" fillId="17" borderId="20" applyNumberFormat="0" applyProtection="0">
      <alignment horizontal="right" vertical="center"/>
    </xf>
    <xf numFmtId="4" fontId="22" fillId="17" borderId="20" applyNumberFormat="0" applyProtection="0">
      <alignment horizontal="right" vertical="center"/>
    </xf>
    <xf numFmtId="4" fontId="22" fillId="17" borderId="20" applyNumberFormat="0" applyProtection="0">
      <alignment horizontal="right" vertical="center"/>
    </xf>
    <xf numFmtId="4" fontId="22" fillId="17" borderId="20" applyNumberFormat="0" applyProtection="0">
      <alignment horizontal="right" vertical="center"/>
    </xf>
    <xf numFmtId="4" fontId="209" fillId="114" borderId="20" applyNumberFormat="0" applyProtection="0">
      <alignment horizontal="right" vertical="center"/>
    </xf>
    <xf numFmtId="4" fontId="22" fillId="65" borderId="20" applyNumberFormat="0" applyProtection="0">
      <alignment horizontal="right" vertical="center"/>
    </xf>
    <xf numFmtId="4" fontId="22" fillId="65" borderId="20" applyNumberFormat="0" applyProtection="0">
      <alignment horizontal="right" vertical="center"/>
    </xf>
    <xf numFmtId="4" fontId="22" fillId="65" borderId="20" applyNumberFormat="0" applyProtection="0">
      <alignment horizontal="right" vertical="center"/>
    </xf>
    <xf numFmtId="4" fontId="22" fillId="65" borderId="20" applyNumberFormat="0" applyProtection="0">
      <alignment horizontal="right" vertical="center"/>
    </xf>
    <xf numFmtId="4" fontId="22" fillId="65" borderId="20" applyNumberFormat="0" applyProtection="0">
      <alignment horizontal="right" vertical="center"/>
    </xf>
    <xf numFmtId="4" fontId="22" fillId="65" borderId="20" applyNumberFormat="0" applyProtection="0">
      <alignment horizontal="right" vertical="center"/>
    </xf>
    <xf numFmtId="4" fontId="22" fillId="65" borderId="20" applyNumberFormat="0" applyProtection="0">
      <alignment horizontal="right" vertical="center"/>
    </xf>
    <xf numFmtId="4" fontId="22" fillId="65" borderId="20" applyNumberFormat="0" applyProtection="0">
      <alignment horizontal="right" vertical="center"/>
    </xf>
    <xf numFmtId="4" fontId="22" fillId="65" borderId="20" applyNumberFormat="0" applyProtection="0">
      <alignment horizontal="right" vertical="center"/>
    </xf>
    <xf numFmtId="4" fontId="22" fillId="65" borderId="20" applyNumberFormat="0" applyProtection="0">
      <alignment horizontal="right" vertical="center"/>
    </xf>
    <xf numFmtId="4" fontId="209" fillId="107" borderId="20" applyNumberFormat="0" applyProtection="0">
      <alignment horizontal="right" vertical="center"/>
    </xf>
    <xf numFmtId="4" fontId="22" fillId="65" borderId="20" applyNumberFormat="0" applyProtection="0">
      <alignment horizontal="right" vertical="center"/>
    </xf>
    <xf numFmtId="4" fontId="22" fillId="65" borderId="20" applyNumberFormat="0" applyProtection="0">
      <alignment horizontal="right" vertical="center"/>
    </xf>
    <xf numFmtId="4" fontId="22" fillId="65" borderId="20" applyNumberFormat="0" applyProtection="0">
      <alignment horizontal="right" vertical="center"/>
    </xf>
    <xf numFmtId="4" fontId="22" fillId="65" borderId="20" applyNumberFormat="0" applyProtection="0">
      <alignment horizontal="right" vertical="center"/>
    </xf>
    <xf numFmtId="4" fontId="22" fillId="65" borderId="20" applyNumberFormat="0" applyProtection="0">
      <alignment horizontal="right" vertical="center"/>
    </xf>
    <xf numFmtId="4" fontId="22" fillId="65" borderId="20" applyNumberFormat="0" applyProtection="0">
      <alignment horizontal="right" vertical="center"/>
    </xf>
    <xf numFmtId="4" fontId="22" fillId="65" borderId="20" applyNumberFormat="0" applyProtection="0">
      <alignment horizontal="right" vertical="center"/>
    </xf>
    <xf numFmtId="4" fontId="22" fillId="65" borderId="20" applyNumberFormat="0" applyProtection="0">
      <alignment horizontal="right" vertical="center"/>
    </xf>
    <xf numFmtId="4" fontId="22" fillId="65" borderId="20" applyNumberFormat="0" applyProtection="0">
      <alignment horizontal="right" vertical="center"/>
    </xf>
    <xf numFmtId="4" fontId="22" fillId="65" borderId="20" applyNumberFormat="0" applyProtection="0">
      <alignment horizontal="right" vertical="center"/>
    </xf>
    <xf numFmtId="4" fontId="22" fillId="65" borderId="20" applyNumberFormat="0" applyProtection="0">
      <alignment horizontal="right" vertical="center"/>
    </xf>
    <xf numFmtId="4" fontId="22" fillId="65" borderId="20" applyNumberFormat="0" applyProtection="0">
      <alignment horizontal="right" vertical="center"/>
    </xf>
    <xf numFmtId="4" fontId="22" fillId="65" borderId="20" applyNumberFormat="0" applyProtection="0">
      <alignment horizontal="right" vertical="center"/>
    </xf>
    <xf numFmtId="4" fontId="22" fillId="65" borderId="20" applyNumberFormat="0" applyProtection="0">
      <alignment horizontal="right" vertical="center"/>
    </xf>
    <xf numFmtId="4" fontId="22" fillId="65" borderId="20" applyNumberFormat="0" applyProtection="0">
      <alignment horizontal="right" vertical="center"/>
    </xf>
    <xf numFmtId="4" fontId="22" fillId="65" borderId="20" applyNumberFormat="0" applyProtection="0">
      <alignment horizontal="right" vertical="center"/>
    </xf>
    <xf numFmtId="4" fontId="22" fillId="65" borderId="20" applyNumberFormat="0" applyProtection="0">
      <alignment horizontal="right" vertical="center"/>
    </xf>
    <xf numFmtId="4" fontId="22" fillId="65" borderId="20" applyNumberFormat="0" applyProtection="0">
      <alignment horizontal="right" vertical="center"/>
    </xf>
    <xf numFmtId="4" fontId="209" fillId="107" borderId="20" applyNumberFormat="0" applyProtection="0">
      <alignment horizontal="right" vertical="center"/>
    </xf>
    <xf numFmtId="4" fontId="120" fillId="115" borderId="54" applyNumberFormat="0" applyProtection="0">
      <alignment horizontal="left" vertical="center" indent="1"/>
    </xf>
    <xf numFmtId="4" fontId="120" fillId="85" borderId="0" applyNumberFormat="0" applyProtection="0">
      <alignment horizontal="left" vertical="center" indent="1"/>
    </xf>
    <xf numFmtId="4" fontId="120" fillId="112" borderId="0" applyNumberFormat="0" applyProtection="0">
      <alignment horizontal="left" vertical="center" indent="1"/>
    </xf>
    <xf numFmtId="4" fontId="22" fillId="16" borderId="20" applyNumberFormat="0" applyProtection="0">
      <alignment horizontal="right" vertical="center"/>
    </xf>
    <xf numFmtId="4" fontId="22" fillId="16" borderId="20" applyNumberFormat="0" applyProtection="0">
      <alignment horizontal="right" vertical="center"/>
    </xf>
    <xf numFmtId="4" fontId="22" fillId="16" borderId="20" applyNumberFormat="0" applyProtection="0">
      <alignment horizontal="right" vertical="center"/>
    </xf>
    <xf numFmtId="4" fontId="22" fillId="16" borderId="20" applyNumberFormat="0" applyProtection="0">
      <alignment horizontal="right" vertical="center"/>
    </xf>
    <xf numFmtId="4" fontId="22" fillId="16" borderId="20" applyNumberFormat="0" applyProtection="0">
      <alignment horizontal="right" vertical="center"/>
    </xf>
    <xf numFmtId="4" fontId="22" fillId="16" borderId="20" applyNumberFormat="0" applyProtection="0">
      <alignment horizontal="right" vertical="center"/>
    </xf>
    <xf numFmtId="4" fontId="22" fillId="16" borderId="20" applyNumberFormat="0" applyProtection="0">
      <alignment horizontal="right" vertical="center"/>
    </xf>
    <xf numFmtId="4" fontId="22" fillId="16" borderId="20" applyNumberFormat="0" applyProtection="0">
      <alignment horizontal="right" vertical="center"/>
    </xf>
    <xf numFmtId="4" fontId="22" fillId="16" borderId="20" applyNumberFormat="0" applyProtection="0">
      <alignment horizontal="right" vertical="center"/>
    </xf>
    <xf numFmtId="4" fontId="22" fillId="16" borderId="20" applyNumberFormat="0" applyProtection="0">
      <alignment horizontal="right" vertical="center"/>
    </xf>
    <xf numFmtId="4" fontId="209" fillId="85" borderId="20" applyNumberFormat="0" applyProtection="0">
      <alignment horizontal="right" vertical="center"/>
    </xf>
    <xf numFmtId="4" fontId="22" fillId="16" borderId="20" applyNumberFormat="0" applyProtection="0">
      <alignment horizontal="right" vertical="center"/>
    </xf>
    <xf numFmtId="4" fontId="22" fillId="16" borderId="20" applyNumberFormat="0" applyProtection="0">
      <alignment horizontal="right" vertical="center"/>
    </xf>
    <xf numFmtId="4" fontId="22" fillId="16" borderId="20" applyNumberFormat="0" applyProtection="0">
      <alignment horizontal="right" vertical="center"/>
    </xf>
    <xf numFmtId="4" fontId="22" fillId="16" borderId="20" applyNumberFormat="0" applyProtection="0">
      <alignment horizontal="right" vertical="center"/>
    </xf>
    <xf numFmtId="4" fontId="22" fillId="16" borderId="20" applyNumberFormat="0" applyProtection="0">
      <alignment horizontal="right" vertical="center"/>
    </xf>
    <xf numFmtId="4" fontId="22" fillId="16" borderId="20" applyNumberFormat="0" applyProtection="0">
      <alignment horizontal="right" vertical="center"/>
    </xf>
    <xf numFmtId="4" fontId="22" fillId="16" borderId="20" applyNumberFormat="0" applyProtection="0">
      <alignment horizontal="right" vertical="center"/>
    </xf>
    <xf numFmtId="4" fontId="22" fillId="16" borderId="20" applyNumberFormat="0" applyProtection="0">
      <alignment horizontal="right" vertical="center"/>
    </xf>
    <xf numFmtId="4" fontId="22" fillId="16" borderId="20" applyNumberFormat="0" applyProtection="0">
      <alignment horizontal="right" vertical="center"/>
    </xf>
    <xf numFmtId="4" fontId="22" fillId="16" borderId="20" applyNumberFormat="0" applyProtection="0">
      <alignment horizontal="right" vertical="center"/>
    </xf>
    <xf numFmtId="4" fontId="22" fillId="16" borderId="20" applyNumberFormat="0" applyProtection="0">
      <alignment horizontal="right" vertical="center"/>
    </xf>
    <xf numFmtId="4" fontId="22" fillId="16" borderId="20" applyNumberFormat="0" applyProtection="0">
      <alignment horizontal="right" vertical="center"/>
    </xf>
    <xf numFmtId="4" fontId="22" fillId="16" borderId="20" applyNumberFormat="0" applyProtection="0">
      <alignment horizontal="right" vertical="center"/>
    </xf>
    <xf numFmtId="4" fontId="22" fillId="16" borderId="20" applyNumberFormat="0" applyProtection="0">
      <alignment horizontal="right" vertical="center"/>
    </xf>
    <xf numFmtId="4" fontId="22" fillId="16" borderId="20" applyNumberFormat="0" applyProtection="0">
      <alignment horizontal="right" vertical="center"/>
    </xf>
    <xf numFmtId="4" fontId="22" fillId="16" borderId="20" applyNumberFormat="0" applyProtection="0">
      <alignment horizontal="right" vertical="center"/>
    </xf>
    <xf numFmtId="4" fontId="22" fillId="16" borderId="20" applyNumberFormat="0" applyProtection="0">
      <alignment horizontal="right" vertical="center"/>
    </xf>
    <xf numFmtId="4" fontId="22" fillId="16" borderId="20" applyNumberFormat="0" applyProtection="0">
      <alignment horizontal="right" vertical="center"/>
    </xf>
    <xf numFmtId="4" fontId="209" fillId="85" borderId="20" applyNumberFormat="0" applyProtection="0">
      <alignment horizontal="right" vertical="center"/>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0" borderId="0" applyNumberFormat="0" applyFont="0" applyFill="0" applyBorder="0" applyAlignment="0" applyProtection="0"/>
    <xf numFmtId="0" fontId="20" fillId="69" borderId="11" applyNumberFormat="0">
      <protection locked="0"/>
    </xf>
    <xf numFmtId="0" fontId="20" fillId="69" borderId="11" applyNumberFormat="0">
      <protection locked="0"/>
    </xf>
    <xf numFmtId="0" fontId="20" fillId="69" borderId="11" applyNumberFormat="0">
      <protection locked="0"/>
    </xf>
    <xf numFmtId="0" fontId="20" fillId="0" borderId="0" applyNumberFormat="0" applyFont="0" applyFill="0" applyBorder="0" applyAlignment="0" applyProtection="0"/>
    <xf numFmtId="0" fontId="20" fillId="69" borderId="11" applyNumberFormat="0">
      <protection locked="0"/>
    </xf>
    <xf numFmtId="0" fontId="20" fillId="0" borderId="0" applyNumberFormat="0" applyFont="0" applyFill="0" applyBorder="0" applyAlignment="0" applyProtection="0"/>
    <xf numFmtId="0" fontId="20" fillId="69" borderId="11" applyNumberFormat="0">
      <protection locked="0"/>
    </xf>
    <xf numFmtId="0" fontId="20" fillId="0" borderId="0" applyNumberFormat="0" applyFont="0" applyFill="0" applyBorder="0" applyAlignment="0" applyProtection="0"/>
    <xf numFmtId="0" fontId="20" fillId="69" borderId="11" applyNumberFormat="0">
      <protection locked="0"/>
    </xf>
    <xf numFmtId="0" fontId="20" fillId="0" borderId="0" applyNumberFormat="0" applyFont="0" applyFill="0" applyBorder="0" applyAlignment="0" applyProtection="0"/>
    <xf numFmtId="0" fontId="20" fillId="69" borderId="11" applyNumberFormat="0">
      <protection locked="0"/>
    </xf>
    <xf numFmtId="0" fontId="20" fillId="0" borderId="0" applyNumberFormat="0" applyFont="0" applyFill="0" applyBorder="0" applyAlignment="0" applyProtection="0"/>
    <xf numFmtId="0" fontId="20" fillId="69" borderId="11" applyNumberFormat="0">
      <protection locked="0"/>
    </xf>
    <xf numFmtId="0" fontId="20" fillId="0" borderId="0" applyNumberFormat="0" applyFont="0" applyFill="0" applyBorder="0" applyAlignment="0" applyProtection="0"/>
    <xf numFmtId="0" fontId="20" fillId="69" borderId="11" applyNumberFormat="0">
      <protection locked="0"/>
    </xf>
    <xf numFmtId="0" fontId="20" fillId="69" borderId="11" applyNumberFormat="0">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0" borderId="0" applyNumberFormat="0" applyFont="0" applyFill="0" applyBorder="0" applyAlignment="0" applyProtection="0"/>
    <xf numFmtId="0" fontId="20" fillId="69" borderId="11" applyNumberFormat="0">
      <protection locked="0"/>
    </xf>
    <xf numFmtId="0" fontId="20" fillId="69" borderId="11" applyNumberFormat="0">
      <protection locked="0"/>
    </xf>
    <xf numFmtId="0" fontId="20" fillId="69" borderId="11" applyNumberFormat="0">
      <protection locked="0"/>
    </xf>
    <xf numFmtId="0" fontId="20" fillId="0" borderId="0" applyNumberFormat="0" applyFont="0" applyFill="0" applyBorder="0" applyAlignment="0" applyProtection="0"/>
    <xf numFmtId="0" fontId="20" fillId="69" borderId="11" applyNumberFormat="0">
      <protection locked="0"/>
    </xf>
    <xf numFmtId="0" fontId="20" fillId="0" borderId="0" applyNumberFormat="0" applyFont="0" applyFill="0" applyBorder="0" applyAlignment="0" applyProtection="0"/>
    <xf numFmtId="0" fontId="20" fillId="69" borderId="11" applyNumberFormat="0">
      <protection locked="0"/>
    </xf>
    <xf numFmtId="0" fontId="20" fillId="0" borderId="0" applyNumberFormat="0" applyFont="0" applyFill="0" applyBorder="0" applyAlignment="0" applyProtection="0"/>
    <xf numFmtId="0" fontId="20" fillId="69" borderId="11" applyNumberFormat="0">
      <protection locked="0"/>
    </xf>
    <xf numFmtId="0" fontId="20" fillId="0" borderId="0" applyNumberFormat="0" applyFont="0" applyFill="0" applyBorder="0" applyAlignment="0" applyProtection="0"/>
    <xf numFmtId="0" fontId="20" fillId="69" borderId="11" applyNumberFormat="0">
      <protection locked="0"/>
    </xf>
    <xf numFmtId="0" fontId="20" fillId="0" borderId="0" applyNumberFormat="0" applyFont="0" applyFill="0" applyBorder="0" applyAlignment="0" applyProtection="0"/>
    <xf numFmtId="0" fontId="20" fillId="69" borderId="11" applyNumberFormat="0">
      <protection locked="0"/>
    </xf>
    <xf numFmtId="0" fontId="20" fillId="0" borderId="0" applyNumberFormat="0" applyFont="0" applyFill="0" applyBorder="0" applyAlignment="0" applyProtection="0"/>
    <xf numFmtId="0" fontId="20" fillId="69" borderId="11" applyNumberFormat="0">
      <protection locked="0"/>
    </xf>
    <xf numFmtId="0" fontId="20" fillId="69" borderId="11" applyNumberFormat="0">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0" borderId="0" applyNumberFormat="0" applyFont="0" applyFill="0" applyBorder="0" applyAlignment="0" applyProtection="0"/>
    <xf numFmtId="0" fontId="20" fillId="69" borderId="11" applyNumberFormat="0">
      <protection locked="0"/>
    </xf>
    <xf numFmtId="0" fontId="20" fillId="69" borderId="11" applyNumberFormat="0">
      <protection locked="0"/>
    </xf>
    <xf numFmtId="0" fontId="20" fillId="69" borderId="11" applyNumberFormat="0">
      <protection locked="0"/>
    </xf>
    <xf numFmtId="0" fontId="20" fillId="0" borderId="0" applyNumberFormat="0" applyFont="0" applyFill="0" applyBorder="0" applyAlignment="0" applyProtection="0"/>
    <xf numFmtId="0" fontId="20" fillId="69" borderId="11" applyNumberFormat="0">
      <protection locked="0"/>
    </xf>
    <xf numFmtId="0" fontId="20" fillId="0" borderId="0" applyNumberFormat="0" applyFont="0" applyFill="0" applyBorder="0" applyAlignment="0" applyProtection="0"/>
    <xf numFmtId="0" fontId="20" fillId="69" borderId="11" applyNumberFormat="0">
      <protection locked="0"/>
    </xf>
    <xf numFmtId="0" fontId="20" fillId="0" borderId="0" applyNumberFormat="0" applyFont="0" applyFill="0" applyBorder="0" applyAlignment="0" applyProtection="0"/>
    <xf numFmtId="0" fontId="20" fillId="69" borderId="11" applyNumberFormat="0">
      <protection locked="0"/>
    </xf>
    <xf numFmtId="0" fontId="20" fillId="0" borderId="0" applyNumberFormat="0" applyFont="0" applyFill="0" applyBorder="0" applyAlignment="0" applyProtection="0"/>
    <xf numFmtId="0" fontId="20" fillId="69" borderId="11" applyNumberFormat="0">
      <protection locked="0"/>
    </xf>
    <xf numFmtId="0" fontId="20" fillId="0" borderId="0" applyNumberFormat="0" applyFont="0" applyFill="0" applyBorder="0" applyAlignment="0" applyProtection="0"/>
    <xf numFmtId="0" fontId="20" fillId="69" borderId="11" applyNumberFormat="0">
      <protection locked="0"/>
    </xf>
    <xf numFmtId="0" fontId="20" fillId="0" borderId="0" applyNumberFormat="0" applyFont="0" applyFill="0" applyBorder="0" applyAlignment="0" applyProtection="0"/>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0" borderId="0" applyNumberFormat="0" applyFont="0" applyFill="0" applyBorder="0" applyAlignment="0" applyProtection="0"/>
    <xf numFmtId="0" fontId="20" fillId="69" borderId="11" applyNumberFormat="0">
      <protection locked="0"/>
    </xf>
    <xf numFmtId="0" fontId="20" fillId="69" borderId="11" applyNumberFormat="0">
      <protection locked="0"/>
    </xf>
    <xf numFmtId="0" fontId="20" fillId="69" borderId="11" applyNumberFormat="0">
      <protection locked="0"/>
    </xf>
    <xf numFmtId="0" fontId="20" fillId="0" borderId="0" applyNumberFormat="0" applyFont="0" applyFill="0" applyBorder="0" applyAlignment="0" applyProtection="0"/>
    <xf numFmtId="0" fontId="20" fillId="69" borderId="11" applyNumberFormat="0">
      <protection locked="0"/>
    </xf>
    <xf numFmtId="0" fontId="20" fillId="0" borderId="0" applyNumberFormat="0" applyFont="0" applyFill="0" applyBorder="0" applyAlignment="0" applyProtection="0"/>
    <xf numFmtId="0" fontId="20" fillId="69" borderId="11" applyNumberFormat="0">
      <protection locked="0"/>
    </xf>
    <xf numFmtId="0" fontId="20" fillId="0" borderId="0" applyNumberFormat="0" applyFont="0" applyFill="0" applyBorder="0" applyAlignment="0" applyProtection="0"/>
    <xf numFmtId="0" fontId="20" fillId="69" borderId="11" applyNumberFormat="0">
      <protection locked="0"/>
    </xf>
    <xf numFmtId="0" fontId="20" fillId="0" borderId="0" applyNumberFormat="0" applyFont="0" applyFill="0" applyBorder="0" applyAlignment="0" applyProtection="0"/>
    <xf numFmtId="0" fontId="20" fillId="69" borderId="11" applyNumberFormat="0">
      <protection locked="0"/>
    </xf>
    <xf numFmtId="0" fontId="20" fillId="0" borderId="0" applyNumberFormat="0" applyFont="0" applyFill="0" applyBorder="0" applyAlignment="0" applyProtection="0"/>
    <xf numFmtId="0" fontId="20" fillId="69" borderId="11" applyNumberFormat="0">
      <protection locked="0"/>
    </xf>
    <xf numFmtId="0" fontId="20" fillId="0" borderId="0" applyNumberFormat="0" applyFont="0" applyFill="0" applyBorder="0" applyAlignment="0" applyProtection="0"/>
    <xf numFmtId="0" fontId="20" fillId="69" borderId="11" applyNumberFormat="0">
      <protection locked="0"/>
    </xf>
    <xf numFmtId="0" fontId="20" fillId="69" borderId="11" applyNumberFormat="0">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0" borderId="0" applyNumberFormat="0" applyFont="0" applyFill="0" applyBorder="0" applyAlignment="0" applyProtection="0"/>
    <xf numFmtId="0" fontId="20" fillId="69" borderId="11" applyNumberFormat="0">
      <protection locked="0"/>
    </xf>
    <xf numFmtId="0" fontId="20" fillId="69" borderId="11" applyNumberFormat="0">
      <protection locked="0"/>
    </xf>
    <xf numFmtId="0" fontId="20" fillId="69" borderId="11" applyNumberFormat="0">
      <protection locked="0"/>
    </xf>
    <xf numFmtId="0" fontId="20" fillId="0" borderId="0" applyNumberFormat="0" applyFont="0" applyFill="0" applyBorder="0" applyAlignment="0" applyProtection="0"/>
    <xf numFmtId="0" fontId="20" fillId="69" borderId="11" applyNumberFormat="0">
      <protection locked="0"/>
    </xf>
    <xf numFmtId="0" fontId="20" fillId="0" borderId="0" applyNumberFormat="0" applyFont="0" applyFill="0" applyBorder="0" applyAlignment="0" applyProtection="0"/>
    <xf numFmtId="0" fontId="20" fillId="69" borderId="11" applyNumberFormat="0">
      <protection locked="0"/>
    </xf>
    <xf numFmtId="0" fontId="20" fillId="0" borderId="0" applyNumberFormat="0" applyFont="0" applyFill="0" applyBorder="0" applyAlignment="0" applyProtection="0"/>
    <xf numFmtId="0" fontId="20" fillId="69" borderId="11" applyNumberFormat="0">
      <protection locked="0"/>
    </xf>
    <xf numFmtId="0" fontId="20" fillId="0" borderId="0" applyNumberFormat="0" applyFont="0" applyFill="0" applyBorder="0" applyAlignment="0" applyProtection="0"/>
    <xf numFmtId="0" fontId="20" fillId="69" borderId="11" applyNumberFormat="0">
      <protection locked="0"/>
    </xf>
    <xf numFmtId="0" fontId="20" fillId="0" borderId="0" applyNumberFormat="0" applyFont="0" applyFill="0" applyBorder="0" applyAlignment="0" applyProtection="0"/>
    <xf numFmtId="0" fontId="20" fillId="69" borderId="11" applyNumberFormat="0">
      <protection locked="0"/>
    </xf>
    <xf numFmtId="0" fontId="20" fillId="0" borderId="0" applyNumberFormat="0" applyFont="0" applyFill="0" applyBorder="0" applyAlignment="0" applyProtection="0"/>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54" fillId="23" borderId="23" applyBorder="0"/>
    <xf numFmtId="0" fontId="54" fillId="23" borderId="23" applyBorder="0"/>
    <xf numFmtId="0" fontId="54" fillId="23" borderId="23" applyBorder="0"/>
    <xf numFmtId="0" fontId="54" fillId="23" borderId="23" applyBorder="0"/>
    <xf numFmtId="0" fontId="54" fillId="23" borderId="23" applyBorder="0"/>
    <xf numFmtId="0" fontId="54" fillId="23" borderId="23" applyBorder="0"/>
    <xf numFmtId="0" fontId="54" fillId="23" borderId="23" applyBorder="0"/>
    <xf numFmtId="0" fontId="54" fillId="23" borderId="23" applyBorder="0"/>
    <xf numFmtId="0" fontId="54" fillId="23" borderId="23" applyBorder="0"/>
    <xf numFmtId="0" fontId="54" fillId="23" borderId="23" applyBorder="0"/>
    <xf numFmtId="0" fontId="54" fillId="23" borderId="23" applyBorder="0"/>
    <xf numFmtId="0" fontId="54" fillId="23" borderId="23" applyBorder="0"/>
    <xf numFmtId="0" fontId="54" fillId="23" borderId="23" applyBorder="0"/>
    <xf numFmtId="0" fontId="54" fillId="23" borderId="23" applyBorder="0"/>
    <xf numFmtId="0" fontId="54" fillId="23" borderId="23" applyBorder="0"/>
    <xf numFmtId="0" fontId="54" fillId="23" borderId="23" applyBorder="0"/>
    <xf numFmtId="0" fontId="54" fillId="23" borderId="23" applyBorder="0"/>
    <xf numFmtId="0" fontId="54" fillId="23" borderId="23" applyBorder="0"/>
    <xf numFmtId="0" fontId="54" fillId="23" borderId="23" applyBorder="0"/>
    <xf numFmtId="0" fontId="54" fillId="23" borderId="23" applyBorder="0"/>
    <xf numFmtId="0" fontId="54" fillId="23" borderId="23" applyBorder="0"/>
    <xf numFmtId="0" fontId="54" fillId="23" borderId="23" applyBorder="0"/>
    <xf numFmtId="0" fontId="54" fillId="23" borderId="23" applyBorder="0"/>
    <xf numFmtId="0" fontId="54" fillId="23" borderId="23" applyBorder="0"/>
    <xf numFmtId="0" fontId="54" fillId="23" borderId="23" applyBorder="0"/>
    <xf numFmtId="0" fontId="54" fillId="23" borderId="23" applyBorder="0"/>
    <xf numFmtId="0" fontId="54" fillId="23" borderId="23" applyBorder="0"/>
    <xf numFmtId="0" fontId="54" fillId="23" borderId="23" applyBorder="0"/>
    <xf numFmtId="0" fontId="54" fillId="23" borderId="23" applyBorder="0"/>
    <xf numFmtId="4" fontId="22" fillId="51" borderId="20" applyNumberFormat="0" applyProtection="0">
      <alignment vertical="center"/>
    </xf>
    <xf numFmtId="4" fontId="22" fillId="51" borderId="20" applyNumberFormat="0" applyProtection="0">
      <alignment vertical="center"/>
    </xf>
    <xf numFmtId="4" fontId="22" fillId="51" borderId="20" applyNumberFormat="0" applyProtection="0">
      <alignment vertical="center"/>
    </xf>
    <xf numFmtId="4" fontId="22" fillId="51" borderId="20" applyNumberFormat="0" applyProtection="0">
      <alignment vertical="center"/>
    </xf>
    <xf numFmtId="4" fontId="22" fillId="51" borderId="20" applyNumberFormat="0" applyProtection="0">
      <alignment vertical="center"/>
    </xf>
    <xf numFmtId="4" fontId="22" fillId="51" borderId="20" applyNumberFormat="0" applyProtection="0">
      <alignment vertical="center"/>
    </xf>
    <xf numFmtId="4" fontId="22" fillId="51" borderId="20" applyNumberFormat="0" applyProtection="0">
      <alignment vertical="center"/>
    </xf>
    <xf numFmtId="4" fontId="22" fillId="51" borderId="20" applyNumberFormat="0" applyProtection="0">
      <alignment vertical="center"/>
    </xf>
    <xf numFmtId="4" fontId="22" fillId="51" borderId="20" applyNumberFormat="0" applyProtection="0">
      <alignment vertical="center"/>
    </xf>
    <xf numFmtId="4" fontId="22" fillId="51" borderId="20" applyNumberFormat="0" applyProtection="0">
      <alignment vertical="center"/>
    </xf>
    <xf numFmtId="4" fontId="209" fillId="116" borderId="20" applyNumberFormat="0" applyProtection="0">
      <alignment vertical="center"/>
    </xf>
    <xf numFmtId="4" fontId="22" fillId="51" borderId="20" applyNumberFormat="0" applyProtection="0">
      <alignment vertical="center"/>
    </xf>
    <xf numFmtId="4" fontId="22" fillId="51" borderId="20" applyNumberFormat="0" applyProtection="0">
      <alignment vertical="center"/>
    </xf>
    <xf numFmtId="4" fontId="22" fillId="51" borderId="20" applyNumberFormat="0" applyProtection="0">
      <alignment vertical="center"/>
    </xf>
    <xf numFmtId="4" fontId="22" fillId="51" borderId="20" applyNumberFormat="0" applyProtection="0">
      <alignment vertical="center"/>
    </xf>
    <xf numFmtId="4" fontId="22" fillId="51" borderId="20" applyNumberFormat="0" applyProtection="0">
      <alignment vertical="center"/>
    </xf>
    <xf numFmtId="4" fontId="22" fillId="51" borderId="20" applyNumberFormat="0" applyProtection="0">
      <alignment vertical="center"/>
    </xf>
    <xf numFmtId="4" fontId="22" fillId="51" borderId="20" applyNumberFormat="0" applyProtection="0">
      <alignment vertical="center"/>
    </xf>
    <xf numFmtId="4" fontId="22" fillId="51" borderId="20" applyNumberFormat="0" applyProtection="0">
      <alignment vertical="center"/>
    </xf>
    <xf numFmtId="4" fontId="22" fillId="51" borderId="20" applyNumberFormat="0" applyProtection="0">
      <alignment vertical="center"/>
    </xf>
    <xf numFmtId="4" fontId="22" fillId="51" borderId="20" applyNumberFormat="0" applyProtection="0">
      <alignment vertical="center"/>
    </xf>
    <xf numFmtId="4" fontId="22" fillId="51" borderId="20" applyNumberFormat="0" applyProtection="0">
      <alignment vertical="center"/>
    </xf>
    <xf numFmtId="4" fontId="22" fillId="51" borderId="20" applyNumberFormat="0" applyProtection="0">
      <alignment vertical="center"/>
    </xf>
    <xf numFmtId="4" fontId="22" fillId="51" borderId="20" applyNumberFormat="0" applyProtection="0">
      <alignment vertical="center"/>
    </xf>
    <xf numFmtId="4" fontId="22" fillId="51" borderId="20" applyNumberFormat="0" applyProtection="0">
      <alignment vertical="center"/>
    </xf>
    <xf numFmtId="4" fontId="22" fillId="51" borderId="20" applyNumberFormat="0" applyProtection="0">
      <alignment vertical="center"/>
    </xf>
    <xf numFmtId="4" fontId="22" fillId="51" borderId="20" applyNumberFormat="0" applyProtection="0">
      <alignment vertical="center"/>
    </xf>
    <xf numFmtId="4" fontId="22" fillId="51" borderId="20" applyNumberFormat="0" applyProtection="0">
      <alignment vertical="center"/>
    </xf>
    <xf numFmtId="4" fontId="22" fillId="51" borderId="20" applyNumberFormat="0" applyProtection="0">
      <alignment vertical="center"/>
    </xf>
    <xf numFmtId="4" fontId="209" fillId="116" borderId="20" applyNumberFormat="0" applyProtection="0">
      <alignment vertical="center"/>
    </xf>
    <xf numFmtId="4" fontId="199" fillId="51" borderId="20" applyNumberFormat="0" applyProtection="0">
      <alignment vertical="center"/>
    </xf>
    <xf numFmtId="4" fontId="199" fillId="51" borderId="20" applyNumberFormat="0" applyProtection="0">
      <alignment vertical="center"/>
    </xf>
    <xf numFmtId="4" fontId="199" fillId="51" borderId="20" applyNumberFormat="0" applyProtection="0">
      <alignment vertical="center"/>
    </xf>
    <xf numFmtId="4" fontId="199" fillId="51" borderId="20" applyNumberFormat="0" applyProtection="0">
      <alignment vertical="center"/>
    </xf>
    <xf numFmtId="4" fontId="199" fillId="51" borderId="20" applyNumberFormat="0" applyProtection="0">
      <alignment vertical="center"/>
    </xf>
    <xf numFmtId="4" fontId="199" fillId="51" borderId="20" applyNumberFormat="0" applyProtection="0">
      <alignment vertical="center"/>
    </xf>
    <xf numFmtId="4" fontId="199" fillId="51" borderId="20" applyNumberFormat="0" applyProtection="0">
      <alignment vertical="center"/>
    </xf>
    <xf numFmtId="4" fontId="199" fillId="51" borderId="20" applyNumberFormat="0" applyProtection="0">
      <alignment vertical="center"/>
    </xf>
    <xf numFmtId="4" fontId="199" fillId="51" borderId="20" applyNumberFormat="0" applyProtection="0">
      <alignment vertical="center"/>
    </xf>
    <xf numFmtId="4" fontId="199" fillId="51" borderId="20" applyNumberFormat="0" applyProtection="0">
      <alignment vertical="center"/>
    </xf>
    <xf numFmtId="4" fontId="199" fillId="51" borderId="20" applyNumberFormat="0" applyProtection="0">
      <alignment vertical="center"/>
    </xf>
    <xf numFmtId="4" fontId="210" fillId="116" borderId="20" applyNumberFormat="0" applyProtection="0">
      <alignment vertical="center"/>
    </xf>
    <xf numFmtId="4" fontId="210" fillId="116" borderId="20" applyNumberFormat="0" applyProtection="0">
      <alignment vertical="center"/>
    </xf>
    <xf numFmtId="4" fontId="199" fillId="51" borderId="20" applyNumberFormat="0" applyProtection="0">
      <alignment vertical="center"/>
    </xf>
    <xf numFmtId="4" fontId="199" fillId="51" borderId="20" applyNumberFormat="0" applyProtection="0">
      <alignment vertical="center"/>
    </xf>
    <xf numFmtId="4" fontId="199" fillId="51" borderId="20" applyNumberFormat="0" applyProtection="0">
      <alignment vertical="center"/>
    </xf>
    <xf numFmtId="4" fontId="199" fillId="51" borderId="20" applyNumberFormat="0" applyProtection="0">
      <alignment vertical="center"/>
    </xf>
    <xf numFmtId="4" fontId="199" fillId="51" borderId="20" applyNumberFormat="0" applyProtection="0">
      <alignment vertical="center"/>
    </xf>
    <xf numFmtId="4" fontId="199" fillId="51" borderId="20" applyNumberFormat="0" applyProtection="0">
      <alignment vertical="center"/>
    </xf>
    <xf numFmtId="4" fontId="199" fillId="51" borderId="20" applyNumberFormat="0" applyProtection="0">
      <alignment vertical="center"/>
    </xf>
    <xf numFmtId="4" fontId="199" fillId="51" borderId="20" applyNumberFormat="0" applyProtection="0">
      <alignment vertical="center"/>
    </xf>
    <xf numFmtId="4" fontId="199" fillId="51" borderId="20" applyNumberFormat="0" applyProtection="0">
      <alignment vertical="center"/>
    </xf>
    <xf numFmtId="4" fontId="199" fillId="51" borderId="20" applyNumberFormat="0" applyProtection="0">
      <alignment vertical="center"/>
    </xf>
    <xf numFmtId="4" fontId="199" fillId="51" borderId="20" applyNumberFormat="0" applyProtection="0">
      <alignment vertical="center"/>
    </xf>
    <xf numFmtId="4" fontId="199" fillId="51" borderId="20" applyNumberFormat="0" applyProtection="0">
      <alignment vertical="center"/>
    </xf>
    <xf numFmtId="4" fontId="199" fillId="51" borderId="20" applyNumberFormat="0" applyProtection="0">
      <alignment vertical="center"/>
    </xf>
    <xf numFmtId="4" fontId="199" fillId="51" borderId="20" applyNumberFormat="0" applyProtection="0">
      <alignment vertical="center"/>
    </xf>
    <xf numFmtId="4" fontId="199" fillId="51" borderId="20" applyNumberFormat="0" applyProtection="0">
      <alignment vertical="center"/>
    </xf>
    <xf numFmtId="4" fontId="199" fillId="51" borderId="20" applyNumberFormat="0" applyProtection="0">
      <alignment vertical="center"/>
    </xf>
    <xf numFmtId="4" fontId="199" fillId="51" borderId="20" applyNumberFormat="0" applyProtection="0">
      <alignment vertical="center"/>
    </xf>
    <xf numFmtId="4" fontId="199" fillId="51" borderId="20" applyNumberFormat="0" applyProtection="0">
      <alignment vertical="center"/>
    </xf>
    <xf numFmtId="4" fontId="199" fillId="51" borderId="20" applyNumberFormat="0" applyProtection="0">
      <alignment vertical="center"/>
    </xf>
    <xf numFmtId="4" fontId="199" fillId="51" borderId="20" applyNumberFormat="0" applyProtection="0">
      <alignment vertical="center"/>
    </xf>
    <xf numFmtId="4" fontId="210" fillId="116" borderId="20" applyNumberFormat="0" applyProtection="0">
      <alignment vertical="center"/>
    </xf>
    <xf numFmtId="4" fontId="22" fillId="51" borderId="20" applyNumberFormat="0" applyProtection="0">
      <alignment horizontal="left" vertical="center" indent="1"/>
    </xf>
    <xf numFmtId="4" fontId="22" fillId="51" borderId="20" applyNumberFormat="0" applyProtection="0">
      <alignment horizontal="left" vertical="center" indent="1"/>
    </xf>
    <xf numFmtId="4" fontId="22" fillId="51" borderId="20" applyNumberFormat="0" applyProtection="0">
      <alignment horizontal="left" vertical="center" indent="1"/>
    </xf>
    <xf numFmtId="4" fontId="22" fillId="51" borderId="20" applyNumberFormat="0" applyProtection="0">
      <alignment horizontal="left" vertical="center" indent="1"/>
    </xf>
    <xf numFmtId="4" fontId="22" fillId="51" borderId="20" applyNumberFormat="0" applyProtection="0">
      <alignment horizontal="left" vertical="center" indent="1"/>
    </xf>
    <xf numFmtId="4" fontId="22" fillId="51" borderId="20" applyNumberFormat="0" applyProtection="0">
      <alignment horizontal="left" vertical="center" indent="1"/>
    </xf>
    <xf numFmtId="4" fontId="22" fillId="51" borderId="20" applyNumberFormat="0" applyProtection="0">
      <alignment horizontal="left" vertical="center" indent="1"/>
    </xf>
    <xf numFmtId="4" fontId="22" fillId="51" borderId="20" applyNumberFormat="0" applyProtection="0">
      <alignment horizontal="left" vertical="center" indent="1"/>
    </xf>
    <xf numFmtId="4" fontId="22" fillId="51" borderId="20" applyNumberFormat="0" applyProtection="0">
      <alignment horizontal="left" vertical="center" indent="1"/>
    </xf>
    <xf numFmtId="4" fontId="22" fillId="51" borderId="20" applyNumberFormat="0" applyProtection="0">
      <alignment horizontal="left" vertical="center" indent="1"/>
    </xf>
    <xf numFmtId="4" fontId="120" fillId="85" borderId="55" applyNumberFormat="0" applyProtection="0">
      <alignment horizontal="left" vertical="center" indent="1"/>
    </xf>
    <xf numFmtId="4" fontId="22" fillId="51" borderId="20" applyNumberFormat="0" applyProtection="0">
      <alignment horizontal="left" vertical="center" indent="1"/>
    </xf>
    <xf numFmtId="4" fontId="22" fillId="51" borderId="20" applyNumberFormat="0" applyProtection="0">
      <alignment horizontal="left" vertical="center" indent="1"/>
    </xf>
    <xf numFmtId="4" fontId="22" fillId="51" borderId="20" applyNumberFormat="0" applyProtection="0">
      <alignment horizontal="left" vertical="center" indent="1"/>
    </xf>
    <xf numFmtId="4" fontId="22" fillId="51" borderId="20" applyNumberFormat="0" applyProtection="0">
      <alignment horizontal="left" vertical="center" indent="1"/>
    </xf>
    <xf numFmtId="4" fontId="22" fillId="51" borderId="20" applyNumberFormat="0" applyProtection="0">
      <alignment horizontal="left" vertical="center" indent="1"/>
    </xf>
    <xf numFmtId="4" fontId="22" fillId="51" borderId="20" applyNumberFormat="0" applyProtection="0">
      <alignment horizontal="left" vertical="center" indent="1"/>
    </xf>
    <xf numFmtId="4" fontId="22" fillId="51" borderId="20" applyNumberFormat="0" applyProtection="0">
      <alignment horizontal="left" vertical="center" indent="1"/>
    </xf>
    <xf numFmtId="4" fontId="22" fillId="51" borderId="20" applyNumberFormat="0" applyProtection="0">
      <alignment horizontal="left" vertical="center" indent="1"/>
    </xf>
    <xf numFmtId="4" fontId="22" fillId="51" borderId="20" applyNumberFormat="0" applyProtection="0">
      <alignment horizontal="left" vertical="center" indent="1"/>
    </xf>
    <xf numFmtId="4" fontId="22" fillId="51" borderId="20" applyNumberFormat="0" applyProtection="0">
      <alignment horizontal="left" vertical="center" indent="1"/>
    </xf>
    <xf numFmtId="4" fontId="22" fillId="51" borderId="20" applyNumberFormat="0" applyProtection="0">
      <alignment horizontal="left" vertical="center" indent="1"/>
    </xf>
    <xf numFmtId="4" fontId="22" fillId="51" borderId="20" applyNumberFormat="0" applyProtection="0">
      <alignment horizontal="left" vertical="center" indent="1"/>
    </xf>
    <xf numFmtId="4" fontId="22" fillId="51" borderId="20" applyNumberFormat="0" applyProtection="0">
      <alignment horizontal="left" vertical="center" indent="1"/>
    </xf>
    <xf numFmtId="4" fontId="22" fillId="51" borderId="20" applyNumberFormat="0" applyProtection="0">
      <alignment horizontal="left" vertical="center" indent="1"/>
    </xf>
    <xf numFmtId="4" fontId="22" fillId="51" borderId="20" applyNumberFormat="0" applyProtection="0">
      <alignment horizontal="left" vertical="center" indent="1"/>
    </xf>
    <xf numFmtId="4" fontId="22" fillId="51" borderId="20" applyNumberFormat="0" applyProtection="0">
      <alignment horizontal="left" vertical="center" indent="1"/>
    </xf>
    <xf numFmtId="4" fontId="22" fillId="51" borderId="20" applyNumberFormat="0" applyProtection="0">
      <alignment horizontal="left" vertical="center" indent="1"/>
    </xf>
    <xf numFmtId="4" fontId="22" fillId="51" borderId="20" applyNumberFormat="0" applyProtection="0">
      <alignment horizontal="left" vertical="center" indent="1"/>
    </xf>
    <xf numFmtId="4" fontId="120" fillId="85" borderId="55" applyNumberFormat="0" applyProtection="0">
      <alignment horizontal="left" vertical="center" indent="1"/>
    </xf>
    <xf numFmtId="0" fontId="22" fillId="51" borderId="20" applyNumberFormat="0" applyProtection="0">
      <alignment horizontal="left" vertical="top" indent="1"/>
    </xf>
    <xf numFmtId="0" fontId="22" fillId="51" borderId="20" applyNumberFormat="0" applyProtection="0">
      <alignment horizontal="left" vertical="top" indent="1"/>
    </xf>
    <xf numFmtId="0" fontId="22" fillId="51" borderId="20" applyNumberFormat="0" applyProtection="0">
      <alignment horizontal="left" vertical="top" indent="1"/>
    </xf>
    <xf numFmtId="0" fontId="22" fillId="51" borderId="20" applyNumberFormat="0" applyProtection="0">
      <alignment horizontal="left" vertical="top" indent="1"/>
    </xf>
    <xf numFmtId="0" fontId="22" fillId="51" borderId="20" applyNumberFormat="0" applyProtection="0">
      <alignment horizontal="left" vertical="top" indent="1"/>
    </xf>
    <xf numFmtId="0" fontId="22" fillId="51" borderId="20" applyNumberFormat="0" applyProtection="0">
      <alignment horizontal="left" vertical="top" indent="1"/>
    </xf>
    <xf numFmtId="0" fontId="22" fillId="51" borderId="20" applyNumberFormat="0" applyProtection="0">
      <alignment horizontal="left" vertical="top" indent="1"/>
    </xf>
    <xf numFmtId="0" fontId="22" fillId="51" borderId="20" applyNumberFormat="0" applyProtection="0">
      <alignment horizontal="left" vertical="top" indent="1"/>
    </xf>
    <xf numFmtId="0" fontId="22" fillId="51" borderId="20" applyNumberFormat="0" applyProtection="0">
      <alignment horizontal="left" vertical="top" indent="1"/>
    </xf>
    <xf numFmtId="0" fontId="22" fillId="51" borderId="20" applyNumberFormat="0" applyProtection="0">
      <alignment horizontal="left" vertical="top" indent="1"/>
    </xf>
    <xf numFmtId="0" fontId="22" fillId="51" borderId="20" applyNumberFormat="0" applyProtection="0">
      <alignment horizontal="left" vertical="top" indent="1"/>
    </xf>
    <xf numFmtId="0" fontId="22" fillId="51" borderId="20" applyNumberFormat="0" applyProtection="0">
      <alignment horizontal="left" vertical="top" indent="1"/>
    </xf>
    <xf numFmtId="0" fontId="22" fillId="51" borderId="20" applyNumberFormat="0" applyProtection="0">
      <alignment horizontal="left" vertical="top" indent="1"/>
    </xf>
    <xf numFmtId="0" fontId="22" fillId="51" borderId="20" applyNumberFormat="0" applyProtection="0">
      <alignment horizontal="left" vertical="top" indent="1"/>
    </xf>
    <xf numFmtId="0" fontId="22" fillId="51" borderId="20" applyNumberFormat="0" applyProtection="0">
      <alignment horizontal="left" vertical="top" indent="1"/>
    </xf>
    <xf numFmtId="0" fontId="22" fillId="51" borderId="20" applyNumberFormat="0" applyProtection="0">
      <alignment horizontal="left" vertical="top" indent="1"/>
    </xf>
    <xf numFmtId="0" fontId="22" fillId="51" borderId="20" applyNumberFormat="0" applyProtection="0">
      <alignment horizontal="left" vertical="top" indent="1"/>
    </xf>
    <xf numFmtId="0" fontId="22" fillId="51" borderId="20" applyNumberFormat="0" applyProtection="0">
      <alignment horizontal="left" vertical="top" indent="1"/>
    </xf>
    <xf numFmtId="0" fontId="22" fillId="51" borderId="20" applyNumberFormat="0" applyProtection="0">
      <alignment horizontal="left" vertical="top" indent="1"/>
    </xf>
    <xf numFmtId="0" fontId="22" fillId="51" borderId="20" applyNumberFormat="0" applyProtection="0">
      <alignment horizontal="left" vertical="top" indent="1"/>
    </xf>
    <xf numFmtId="0" fontId="22" fillId="51" borderId="20" applyNumberFormat="0" applyProtection="0">
      <alignment horizontal="left" vertical="top" indent="1"/>
    </xf>
    <xf numFmtId="0" fontId="22" fillId="51" borderId="20" applyNumberFormat="0" applyProtection="0">
      <alignment horizontal="left" vertical="top" indent="1"/>
    </xf>
    <xf numFmtId="0" fontId="22" fillId="51" borderId="20" applyNumberFormat="0" applyProtection="0">
      <alignment horizontal="left" vertical="top" indent="1"/>
    </xf>
    <xf numFmtId="0" fontId="22" fillId="51" borderId="20" applyNumberFormat="0" applyProtection="0">
      <alignment horizontal="left" vertical="top" indent="1"/>
    </xf>
    <xf numFmtId="0" fontId="22" fillId="51" borderId="20" applyNumberFormat="0" applyProtection="0">
      <alignment horizontal="left" vertical="top" indent="1"/>
    </xf>
    <xf numFmtId="0" fontId="22" fillId="51" borderId="20" applyNumberFormat="0" applyProtection="0">
      <alignment horizontal="left" vertical="top" indent="1"/>
    </xf>
    <xf numFmtId="0" fontId="22" fillId="51" borderId="20" applyNumberFormat="0" applyProtection="0">
      <alignment horizontal="left" vertical="top" indent="1"/>
    </xf>
    <xf numFmtId="0" fontId="22" fillId="51" borderId="20" applyNumberFormat="0" applyProtection="0">
      <alignment horizontal="left" vertical="top" indent="1"/>
    </xf>
    <xf numFmtId="0" fontId="22" fillId="51" borderId="20" applyNumberFormat="0" applyProtection="0">
      <alignment horizontal="left" vertical="top" indent="1"/>
    </xf>
    <xf numFmtId="4" fontId="22" fillId="15" borderId="20" applyNumberFormat="0" applyProtection="0">
      <alignment horizontal="right" vertical="center"/>
    </xf>
    <xf numFmtId="4" fontId="22" fillId="15" borderId="20" applyNumberFormat="0" applyProtection="0">
      <alignment horizontal="right" vertical="center"/>
    </xf>
    <xf numFmtId="4" fontId="22" fillId="15" borderId="20" applyNumberFormat="0" applyProtection="0">
      <alignment horizontal="right" vertical="center"/>
    </xf>
    <xf numFmtId="4" fontId="22" fillId="15" borderId="20" applyNumberFormat="0" applyProtection="0">
      <alignment horizontal="right" vertical="center"/>
    </xf>
    <xf numFmtId="4" fontId="22" fillId="15" borderId="20" applyNumberFormat="0" applyProtection="0">
      <alignment horizontal="right" vertical="center"/>
    </xf>
    <xf numFmtId="4" fontId="22" fillId="15" borderId="20" applyNumberFormat="0" applyProtection="0">
      <alignment horizontal="right" vertical="center"/>
    </xf>
    <xf numFmtId="4" fontId="22" fillId="15" borderId="20" applyNumberFormat="0" applyProtection="0">
      <alignment horizontal="right" vertical="center"/>
    </xf>
    <xf numFmtId="4" fontId="22" fillId="15" borderId="20" applyNumberFormat="0" applyProtection="0">
      <alignment horizontal="right" vertical="center"/>
    </xf>
    <xf numFmtId="4" fontId="22" fillId="15" borderId="20" applyNumberFormat="0" applyProtection="0">
      <alignment horizontal="right" vertical="center"/>
    </xf>
    <xf numFmtId="4" fontId="22" fillId="15" borderId="20" applyNumberFormat="0" applyProtection="0">
      <alignment horizontal="right" vertical="center"/>
    </xf>
    <xf numFmtId="4" fontId="209" fillId="116" borderId="20" applyNumberFormat="0" applyProtection="0">
      <alignment horizontal="right" vertical="center"/>
    </xf>
    <xf numFmtId="4" fontId="22" fillId="15" borderId="20" applyNumberFormat="0" applyProtection="0">
      <alignment horizontal="right" vertical="center"/>
    </xf>
    <xf numFmtId="4" fontId="22" fillId="15" borderId="20" applyNumberFormat="0" applyProtection="0">
      <alignment horizontal="right" vertical="center"/>
    </xf>
    <xf numFmtId="4" fontId="22" fillId="15" borderId="20" applyNumberFormat="0" applyProtection="0">
      <alignment horizontal="right" vertical="center"/>
    </xf>
    <xf numFmtId="4" fontId="22" fillId="15" borderId="20" applyNumberFormat="0" applyProtection="0">
      <alignment horizontal="right" vertical="center"/>
    </xf>
    <xf numFmtId="4" fontId="22" fillId="15" borderId="20" applyNumberFormat="0" applyProtection="0">
      <alignment horizontal="right" vertical="center"/>
    </xf>
    <xf numFmtId="4" fontId="22" fillId="15" borderId="20" applyNumberFormat="0" applyProtection="0">
      <alignment horizontal="right" vertical="center"/>
    </xf>
    <xf numFmtId="4" fontId="22" fillId="15" borderId="20" applyNumberFormat="0" applyProtection="0">
      <alignment horizontal="right" vertical="center"/>
    </xf>
    <xf numFmtId="4" fontId="22" fillId="15" borderId="20" applyNumberFormat="0" applyProtection="0">
      <alignment horizontal="right" vertical="center"/>
    </xf>
    <xf numFmtId="4" fontId="22" fillId="15" borderId="20" applyNumberFormat="0" applyProtection="0">
      <alignment horizontal="right" vertical="center"/>
    </xf>
    <xf numFmtId="4" fontId="22" fillId="15" borderId="20" applyNumberFormat="0" applyProtection="0">
      <alignment horizontal="right" vertical="center"/>
    </xf>
    <xf numFmtId="4" fontId="22" fillId="15" borderId="20" applyNumberFormat="0" applyProtection="0">
      <alignment horizontal="right" vertical="center"/>
    </xf>
    <xf numFmtId="4" fontId="22" fillId="15" borderId="20" applyNumberFormat="0" applyProtection="0">
      <alignment horizontal="right" vertical="center"/>
    </xf>
    <xf numFmtId="4" fontId="22" fillId="15" borderId="20" applyNumberFormat="0" applyProtection="0">
      <alignment horizontal="right" vertical="center"/>
    </xf>
    <xf numFmtId="4" fontId="22" fillId="15" borderId="20" applyNumberFormat="0" applyProtection="0">
      <alignment horizontal="right" vertical="center"/>
    </xf>
    <xf numFmtId="4" fontId="22" fillId="15" borderId="20" applyNumberFormat="0" applyProtection="0">
      <alignment horizontal="right" vertical="center"/>
    </xf>
    <xf numFmtId="4" fontId="22" fillId="15" borderId="20" applyNumberFormat="0" applyProtection="0">
      <alignment horizontal="right" vertical="center"/>
    </xf>
    <xf numFmtId="4" fontId="22" fillId="15" borderId="20" applyNumberFormat="0" applyProtection="0">
      <alignment horizontal="right" vertical="center"/>
    </xf>
    <xf numFmtId="4" fontId="22" fillId="15" borderId="20" applyNumberFormat="0" applyProtection="0">
      <alignment horizontal="right" vertical="center"/>
    </xf>
    <xf numFmtId="4" fontId="209" fillId="116" borderId="20" applyNumberFormat="0" applyProtection="0">
      <alignment horizontal="right" vertical="center"/>
    </xf>
    <xf numFmtId="4" fontId="199" fillId="15" borderId="20" applyNumberFormat="0" applyProtection="0">
      <alignment horizontal="right" vertical="center"/>
    </xf>
    <xf numFmtId="4" fontId="199" fillId="15" borderId="20" applyNumberFormat="0" applyProtection="0">
      <alignment horizontal="right" vertical="center"/>
    </xf>
    <xf numFmtId="4" fontId="199" fillId="15" borderId="20" applyNumberFormat="0" applyProtection="0">
      <alignment horizontal="right" vertical="center"/>
    </xf>
    <xf numFmtId="4" fontId="199" fillId="15" borderId="20" applyNumberFormat="0" applyProtection="0">
      <alignment horizontal="right" vertical="center"/>
    </xf>
    <xf numFmtId="4" fontId="199" fillId="15" borderId="20" applyNumberFormat="0" applyProtection="0">
      <alignment horizontal="right" vertical="center"/>
    </xf>
    <xf numFmtId="4" fontId="199" fillId="15" borderId="20" applyNumberFormat="0" applyProtection="0">
      <alignment horizontal="right" vertical="center"/>
    </xf>
    <xf numFmtId="4" fontId="199" fillId="15" borderId="20" applyNumberFormat="0" applyProtection="0">
      <alignment horizontal="right" vertical="center"/>
    </xf>
    <xf numFmtId="4" fontId="199" fillId="15" borderId="20" applyNumberFormat="0" applyProtection="0">
      <alignment horizontal="right" vertical="center"/>
    </xf>
    <xf numFmtId="4" fontId="199" fillId="15" borderId="20" applyNumberFormat="0" applyProtection="0">
      <alignment horizontal="right" vertical="center"/>
    </xf>
    <xf numFmtId="4" fontId="199" fillId="15" borderId="20" applyNumberFormat="0" applyProtection="0">
      <alignment horizontal="right" vertical="center"/>
    </xf>
    <xf numFmtId="4" fontId="210" fillId="116" borderId="20" applyNumberFormat="0" applyProtection="0">
      <alignment horizontal="right" vertical="center"/>
    </xf>
    <xf numFmtId="4" fontId="199" fillId="15" borderId="20" applyNumberFormat="0" applyProtection="0">
      <alignment horizontal="right" vertical="center"/>
    </xf>
    <xf numFmtId="4" fontId="199" fillId="15" borderId="20" applyNumberFormat="0" applyProtection="0">
      <alignment horizontal="right" vertical="center"/>
    </xf>
    <xf numFmtId="4" fontId="199" fillId="15" borderId="20" applyNumberFormat="0" applyProtection="0">
      <alignment horizontal="right" vertical="center"/>
    </xf>
    <xf numFmtId="4" fontId="199" fillId="15" borderId="20" applyNumberFormat="0" applyProtection="0">
      <alignment horizontal="right" vertical="center"/>
    </xf>
    <xf numFmtId="4" fontId="199" fillId="15" borderId="20" applyNumberFormat="0" applyProtection="0">
      <alignment horizontal="right" vertical="center"/>
    </xf>
    <xf numFmtId="4" fontId="199" fillId="15" borderId="20" applyNumberFormat="0" applyProtection="0">
      <alignment horizontal="right" vertical="center"/>
    </xf>
    <xf numFmtId="4" fontId="199" fillId="15" borderId="20" applyNumberFormat="0" applyProtection="0">
      <alignment horizontal="right" vertical="center"/>
    </xf>
    <xf numFmtId="4" fontId="199" fillId="15" borderId="20" applyNumberFormat="0" applyProtection="0">
      <alignment horizontal="right" vertical="center"/>
    </xf>
    <xf numFmtId="4" fontId="199" fillId="15" borderId="20" applyNumberFormat="0" applyProtection="0">
      <alignment horizontal="right" vertical="center"/>
    </xf>
    <xf numFmtId="4" fontId="199" fillId="15" borderId="20" applyNumberFormat="0" applyProtection="0">
      <alignment horizontal="right" vertical="center"/>
    </xf>
    <xf numFmtId="4" fontId="199" fillId="15" borderId="20" applyNumberFormat="0" applyProtection="0">
      <alignment horizontal="right" vertical="center"/>
    </xf>
    <xf numFmtId="4" fontId="199" fillId="15" borderId="20" applyNumberFormat="0" applyProtection="0">
      <alignment horizontal="right" vertical="center"/>
    </xf>
    <xf numFmtId="4" fontId="199" fillId="15" borderId="20" applyNumberFormat="0" applyProtection="0">
      <alignment horizontal="right" vertical="center"/>
    </xf>
    <xf numFmtId="4" fontId="199" fillId="15" borderId="20" applyNumberFormat="0" applyProtection="0">
      <alignment horizontal="right" vertical="center"/>
    </xf>
    <xf numFmtId="4" fontId="199" fillId="15" borderId="20" applyNumberFormat="0" applyProtection="0">
      <alignment horizontal="right" vertical="center"/>
    </xf>
    <xf numFmtId="4" fontId="199" fillId="15" borderId="20" applyNumberFormat="0" applyProtection="0">
      <alignment horizontal="right" vertical="center"/>
    </xf>
    <xf numFmtId="4" fontId="199" fillId="15" borderId="20" applyNumberFormat="0" applyProtection="0">
      <alignment horizontal="right" vertical="center"/>
    </xf>
    <xf numFmtId="4" fontId="199" fillId="15" borderId="20" applyNumberFormat="0" applyProtection="0">
      <alignment horizontal="right" vertical="center"/>
    </xf>
    <xf numFmtId="4" fontId="210" fillId="116" borderId="20" applyNumberFormat="0" applyProtection="0">
      <alignment horizontal="right" vertical="center"/>
    </xf>
    <xf numFmtId="4" fontId="22" fillId="16" borderId="20" applyNumberFormat="0" applyProtection="0">
      <alignment horizontal="left" vertical="center" indent="1"/>
    </xf>
    <xf numFmtId="4" fontId="22" fillId="16" borderId="20" applyNumberFormat="0" applyProtection="0">
      <alignment horizontal="left" vertical="center" indent="1"/>
    </xf>
    <xf numFmtId="4" fontId="22" fillId="16" borderId="20" applyNumberFormat="0" applyProtection="0">
      <alignment horizontal="left" vertical="center" indent="1"/>
    </xf>
    <xf numFmtId="4" fontId="22" fillId="16" borderId="20" applyNumberFormat="0" applyProtection="0">
      <alignment horizontal="left" vertical="center" indent="1"/>
    </xf>
    <xf numFmtId="4" fontId="22" fillId="16" borderId="20" applyNumberFormat="0" applyProtection="0">
      <alignment horizontal="left" vertical="center" indent="1"/>
    </xf>
    <xf numFmtId="4" fontId="22" fillId="16" borderId="20" applyNumberFormat="0" applyProtection="0">
      <alignment horizontal="left" vertical="center" indent="1"/>
    </xf>
    <xf numFmtId="4" fontId="22" fillId="16" borderId="20" applyNumberFormat="0" applyProtection="0">
      <alignment horizontal="left" vertical="center" indent="1"/>
    </xf>
    <xf numFmtId="4" fontId="22" fillId="16" borderId="20" applyNumberFormat="0" applyProtection="0">
      <alignment horizontal="left" vertical="center" indent="1"/>
    </xf>
    <xf numFmtId="4" fontId="22" fillId="16" borderId="20" applyNumberFormat="0" applyProtection="0">
      <alignment horizontal="left" vertical="center" indent="1"/>
    </xf>
    <xf numFmtId="4" fontId="22" fillId="16" borderId="20" applyNumberFormat="0" applyProtection="0">
      <alignment horizontal="left" vertical="center" indent="1"/>
    </xf>
    <xf numFmtId="4" fontId="120" fillId="85" borderId="20" applyNumberFormat="0" applyProtection="0">
      <alignment horizontal="left" vertical="center" indent="1"/>
    </xf>
    <xf numFmtId="4" fontId="22" fillId="16" borderId="20" applyNumberFormat="0" applyProtection="0">
      <alignment horizontal="left" vertical="center" indent="1"/>
    </xf>
    <xf numFmtId="4" fontId="22" fillId="16" borderId="20" applyNumberFormat="0" applyProtection="0">
      <alignment horizontal="left" vertical="center" indent="1"/>
    </xf>
    <xf numFmtId="4" fontId="22" fillId="16" borderId="20" applyNumberFormat="0" applyProtection="0">
      <alignment horizontal="left" vertical="center" indent="1"/>
    </xf>
    <xf numFmtId="4" fontId="22" fillId="16" borderId="20" applyNumberFormat="0" applyProtection="0">
      <alignment horizontal="left" vertical="center" indent="1"/>
    </xf>
    <xf numFmtId="4" fontId="22" fillId="16" borderId="20" applyNumberFormat="0" applyProtection="0">
      <alignment horizontal="left" vertical="center" indent="1"/>
    </xf>
    <xf numFmtId="4" fontId="22" fillId="16" borderId="20" applyNumberFormat="0" applyProtection="0">
      <alignment horizontal="left" vertical="center" indent="1"/>
    </xf>
    <xf numFmtId="4" fontId="22" fillId="16" borderId="20" applyNumberFormat="0" applyProtection="0">
      <alignment horizontal="left" vertical="center" indent="1"/>
    </xf>
    <xf numFmtId="4" fontId="22" fillId="16" borderId="20" applyNumberFormat="0" applyProtection="0">
      <alignment horizontal="left" vertical="center" indent="1"/>
    </xf>
    <xf numFmtId="4" fontId="22" fillId="16" borderId="20" applyNumberFormat="0" applyProtection="0">
      <alignment horizontal="left" vertical="center" indent="1"/>
    </xf>
    <xf numFmtId="4" fontId="22" fillId="16" borderId="20" applyNumberFormat="0" applyProtection="0">
      <alignment horizontal="left" vertical="center" indent="1"/>
    </xf>
    <xf numFmtId="4" fontId="22" fillId="16" borderId="20" applyNumberFormat="0" applyProtection="0">
      <alignment horizontal="left" vertical="center" indent="1"/>
    </xf>
    <xf numFmtId="4" fontId="22" fillId="16" borderId="20" applyNumberFormat="0" applyProtection="0">
      <alignment horizontal="left" vertical="center" indent="1"/>
    </xf>
    <xf numFmtId="4" fontId="22" fillId="16" borderId="20" applyNumberFormat="0" applyProtection="0">
      <alignment horizontal="left" vertical="center" indent="1"/>
    </xf>
    <xf numFmtId="4" fontId="22" fillId="16" borderId="20" applyNumberFormat="0" applyProtection="0">
      <alignment horizontal="left" vertical="center" indent="1"/>
    </xf>
    <xf numFmtId="4" fontId="22" fillId="16" borderId="20" applyNumberFormat="0" applyProtection="0">
      <alignment horizontal="left" vertical="center" indent="1"/>
    </xf>
    <xf numFmtId="4" fontId="22" fillId="16" borderId="20" applyNumberFormat="0" applyProtection="0">
      <alignment horizontal="left" vertical="center" indent="1"/>
    </xf>
    <xf numFmtId="4" fontId="22" fillId="16" borderId="20" applyNumberFormat="0" applyProtection="0">
      <alignment horizontal="left" vertical="center" indent="1"/>
    </xf>
    <xf numFmtId="4" fontId="22" fillId="16" borderId="20" applyNumberFormat="0" applyProtection="0">
      <alignment horizontal="left" vertical="center" indent="1"/>
    </xf>
    <xf numFmtId="4" fontId="120" fillId="85" borderId="20" applyNumberFormat="0" applyProtection="0">
      <alignment horizontal="left" vertical="center" indent="1"/>
    </xf>
    <xf numFmtId="0" fontId="22" fillId="16" borderId="20" applyNumberFormat="0" applyProtection="0">
      <alignment horizontal="left" vertical="top" indent="1"/>
    </xf>
    <xf numFmtId="0" fontId="22" fillId="16" borderId="20" applyNumberFormat="0" applyProtection="0">
      <alignment horizontal="left" vertical="top" indent="1"/>
    </xf>
    <xf numFmtId="0" fontId="22" fillId="16" borderId="20" applyNumberFormat="0" applyProtection="0">
      <alignment horizontal="left" vertical="top" indent="1"/>
    </xf>
    <xf numFmtId="0" fontId="22" fillId="16" borderId="20" applyNumberFormat="0" applyProtection="0">
      <alignment horizontal="left" vertical="top" indent="1"/>
    </xf>
    <xf numFmtId="0" fontId="22" fillId="16" borderId="20" applyNumberFormat="0" applyProtection="0">
      <alignment horizontal="left" vertical="top" indent="1"/>
    </xf>
    <xf numFmtId="0" fontId="22" fillId="16" borderId="20" applyNumberFormat="0" applyProtection="0">
      <alignment horizontal="left" vertical="top" indent="1"/>
    </xf>
    <xf numFmtId="0" fontId="22" fillId="16" borderId="20" applyNumberFormat="0" applyProtection="0">
      <alignment horizontal="left" vertical="top" indent="1"/>
    </xf>
    <xf numFmtId="0" fontId="22" fillId="16" borderId="20" applyNumberFormat="0" applyProtection="0">
      <alignment horizontal="left" vertical="top" indent="1"/>
    </xf>
    <xf numFmtId="0" fontId="22" fillId="16" borderId="20" applyNumberFormat="0" applyProtection="0">
      <alignment horizontal="left" vertical="top" indent="1"/>
    </xf>
    <xf numFmtId="0" fontId="22" fillId="16" borderId="20" applyNumberFormat="0" applyProtection="0">
      <alignment horizontal="left" vertical="top" indent="1"/>
    </xf>
    <xf numFmtId="0" fontId="22" fillId="16" borderId="20" applyNumberFormat="0" applyProtection="0">
      <alignment horizontal="left" vertical="top" indent="1"/>
    </xf>
    <xf numFmtId="0" fontId="22" fillId="16" borderId="20" applyNumberFormat="0" applyProtection="0">
      <alignment horizontal="left" vertical="top" indent="1"/>
    </xf>
    <xf numFmtId="0" fontId="22" fillId="16" borderId="20" applyNumberFormat="0" applyProtection="0">
      <alignment horizontal="left" vertical="top" indent="1"/>
    </xf>
    <xf numFmtId="0" fontId="22" fillId="16" borderId="20" applyNumberFormat="0" applyProtection="0">
      <alignment horizontal="left" vertical="top" indent="1"/>
    </xf>
    <xf numFmtId="0" fontId="22" fillId="16" borderId="20" applyNumberFormat="0" applyProtection="0">
      <alignment horizontal="left" vertical="top" indent="1"/>
    </xf>
    <xf numFmtId="0" fontId="22" fillId="16" borderId="20" applyNumberFormat="0" applyProtection="0">
      <alignment horizontal="left" vertical="top" indent="1"/>
    </xf>
    <xf numFmtId="0" fontId="22" fillId="16" borderId="20" applyNumberFormat="0" applyProtection="0">
      <alignment horizontal="left" vertical="top" indent="1"/>
    </xf>
    <xf numFmtId="0" fontId="22" fillId="16" borderId="20" applyNumberFormat="0" applyProtection="0">
      <alignment horizontal="left" vertical="top" indent="1"/>
    </xf>
    <xf numFmtId="0" fontId="22" fillId="16" borderId="20" applyNumberFormat="0" applyProtection="0">
      <alignment horizontal="left" vertical="top" indent="1"/>
    </xf>
    <xf numFmtId="0" fontId="22" fillId="16" borderId="20" applyNumberFormat="0" applyProtection="0">
      <alignment horizontal="left" vertical="top" indent="1"/>
    </xf>
    <xf numFmtId="0" fontId="22" fillId="16" borderId="20" applyNumberFormat="0" applyProtection="0">
      <alignment horizontal="left" vertical="top" indent="1"/>
    </xf>
    <xf numFmtId="0" fontId="22" fillId="16" borderId="20" applyNumberFormat="0" applyProtection="0">
      <alignment horizontal="left" vertical="top" indent="1"/>
    </xf>
    <xf numFmtId="0" fontId="22" fillId="16" borderId="20" applyNumberFormat="0" applyProtection="0">
      <alignment horizontal="left" vertical="top" indent="1"/>
    </xf>
    <xf numFmtId="0" fontId="22" fillId="16" borderId="20" applyNumberFormat="0" applyProtection="0">
      <alignment horizontal="left" vertical="top" indent="1"/>
    </xf>
    <xf numFmtId="0" fontId="22" fillId="16" borderId="20" applyNumberFormat="0" applyProtection="0">
      <alignment horizontal="left" vertical="top" indent="1"/>
    </xf>
    <xf numFmtId="0" fontId="22" fillId="16" borderId="20" applyNumberFormat="0" applyProtection="0">
      <alignment horizontal="left" vertical="top" indent="1"/>
    </xf>
    <xf numFmtId="0" fontId="22" fillId="16" borderId="20" applyNumberFormat="0" applyProtection="0">
      <alignment horizontal="left" vertical="top" indent="1"/>
    </xf>
    <xf numFmtId="0" fontId="22" fillId="16" borderId="20" applyNumberFormat="0" applyProtection="0">
      <alignment horizontal="left" vertical="top" indent="1"/>
    </xf>
    <xf numFmtId="0" fontId="22" fillId="16" borderId="20" applyNumberFormat="0" applyProtection="0">
      <alignment horizontal="left" vertical="top" indent="1"/>
    </xf>
    <xf numFmtId="4" fontId="211" fillId="117" borderId="55" applyNumberFormat="0" applyProtection="0">
      <alignment horizontal="left" vertical="center" indent="1"/>
    </xf>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20" fillId="0" borderId="0" applyNumberFormat="0" applyFont="0" applyFill="0" applyBorder="0" applyAlignment="0" applyProtection="0"/>
    <xf numFmtId="0" fontId="49" fillId="71" borderId="11"/>
    <xf numFmtId="0" fontId="49" fillId="71" borderId="11"/>
    <xf numFmtId="0" fontId="49" fillId="71" borderId="11"/>
    <xf numFmtId="0" fontId="20" fillId="0" borderId="0" applyNumberFormat="0" applyFont="0" applyFill="0" applyBorder="0" applyAlignment="0" applyProtection="0"/>
    <xf numFmtId="0" fontId="49" fillId="71" borderId="11"/>
    <xf numFmtId="0" fontId="20" fillId="0" borderId="0" applyNumberFormat="0" applyFont="0" applyFill="0" applyBorder="0" applyAlignment="0" applyProtection="0"/>
    <xf numFmtId="0" fontId="49" fillId="71" borderId="11"/>
    <xf numFmtId="0" fontId="20" fillId="0" borderId="0" applyNumberFormat="0" applyFont="0" applyFill="0" applyBorder="0" applyAlignment="0" applyProtection="0"/>
    <xf numFmtId="0" fontId="49" fillId="71" borderId="11"/>
    <xf numFmtId="0" fontId="20" fillId="0" borderId="0" applyNumberFormat="0" applyFont="0" applyFill="0" applyBorder="0" applyAlignment="0" applyProtection="0"/>
    <xf numFmtId="0" fontId="49" fillId="71" borderId="11"/>
    <xf numFmtId="0" fontId="20" fillId="0" borderId="0" applyNumberFormat="0" applyFont="0" applyFill="0" applyBorder="0" applyAlignment="0" applyProtection="0"/>
    <xf numFmtId="0" fontId="49" fillId="71" borderId="11"/>
    <xf numFmtId="0" fontId="20" fillId="0" borderId="0" applyNumberFormat="0" applyFont="0" applyFill="0" applyBorder="0" applyAlignment="0" applyProtection="0"/>
    <xf numFmtId="0" fontId="49" fillId="71" borderId="11"/>
    <xf numFmtId="0" fontId="49" fillId="71" borderId="11"/>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20" fillId="0" borderId="0" applyNumberFormat="0" applyFont="0" applyFill="0" applyBorder="0" applyAlignment="0" applyProtection="0"/>
    <xf numFmtId="0" fontId="49" fillId="71" borderId="11"/>
    <xf numFmtId="0" fontId="49" fillId="71" borderId="11"/>
    <xf numFmtId="0" fontId="49" fillId="71" borderId="11"/>
    <xf numFmtId="0" fontId="20" fillId="0" borderId="0" applyNumberFormat="0" applyFont="0" applyFill="0" applyBorder="0" applyAlignment="0" applyProtection="0"/>
    <xf numFmtId="0" fontId="49" fillId="71" borderId="11"/>
    <xf numFmtId="0" fontId="20" fillId="0" borderId="0" applyNumberFormat="0" applyFont="0" applyFill="0" applyBorder="0" applyAlignment="0" applyProtection="0"/>
    <xf numFmtId="0" fontId="49" fillId="71" borderId="11"/>
    <xf numFmtId="0" fontId="20" fillId="0" borderId="0" applyNumberFormat="0" applyFont="0" applyFill="0" applyBorder="0" applyAlignment="0" applyProtection="0"/>
    <xf numFmtId="0" fontId="49" fillId="71" borderId="11"/>
    <xf numFmtId="0" fontId="20" fillId="0" borderId="0" applyNumberFormat="0" applyFont="0" applyFill="0" applyBorder="0" applyAlignment="0" applyProtection="0"/>
    <xf numFmtId="0" fontId="49" fillId="71" borderId="11"/>
    <xf numFmtId="0" fontId="20" fillId="0" borderId="0" applyNumberFormat="0" applyFont="0" applyFill="0" applyBorder="0" applyAlignment="0" applyProtection="0"/>
    <xf numFmtId="0" fontId="49" fillId="71" borderId="11"/>
    <xf numFmtId="0" fontId="20" fillId="0" borderId="0" applyNumberFormat="0" applyFont="0" applyFill="0" applyBorder="0" applyAlignment="0" applyProtection="0"/>
    <xf numFmtId="0" fontId="49" fillId="71" borderId="11"/>
    <xf numFmtId="0" fontId="49" fillId="71" borderId="11"/>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20" fillId="0" borderId="0" applyNumberFormat="0" applyFont="0" applyFill="0" applyBorder="0" applyAlignment="0" applyProtection="0"/>
    <xf numFmtId="0" fontId="49" fillId="71" borderId="11"/>
    <xf numFmtId="0" fontId="49" fillId="71" borderId="11"/>
    <xf numFmtId="0" fontId="49" fillId="71" borderId="11"/>
    <xf numFmtId="0" fontId="20" fillId="0" borderId="0" applyNumberFormat="0" applyFont="0" applyFill="0" applyBorder="0" applyAlignment="0" applyProtection="0"/>
    <xf numFmtId="0" fontId="49" fillId="71" borderId="11"/>
    <xf numFmtId="0" fontId="20" fillId="0" borderId="0" applyNumberFormat="0" applyFont="0" applyFill="0" applyBorder="0" applyAlignment="0" applyProtection="0"/>
    <xf numFmtId="0" fontId="49" fillId="71" borderId="11"/>
    <xf numFmtId="0" fontId="20" fillId="0" borderId="0" applyNumberFormat="0" applyFont="0" applyFill="0" applyBorder="0" applyAlignment="0" applyProtection="0"/>
    <xf numFmtId="0" fontId="49" fillId="71" borderId="11"/>
    <xf numFmtId="0" fontId="20" fillId="0" borderId="0" applyNumberFormat="0" applyFont="0" applyFill="0" applyBorder="0" applyAlignment="0" applyProtection="0"/>
    <xf numFmtId="0" fontId="49" fillId="71" borderId="11"/>
    <xf numFmtId="0" fontId="20" fillId="0" borderId="0" applyNumberFormat="0" applyFont="0" applyFill="0" applyBorder="0" applyAlignment="0" applyProtection="0"/>
    <xf numFmtId="0" fontId="49" fillId="71" borderId="11"/>
    <xf numFmtId="0" fontId="20" fillId="0" borderId="0" applyNumberFormat="0" applyFont="0" applyFill="0" applyBorder="0" applyAlignment="0" applyProtection="0"/>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189" fontId="49" fillId="71" borderId="11"/>
    <xf numFmtId="4" fontId="212" fillId="15" borderId="20" applyNumberFormat="0" applyProtection="0">
      <alignment horizontal="right" vertical="center"/>
    </xf>
    <xf numFmtId="4" fontId="212" fillId="15" borderId="20" applyNumberFormat="0" applyProtection="0">
      <alignment horizontal="right" vertical="center"/>
    </xf>
    <xf numFmtId="4" fontId="212" fillId="15" borderId="20" applyNumberFormat="0" applyProtection="0">
      <alignment horizontal="right" vertical="center"/>
    </xf>
    <xf numFmtId="4" fontId="212" fillId="15" borderId="20" applyNumberFormat="0" applyProtection="0">
      <alignment horizontal="right" vertical="center"/>
    </xf>
    <xf numFmtId="4" fontId="212" fillId="15" borderId="20" applyNumberFormat="0" applyProtection="0">
      <alignment horizontal="right" vertical="center"/>
    </xf>
    <xf numFmtId="4" fontId="212" fillId="15" borderId="20" applyNumberFormat="0" applyProtection="0">
      <alignment horizontal="right" vertical="center"/>
    </xf>
    <xf numFmtId="4" fontId="212" fillId="15" borderId="20" applyNumberFormat="0" applyProtection="0">
      <alignment horizontal="right" vertical="center"/>
    </xf>
    <xf numFmtId="4" fontId="212" fillId="15" borderId="20" applyNumberFormat="0" applyProtection="0">
      <alignment horizontal="right" vertical="center"/>
    </xf>
    <xf numFmtId="4" fontId="212" fillId="15" borderId="20" applyNumberFormat="0" applyProtection="0">
      <alignment horizontal="right" vertical="center"/>
    </xf>
    <xf numFmtId="4" fontId="212" fillId="15" borderId="20" applyNumberFormat="0" applyProtection="0">
      <alignment horizontal="right" vertical="center"/>
    </xf>
    <xf numFmtId="4" fontId="212" fillId="15" borderId="20" applyNumberFormat="0" applyProtection="0">
      <alignment horizontal="right" vertical="center"/>
    </xf>
    <xf numFmtId="4" fontId="212" fillId="15" borderId="20" applyNumberFormat="0" applyProtection="0">
      <alignment horizontal="right" vertical="center"/>
    </xf>
    <xf numFmtId="4" fontId="212" fillId="15" borderId="20" applyNumberFormat="0" applyProtection="0">
      <alignment horizontal="right" vertical="center"/>
    </xf>
    <xf numFmtId="4" fontId="212" fillId="15" borderId="20" applyNumberFormat="0" applyProtection="0">
      <alignment horizontal="right" vertical="center"/>
    </xf>
    <xf numFmtId="0" fontId="20" fillId="0" borderId="0" applyNumberFormat="0" applyFont="0" applyFill="0" applyBorder="0" applyAlignment="0" applyProtection="0"/>
    <xf numFmtId="4" fontId="212" fillId="15" borderId="20" applyNumberFormat="0" applyProtection="0">
      <alignment horizontal="right" vertical="center"/>
    </xf>
    <xf numFmtId="4" fontId="212" fillId="15" borderId="20" applyNumberFormat="0" applyProtection="0">
      <alignment horizontal="right" vertical="center"/>
    </xf>
    <xf numFmtId="4" fontId="212" fillId="15" borderId="20" applyNumberFormat="0" applyProtection="0">
      <alignment horizontal="right" vertical="center"/>
    </xf>
    <xf numFmtId="4" fontId="212" fillId="15" borderId="20" applyNumberFormat="0" applyProtection="0">
      <alignment horizontal="right" vertical="center"/>
    </xf>
    <xf numFmtId="4" fontId="212" fillId="15" borderId="20" applyNumberFormat="0" applyProtection="0">
      <alignment horizontal="right" vertical="center"/>
    </xf>
    <xf numFmtId="4" fontId="212" fillId="15" borderId="20" applyNumberFormat="0" applyProtection="0">
      <alignment horizontal="right" vertical="center"/>
    </xf>
    <xf numFmtId="4" fontId="212" fillId="15" borderId="20" applyNumberFormat="0" applyProtection="0">
      <alignment horizontal="right" vertical="center"/>
    </xf>
    <xf numFmtId="4" fontId="212" fillId="15" borderId="20" applyNumberFormat="0" applyProtection="0">
      <alignment horizontal="right" vertical="center"/>
    </xf>
    <xf numFmtId="4" fontId="212" fillId="15" borderId="20" applyNumberFormat="0" applyProtection="0">
      <alignment horizontal="right" vertical="center"/>
    </xf>
    <xf numFmtId="4" fontId="212" fillId="15" borderId="20" applyNumberFormat="0" applyProtection="0">
      <alignment horizontal="right" vertical="center"/>
    </xf>
    <xf numFmtId="0" fontId="20" fillId="0" borderId="0" applyNumberFormat="0" applyFont="0" applyFill="0" applyBorder="0" applyAlignment="0" applyProtection="0"/>
    <xf numFmtId="4" fontId="212" fillId="15" borderId="20" applyNumberFormat="0" applyProtection="0">
      <alignment horizontal="right" vertical="center"/>
    </xf>
    <xf numFmtId="4" fontId="212" fillId="15" borderId="20" applyNumberFormat="0" applyProtection="0">
      <alignment horizontal="right" vertical="center"/>
    </xf>
    <xf numFmtId="4" fontId="212" fillId="15" borderId="20" applyNumberFormat="0" applyProtection="0">
      <alignment horizontal="right" vertical="center"/>
    </xf>
    <xf numFmtId="4" fontId="212" fillId="15" borderId="20" applyNumberFormat="0" applyProtection="0">
      <alignment horizontal="right" vertical="center"/>
    </xf>
    <xf numFmtId="4" fontId="212" fillId="15" borderId="20" applyNumberFormat="0" applyProtection="0">
      <alignment horizontal="right" vertical="center"/>
    </xf>
    <xf numFmtId="4" fontId="212" fillId="15" borderId="20" applyNumberFormat="0" applyProtection="0">
      <alignment horizontal="right" vertical="center"/>
    </xf>
    <xf numFmtId="4" fontId="212" fillId="15" borderId="20" applyNumberFormat="0" applyProtection="0">
      <alignment horizontal="right" vertical="center"/>
    </xf>
    <xf numFmtId="4" fontId="212" fillId="15" borderId="20" applyNumberFormat="0" applyProtection="0">
      <alignment horizontal="right" vertical="center"/>
    </xf>
    <xf numFmtId="4" fontId="212" fillId="15" borderId="20" applyNumberFormat="0" applyProtection="0">
      <alignment horizontal="right" vertical="center"/>
    </xf>
    <xf numFmtId="4" fontId="213" fillId="116" borderId="20" applyNumberFormat="0" applyProtection="0">
      <alignment horizontal="right" vertical="center"/>
    </xf>
    <xf numFmtId="38" fontId="214" fillId="0" borderId="56">
      <alignment horizontal="center"/>
    </xf>
    <xf numFmtId="189" fontId="215" fillId="118" borderId="0"/>
    <xf numFmtId="189" fontId="91" fillId="0" borderId="0"/>
    <xf numFmtId="38" fontId="36" fillId="0" borderId="0" applyFont="0" applyFill="0" applyBorder="0" applyAlignment="0" applyProtection="0"/>
    <xf numFmtId="40" fontId="152" fillId="0" borderId="0" applyFont="0" applyFill="0" applyBorder="0" applyAlignment="0" applyProtection="0"/>
    <xf numFmtId="310" fontId="70" fillId="119" borderId="0" applyFont="0"/>
    <xf numFmtId="189" fontId="216" fillId="0" borderId="0"/>
    <xf numFmtId="0" fontId="20" fillId="0" borderId="0" applyNumberFormat="0" applyFon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20" fillId="0" borderId="0" applyNumberFormat="0" applyFont="0" applyFill="0" applyBorder="0" applyAlignment="0" applyProtection="0"/>
    <xf numFmtId="0" fontId="58" fillId="0" borderId="0" applyNumberForma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 fontId="20" fillId="0" borderId="0"/>
    <xf numFmtId="189" fontId="36" fillId="0" borderId="0">
      <alignment textRotation="90"/>
    </xf>
    <xf numFmtId="0" fontId="109" fillId="93" borderId="0" applyAlignment="0" applyProtection="0">
      <alignment horizontal="right" vertical="center"/>
    </xf>
    <xf numFmtId="191" fontId="74" fillId="0" borderId="0">
      <alignment vertical="center"/>
    </xf>
    <xf numFmtId="327" fontId="22" fillId="0" borderId="0" applyFill="0" applyBorder="0" applyAlignment="0"/>
    <xf numFmtId="0" fontId="20" fillId="0" borderId="0" applyNumberFormat="0" applyFont="0" applyFill="0" applyBorder="0" applyAlignment="0" applyProtection="0"/>
    <xf numFmtId="0" fontId="20"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Font="0" applyFill="0" applyBorder="0" applyAlignment="0" applyProtection="0"/>
    <xf numFmtId="0" fontId="20" fillId="0" borderId="0" applyNumberFormat="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9" fontId="20" fillId="0" borderId="0" applyFont="0" applyFill="0" applyBorder="0" applyAlignment="0" applyProtection="0"/>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38" fontId="20" fillId="0" borderId="0" applyFont="0" applyFill="0" applyBorder="0" applyAlignment="0" applyProtection="0"/>
    <xf numFmtId="189" fontId="20" fillId="0" borderId="0">
      <alignment vertical="top"/>
    </xf>
    <xf numFmtId="189" fontId="218" fillId="14" borderId="0" applyNumberFormat="0" applyProtection="0">
      <alignment horizontal="center" vertical="center"/>
    </xf>
    <xf numFmtId="4" fontId="22" fillId="14" borderId="0" applyProtection="0">
      <alignment horizontal="center" vertical="center"/>
    </xf>
    <xf numFmtId="189" fontId="219" fillId="14" borderId="0" applyNumberFormat="0" applyProtection="0">
      <alignment horizontal="center" vertical="center"/>
    </xf>
    <xf numFmtId="4" fontId="199" fillId="14" borderId="0" applyProtection="0">
      <alignment horizontal="center" vertical="center"/>
    </xf>
    <xf numFmtId="189" fontId="220" fillId="120" borderId="0" applyNumberFormat="0" applyProtection="0">
      <alignment horizontal="center" vertical="center"/>
    </xf>
    <xf numFmtId="4" fontId="212" fillId="120" borderId="0" applyProtection="0">
      <alignment horizontal="center" vertical="center"/>
    </xf>
    <xf numFmtId="189" fontId="217" fillId="14" borderId="0" applyNumberFormat="0" applyProtection="0">
      <alignment horizontal="center" vertical="center"/>
    </xf>
    <xf numFmtId="4" fontId="221" fillId="14" borderId="0" applyProtection="0">
      <alignment horizontal="center" vertical="center"/>
    </xf>
    <xf numFmtId="189" fontId="222" fillId="121" borderId="0" applyNumberFormat="0" applyProtection="0">
      <alignment horizontal="center" vertical="center"/>
    </xf>
    <xf numFmtId="4" fontId="28" fillId="121" borderId="0" applyProtection="0">
      <alignment horizontal="center" vertical="center"/>
    </xf>
    <xf numFmtId="189" fontId="21" fillId="14" borderId="0" applyNumberFormat="0" applyProtection="0">
      <alignment horizontal="center" vertical="center" wrapText="1"/>
    </xf>
    <xf numFmtId="189" fontId="202" fillId="14" borderId="0" applyNumberFormat="0" applyProtection="0">
      <alignment horizontal="center" vertical="center" wrapText="1"/>
    </xf>
    <xf numFmtId="189" fontId="149" fillId="120" borderId="0" applyNumberFormat="0" applyProtection="0">
      <alignment horizontal="center" vertical="center" wrapText="1"/>
    </xf>
    <xf numFmtId="189" fontId="223" fillId="14" borderId="0" applyNumberFormat="0" applyProtection="0">
      <alignment horizontal="center" vertical="center" wrapText="1"/>
    </xf>
    <xf numFmtId="189" fontId="21" fillId="14" borderId="0" applyNumberFormat="0" applyProtection="0">
      <alignment horizontal="center" vertical="center" wrapText="1"/>
    </xf>
    <xf numFmtId="4" fontId="224" fillId="14" borderId="0" applyProtection="0">
      <alignment horizontal="center" vertical="top" wrapText="1"/>
    </xf>
    <xf numFmtId="189" fontId="202" fillId="14" borderId="0" applyNumberFormat="0" applyProtection="0">
      <alignment horizontal="center" vertical="center" wrapText="1"/>
    </xf>
    <xf numFmtId="4" fontId="225" fillId="14" borderId="0" applyProtection="0">
      <alignment horizontal="center" vertical="top" wrapText="1"/>
    </xf>
    <xf numFmtId="189" fontId="149" fillId="120" borderId="0" applyNumberFormat="0" applyProtection="0">
      <alignment horizontal="center" vertical="center" wrapText="1"/>
    </xf>
    <xf numFmtId="4" fontId="226" fillId="120" borderId="0" applyProtection="0">
      <alignment horizontal="center" vertical="top" wrapText="1"/>
    </xf>
    <xf numFmtId="189" fontId="223" fillId="14" borderId="0" applyNumberFormat="0" applyProtection="0">
      <alignment horizontal="center" vertical="center" wrapText="1"/>
    </xf>
    <xf numFmtId="4" fontId="227" fillId="14" borderId="0" applyProtection="0">
      <alignment horizontal="center" vertical="top" wrapText="1"/>
    </xf>
    <xf numFmtId="189" fontId="192" fillId="121" borderId="0" applyNumberFormat="0" applyProtection="0">
      <alignment horizontal="center" vertical="center" wrapText="1"/>
    </xf>
    <xf numFmtId="4" fontId="228" fillId="121" borderId="0" applyProtection="0">
      <alignment horizontal="center" vertical="top" wrapText="1"/>
    </xf>
    <xf numFmtId="189" fontId="21" fillId="113" borderId="0" applyNumberFormat="0" applyProtection="0">
      <alignment horizontal="center" vertical="center" wrapText="1"/>
    </xf>
    <xf numFmtId="4" fontId="224" fillId="113" borderId="0" applyProtection="0">
      <alignment horizontal="center" vertical="top" wrapText="1"/>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89" fontId="229" fillId="0" borderId="0"/>
    <xf numFmtId="189" fontId="230" fillId="85" borderId="0"/>
    <xf numFmtId="189" fontId="231" fillId="0" borderId="0">
      <alignment horizontal="left" vertical="center"/>
    </xf>
    <xf numFmtId="188" fontId="91" fillId="0" borderId="0"/>
    <xf numFmtId="189" fontId="118" fillId="0" borderId="0"/>
    <xf numFmtId="189" fontId="91" fillId="0" borderId="0">
      <alignment horizontal="center"/>
    </xf>
    <xf numFmtId="40" fontId="20" fillId="0" borderId="0" applyBorder="0">
      <alignment horizontal="right"/>
    </xf>
    <xf numFmtId="37" fontId="25" fillId="0" borderId="10" applyNumberFormat="0"/>
    <xf numFmtId="40" fontId="232" fillId="0" borderId="0" applyBorder="0">
      <alignment horizontal="right"/>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24" fillId="89" borderId="11">
      <protection locked="0"/>
    </xf>
    <xf numFmtId="0" fontId="224" fillId="89" borderId="11">
      <protection locked="0"/>
    </xf>
    <xf numFmtId="189" fontId="233" fillId="0" borderId="0" applyBorder="0" applyProtection="0">
      <alignment vertical="center"/>
    </xf>
    <xf numFmtId="189" fontId="233" fillId="0" borderId="12" applyBorder="0" applyProtection="0">
      <alignment horizontal="right" vertical="center"/>
    </xf>
    <xf numFmtId="189" fontId="234" fillId="122" borderId="0" applyBorder="0" applyProtection="0">
      <alignment horizontal="centerContinuous" vertical="center"/>
    </xf>
    <xf numFmtId="189" fontId="234" fillId="121" borderId="12" applyBorder="0" applyProtection="0">
      <alignment horizontal="centerContinuous" vertical="center"/>
    </xf>
    <xf numFmtId="189" fontId="235" fillId="0" borderId="0"/>
    <xf numFmtId="189" fontId="174" fillId="0" borderId="0"/>
    <xf numFmtId="189" fontId="236" fillId="0" borderId="0" applyFill="0" applyBorder="0" applyProtection="0">
      <alignment horizontal="left"/>
    </xf>
    <xf numFmtId="189" fontId="126" fillId="0" borderId="2" applyFill="0" applyBorder="0" applyProtection="0">
      <alignment horizontal="left" vertical="top"/>
    </xf>
    <xf numFmtId="189" fontId="237" fillId="0" borderId="0">
      <alignment horizontal="centerContinuous"/>
    </xf>
    <xf numFmtId="49" fontId="238" fillId="0" borderId="0"/>
    <xf numFmtId="49" fontId="62" fillId="0" borderId="0" applyFont="0" applyFill="0" applyBorder="0" applyAlignment="0" applyProtection="0"/>
    <xf numFmtId="189" fontId="239" fillId="0" borderId="0"/>
    <xf numFmtId="49" fontId="62" fillId="0" borderId="0" applyFont="0" applyFill="0" applyBorder="0" applyAlignment="0" applyProtection="0"/>
    <xf numFmtId="189" fontId="240" fillId="0" borderId="0"/>
    <xf numFmtId="0" fontId="54" fillId="67" borderId="0" applyAlignment="0" applyProtection="0"/>
    <xf numFmtId="0" fontId="49" fillId="67" borderId="0" applyAlignment="0" applyProtection="0">
      <alignment horizontal="left"/>
    </xf>
    <xf numFmtId="0" fontId="49" fillId="67" borderId="0" applyAlignment="0" applyProtection="0">
      <alignment horizontal="left" indent="1"/>
    </xf>
    <xf numFmtId="0" fontId="49" fillId="67" borderId="0" applyAlignment="0" applyProtection="0">
      <alignment horizontal="left" vertical="center" indent="2"/>
    </xf>
    <xf numFmtId="328" fontId="91" fillId="0" borderId="0" applyFont="0" applyFill="0" applyBorder="0" applyAlignment="0" applyProtection="0"/>
    <xf numFmtId="0" fontId="241" fillId="0" borderId="0">
      <alignment horizontal="center"/>
    </xf>
    <xf numFmtId="15" fontId="241" fillId="0" borderId="0">
      <alignment horizont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90" fontId="242" fillId="0" borderId="0" applyNumberFormat="0" applyFill="0" applyBorder="0" applyAlignment="0" applyProtection="0"/>
    <xf numFmtId="0" fontId="20" fillId="0" borderId="0" applyNumberFormat="0" applyFont="0" applyFill="0" applyBorder="0" applyAlignment="0" applyProtection="0"/>
    <xf numFmtId="189" fontId="243" fillId="7" borderId="0">
      <alignment horizontal="right"/>
    </xf>
    <xf numFmtId="172" fontId="188" fillId="0" borderId="0"/>
    <xf numFmtId="189" fontId="244" fillId="0" borderId="0"/>
    <xf numFmtId="329" fontId="245" fillId="0" borderId="0"/>
    <xf numFmtId="193" fontId="20" fillId="0" borderId="10" applyNumberFormat="0" applyFont="0" applyFill="0" applyAlignment="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7" fontId="25" fillId="0" borderId="6" applyFill="0"/>
    <xf numFmtId="187" fontId="25" fillId="0" borderId="6" applyFill="0"/>
    <xf numFmtId="187" fontId="25" fillId="0" borderId="6" applyFill="0"/>
    <xf numFmtId="187" fontId="25" fillId="0" borderId="6" applyFill="0"/>
    <xf numFmtId="187" fontId="25" fillId="0" borderId="6" applyFill="0"/>
    <xf numFmtId="187" fontId="25" fillId="0" borderId="6" applyFill="0"/>
    <xf numFmtId="0" fontId="20" fillId="0" borderId="0" applyNumberFormat="0" applyFont="0" applyFill="0" applyBorder="0" applyAlignment="0" applyProtection="0"/>
    <xf numFmtId="0" fontId="20" fillId="0" borderId="0" applyNumberFormat="0" applyFont="0" applyFill="0" applyBorder="0" applyAlignment="0" applyProtection="0"/>
    <xf numFmtId="187" fontId="25" fillId="0" borderId="6" applyFill="0"/>
    <xf numFmtId="0" fontId="20" fillId="0" borderId="0" applyNumberFormat="0" applyFont="0" applyFill="0" applyBorder="0" applyAlignment="0" applyProtection="0"/>
    <xf numFmtId="0" fontId="20" fillId="0" borderId="0" applyNumberFormat="0" applyFont="0" applyFill="0" applyBorder="0" applyAlignment="0" applyProtection="0"/>
    <xf numFmtId="187" fontId="25" fillId="0" borderId="6" applyFill="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7" fontId="25" fillId="0" borderId="6" applyFill="0"/>
    <xf numFmtId="187" fontId="25" fillId="0" borderId="6" applyFill="0"/>
    <xf numFmtId="187" fontId="25" fillId="0" borderId="6" applyFill="0"/>
    <xf numFmtId="187" fontId="25" fillId="0" borderId="6" applyFill="0"/>
    <xf numFmtId="187" fontId="25" fillId="0" borderId="6" applyFill="0"/>
    <xf numFmtId="187" fontId="25" fillId="0" borderId="6" applyFill="0"/>
    <xf numFmtId="187" fontId="25" fillId="0" borderId="6" applyFill="0"/>
    <xf numFmtId="187" fontId="25" fillId="0" borderId="6" applyFill="0"/>
    <xf numFmtId="187" fontId="25" fillId="0" borderId="6" applyFill="0"/>
    <xf numFmtId="187" fontId="25" fillId="0" borderId="6" applyFill="0"/>
    <xf numFmtId="187" fontId="25" fillId="0" borderId="6" applyFill="0"/>
    <xf numFmtId="0" fontId="20" fillId="0" borderId="0" applyNumberFormat="0" applyFont="0" applyFill="0" applyBorder="0" applyAlignment="0" applyProtection="0"/>
    <xf numFmtId="187" fontId="25" fillId="0" borderId="6" applyFill="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7" fontId="25" fillId="0" borderId="6" applyFill="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7" fontId="25" fillId="0" borderId="6" applyFill="0"/>
    <xf numFmtId="187" fontId="25" fillId="0" borderId="6" applyFill="0"/>
    <xf numFmtId="187" fontId="25" fillId="0" borderId="6" applyFill="0"/>
    <xf numFmtId="187" fontId="25" fillId="0" borderId="6" applyFill="0"/>
    <xf numFmtId="187" fontId="25" fillId="0" borderId="6" applyFill="0"/>
    <xf numFmtId="187" fontId="25" fillId="0" borderId="6" applyFill="0"/>
    <xf numFmtId="187" fontId="25" fillId="0" borderId="6" applyFill="0"/>
    <xf numFmtId="187" fontId="25" fillId="0" borderId="6" applyFill="0"/>
    <xf numFmtId="0" fontId="20" fillId="0" borderId="0" applyNumberFormat="0" applyFont="0" applyFill="0" applyBorder="0" applyAlignment="0" applyProtection="0"/>
    <xf numFmtId="0" fontId="20" fillId="0" borderId="0" applyNumberFormat="0" applyFont="0" applyFill="0" applyBorder="0" applyAlignment="0" applyProtection="0"/>
    <xf numFmtId="187" fontId="25" fillId="0" borderId="6" applyFill="0"/>
    <xf numFmtId="0" fontId="20" fillId="0" borderId="0" applyNumberFormat="0" applyFont="0" applyFill="0" applyBorder="0" applyAlignment="0" applyProtection="0"/>
    <xf numFmtId="0" fontId="20" fillId="0" borderId="0" applyNumberFormat="0" applyFont="0" applyFill="0" applyBorder="0" applyAlignment="0" applyProtection="0"/>
    <xf numFmtId="187" fontId="25" fillId="0" borderId="6" applyFill="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7" fontId="25" fillId="0" borderId="6" applyFill="0"/>
    <xf numFmtId="187" fontId="25" fillId="0" borderId="6" applyFill="0"/>
    <xf numFmtId="187" fontId="25" fillId="0" borderId="6" applyFill="0"/>
    <xf numFmtId="187" fontId="25" fillId="0" borderId="6" applyFill="0"/>
    <xf numFmtId="187" fontId="25" fillId="0" borderId="6" applyFill="0"/>
    <xf numFmtId="187" fontId="25" fillId="0" borderId="6" applyFill="0"/>
    <xf numFmtId="187" fontId="25" fillId="0" borderId="6" applyFill="0"/>
    <xf numFmtId="187" fontId="25" fillId="0" borderId="6" applyFill="0"/>
    <xf numFmtId="187" fontId="25" fillId="0" borderId="6" applyFill="0"/>
    <xf numFmtId="187" fontId="25" fillId="0" borderId="6" applyFill="0"/>
    <xf numFmtId="187" fontId="25" fillId="0" borderId="6" applyFill="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7" fontId="25" fillId="0" borderId="6" applyFill="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7" fontId="25" fillId="0" borderId="6" applyFill="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7" fontId="25" fillId="0" borderId="6" applyFill="0"/>
    <xf numFmtId="187" fontId="25" fillId="0" borderId="6" applyFill="0"/>
    <xf numFmtId="187" fontId="25" fillId="0" borderId="6" applyFill="0"/>
    <xf numFmtId="187" fontId="25" fillId="0" borderId="6" applyFill="0"/>
    <xf numFmtId="187" fontId="25" fillId="0" borderId="6" applyFill="0"/>
    <xf numFmtId="187" fontId="25" fillId="0" borderId="6" applyFill="0"/>
    <xf numFmtId="187" fontId="25" fillId="0" borderId="6" applyFill="0"/>
    <xf numFmtId="187" fontId="25" fillId="0" borderId="6" applyFill="0"/>
    <xf numFmtId="0" fontId="20" fillId="0" borderId="0" applyNumberFormat="0" applyFont="0" applyFill="0" applyBorder="0" applyAlignment="0" applyProtection="0"/>
    <xf numFmtId="0" fontId="20" fillId="0" borderId="0" applyNumberFormat="0" applyFont="0" applyFill="0" applyBorder="0" applyAlignment="0" applyProtection="0"/>
    <xf numFmtId="187" fontId="25" fillId="0" borderId="6" applyFill="0"/>
    <xf numFmtId="0" fontId="20" fillId="0" borderId="0" applyNumberFormat="0" applyFont="0" applyFill="0" applyBorder="0" applyAlignment="0" applyProtection="0"/>
    <xf numFmtId="0" fontId="20" fillId="0" borderId="0" applyNumberFormat="0" applyFont="0" applyFill="0" applyBorder="0" applyAlignment="0" applyProtection="0"/>
    <xf numFmtId="187" fontId="25" fillId="0" borderId="6" applyFill="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7" fontId="25" fillId="0" borderId="6" applyFill="0"/>
    <xf numFmtId="187" fontId="25" fillId="0" borderId="6" applyFill="0"/>
    <xf numFmtId="187" fontId="25" fillId="0" borderId="6" applyFill="0"/>
    <xf numFmtId="187" fontId="25" fillId="0" borderId="6" applyFill="0"/>
    <xf numFmtId="187" fontId="25" fillId="0" borderId="6" applyFill="0"/>
    <xf numFmtId="187" fontId="25" fillId="0" borderId="6" applyFill="0"/>
    <xf numFmtId="187" fontId="25" fillId="0" borderId="6" applyFill="0"/>
    <xf numFmtId="187" fontId="25" fillId="0" borderId="6" applyFill="0"/>
    <xf numFmtId="187" fontId="25" fillId="0" borderId="6" applyFill="0"/>
    <xf numFmtId="187" fontId="25" fillId="0" borderId="6" applyFill="0"/>
    <xf numFmtId="187" fontId="25" fillId="0" borderId="6" applyFill="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7" fontId="25" fillId="0" borderId="6" applyFill="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7" fontId="25" fillId="0" borderId="6" applyFill="0"/>
    <xf numFmtId="187" fontId="25" fillId="0" borderId="6" applyFill="0"/>
    <xf numFmtId="187" fontId="25" fillId="0" borderId="6" applyFill="0"/>
    <xf numFmtId="187" fontId="25" fillId="0" borderId="6" applyFill="0"/>
    <xf numFmtId="187" fontId="25" fillId="0" borderId="6" applyFill="0"/>
    <xf numFmtId="187" fontId="25" fillId="0" borderId="6" applyFill="0"/>
    <xf numFmtId="0" fontId="20" fillId="0" borderId="0" applyNumberFormat="0" applyFont="0" applyFill="0" applyBorder="0" applyAlignment="0" applyProtection="0"/>
    <xf numFmtId="0" fontId="20" fillId="0" borderId="0" applyNumberFormat="0" applyFont="0" applyFill="0" applyBorder="0" applyAlignment="0" applyProtection="0"/>
    <xf numFmtId="187" fontId="25" fillId="0" borderId="6" applyFill="0"/>
    <xf numFmtId="0" fontId="20" fillId="0" borderId="0" applyNumberFormat="0" applyFont="0" applyFill="0" applyBorder="0" applyAlignment="0" applyProtection="0"/>
    <xf numFmtId="0" fontId="20" fillId="0" borderId="0" applyNumberFormat="0" applyFont="0" applyFill="0" applyBorder="0" applyAlignment="0" applyProtection="0"/>
    <xf numFmtId="187" fontId="25" fillId="0" borderId="6" applyFill="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7" fontId="25" fillId="0" borderId="6" applyFill="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7" fontId="25" fillId="0" borderId="6" applyFill="0"/>
    <xf numFmtId="187" fontId="25" fillId="0" borderId="6" applyFill="0"/>
    <xf numFmtId="187" fontId="25" fillId="0" borderId="6" applyFill="0"/>
    <xf numFmtId="187" fontId="25" fillId="0" borderId="6" applyFill="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7" fontId="25" fillId="0" borderId="6" applyFill="0"/>
    <xf numFmtId="187" fontId="25" fillId="0" borderId="6" applyFill="0"/>
    <xf numFmtId="187" fontId="25" fillId="0" borderId="6" applyFill="0"/>
    <xf numFmtId="187" fontId="25" fillId="0" borderId="6" applyFill="0"/>
    <xf numFmtId="187" fontId="25" fillId="0" borderId="6" applyFill="0"/>
    <xf numFmtId="187" fontId="25" fillId="0" borderId="6" applyFill="0"/>
    <xf numFmtId="187" fontId="25" fillId="0" borderId="6" applyFill="0"/>
    <xf numFmtId="187" fontId="25" fillId="0" borderId="6" applyFill="0"/>
    <xf numFmtId="187" fontId="25" fillId="0" borderId="6" applyFill="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7" fontId="25" fillId="0" borderId="6" applyFill="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35" fillId="0" borderId="25" applyNumberFormat="0" applyFill="0" applyAlignment="0" applyProtection="0"/>
    <xf numFmtId="0" fontId="35" fillId="0" borderId="25" applyNumberFormat="0" applyFill="0" applyAlignment="0" applyProtection="0"/>
    <xf numFmtId="0" fontId="20" fillId="0" borderId="0" applyNumberFormat="0" applyFont="0" applyFill="0" applyBorder="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20" fillId="0" borderId="0" applyNumberFormat="0" applyFont="0" applyFill="0" applyBorder="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90" fontId="246" fillId="0" borderId="57" applyNumberFormat="0" applyFill="0" applyAlignment="0" applyProtection="0"/>
    <xf numFmtId="190" fontId="246" fillId="0" borderId="57" applyNumberFormat="0" applyFill="0" applyAlignment="0" applyProtection="0"/>
    <xf numFmtId="0" fontId="20" fillId="0" borderId="0" applyNumberFormat="0" applyFont="0" applyFill="0" applyBorder="0" applyAlignment="0" applyProtection="0"/>
    <xf numFmtId="308" fontId="104" fillId="0" borderId="58" applyAlignment="0"/>
    <xf numFmtId="309" fontId="104" fillId="0" borderId="58" applyAlignment="0"/>
    <xf numFmtId="172" fontId="67" fillId="0" borderId="58"/>
    <xf numFmtId="330" fontId="69" fillId="0" borderId="0" applyFont="0" applyFill="0" applyBorder="0" applyAlignment="0" applyProtection="0">
      <alignment horizontal="right"/>
    </xf>
    <xf numFmtId="189" fontId="247" fillId="0" borderId="0">
      <alignment horizontal="fill"/>
    </xf>
    <xf numFmtId="37" fontId="49" fillId="58" borderId="0" applyNumberFormat="0" applyBorder="0" applyAlignment="0" applyProtection="0"/>
    <xf numFmtId="37" fontId="49" fillId="0" borderId="0"/>
    <xf numFmtId="37" fontId="49" fillId="89" borderId="0" applyNumberFormat="0" applyBorder="0" applyAlignment="0" applyProtection="0"/>
    <xf numFmtId="3" fontId="140" fillId="0" borderId="40" applyProtection="0"/>
    <xf numFmtId="4" fontId="67" fillId="0" borderId="0">
      <protection locked="0"/>
    </xf>
    <xf numFmtId="331" fontId="197" fillId="89" borderId="2" applyBorder="0">
      <alignment horizontal="right" vertical="center"/>
      <protection locked="0"/>
    </xf>
    <xf numFmtId="189" fontId="20" fillId="0" borderId="0">
      <alignment vertical="top"/>
    </xf>
    <xf numFmtId="189" fontId="248" fillId="0" borderId="0" applyFont="0" applyFill="0" applyBorder="0" applyAlignment="0" applyProtection="0"/>
    <xf numFmtId="242" fontId="129" fillId="0" borderId="0" applyFont="0" applyFill="0" applyBorder="0" applyAlignment="0" applyProtection="0"/>
    <xf numFmtId="332" fontId="129" fillId="0" borderId="0" applyFont="0" applyFill="0" applyBorder="0" applyAlignment="0" applyProtection="0"/>
    <xf numFmtId="333" fontId="129" fillId="0" borderId="0" applyFont="0" applyFill="0" applyBorder="0" applyAlignment="0" applyProtection="0"/>
    <xf numFmtId="202" fontId="49" fillId="0" borderId="0"/>
    <xf numFmtId="189" fontId="249"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55" fillId="0" borderId="0"/>
    <xf numFmtId="0" fontId="258" fillId="0" borderId="0" applyNumberFormat="0" applyFill="0" applyBorder="0" applyAlignment="0" applyProtection="0"/>
    <xf numFmtId="0" fontId="23" fillId="0" borderId="0"/>
    <xf numFmtId="0" fontId="23" fillId="0" borderId="0"/>
    <xf numFmtId="9" fontId="4" fillId="0" borderId="0" applyFont="0" applyFill="0" applyBorder="0" applyAlignment="0" applyProtection="0"/>
    <xf numFmtId="0" fontId="4" fillId="0" borderId="0"/>
    <xf numFmtId="0" fontId="4" fillId="0" borderId="0"/>
    <xf numFmtId="0" fontId="4" fillId="0" borderId="0"/>
    <xf numFmtId="0" fontId="20" fillId="0" borderId="0"/>
    <xf numFmtId="0" fontId="264" fillId="125" borderId="0" applyNumberFormat="0" applyBorder="0" applyAlignment="0" applyProtection="0"/>
    <xf numFmtId="0" fontId="286" fillId="126" borderId="0" applyNumberFormat="0" applyBorder="0" applyAlignment="0" applyProtection="0"/>
    <xf numFmtId="0" fontId="264" fillId="125" borderId="0" applyNumberFormat="0" applyBorder="0" applyAlignment="0" applyProtection="0"/>
    <xf numFmtId="0" fontId="286" fillId="126" borderId="0" applyNumberFormat="0" applyBorder="0" applyAlignment="0" applyProtection="0"/>
    <xf numFmtId="43" fontId="12" fillId="0" borderId="0" applyFont="0" applyFill="0" applyBorder="0" applyAlignment="0" applyProtection="0"/>
    <xf numFmtId="44" fontId="12" fillId="0" borderId="0" applyFont="0" applyFill="0" applyBorder="0" applyAlignment="0" applyProtection="0"/>
    <xf numFmtId="9" fontId="12" fillId="0" borderId="0" applyFont="0" applyFill="0" applyBorder="0" applyAlignment="0" applyProtection="0"/>
  </cellStyleXfs>
  <cellXfs count="570">
    <xf numFmtId="0" fontId="0" fillId="0" borderId="0" xfId="0"/>
    <xf numFmtId="0" fontId="14" fillId="0" borderId="0" xfId="0" applyFont="1"/>
    <xf numFmtId="0" fontId="14" fillId="12" borderId="0" xfId="0" applyFont="1" applyFill="1"/>
    <xf numFmtId="176" fontId="14" fillId="12" borderId="0" xfId="0" applyNumberFormat="1" applyFont="1" applyFill="1"/>
    <xf numFmtId="0" fontId="18" fillId="12" borderId="0" xfId="0" applyFont="1" applyFill="1"/>
    <xf numFmtId="0" fontId="14" fillId="12" borderId="0" xfId="0" applyFont="1" applyFill="1" applyAlignment="1">
      <alignment horizontal="centerContinuous"/>
    </xf>
    <xf numFmtId="0" fontId="14" fillId="12" borderId="0" xfId="0" applyFont="1" applyFill="1" applyAlignment="1">
      <alignment horizontal="center"/>
    </xf>
    <xf numFmtId="0" fontId="13" fillId="12" borderId="0" xfId="0" applyFont="1" applyFill="1"/>
    <xf numFmtId="0" fontId="13" fillId="0" borderId="0" xfId="0" applyFont="1"/>
    <xf numFmtId="0" fontId="13" fillId="12" borderId="0" xfId="0" applyFont="1" applyFill="1" applyAlignment="1">
      <alignment horizontal="left"/>
    </xf>
    <xf numFmtId="172" fontId="19" fillId="12" borderId="0" xfId="0" applyNumberFormat="1" applyFont="1" applyFill="1"/>
    <xf numFmtId="0" fontId="14" fillId="12" borderId="7" xfId="0" applyFont="1" applyFill="1" applyBorder="1" applyAlignment="1">
      <alignment horizontal="centerContinuous"/>
    </xf>
    <xf numFmtId="0" fontId="14" fillId="12" borderId="8" xfId="0" applyFont="1" applyFill="1" applyBorder="1" applyAlignment="1">
      <alignment horizontal="centerContinuous"/>
    </xf>
    <xf numFmtId="0" fontId="14" fillId="12" borderId="7" xfId="0" applyFont="1" applyFill="1" applyBorder="1"/>
    <xf numFmtId="0" fontId="14" fillId="12" borderId="8" xfId="0" applyFont="1" applyFill="1" applyBorder="1"/>
    <xf numFmtId="0" fontId="14" fillId="12" borderId="7" xfId="0" applyFont="1" applyFill="1" applyBorder="1" applyAlignment="1">
      <alignment horizontal="center"/>
    </xf>
    <xf numFmtId="0" fontId="14" fillId="12" borderId="8" xfId="0" applyFont="1" applyFill="1" applyBorder="1" applyAlignment="1">
      <alignment horizontal="center"/>
    </xf>
    <xf numFmtId="0" fontId="17" fillId="0" borderId="0" xfId="0" applyFont="1"/>
    <xf numFmtId="0" fontId="18" fillId="0" borderId="0" xfId="0" applyFont="1"/>
    <xf numFmtId="0" fontId="19" fillId="12" borderId="0" xfId="0" applyFont="1" applyFill="1"/>
    <xf numFmtId="172" fontId="19" fillId="12" borderId="0" xfId="0" applyNumberFormat="1" applyFont="1" applyFill="1" applyAlignment="1">
      <alignment horizontal="left"/>
    </xf>
    <xf numFmtId="0" fontId="5" fillId="0" borderId="0" xfId="0" applyFont="1"/>
    <xf numFmtId="0" fontId="34" fillId="0" borderId="0" xfId="4" applyFont="1"/>
    <xf numFmtId="0" fontId="34" fillId="11" borderId="0" xfId="4" applyFont="1" applyFill="1"/>
    <xf numFmtId="0" fontId="250" fillId="0" borderId="0" xfId="4" applyFont="1"/>
    <xf numFmtId="0" fontId="250" fillId="11" borderId="0" xfId="4" applyFont="1" applyFill="1"/>
    <xf numFmtId="334" fontId="34" fillId="11" borderId="0" xfId="4" applyNumberFormat="1" applyFont="1" applyFill="1"/>
    <xf numFmtId="0" fontId="14" fillId="11" borderId="0" xfId="4" applyFont="1" applyFill="1"/>
    <xf numFmtId="334" fontId="14" fillId="11" borderId="0" xfId="4" applyNumberFormat="1" applyFont="1" applyFill="1"/>
    <xf numFmtId="0" fontId="251" fillId="11" borderId="0" xfId="4" applyFont="1" applyFill="1"/>
    <xf numFmtId="172" fontId="14" fillId="0" borderId="62" xfId="4" applyNumberFormat="1" applyFont="1" applyBorder="1" applyAlignment="1">
      <alignment vertical="top" wrapText="1"/>
    </xf>
    <xf numFmtId="172" fontId="14" fillId="0" borderId="63" xfId="4" applyNumberFormat="1" applyFont="1" applyBorder="1" applyAlignment="1">
      <alignment vertical="top" wrapText="1"/>
    </xf>
    <xf numFmtId="0" fontId="14" fillId="0" borderId="61" xfId="4" applyFont="1" applyBorder="1"/>
    <xf numFmtId="0" fontId="14" fillId="11" borderId="63" xfId="4" applyFont="1" applyFill="1" applyBorder="1"/>
    <xf numFmtId="0" fontId="14" fillId="11" borderId="65" xfId="4" applyFont="1" applyFill="1" applyBorder="1"/>
    <xf numFmtId="0" fontId="14" fillId="12" borderId="0" xfId="8568" applyFont="1" applyFill="1"/>
    <xf numFmtId="172" fontId="14" fillId="0" borderId="71" xfId="4" applyNumberFormat="1" applyFont="1" applyBorder="1" applyAlignment="1">
      <alignment vertical="top" wrapText="1"/>
    </xf>
    <xf numFmtId="172" fontId="14" fillId="0" borderId="72" xfId="4" applyNumberFormat="1" applyFont="1" applyBorder="1" applyAlignment="1">
      <alignment vertical="top" wrapText="1"/>
    </xf>
    <xf numFmtId="172" fontId="14" fillId="0" borderId="73" xfId="4" applyNumberFormat="1" applyFont="1" applyBorder="1" applyAlignment="1">
      <alignment vertical="top" wrapText="1"/>
    </xf>
    <xf numFmtId="172" fontId="14" fillId="2" borderId="11" xfId="4" applyNumberFormat="1" applyFont="1" applyFill="1" applyBorder="1" applyAlignment="1">
      <alignment vertical="top" wrapText="1"/>
    </xf>
    <xf numFmtId="172" fontId="14" fillId="2" borderId="11" xfId="1935" applyNumberFormat="1" applyFont="1" applyFill="1" applyBorder="1" applyAlignment="1">
      <alignment vertical="top" wrapText="1"/>
    </xf>
    <xf numFmtId="0" fontId="13" fillId="12" borderId="0" xfId="0" applyFont="1" applyFill="1" applyAlignment="1">
      <alignment horizontal="center"/>
    </xf>
    <xf numFmtId="0" fontId="14" fillId="0" borderId="0" xfId="0" applyFont="1" applyAlignment="1">
      <alignment horizontal="center" vertical="center"/>
    </xf>
    <xf numFmtId="0" fontId="0" fillId="0" borderId="0" xfId="0" applyAlignment="1">
      <alignment horizontal="center" vertical="center"/>
    </xf>
    <xf numFmtId="167" fontId="14" fillId="13" borderId="11" xfId="0" applyNumberFormat="1" applyFont="1" applyFill="1" applyBorder="1"/>
    <xf numFmtId="0" fontId="13" fillId="12" borderId="69" xfId="4" applyFont="1" applyFill="1" applyBorder="1" applyAlignment="1">
      <alignment vertical="top"/>
    </xf>
    <xf numFmtId="0" fontId="13" fillId="12" borderId="4" xfId="4" applyFont="1" applyFill="1" applyBorder="1" applyAlignment="1">
      <alignment vertical="top"/>
    </xf>
    <xf numFmtId="0" fontId="13" fillId="12" borderId="68" xfId="4" applyFont="1" applyFill="1" applyBorder="1" applyAlignment="1">
      <alignment vertical="top" wrapText="1"/>
    </xf>
    <xf numFmtId="0" fontId="13" fillId="12" borderId="65" xfId="4" applyFont="1" applyFill="1" applyBorder="1" applyAlignment="1">
      <alignment vertical="top" wrapText="1"/>
    </xf>
    <xf numFmtId="0" fontId="13" fillId="12" borderId="11" xfId="4" applyFont="1" applyFill="1" applyBorder="1" applyAlignment="1">
      <alignment vertical="top" wrapText="1"/>
    </xf>
    <xf numFmtId="0" fontId="13" fillId="12" borderId="64" xfId="4" applyFont="1" applyFill="1" applyBorder="1" applyAlignment="1">
      <alignment horizontal="left" vertical="top" wrapText="1"/>
    </xf>
    <xf numFmtId="0" fontId="13" fillId="12" borderId="66" xfId="4" applyFont="1" applyFill="1" applyBorder="1" applyAlignment="1">
      <alignment vertical="top" wrapText="1"/>
    </xf>
    <xf numFmtId="0" fontId="13" fillId="12" borderId="67" xfId="4" applyFont="1" applyFill="1" applyBorder="1" applyAlignment="1">
      <alignment vertical="top" wrapText="1"/>
    </xf>
    <xf numFmtId="0" fontId="13" fillId="12" borderId="64" xfId="4" applyFont="1" applyFill="1" applyBorder="1" applyAlignment="1">
      <alignment vertical="top" wrapText="1"/>
    </xf>
    <xf numFmtId="0" fontId="252" fillId="12" borderId="11" xfId="4" applyFont="1" applyFill="1" applyBorder="1" applyAlignment="1">
      <alignment vertical="top" wrapText="1"/>
    </xf>
    <xf numFmtId="0" fontId="34" fillId="12" borderId="0" xfId="4" applyFont="1" applyFill="1" applyAlignment="1">
      <alignment vertical="top" wrapText="1"/>
    </xf>
    <xf numFmtId="0" fontId="34" fillId="12" borderId="0" xfId="4" applyFont="1" applyFill="1" applyAlignment="1">
      <alignment vertical="top"/>
    </xf>
    <xf numFmtId="0" fontId="13" fillId="12" borderId="0" xfId="4" applyFont="1" applyFill="1"/>
    <xf numFmtId="0" fontId="14" fillId="12" borderId="0" xfId="4" applyFont="1" applyFill="1" applyAlignment="1">
      <alignment vertical="top" wrapText="1"/>
    </xf>
    <xf numFmtId="0" fontId="251" fillId="12" borderId="0" xfId="4" applyFont="1" applyFill="1" applyAlignment="1">
      <alignment vertical="top" wrapText="1"/>
    </xf>
    <xf numFmtId="0" fontId="14" fillId="12" borderId="0" xfId="4" applyFont="1" applyFill="1" applyAlignment="1">
      <alignment vertical="top"/>
    </xf>
    <xf numFmtId="0" fontId="14" fillId="0" borderId="79" xfId="0" applyFont="1" applyBorder="1"/>
    <xf numFmtId="0" fontId="14" fillId="0" borderId="5" xfId="0" applyFont="1" applyBorder="1"/>
    <xf numFmtId="0" fontId="14" fillId="0" borderId="5" xfId="0" quotePrefix="1" applyFont="1" applyBorder="1"/>
    <xf numFmtId="0" fontId="14" fillId="0" borderId="80" xfId="0" applyFont="1" applyBorder="1"/>
    <xf numFmtId="0" fontId="14" fillId="0" borderId="81" xfId="0" applyFont="1" applyBorder="1"/>
    <xf numFmtId="0" fontId="14" fillId="0" borderId="0" xfId="0" quotePrefix="1" applyFont="1"/>
    <xf numFmtId="0" fontId="14" fillId="0" borderId="82" xfId="0" applyFont="1" applyBorder="1"/>
    <xf numFmtId="0" fontId="13" fillId="0" borderId="82" xfId="0" applyFont="1" applyBorder="1" applyAlignment="1">
      <alignment horizontal="left" indent="3"/>
    </xf>
    <xf numFmtId="0" fontId="14" fillId="0" borderId="83" xfId="0" applyFont="1" applyBorder="1"/>
    <xf numFmtId="0" fontId="14" fillId="0" borderId="84" xfId="0" applyFont="1" applyBorder="1"/>
    <xf numFmtId="0" fontId="14" fillId="0" borderId="84" xfId="0" quotePrefix="1" applyFont="1" applyBorder="1"/>
    <xf numFmtId="0" fontId="14" fillId="0" borderId="85" xfId="0" applyFont="1" applyBorder="1"/>
    <xf numFmtId="0" fontId="14" fillId="0" borderId="11" xfId="0" applyFont="1" applyBorder="1"/>
    <xf numFmtId="0" fontId="14" fillId="5" borderId="11" xfId="0" applyFont="1" applyFill="1" applyBorder="1"/>
    <xf numFmtId="0" fontId="14" fillId="4" borderId="11" xfId="0" applyFont="1" applyFill="1" applyBorder="1"/>
    <xf numFmtId="0" fontId="14" fillId="123" borderId="11" xfId="0" applyFont="1" applyFill="1" applyBorder="1"/>
    <xf numFmtId="177" fontId="14" fillId="124" borderId="11" xfId="0" applyNumberFormat="1" applyFont="1" applyFill="1" applyBorder="1"/>
    <xf numFmtId="0" fontId="14" fillId="3" borderId="11" xfId="0" applyFont="1" applyFill="1" applyBorder="1"/>
    <xf numFmtId="0" fontId="14" fillId="2" borderId="11" xfId="0" applyFont="1" applyFill="1" applyBorder="1"/>
    <xf numFmtId="3" fontId="14" fillId="0" borderId="84" xfId="0" applyNumberFormat="1" applyFont="1" applyBorder="1"/>
    <xf numFmtId="3" fontId="14" fillId="0" borderId="0" xfId="0" applyNumberFormat="1" applyFont="1"/>
    <xf numFmtId="3" fontId="14" fillId="0" borderId="5" xfId="0" applyNumberFormat="1" applyFont="1" applyBorder="1"/>
    <xf numFmtId="0" fontId="17" fillId="2" borderId="0" xfId="0" applyFont="1" applyFill="1" applyAlignment="1">
      <alignment horizontal="center"/>
    </xf>
    <xf numFmtId="173" fontId="257" fillId="12" borderId="0" xfId="0" applyNumberFormat="1" applyFont="1" applyFill="1" applyAlignment="1">
      <alignment vertical="center"/>
    </xf>
    <xf numFmtId="0" fontId="13" fillId="0" borderId="11" xfId="0" applyFont="1" applyBorder="1" applyAlignment="1">
      <alignment horizontal="centerContinuous"/>
    </xf>
    <xf numFmtId="0" fontId="13" fillId="0" borderId="11" xfId="0" applyFont="1" applyBorder="1" applyAlignment="1">
      <alignment horizontal="center"/>
    </xf>
    <xf numFmtId="0" fontId="258" fillId="0" borderId="0" xfId="48782" applyFill="1" applyBorder="1" applyAlignment="1" applyProtection="1">
      <alignment vertical="center" wrapText="1"/>
    </xf>
    <xf numFmtId="0" fontId="13" fillId="0" borderId="11" xfId="0" applyFont="1" applyBorder="1" applyAlignment="1">
      <alignment horizontal="centerContinuous" wrapText="1"/>
    </xf>
    <xf numFmtId="172" fontId="14" fillId="0" borderId="75" xfId="4" applyNumberFormat="1" applyFont="1" applyBorder="1" applyAlignment="1">
      <alignment vertical="top" wrapText="1"/>
    </xf>
    <xf numFmtId="0" fontId="14" fillId="0" borderId="62" xfId="4" applyFont="1" applyBorder="1" applyAlignment="1">
      <alignment wrapText="1"/>
    </xf>
    <xf numFmtId="1" fontId="14" fillId="0" borderId="63" xfId="4" applyNumberFormat="1" applyFont="1" applyBorder="1" applyAlignment="1">
      <alignment vertical="top" wrapText="1"/>
    </xf>
    <xf numFmtId="172" fontId="14" fillId="0" borderId="75" xfId="1935" applyNumberFormat="1" applyFont="1" applyFill="1" applyBorder="1" applyAlignment="1">
      <alignment vertical="top"/>
    </xf>
    <xf numFmtId="1" fontId="14" fillId="0" borderId="75" xfId="4" applyNumberFormat="1" applyFont="1" applyBorder="1" applyAlignment="1">
      <alignment vertical="top" wrapText="1"/>
    </xf>
    <xf numFmtId="0" fontId="13" fillId="0" borderId="11" xfId="0" applyFont="1" applyBorder="1" applyAlignment="1">
      <alignment horizontal="center" wrapText="1"/>
    </xf>
    <xf numFmtId="1" fontId="19" fillId="12" borderId="0" xfId="0" applyNumberFormat="1" applyFont="1" applyFill="1" applyAlignment="1">
      <alignment horizontal="left"/>
    </xf>
    <xf numFmtId="0" fontId="14" fillId="0" borderId="0" xfId="0" applyFont="1" applyAlignment="1">
      <alignment horizontal="left"/>
    </xf>
    <xf numFmtId="169" fontId="18" fillId="6" borderId="11" xfId="0" applyNumberFormat="1" applyFont="1" applyFill="1" applyBorder="1"/>
    <xf numFmtId="169" fontId="14" fillId="13" borderId="11" xfId="0" applyNumberFormat="1" applyFont="1" applyFill="1" applyBorder="1"/>
    <xf numFmtId="0" fontId="13" fillId="0" borderId="82" xfId="48787" applyFont="1" applyBorder="1" applyAlignment="1">
      <alignment horizontal="left" indent="3"/>
    </xf>
    <xf numFmtId="0" fontId="14" fillId="0" borderId="0" xfId="48787" applyFont="1"/>
    <xf numFmtId="0" fontId="0" fillId="0" borderId="0" xfId="2967" applyFont="1" applyAlignment="1">
      <alignment horizontal="right"/>
    </xf>
    <xf numFmtId="0" fontId="17" fillId="0" borderId="0" xfId="2967" applyFont="1" applyAlignment="1">
      <alignment horizontal="center"/>
    </xf>
    <xf numFmtId="172" fontId="14" fillId="0" borderId="75" xfId="1935" applyNumberFormat="1" applyFont="1" applyFill="1" applyBorder="1" applyAlignment="1">
      <alignment vertical="top" wrapText="1"/>
    </xf>
    <xf numFmtId="172" fontId="14" fillId="2" borderId="75" xfId="4" applyNumberFormat="1" applyFont="1" applyFill="1" applyBorder="1" applyAlignment="1">
      <alignment vertical="top" wrapText="1"/>
    </xf>
    <xf numFmtId="172" fontId="14" fillId="2" borderId="75" xfId="1935" applyNumberFormat="1" applyFont="1" applyFill="1" applyBorder="1" applyAlignment="1">
      <alignment vertical="top" wrapText="1"/>
    </xf>
    <xf numFmtId="0" fontId="13" fillId="12" borderId="77" xfId="4" applyFont="1" applyFill="1" applyBorder="1" applyAlignment="1">
      <alignment vertical="top" wrapText="1"/>
    </xf>
    <xf numFmtId="0" fontId="13" fillId="12" borderId="78" xfId="4" applyFont="1" applyFill="1" applyBorder="1" applyAlignment="1">
      <alignment vertical="top" wrapText="1"/>
    </xf>
    <xf numFmtId="176" fontId="14" fillId="12" borderId="0" xfId="0" applyNumberFormat="1" applyFont="1" applyFill="1" applyAlignment="1">
      <alignment horizontal="centerContinuous"/>
    </xf>
    <xf numFmtId="176" fontId="14" fillId="12" borderId="0" xfId="0" applyNumberFormat="1" applyFont="1" applyFill="1" applyAlignment="1">
      <alignment horizontal="center"/>
    </xf>
    <xf numFmtId="0" fontId="13" fillId="12" borderId="6" xfId="4" applyFont="1" applyFill="1" applyBorder="1" applyAlignment="1">
      <alignment vertical="top" wrapText="1"/>
    </xf>
    <xf numFmtId="0" fontId="252" fillId="12" borderId="78" xfId="4" applyFont="1" applyFill="1" applyBorder="1" applyAlignment="1">
      <alignment vertical="top" wrapText="1"/>
    </xf>
    <xf numFmtId="1" fontId="14" fillId="0" borderId="76" xfId="4" applyNumberFormat="1" applyFont="1" applyBorder="1" applyAlignment="1">
      <alignment vertical="top" wrapText="1"/>
    </xf>
    <xf numFmtId="172" fontId="14" fillId="0" borderId="87" xfId="4" applyNumberFormat="1" applyFont="1" applyBorder="1" applyAlignment="1">
      <alignment vertical="top" wrapText="1"/>
    </xf>
    <xf numFmtId="0" fontId="13" fillId="12" borderId="74" xfId="4" applyFont="1" applyFill="1" applyBorder="1" applyAlignment="1">
      <alignment vertical="top" wrapText="1"/>
    </xf>
    <xf numFmtId="0" fontId="13" fillId="0" borderId="59" xfId="4" applyFont="1" applyBorder="1" applyAlignment="1">
      <alignment vertical="center" wrapText="1"/>
    </xf>
    <xf numFmtId="0" fontId="3" fillId="0" borderId="0" xfId="0" applyFont="1"/>
    <xf numFmtId="0" fontId="3" fillId="12" borderId="0" xfId="0" applyFont="1" applyFill="1"/>
    <xf numFmtId="0" fontId="17" fillId="12" borderId="11" xfId="0" applyFont="1" applyFill="1" applyBorder="1" applyAlignment="1">
      <alignment horizontal="center" wrapText="1"/>
    </xf>
    <xf numFmtId="0" fontId="13" fillId="12" borderId="85" xfId="0" applyFont="1" applyFill="1" applyBorder="1" applyAlignment="1">
      <alignment horizontal="left"/>
    </xf>
    <xf numFmtId="0" fontId="17" fillId="12" borderId="64" xfId="0" applyFont="1" applyFill="1" applyBorder="1" applyAlignment="1">
      <alignment horizontal="center" wrapText="1"/>
    </xf>
    <xf numFmtId="0" fontId="34" fillId="12" borderId="0" xfId="4" applyFont="1" applyFill="1"/>
    <xf numFmtId="0" fontId="0" fillId="12" borderId="0" xfId="0" applyFill="1"/>
    <xf numFmtId="2" fontId="14" fillId="2" borderId="11" xfId="4" applyNumberFormat="1" applyFont="1" applyFill="1" applyBorder="1" applyAlignment="1">
      <alignment vertical="top" wrapText="1"/>
    </xf>
    <xf numFmtId="2" fontId="14" fillId="2" borderId="64" xfId="4" applyNumberFormat="1" applyFont="1" applyFill="1" applyBorder="1" applyAlignment="1">
      <alignment vertical="top" wrapText="1"/>
    </xf>
    <xf numFmtId="2" fontId="14" fillId="2" borderId="11" xfId="1935" applyNumberFormat="1" applyFont="1" applyFill="1" applyBorder="1" applyAlignment="1">
      <alignment vertical="top" wrapText="1"/>
    </xf>
    <xf numFmtId="2" fontId="14" fillId="2" borderId="75" xfId="4" applyNumberFormat="1" applyFont="1" applyFill="1" applyBorder="1" applyAlignment="1">
      <alignment vertical="top" wrapText="1"/>
    </xf>
    <xf numFmtId="2" fontId="14" fillId="2" borderId="62" xfId="4" applyNumberFormat="1" applyFont="1" applyFill="1" applyBorder="1" applyAlignment="1">
      <alignment vertical="top" wrapText="1"/>
    </xf>
    <xf numFmtId="2" fontId="14" fillId="2" borderId="75" xfId="1935" applyNumberFormat="1" applyFont="1" applyFill="1" applyBorder="1" applyAlignment="1">
      <alignment vertical="top" wrapText="1"/>
    </xf>
    <xf numFmtId="169" fontId="13" fillId="3" borderId="59" xfId="48789" applyNumberFormat="1" applyFont="1" applyFill="1" applyBorder="1"/>
    <xf numFmtId="169" fontId="13" fillId="3" borderId="60" xfId="48789" applyNumberFormat="1" applyFont="1" applyFill="1" applyBorder="1"/>
    <xf numFmtId="169" fontId="13" fillId="3" borderId="70" xfId="48789" applyNumberFormat="1" applyFont="1" applyFill="1" applyBorder="1"/>
    <xf numFmtId="169" fontId="13" fillId="3" borderId="36" xfId="48789" applyNumberFormat="1" applyFont="1" applyFill="1" applyBorder="1"/>
    <xf numFmtId="169" fontId="13" fillId="3" borderId="11" xfId="0" applyNumberFormat="1" applyFont="1" applyFill="1" applyBorder="1"/>
    <xf numFmtId="0" fontId="17" fillId="12" borderId="82" xfId="0" applyFont="1" applyFill="1" applyBorder="1" applyAlignment="1">
      <alignment vertical="center"/>
    </xf>
    <xf numFmtId="172" fontId="17" fillId="0" borderId="0" xfId="2967" applyNumberFormat="1" applyFont="1" applyAlignment="1">
      <alignment horizontal="center"/>
    </xf>
    <xf numFmtId="167" fontId="2" fillId="7" borderId="11" xfId="0" applyNumberFormat="1" applyFont="1" applyFill="1" applyBorder="1" applyAlignment="1">
      <alignment horizontal="center"/>
    </xf>
    <xf numFmtId="0" fontId="0" fillId="11" borderId="0" xfId="0" applyFill="1"/>
    <xf numFmtId="0" fontId="260" fillId="11" borderId="89" xfId="0" applyFont="1" applyFill="1" applyBorder="1"/>
    <xf numFmtId="0" fontId="261" fillId="11" borderId="89" xfId="0" applyFont="1" applyFill="1" applyBorder="1"/>
    <xf numFmtId="0" fontId="262" fillId="11" borderId="0" xfId="0" applyFont="1" applyFill="1"/>
    <xf numFmtId="0" fontId="263" fillId="11" borderId="0" xfId="0" applyFont="1" applyFill="1"/>
    <xf numFmtId="0" fontId="267" fillId="11" borderId="0" xfId="0" applyFont="1" applyFill="1"/>
    <xf numFmtId="0" fontId="266" fillId="11" borderId="0" xfId="0" applyFont="1" applyFill="1"/>
    <xf numFmtId="0" fontId="268" fillId="11" borderId="89" xfId="0" applyFont="1" applyFill="1" applyBorder="1"/>
    <xf numFmtId="0" fontId="269" fillId="11" borderId="89" xfId="0" applyFont="1" applyFill="1" applyBorder="1"/>
    <xf numFmtId="0" fontId="183" fillId="11" borderId="0" xfId="0" applyFont="1" applyFill="1"/>
    <xf numFmtId="0" fontId="65" fillId="11" borderId="0" xfId="0" applyFont="1" applyFill="1"/>
    <xf numFmtId="0" fontId="65" fillId="11" borderId="0" xfId="0" applyFont="1" applyFill="1" applyAlignment="1">
      <alignment wrapText="1"/>
    </xf>
    <xf numFmtId="0" fontId="0" fillId="11" borderId="0" xfId="0" applyFill="1" applyAlignment="1">
      <alignment wrapText="1"/>
    </xf>
    <xf numFmtId="0" fontId="270" fillId="11" borderId="89" xfId="0" applyFont="1" applyFill="1" applyBorder="1"/>
    <xf numFmtId="0" fontId="269" fillId="11" borderId="89" xfId="0" applyFont="1" applyFill="1" applyBorder="1" applyAlignment="1">
      <alignment horizontal="left" wrapText="1"/>
    </xf>
    <xf numFmtId="0" fontId="262" fillId="11" borderId="0" xfId="0" applyFont="1" applyFill="1" applyAlignment="1">
      <alignment wrapText="1"/>
    </xf>
    <xf numFmtId="0" fontId="271" fillId="11" borderId="90" xfId="0" applyFont="1" applyFill="1" applyBorder="1" applyAlignment="1">
      <alignment wrapText="1"/>
    </xf>
    <xf numFmtId="0" fontId="272" fillId="11" borderId="90" xfId="0" applyFont="1" applyFill="1" applyBorder="1"/>
    <xf numFmtId="0" fontId="273" fillId="11" borderId="0" xfId="0" applyFont="1" applyFill="1" applyAlignment="1">
      <alignment vertical="center"/>
    </xf>
    <xf numFmtId="0" fontId="273" fillId="11" borderId="0" xfId="0" applyFont="1" applyFill="1" applyAlignment="1">
      <alignment vertical="center" wrapText="1"/>
    </xf>
    <xf numFmtId="0" fontId="65" fillId="11" borderId="91" xfId="0" applyFont="1" applyFill="1" applyBorder="1" applyAlignment="1">
      <alignment horizontal="left" vertical="center" wrapText="1"/>
    </xf>
    <xf numFmtId="0" fontId="262" fillId="11" borderId="0" xfId="0" applyFont="1" applyFill="1" applyAlignment="1">
      <alignment vertical="center"/>
    </xf>
    <xf numFmtId="0" fontId="262" fillId="11" borderId="0" xfId="0" applyFont="1" applyFill="1" applyAlignment="1">
      <alignment horizontal="left" vertical="center"/>
    </xf>
    <xf numFmtId="0" fontId="65" fillId="11" borderId="92" xfId="0" applyFont="1" applyFill="1" applyBorder="1" applyAlignment="1">
      <alignment horizontal="left" vertical="center" wrapText="1"/>
    </xf>
    <xf numFmtId="0" fontId="65" fillId="11" borderId="0" xfId="0" applyFont="1" applyFill="1" applyAlignment="1">
      <alignment horizontal="left" vertical="center" wrapText="1"/>
    </xf>
    <xf numFmtId="0" fontId="65" fillId="11" borderId="92" xfId="0" applyFont="1" applyFill="1" applyBorder="1" applyAlignment="1">
      <alignment vertical="center"/>
    </xf>
    <xf numFmtId="0" fontId="65" fillId="11" borderId="91" xfId="0" applyFont="1" applyFill="1" applyBorder="1" applyAlignment="1">
      <alignment vertical="center"/>
    </xf>
    <xf numFmtId="0" fontId="274" fillId="11" borderId="92" xfId="48782" applyFont="1" applyFill="1" applyBorder="1" applyAlignment="1">
      <alignment vertical="center"/>
    </xf>
    <xf numFmtId="0" fontId="275" fillId="11" borderId="0" xfId="0" applyFont="1" applyFill="1" applyAlignment="1">
      <alignment vertical="center" wrapText="1"/>
    </xf>
    <xf numFmtId="0" fontId="0" fillId="0" borderId="0" xfId="0" applyAlignment="1">
      <alignment wrapText="1"/>
    </xf>
    <xf numFmtId="0" fontId="0" fillId="11" borderId="0" xfId="0" applyFill="1" applyAlignment="1">
      <alignment vertical="center"/>
    </xf>
    <xf numFmtId="0" fontId="276" fillId="11" borderId="0" xfId="0" applyFont="1" applyFill="1"/>
    <xf numFmtId="0" fontId="262" fillId="0" borderId="0" xfId="0" applyFont="1"/>
    <xf numFmtId="0" fontId="183" fillId="129" borderId="11" xfId="0" applyFont="1" applyFill="1" applyBorder="1" applyAlignment="1">
      <alignment vertical="center" wrapText="1"/>
    </xf>
    <xf numFmtId="0" fontId="266" fillId="0" borderId="6" xfId="0" applyFont="1" applyBorder="1" applyAlignment="1">
      <alignment vertical="center" wrapText="1"/>
    </xf>
    <xf numFmtId="0" fontId="266" fillId="130" borderId="11" xfId="0" applyFont="1" applyFill="1" applyBorder="1" applyAlignment="1">
      <alignment vertical="center"/>
    </xf>
    <xf numFmtId="0" fontId="266" fillId="129" borderId="11" xfId="0" applyFont="1" applyFill="1" applyBorder="1" applyAlignment="1">
      <alignment vertical="center" wrapText="1"/>
    </xf>
    <xf numFmtId="0" fontId="65" fillId="0" borderId="11" xfId="0" applyFont="1" applyBorder="1" applyAlignment="1">
      <alignment vertical="center" wrapText="1"/>
    </xf>
    <xf numFmtId="0" fontId="266" fillId="11" borderId="0" xfId="0" applyFont="1" applyFill="1" applyAlignment="1">
      <alignment vertical="center"/>
    </xf>
    <xf numFmtId="0" fontId="278" fillId="11" borderId="0" xfId="0" applyFont="1" applyFill="1" applyAlignment="1">
      <alignment horizontal="left" vertical="center" wrapText="1"/>
    </xf>
    <xf numFmtId="0" fontId="266" fillId="11" borderId="0" xfId="0" applyFont="1" applyFill="1" applyAlignment="1">
      <alignment vertical="center" wrapText="1"/>
    </xf>
    <xf numFmtId="0" fontId="65" fillId="0" borderId="3" xfId="0" applyFont="1" applyBorder="1" applyAlignment="1">
      <alignment wrapText="1"/>
    </xf>
    <xf numFmtId="1" fontId="279" fillId="11" borderId="0" xfId="0" applyNumberFormat="1" applyFont="1" applyFill="1" applyAlignment="1">
      <alignment horizontal="center" vertical="center"/>
    </xf>
    <xf numFmtId="0" fontId="280" fillId="11" borderId="0" xfId="0" applyFont="1" applyFill="1" applyAlignment="1">
      <alignment vertical="center" wrapText="1"/>
    </xf>
    <xf numFmtId="0" fontId="281" fillId="11" borderId="0" xfId="0" applyFont="1" applyFill="1"/>
    <xf numFmtId="0" fontId="183" fillId="0" borderId="94" xfId="0" applyFont="1" applyBorder="1" applyAlignment="1">
      <alignment vertical="center" wrapText="1"/>
    </xf>
    <xf numFmtId="0" fontId="183" fillId="0" borderId="6" xfId="0" applyFont="1" applyBorder="1" applyAlignment="1">
      <alignment vertical="center" wrapText="1"/>
    </xf>
    <xf numFmtId="0" fontId="266" fillId="131" borderId="0" xfId="0" applyFont="1" applyFill="1" applyAlignment="1">
      <alignment horizontal="right"/>
    </xf>
    <xf numFmtId="0" fontId="266" fillId="131" borderId="0" xfId="0" applyFont="1" applyFill="1"/>
    <xf numFmtId="0" fontId="278" fillId="11" borderId="0" xfId="0" applyFont="1" applyFill="1"/>
    <xf numFmtId="0" fontId="280" fillId="11" borderId="0" xfId="0" applyFont="1" applyFill="1" applyAlignment="1">
      <alignment vertical="center"/>
    </xf>
    <xf numFmtId="0" fontId="280" fillId="11" borderId="0" xfId="0" applyFont="1" applyFill="1"/>
    <xf numFmtId="0" fontId="0" fillId="11" borderId="0" xfId="0" applyFill="1" applyAlignment="1">
      <alignment horizontal="left"/>
    </xf>
    <xf numFmtId="0" fontId="278" fillId="11" borderId="95" xfId="0" applyFont="1" applyFill="1" applyBorder="1" applyAlignment="1">
      <alignment horizontal="left" vertical="center" wrapText="1"/>
    </xf>
    <xf numFmtId="0" fontId="266" fillId="11" borderId="95" xfId="0" applyFont="1" applyFill="1" applyBorder="1" applyAlignment="1">
      <alignment vertical="center" wrapText="1"/>
    </xf>
    <xf numFmtId="0" fontId="283" fillId="11" borderId="90" xfId="0" applyFont="1" applyFill="1" applyBorder="1"/>
    <xf numFmtId="0" fontId="65" fillId="0" borderId="11" xfId="0" applyFont="1" applyBorder="1" applyAlignment="1">
      <alignment horizontal="left" vertical="center" wrapText="1"/>
    </xf>
    <xf numFmtId="0" fontId="266" fillId="0" borderId="78" xfId="0" applyFont="1" applyBorder="1" applyAlignment="1">
      <alignment vertical="center" wrapText="1"/>
    </xf>
    <xf numFmtId="0" fontId="266" fillId="130" borderId="78" xfId="0" applyFont="1" applyFill="1" applyBorder="1" applyAlignment="1">
      <alignment vertical="center" wrapText="1"/>
    </xf>
    <xf numFmtId="0" fontId="278" fillId="11" borderId="0" xfId="0" applyFont="1" applyFill="1" applyAlignment="1">
      <alignment horizontal="right" vertical="center" wrapText="1"/>
    </xf>
    <xf numFmtId="0" fontId="266" fillId="11" borderId="0" xfId="0" applyFont="1" applyFill="1" applyAlignment="1">
      <alignment horizontal="left" vertical="top" wrapText="1"/>
    </xf>
    <xf numFmtId="0" fontId="266" fillId="11" borderId="0" xfId="0" applyFont="1" applyFill="1" applyAlignment="1">
      <alignment horizontal="right"/>
    </xf>
    <xf numFmtId="0" fontId="284" fillId="11" borderId="0" xfId="0" applyFont="1" applyFill="1"/>
    <xf numFmtId="0" fontId="183" fillId="11" borderId="0" xfId="0" applyFont="1" applyFill="1" applyAlignment="1">
      <alignment vertical="center" wrapText="1"/>
    </xf>
    <xf numFmtId="0" fontId="65" fillId="11" borderId="0" xfId="0" applyFont="1" applyFill="1" applyAlignment="1">
      <alignment horizontal="left" vertical="top" wrapText="1"/>
    </xf>
    <xf numFmtId="0" fontId="277" fillId="11" borderId="0" xfId="0" applyFont="1" applyFill="1" applyAlignment="1">
      <alignment horizontal="left" vertical="center" wrapText="1"/>
    </xf>
    <xf numFmtId="0" fontId="0" fillId="11" borderId="0" xfId="0" applyFill="1" applyAlignment="1">
      <alignment vertical="center" wrapText="1"/>
    </xf>
    <xf numFmtId="0" fontId="65" fillId="11" borderId="11" xfId="0" applyFont="1" applyFill="1" applyBorder="1" applyAlignment="1">
      <alignment vertical="center" wrapText="1"/>
    </xf>
    <xf numFmtId="0" fontId="260" fillId="0" borderId="89" xfId="0" applyFont="1" applyBorder="1"/>
    <xf numFmtId="0" fontId="283" fillId="11" borderId="90" xfId="0" applyFont="1" applyFill="1" applyBorder="1" applyAlignment="1">
      <alignment wrapText="1"/>
    </xf>
    <xf numFmtId="0" fontId="261" fillId="11" borderId="0" xfId="0" applyFont="1" applyFill="1" applyAlignment="1">
      <alignment vertical="center"/>
    </xf>
    <xf numFmtId="0" fontId="262" fillId="0" borderId="0" xfId="0" applyFont="1" applyAlignment="1">
      <alignment vertical="center"/>
    </xf>
    <xf numFmtId="0" fontId="262" fillId="132" borderId="0" xfId="0" applyFont="1" applyFill="1"/>
    <xf numFmtId="0" fontId="283" fillId="11" borderId="0" xfId="0" applyFont="1" applyFill="1" applyAlignment="1">
      <alignment wrapText="1"/>
    </xf>
    <xf numFmtId="0" fontId="287" fillId="11" borderId="0" xfId="0" applyFont="1" applyFill="1"/>
    <xf numFmtId="0" fontId="283" fillId="11" borderId="0" xfId="0" applyFont="1" applyFill="1"/>
    <xf numFmtId="0" fontId="260" fillId="11" borderId="89" xfId="0" applyFont="1" applyFill="1" applyBorder="1" applyAlignment="1">
      <alignment vertical="center"/>
    </xf>
    <xf numFmtId="0" fontId="290" fillId="11" borderId="0" xfId="0" applyFont="1" applyFill="1"/>
    <xf numFmtId="0" fontId="0" fillId="0" borderId="0" xfId="0" applyAlignment="1">
      <alignment horizontal="center"/>
    </xf>
    <xf numFmtId="1" fontId="280" fillId="11" borderId="0" xfId="0" applyNumberFormat="1" applyFont="1" applyFill="1" applyAlignment="1">
      <alignment horizontal="center" vertical="center"/>
    </xf>
    <xf numFmtId="0" fontId="260" fillId="11" borderId="0" xfId="0" applyFont="1" applyFill="1" applyAlignment="1">
      <alignment horizontal="left" vertical="center"/>
    </xf>
    <xf numFmtId="0" fontId="287" fillId="11" borderId="89" xfId="0" applyFont="1" applyFill="1" applyBorder="1" applyAlignment="1">
      <alignment vertical="center" wrapText="1"/>
    </xf>
    <xf numFmtId="0" fontId="265" fillId="10" borderId="11" xfId="48792" applyFont="1" applyFill="1" applyBorder="1"/>
    <xf numFmtId="0" fontId="265" fillId="0" borderId="0" xfId="48792" applyFont="1" applyFill="1" applyBorder="1"/>
    <xf numFmtId="0" fontId="265" fillId="128" borderId="11" xfId="48792" applyFont="1" applyFill="1" applyBorder="1"/>
    <xf numFmtId="0" fontId="271" fillId="11" borderId="90" xfId="0" applyFont="1" applyFill="1" applyBorder="1" applyAlignment="1">
      <alignment horizontal="left" vertical="top" wrapText="1"/>
    </xf>
    <xf numFmtId="0" fontId="293" fillId="11" borderId="90" xfId="0" applyFont="1" applyFill="1" applyBorder="1" applyAlignment="1">
      <alignment wrapText="1"/>
    </xf>
    <xf numFmtId="0" fontId="294" fillId="11" borderId="0" xfId="0" applyFont="1" applyFill="1" applyAlignment="1">
      <alignment vertical="center"/>
    </xf>
    <xf numFmtId="0" fontId="294" fillId="11" borderId="0" xfId="0" applyFont="1" applyFill="1" applyAlignment="1">
      <alignment vertical="center" wrapText="1"/>
    </xf>
    <xf numFmtId="0" fontId="266" fillId="11" borderId="91" xfId="0" applyFont="1" applyFill="1" applyBorder="1" applyAlignment="1">
      <alignment vertical="center"/>
    </xf>
    <xf numFmtId="0" fontId="296" fillId="11" borderId="90" xfId="0" applyFont="1" applyFill="1" applyBorder="1" applyAlignment="1">
      <alignment wrapText="1"/>
    </xf>
    <xf numFmtId="0" fontId="298" fillId="11" borderId="90" xfId="0" applyFont="1" applyFill="1" applyBorder="1"/>
    <xf numFmtId="0" fontId="283" fillId="0" borderId="11" xfId="0" applyFont="1" applyBorder="1" applyAlignment="1">
      <alignment horizontal="left" vertical="center" wrapText="1"/>
    </xf>
    <xf numFmtId="0" fontId="183" fillId="10" borderId="11" xfId="48792" applyFont="1" applyFill="1" applyBorder="1" applyAlignment="1">
      <alignment vertical="center" wrapText="1"/>
    </xf>
    <xf numFmtId="0" fontId="65" fillId="10" borderId="11" xfId="48792" applyFont="1" applyFill="1" applyBorder="1" applyAlignment="1">
      <alignment vertical="center" wrapText="1"/>
    </xf>
    <xf numFmtId="0" fontId="0" fillId="11" borderId="11" xfId="0" applyFill="1" applyBorder="1" applyAlignment="1">
      <alignment horizontal="center" vertical="center"/>
    </xf>
    <xf numFmtId="1" fontId="280" fillId="11" borderId="11" xfId="0" applyNumberFormat="1" applyFont="1" applyFill="1" applyBorder="1" applyAlignment="1">
      <alignment horizontal="center" vertical="center"/>
    </xf>
    <xf numFmtId="1" fontId="280" fillId="11" borderId="11" xfId="0" applyNumberFormat="1" applyFont="1" applyFill="1" applyBorder="1" applyAlignment="1">
      <alignment vertical="center"/>
    </xf>
    <xf numFmtId="1" fontId="279" fillId="11" borderId="11" xfId="0" applyNumberFormat="1" applyFont="1" applyFill="1" applyBorder="1" applyAlignment="1">
      <alignment horizontal="center" vertical="center"/>
    </xf>
    <xf numFmtId="334" fontId="65" fillId="0" borderId="11" xfId="48792" applyNumberFormat="1" applyFont="1" applyFill="1" applyBorder="1" applyAlignment="1">
      <alignment horizontal="center" vertical="center" wrapText="1"/>
    </xf>
    <xf numFmtId="0" fontId="0" fillId="137" borderId="0" xfId="0" applyFill="1"/>
    <xf numFmtId="179" fontId="0" fillId="11" borderId="0" xfId="48794" applyNumberFormat="1" applyFont="1" applyFill="1"/>
    <xf numFmtId="9" fontId="281" fillId="0" borderId="11" xfId="0" applyNumberFormat="1" applyFont="1" applyBorder="1" applyAlignment="1">
      <alignment horizontal="center" vertical="center"/>
    </xf>
    <xf numFmtId="0" fontId="266" fillId="129" borderId="11" xfId="0" applyFont="1" applyFill="1" applyBorder="1" applyAlignment="1">
      <alignment horizontal="center" vertical="center" wrapText="1"/>
    </xf>
    <xf numFmtId="0" fontId="65" fillId="11" borderId="11" xfId="0" applyFont="1" applyFill="1" applyBorder="1" applyAlignment="1">
      <alignment horizontal="left" vertical="center" wrapText="1"/>
    </xf>
    <xf numFmtId="1" fontId="65" fillId="11" borderId="0" xfId="48795" applyNumberFormat="1" applyFont="1" applyFill="1" applyBorder="1" applyAlignment="1">
      <alignment horizontal="center" vertical="center"/>
    </xf>
    <xf numFmtId="0" fontId="301" fillId="130" borderId="109" xfId="0" applyFont="1" applyFill="1" applyBorder="1" applyAlignment="1">
      <alignment vertical="center" wrapText="1"/>
    </xf>
    <xf numFmtId="1" fontId="301" fillId="130" borderId="110" xfId="0" applyNumberFormat="1" applyFont="1" applyFill="1" applyBorder="1" applyAlignment="1">
      <alignment horizontal="center" vertical="center"/>
    </xf>
    <xf numFmtId="1" fontId="301" fillId="130" borderId="111" xfId="0" applyNumberFormat="1" applyFont="1" applyFill="1" applyBorder="1" applyAlignment="1">
      <alignment horizontal="center" vertical="center"/>
    </xf>
    <xf numFmtId="0" fontId="301" fillId="130" borderId="112" xfId="0" applyFont="1" applyFill="1" applyBorder="1" applyAlignment="1">
      <alignment vertical="center" wrapText="1"/>
    </xf>
    <xf numFmtId="10" fontId="302" fillId="11" borderId="3" xfId="0" applyNumberFormat="1" applyFont="1" applyFill="1" applyBorder="1" applyAlignment="1">
      <alignment horizontal="center" vertical="center"/>
    </xf>
    <xf numFmtId="0" fontId="261" fillId="11" borderId="0" xfId="0" applyFont="1" applyFill="1" applyAlignment="1">
      <alignment vertical="center" wrapText="1"/>
    </xf>
    <xf numFmtId="0" fontId="261" fillId="134" borderId="0" xfId="0" applyFont="1" applyFill="1" applyAlignment="1">
      <alignment vertical="center"/>
    </xf>
    <xf numFmtId="0" fontId="261" fillId="137" borderId="0" xfId="0" applyFont="1" applyFill="1" applyAlignment="1">
      <alignment horizontal="center" vertical="center"/>
    </xf>
    <xf numFmtId="0" fontId="261" fillId="137" borderId="0" xfId="0" applyFont="1" applyFill="1" applyAlignment="1">
      <alignment vertical="center"/>
    </xf>
    <xf numFmtId="0" fontId="260" fillId="11" borderId="0" xfId="0" applyFont="1" applyFill="1" applyAlignment="1">
      <alignment horizontal="left" vertical="center" wrapText="1"/>
    </xf>
    <xf numFmtId="0" fontId="283" fillId="11" borderId="90" xfId="0" applyFont="1" applyFill="1" applyBorder="1" applyAlignment="1">
      <alignment vertical="center" wrapText="1"/>
    </xf>
    <xf numFmtId="14" fontId="283" fillId="11" borderId="90" xfId="0" applyNumberFormat="1" applyFont="1" applyFill="1" applyBorder="1" applyAlignment="1">
      <alignment vertical="center" wrapText="1"/>
    </xf>
    <xf numFmtId="0" fontId="283" fillId="134" borderId="90" xfId="0" applyFont="1" applyFill="1" applyBorder="1" applyAlignment="1">
      <alignment vertical="center" wrapText="1"/>
    </xf>
    <xf numFmtId="0" fontId="304" fillId="137" borderId="0" xfId="0" applyFont="1" applyFill="1" applyAlignment="1">
      <alignment horizontal="left"/>
    </xf>
    <xf numFmtId="0" fontId="305" fillId="137" borderId="90" xfId="0" applyFont="1" applyFill="1" applyBorder="1" applyAlignment="1">
      <alignment vertical="center" wrapText="1"/>
    </xf>
    <xf numFmtId="0" fontId="283" fillId="137" borderId="90" xfId="0" applyFont="1" applyFill="1" applyBorder="1" applyAlignment="1">
      <alignment vertical="center" wrapText="1"/>
    </xf>
    <xf numFmtId="0" fontId="285" fillId="138" borderId="113" xfId="0" applyFont="1" applyFill="1" applyBorder="1" applyAlignment="1">
      <alignment horizontal="left" vertical="center" wrapText="1"/>
    </xf>
    <xf numFmtId="337" fontId="285" fillId="138" borderId="114" xfId="0" applyNumberFormat="1" applyFont="1" applyFill="1" applyBorder="1" applyAlignment="1">
      <alignment horizontal="left" vertical="center"/>
    </xf>
    <xf numFmtId="0" fontId="262" fillId="134" borderId="0" xfId="0" applyFont="1" applyFill="1"/>
    <xf numFmtId="0" fontId="262" fillId="137" borderId="0" xfId="0" applyFont="1" applyFill="1" applyAlignment="1">
      <alignment horizontal="center"/>
    </xf>
    <xf numFmtId="0" fontId="262" fillId="137" borderId="0" xfId="0" applyFont="1" applyFill="1"/>
    <xf numFmtId="0" fontId="306" fillId="137" borderId="0" xfId="0" applyFont="1" applyFill="1" applyAlignment="1">
      <alignment horizontal="center"/>
    </xf>
    <xf numFmtId="0" fontId="306" fillId="137" borderId="0" xfId="0" applyFont="1" applyFill="1"/>
    <xf numFmtId="0" fontId="266" fillId="137" borderId="11" xfId="0" applyFont="1" applyFill="1" applyBorder="1" applyAlignment="1">
      <alignment horizontal="center" vertical="center"/>
    </xf>
    <xf numFmtId="0" fontId="266" fillId="137" borderId="11" xfId="0" applyFont="1" applyFill="1" applyBorder="1" applyAlignment="1">
      <alignment horizontal="left" vertical="center"/>
    </xf>
    <xf numFmtId="0" fontId="266" fillId="137" borderId="11" xfId="0" applyFont="1" applyFill="1" applyBorder="1" applyAlignment="1">
      <alignment horizontal="center"/>
    </xf>
    <xf numFmtId="0" fontId="266" fillId="137" borderId="11" xfId="0" applyFont="1" applyFill="1" applyBorder="1" applyAlignment="1">
      <alignment horizontal="left"/>
    </xf>
    <xf numFmtId="0" fontId="285" fillId="0" borderId="113" xfId="0" applyFont="1" applyBorder="1" applyAlignment="1">
      <alignment horizontal="left" vertical="center" wrapText="1"/>
    </xf>
    <xf numFmtId="337" fontId="285" fillId="0" borderId="114" xfId="0" applyNumberFormat="1" applyFont="1" applyBorder="1" applyAlignment="1">
      <alignment horizontal="left" vertical="center"/>
    </xf>
    <xf numFmtId="0" fontId="285" fillId="0" borderId="113" xfId="0" applyFont="1" applyBorder="1" applyAlignment="1">
      <alignment horizontal="left" vertical="top" wrapText="1"/>
    </xf>
    <xf numFmtId="14" fontId="262" fillId="11" borderId="0" xfId="0" applyNumberFormat="1" applyFont="1" applyFill="1"/>
    <xf numFmtId="0" fontId="288" fillId="11" borderId="0" xfId="0" applyFont="1" applyFill="1" applyAlignment="1">
      <alignment horizontal="left" vertical="center"/>
    </xf>
    <xf numFmtId="14" fontId="288" fillId="11" borderId="0" xfId="0" applyNumberFormat="1" applyFont="1" applyFill="1" applyAlignment="1">
      <alignment horizontal="left" vertical="center"/>
    </xf>
    <xf numFmtId="0" fontId="288" fillId="11" borderId="0" xfId="0" applyFont="1" applyFill="1" applyAlignment="1">
      <alignment horizontal="center" vertical="center"/>
    </xf>
    <xf numFmtId="0" fontId="269" fillId="134" borderId="0" xfId="0" applyFont="1" applyFill="1" applyAlignment="1">
      <alignment horizontal="left" vertical="center"/>
    </xf>
    <xf numFmtId="0" fontId="269" fillId="137" borderId="0" xfId="0" applyFont="1" applyFill="1" applyAlignment="1">
      <alignment horizontal="left" vertical="center"/>
    </xf>
    <xf numFmtId="0" fontId="269" fillId="11" borderId="0" xfId="0" applyFont="1" applyFill="1" applyAlignment="1">
      <alignment horizontal="left" vertical="center"/>
    </xf>
    <xf numFmtId="0" fontId="308" fillId="11" borderId="89" xfId="0" applyFont="1" applyFill="1" applyBorder="1" applyAlignment="1">
      <alignment horizontal="left" vertical="center"/>
    </xf>
    <xf numFmtId="0" fontId="308" fillId="11" borderId="89" xfId="0" applyFont="1" applyFill="1" applyBorder="1" applyAlignment="1">
      <alignment horizontal="center" vertical="center"/>
    </xf>
    <xf numFmtId="0" fontId="308" fillId="11" borderId="89" xfId="0" applyFont="1" applyFill="1" applyBorder="1" applyAlignment="1">
      <alignment vertical="center"/>
    </xf>
    <xf numFmtId="14" fontId="308" fillId="11" borderId="89" xfId="0" applyNumberFormat="1" applyFont="1" applyFill="1" applyBorder="1" applyAlignment="1">
      <alignment vertical="center"/>
    </xf>
    <xf numFmtId="14" fontId="308" fillId="11" borderId="89" xfId="0" applyNumberFormat="1" applyFont="1" applyFill="1" applyBorder="1" applyAlignment="1">
      <alignment horizontal="left" vertical="center"/>
    </xf>
    <xf numFmtId="0" fontId="308" fillId="134" borderId="89" xfId="0" applyFont="1" applyFill="1" applyBorder="1" applyAlignment="1">
      <alignment horizontal="left" vertical="center"/>
    </xf>
    <xf numFmtId="0" fontId="309" fillId="137" borderId="0" xfId="0" applyFont="1" applyFill="1" applyAlignment="1">
      <alignment horizontal="left"/>
    </xf>
    <xf numFmtId="0" fontId="283" fillId="0" borderId="90" xfId="0" applyFont="1" applyBorder="1" applyAlignment="1">
      <alignment horizontal="center" vertical="center" wrapText="1"/>
    </xf>
    <xf numFmtId="0" fontId="283" fillId="0" borderId="90" xfId="0" applyFont="1" applyBorder="1" applyAlignment="1">
      <alignment horizontal="left" vertical="center" wrapText="1"/>
    </xf>
    <xf numFmtId="14" fontId="283" fillId="0" borderId="90" xfId="0" applyNumberFormat="1" applyFont="1" applyBorder="1" applyAlignment="1">
      <alignment horizontal="left" vertical="center" wrapText="1"/>
    </xf>
    <xf numFmtId="0" fontId="283" fillId="0" borderId="90" xfId="48793" applyFont="1" applyFill="1" applyBorder="1" applyAlignment="1">
      <alignment horizontal="left" vertical="center" wrapText="1"/>
    </xf>
    <xf numFmtId="0" fontId="283" fillId="134" borderId="90" xfId="0" applyFont="1" applyFill="1" applyBorder="1" applyAlignment="1">
      <alignment horizontal="left" vertical="center" wrapText="1"/>
    </xf>
    <xf numFmtId="0" fontId="310" fillId="137" borderId="0" xfId="0" applyFont="1" applyFill="1" applyAlignment="1">
      <alignment horizontal="center"/>
    </xf>
    <xf numFmtId="0" fontId="310" fillId="137" borderId="0" xfId="0" applyFont="1" applyFill="1"/>
    <xf numFmtId="0" fontId="262" fillId="134" borderId="0" xfId="0" applyFont="1" applyFill="1" applyAlignment="1">
      <alignment vertical="center"/>
    </xf>
    <xf numFmtId="0" fontId="262" fillId="0" borderId="0" xfId="0" applyFont="1" applyAlignment="1">
      <alignment horizontal="center" vertical="center"/>
    </xf>
    <xf numFmtId="179" fontId="0" fillId="0" borderId="0" xfId="48794" applyNumberFormat="1" applyFont="1" applyAlignment="1">
      <alignment wrapText="1"/>
    </xf>
    <xf numFmtId="179" fontId="0" fillId="0" borderId="0" xfId="48794" applyNumberFormat="1" applyFont="1"/>
    <xf numFmtId="9" fontId="0" fillId="0" borderId="0" xfId="19794" applyFont="1"/>
    <xf numFmtId="0" fontId="287" fillId="139" borderId="0" xfId="0" applyFont="1" applyFill="1"/>
    <xf numFmtId="0" fontId="287" fillId="137" borderId="0" xfId="0" applyFont="1" applyFill="1"/>
    <xf numFmtId="0" fontId="311" fillId="11" borderId="89" xfId="0" applyFont="1" applyFill="1" applyBorder="1" applyAlignment="1">
      <alignment vertical="center"/>
    </xf>
    <xf numFmtId="0" fontId="287" fillId="11" borderId="89" xfId="0" applyFont="1" applyFill="1" applyBorder="1" applyAlignment="1">
      <alignment vertical="center"/>
    </xf>
    <xf numFmtId="14" fontId="283" fillId="11" borderId="90" xfId="0" applyNumberFormat="1" applyFont="1" applyFill="1" applyBorder="1" applyAlignment="1">
      <alignment horizontal="center" wrapText="1"/>
    </xf>
    <xf numFmtId="0" fontId="283" fillId="11" borderId="90" xfId="0" applyFont="1" applyFill="1" applyBorder="1" applyAlignment="1">
      <alignment horizontal="center" vertical="center" wrapText="1"/>
    </xf>
    <xf numFmtId="0" fontId="283" fillId="139" borderId="0" xfId="0" applyFont="1" applyFill="1" applyAlignment="1">
      <alignment wrapText="1"/>
    </xf>
    <xf numFmtId="0" fontId="312" fillId="137" borderId="0" xfId="0" applyFont="1" applyFill="1" applyAlignment="1">
      <alignment horizontal="left"/>
    </xf>
    <xf numFmtId="0" fontId="262" fillId="139" borderId="0" xfId="0" applyFont="1" applyFill="1"/>
    <xf numFmtId="14" fontId="262" fillId="11" borderId="0" xfId="0" applyNumberFormat="1" applyFont="1" applyFill="1" applyAlignment="1">
      <alignment horizontal="center"/>
    </xf>
    <xf numFmtId="0" fontId="283" fillId="137" borderId="0" xfId="0" applyFont="1" applyFill="1"/>
    <xf numFmtId="0" fontId="283" fillId="137" borderId="108" xfId="0" applyFont="1" applyFill="1" applyBorder="1"/>
    <xf numFmtId="0" fontId="313" fillId="137" borderId="0" xfId="0" applyFont="1" applyFill="1"/>
    <xf numFmtId="0" fontId="313" fillId="137" borderId="0" xfId="0" applyFont="1" applyFill="1" applyAlignment="1">
      <alignment vertical="center"/>
    </xf>
    <xf numFmtId="0" fontId="0" fillId="137" borderId="0" xfId="0" applyFill="1" applyAlignment="1">
      <alignment vertical="center"/>
    </xf>
    <xf numFmtId="0" fontId="283" fillId="11" borderId="108" xfId="0" applyFont="1" applyFill="1" applyBorder="1"/>
    <xf numFmtId="0" fontId="290" fillId="137" borderId="0" xfId="0" applyFont="1" applyFill="1"/>
    <xf numFmtId="0" fontId="291" fillId="0" borderId="0" xfId="0" applyFont="1"/>
    <xf numFmtId="0" fontId="0" fillId="0" borderId="116" xfId="0" applyBorder="1"/>
    <xf numFmtId="10" fontId="302" fillId="135" borderId="0" xfId="0" applyNumberFormat="1" applyFont="1" applyFill="1" applyAlignment="1">
      <alignment horizontal="center" vertical="center"/>
    </xf>
    <xf numFmtId="14" fontId="2" fillId="7" borderId="11" xfId="0" applyNumberFormat="1" applyFont="1" applyFill="1" applyBorder="1" applyAlignment="1">
      <alignment horizontal="center"/>
    </xf>
    <xf numFmtId="0" fontId="2" fillId="7" borderId="11" xfId="0" applyFont="1" applyFill="1" applyBorder="1" applyAlignment="1">
      <alignment horizontal="left" wrapText="1"/>
    </xf>
    <xf numFmtId="173" fontId="2" fillId="12" borderId="0" xfId="0" applyNumberFormat="1" applyFont="1" applyFill="1" applyAlignment="1">
      <alignment vertical="center"/>
    </xf>
    <xf numFmtId="0" fontId="2" fillId="12" borderId="0" xfId="0" applyFont="1" applyFill="1" applyAlignment="1">
      <alignment vertical="center"/>
    </xf>
    <xf numFmtId="335" fontId="2" fillId="12" borderId="0" xfId="0" applyNumberFormat="1" applyFont="1" applyFill="1" applyAlignment="1">
      <alignment vertical="center"/>
    </xf>
    <xf numFmtId="0" fontId="2" fillId="0" borderId="0" xfId="2967" applyFont="1"/>
    <xf numFmtId="0" fontId="2" fillId="0" borderId="82" xfId="2967" applyFont="1" applyBorder="1"/>
    <xf numFmtId="0" fontId="2" fillId="0" borderId="0" xfId="0" applyFont="1"/>
    <xf numFmtId="0" fontId="2" fillId="0" borderId="82" xfId="0" applyFont="1" applyBorder="1"/>
    <xf numFmtId="0" fontId="2" fillId="0" borderId="0" xfId="0" applyFont="1" applyAlignment="1">
      <alignment horizontal="right"/>
    </xf>
    <xf numFmtId="0" fontId="2" fillId="0" borderId="0" xfId="0" applyFont="1" applyAlignment="1">
      <alignment horizontal="center"/>
    </xf>
    <xf numFmtId="0" fontId="2" fillId="0" borderId="80" xfId="0" applyFont="1" applyBorder="1"/>
    <xf numFmtId="0" fontId="2" fillId="0" borderId="5" xfId="0" applyFont="1" applyBorder="1"/>
    <xf numFmtId="167" fontId="2" fillId="7" borderId="11" xfId="0" applyNumberFormat="1" applyFont="1" applyFill="1" applyBorder="1" applyAlignment="1">
      <alignment horizontal="center" wrapText="1"/>
    </xf>
    <xf numFmtId="0" fontId="2" fillId="12" borderId="0" xfId="0" applyFont="1" applyFill="1"/>
    <xf numFmtId="0" fontId="2" fillId="12" borderId="84" xfId="0" applyFont="1" applyFill="1" applyBorder="1"/>
    <xf numFmtId="0" fontId="2" fillId="12" borderId="82" xfId="0" applyFont="1" applyFill="1" applyBorder="1" applyAlignment="1">
      <alignment wrapText="1"/>
    </xf>
    <xf numFmtId="0" fontId="2" fillId="12" borderId="0" xfId="0" applyFont="1" applyFill="1" applyAlignment="1">
      <alignment wrapText="1"/>
    </xf>
    <xf numFmtId="0" fontId="2" fillId="12" borderId="11" xfId="0" applyFont="1" applyFill="1" applyBorder="1" applyAlignment="1">
      <alignment horizontal="center" wrapText="1"/>
    </xf>
    <xf numFmtId="0" fontId="2" fillId="2" borderId="65" xfId="0" applyFont="1" applyFill="1" applyBorder="1"/>
    <xf numFmtId="0" fontId="2" fillId="2" borderId="11" xfId="0" applyFont="1" applyFill="1" applyBorder="1"/>
    <xf numFmtId="169" fontId="2" fillId="3" borderId="11" xfId="0" applyNumberFormat="1" applyFont="1" applyFill="1" applyBorder="1"/>
    <xf numFmtId="169" fontId="2" fillId="3" borderId="64" xfId="0" applyNumberFormat="1" applyFont="1" applyFill="1" applyBorder="1"/>
    <xf numFmtId="169" fontId="2" fillId="3" borderId="72" xfId="0" applyNumberFormat="1" applyFont="1" applyFill="1" applyBorder="1"/>
    <xf numFmtId="169" fontId="2" fillId="3" borderId="71" xfId="0" applyNumberFormat="1" applyFont="1" applyFill="1" applyBorder="1"/>
    <xf numFmtId="169" fontId="2" fillId="7" borderId="11" xfId="0" applyNumberFormat="1" applyFont="1" applyFill="1" applyBorder="1" applyAlignment="1">
      <alignment horizontal="center"/>
    </xf>
    <xf numFmtId="0" fontId="2" fillId="5" borderId="78" xfId="0" applyFont="1" applyFill="1" applyBorder="1"/>
    <xf numFmtId="0" fontId="2" fillId="5" borderId="77" xfId="0" applyFont="1" applyFill="1" applyBorder="1"/>
    <xf numFmtId="0" fontId="2" fillId="0" borderId="65" xfId="8568" applyFont="1" applyBorder="1" applyAlignment="1">
      <alignment vertical="center"/>
    </xf>
    <xf numFmtId="169" fontId="2" fillId="7" borderId="77" xfId="48789" applyNumberFormat="1" applyFont="1" applyFill="1" applyBorder="1" applyAlignment="1">
      <alignment horizontal="right"/>
    </xf>
    <xf numFmtId="0" fontId="2" fillId="0" borderId="65" xfId="8568" applyFont="1" applyBorder="1"/>
    <xf numFmtId="0" fontId="2" fillId="5" borderId="86" xfId="0" applyFont="1" applyFill="1" applyBorder="1"/>
    <xf numFmtId="177" fontId="2" fillId="0" borderId="0" xfId="0" applyNumberFormat="1" applyFont="1"/>
    <xf numFmtId="169" fontId="2" fillId="7" borderId="64" xfId="48789" applyNumberFormat="1" applyFont="1" applyFill="1" applyBorder="1" applyAlignment="1">
      <alignment horizontal="right"/>
    </xf>
    <xf numFmtId="172" fontId="14" fillId="2" borderId="64" xfId="4" applyNumberFormat="1" applyFont="1" applyFill="1" applyBorder="1" applyAlignment="1">
      <alignment vertical="top" wrapText="1"/>
    </xf>
    <xf numFmtId="172" fontId="14" fillId="2" borderId="62" xfId="4" applyNumberFormat="1" applyFont="1" applyFill="1" applyBorder="1" applyAlignment="1">
      <alignment vertical="top" wrapText="1"/>
    </xf>
    <xf numFmtId="169" fontId="2" fillId="7" borderId="6" xfId="48789" applyNumberFormat="1" applyFont="1" applyFill="1" applyBorder="1" applyAlignment="1">
      <alignment horizontal="right"/>
    </xf>
    <xf numFmtId="169" fontId="2" fillId="7" borderId="65" xfId="48789" applyNumberFormat="1" applyFont="1" applyFill="1" applyBorder="1" applyAlignment="1">
      <alignment horizontal="right"/>
    </xf>
    <xf numFmtId="14" fontId="285" fillId="138" borderId="113" xfId="0" applyNumberFormat="1" applyFont="1" applyFill="1" applyBorder="1" applyAlignment="1">
      <alignment horizontal="left" vertical="center" wrapText="1"/>
    </xf>
    <xf numFmtId="14" fontId="2" fillId="7" borderId="11" xfId="0" applyNumberFormat="1" applyFont="1" applyFill="1" applyBorder="1" applyAlignment="1">
      <alignment horizontal="center" vertical="center"/>
    </xf>
    <xf numFmtId="167" fontId="2" fillId="7" borderId="11" xfId="0" applyNumberFormat="1" applyFont="1" applyFill="1" applyBorder="1" applyAlignment="1">
      <alignment horizontal="center" vertical="center" wrapText="1"/>
    </xf>
    <xf numFmtId="169" fontId="2" fillId="2" borderId="11" xfId="0" applyNumberFormat="1" applyFont="1" applyFill="1" applyBorder="1"/>
    <xf numFmtId="0" fontId="314" fillId="140" borderId="11" xfId="0" applyFont="1" applyFill="1" applyBorder="1"/>
    <xf numFmtId="0" fontId="292" fillId="0" borderId="0" xfId="0" applyFont="1"/>
    <xf numFmtId="169" fontId="14" fillId="7" borderId="11" xfId="0" applyNumberFormat="1" applyFont="1" applyFill="1" applyBorder="1" applyAlignment="1">
      <alignment horizontal="center"/>
    </xf>
    <xf numFmtId="0" fontId="1" fillId="11" borderId="0" xfId="0" applyFont="1" applyFill="1" applyAlignment="1">
      <alignment horizontal="center"/>
    </xf>
    <xf numFmtId="0" fontId="1" fillId="11" borderId="0" xfId="0" applyFont="1" applyFill="1"/>
    <xf numFmtId="0" fontId="1" fillId="127" borderId="11" xfId="0" applyFont="1" applyFill="1" applyBorder="1"/>
    <xf numFmtId="0" fontId="1" fillId="11" borderId="0" xfId="0" applyFont="1" applyFill="1" applyAlignment="1">
      <alignment horizontal="left"/>
    </xf>
    <xf numFmtId="0" fontId="1" fillId="11" borderId="89" xfId="0" applyFont="1" applyFill="1" applyBorder="1" applyAlignment="1">
      <alignment horizontal="left"/>
    </xf>
    <xf numFmtId="0" fontId="1" fillId="11" borderId="0" xfId="0" applyFont="1" applyFill="1" applyAlignment="1">
      <alignment wrapText="1"/>
    </xf>
    <xf numFmtId="0" fontId="1" fillId="11" borderId="91" xfId="0" applyFont="1" applyFill="1" applyBorder="1" applyAlignment="1">
      <alignment vertical="center"/>
    </xf>
    <xf numFmtId="0" fontId="1" fillId="11" borderId="91" xfId="0" applyFont="1" applyFill="1" applyBorder="1" applyAlignment="1">
      <alignment horizontal="left" vertical="center" wrapText="1"/>
    </xf>
    <xf numFmtId="0" fontId="1" fillId="11" borderId="91" xfId="0" applyFont="1" applyFill="1" applyBorder="1" applyAlignment="1">
      <alignment horizontal="left" vertical="center"/>
    </xf>
    <xf numFmtId="0" fontId="1" fillId="11" borderId="0" xfId="0" applyFont="1" applyFill="1" applyAlignment="1">
      <alignment vertical="center"/>
    </xf>
    <xf numFmtId="0" fontId="1" fillId="11" borderId="0" xfId="0" applyFont="1" applyFill="1" applyAlignment="1">
      <alignment horizontal="left" vertical="center" wrapText="1"/>
    </xf>
    <xf numFmtId="0" fontId="1" fillId="11" borderId="0" xfId="0" applyFont="1" applyFill="1" applyAlignment="1">
      <alignment horizontal="left" vertical="center"/>
    </xf>
    <xf numFmtId="0" fontId="1" fillId="11" borderId="92" xfId="0" applyFont="1" applyFill="1" applyBorder="1" applyAlignment="1">
      <alignment vertical="center"/>
    </xf>
    <xf numFmtId="0" fontId="1" fillId="11" borderId="92" xfId="0" applyFont="1" applyFill="1" applyBorder="1" applyAlignment="1">
      <alignment horizontal="left" vertical="center"/>
    </xf>
    <xf numFmtId="0" fontId="1" fillId="11" borderId="92" xfId="0" applyFont="1" applyFill="1" applyBorder="1" applyAlignment="1">
      <alignment horizontal="left" vertical="center" wrapText="1"/>
    </xf>
    <xf numFmtId="0" fontId="1" fillId="0" borderId="92" xfId="0" applyFont="1" applyBorder="1" applyAlignment="1">
      <alignment horizontal="left" vertical="center"/>
    </xf>
    <xf numFmtId="0" fontId="1" fillId="11" borderId="92" xfId="0" applyFont="1" applyFill="1" applyBorder="1" applyAlignment="1">
      <alignment vertical="center" wrapText="1"/>
    </xf>
    <xf numFmtId="0" fontId="1" fillId="0" borderId="91" xfId="0" applyFont="1" applyBorder="1" applyAlignment="1">
      <alignment horizontal="left" vertical="center"/>
    </xf>
    <xf numFmtId="0" fontId="1" fillId="11" borderId="92" xfId="0" applyFont="1" applyFill="1" applyBorder="1"/>
    <xf numFmtId="0" fontId="1" fillId="11" borderId="91" xfId="0" applyFont="1" applyFill="1" applyBorder="1"/>
    <xf numFmtId="1" fontId="1" fillId="11" borderId="0" xfId="0" applyNumberFormat="1" applyFont="1" applyFill="1" applyAlignment="1">
      <alignment horizontal="center" vertical="center"/>
    </xf>
    <xf numFmtId="9" fontId="1" fillId="11" borderId="0" xfId="0" applyNumberFormat="1" applyFont="1" applyFill="1" applyAlignment="1">
      <alignment horizontal="center" vertical="center"/>
    </xf>
    <xf numFmtId="0" fontId="1" fillId="0" borderId="0" xfId="0" applyFont="1"/>
    <xf numFmtId="0" fontId="1" fillId="0" borderId="0" xfId="0" applyFont="1" applyAlignment="1">
      <alignment vertical="center" wrapText="1"/>
    </xf>
    <xf numFmtId="0" fontId="1" fillId="0" borderId="11" xfId="0" applyFont="1" applyBorder="1" applyAlignment="1">
      <alignment vertical="center" wrapText="1"/>
    </xf>
    <xf numFmtId="0" fontId="1" fillId="11" borderId="0" xfId="0" applyFont="1" applyFill="1" applyAlignment="1">
      <alignment horizontal="right"/>
    </xf>
    <xf numFmtId="9" fontId="1" fillId="136" borderId="11" xfId="19794" applyFont="1" applyFill="1" applyBorder="1" applyAlignment="1">
      <alignment horizontal="center" vertical="center"/>
    </xf>
    <xf numFmtId="0" fontId="1" fillId="0" borderId="3" xfId="0" applyFont="1" applyBorder="1" applyAlignment="1">
      <alignment wrapText="1"/>
    </xf>
    <xf numFmtId="2" fontId="1" fillId="0" borderId="11" xfId="0" applyNumberFormat="1" applyFont="1" applyBorder="1" applyAlignment="1">
      <alignment horizontal="center" vertical="center"/>
    </xf>
    <xf numFmtId="0" fontId="1" fillId="11" borderId="3" xfId="0" applyFont="1" applyFill="1" applyBorder="1" applyAlignment="1">
      <alignment wrapText="1"/>
    </xf>
    <xf numFmtId="9" fontId="1" fillId="0" borderId="11" xfId="0" applyNumberFormat="1" applyFont="1" applyBorder="1" applyAlignment="1">
      <alignment horizontal="center" vertical="center"/>
    </xf>
    <xf numFmtId="0" fontId="1" fillId="11" borderId="0" xfId="0" applyFont="1" applyFill="1" applyAlignment="1">
      <alignment vertical="center" wrapText="1"/>
    </xf>
    <xf numFmtId="0" fontId="1" fillId="11" borderId="11" xfId="0" applyFont="1" applyFill="1" applyBorder="1" applyAlignment="1">
      <alignment vertical="center" wrapText="1"/>
    </xf>
    <xf numFmtId="0" fontId="1" fillId="11" borderId="11" xfId="0" applyFont="1" applyFill="1" applyBorder="1" applyAlignment="1">
      <alignment horizontal="center" vertical="center"/>
    </xf>
    <xf numFmtId="334" fontId="1" fillId="11" borderId="0" xfId="0" applyNumberFormat="1" applyFont="1" applyFill="1" applyAlignment="1">
      <alignment horizontal="center" vertical="center"/>
    </xf>
    <xf numFmtId="179" fontId="1" fillId="136" borderId="11" xfId="0" applyNumberFormat="1" applyFont="1" applyFill="1" applyBorder="1" applyAlignment="1">
      <alignment vertical="center"/>
    </xf>
    <xf numFmtId="336" fontId="1" fillId="11" borderId="11" xfId="0" applyNumberFormat="1" applyFont="1" applyFill="1" applyBorder="1" applyAlignment="1">
      <alignment horizontal="center" vertical="center"/>
    </xf>
    <xf numFmtId="0" fontId="1" fillId="11" borderId="89" xfId="0" applyFont="1" applyFill="1" applyBorder="1"/>
    <xf numFmtId="0" fontId="1" fillId="0" borderId="11" xfId="0" applyFont="1" applyBorder="1" applyAlignment="1">
      <alignment horizontal="center" vertical="center"/>
    </xf>
    <xf numFmtId="0" fontId="1" fillId="131" borderId="0" xfId="0" applyFont="1" applyFill="1"/>
    <xf numFmtId="1" fontId="1" fillId="136" borderId="11" xfId="48795" applyNumberFormat="1" applyFont="1" applyFill="1" applyBorder="1" applyAlignment="1">
      <alignment horizontal="center" vertical="center"/>
    </xf>
    <xf numFmtId="1" fontId="1" fillId="11" borderId="11" xfId="0" applyNumberFormat="1" applyFont="1" applyFill="1" applyBorder="1" applyAlignment="1">
      <alignment horizontal="center" vertical="center"/>
    </xf>
    <xf numFmtId="9" fontId="1" fillId="11" borderId="11" xfId="48796" applyFont="1" applyFill="1" applyBorder="1" applyAlignment="1">
      <alignment horizontal="center" vertical="center" wrapText="1"/>
    </xf>
    <xf numFmtId="9" fontId="1" fillId="11" borderId="11" xfId="19794" applyFont="1" applyFill="1" applyBorder="1" applyAlignment="1">
      <alignment horizontal="center" vertical="center"/>
    </xf>
    <xf numFmtId="10" fontId="1" fillId="11" borderId="11" xfId="0" applyNumberFormat="1" applyFont="1" applyFill="1" applyBorder="1" applyAlignment="1">
      <alignment horizontal="center" vertical="center"/>
    </xf>
    <xf numFmtId="0" fontId="1" fillId="134" borderId="0" xfId="0" applyFont="1" applyFill="1" applyAlignment="1">
      <alignment horizontal="left" vertical="center"/>
    </xf>
    <xf numFmtId="0" fontId="1" fillId="134" borderId="0" xfId="0" applyFont="1" applyFill="1"/>
    <xf numFmtId="0" fontId="1" fillId="137" borderId="0" xfId="0" applyFont="1" applyFill="1" applyAlignment="1">
      <alignment horizontal="center"/>
    </xf>
    <xf numFmtId="0" fontId="1" fillId="137" borderId="0" xfId="0" applyFont="1" applyFill="1"/>
    <xf numFmtId="0" fontId="1" fillId="137" borderId="11" xfId="0" applyFont="1" applyFill="1" applyBorder="1" applyAlignment="1">
      <alignment horizontal="left" vertical="center" wrapText="1"/>
    </xf>
    <xf numFmtId="0" fontId="1" fillId="137" borderId="11" xfId="0" applyFont="1" applyFill="1" applyBorder="1" applyAlignment="1">
      <alignment horizontal="left" vertical="center"/>
    </xf>
    <xf numFmtId="0" fontId="1" fillId="137" borderId="11" xfId="0" applyFont="1" applyFill="1" applyBorder="1" applyAlignment="1">
      <alignment horizontal="left"/>
    </xf>
    <xf numFmtId="14" fontId="1" fillId="11" borderId="101" xfId="0" applyNumberFormat="1" applyFont="1" applyFill="1" applyBorder="1" applyAlignment="1">
      <alignment horizontal="left" vertical="center"/>
    </xf>
    <xf numFmtId="0" fontId="1" fillId="11" borderId="100" xfId="0" applyFont="1" applyFill="1" applyBorder="1" applyAlignment="1">
      <alignment horizontal="left" vertical="center"/>
    </xf>
    <xf numFmtId="14" fontId="1" fillId="11" borderId="100" xfId="0" applyNumberFormat="1" applyFont="1" applyFill="1" applyBorder="1" applyAlignment="1">
      <alignment horizontal="left" vertical="center"/>
    </xf>
    <xf numFmtId="14" fontId="1" fillId="0" borderId="101" xfId="0" applyNumberFormat="1" applyFont="1" applyBorder="1" applyAlignment="1">
      <alignment horizontal="left" vertical="center"/>
    </xf>
    <xf numFmtId="0" fontId="1" fillId="0" borderId="100" xfId="0" applyFont="1" applyBorder="1" applyAlignment="1">
      <alignment horizontal="left" vertical="center"/>
    </xf>
    <xf numFmtId="14" fontId="1" fillId="0" borderId="100" xfId="0" applyNumberFormat="1" applyFont="1" applyBorder="1" applyAlignment="1">
      <alignment horizontal="left" vertical="center"/>
    </xf>
    <xf numFmtId="0" fontId="1" fillId="0" borderId="99" xfId="0" applyFont="1" applyBorder="1" applyAlignment="1">
      <alignment wrapText="1"/>
    </xf>
    <xf numFmtId="0" fontId="1" fillId="11" borderId="99" xfId="0" applyFont="1" applyFill="1" applyBorder="1" applyAlignment="1">
      <alignment wrapText="1"/>
    </xf>
    <xf numFmtId="0" fontId="1" fillId="137" borderId="0" xfId="0" applyFont="1" applyFill="1" applyAlignment="1">
      <alignment horizontal="left" vertical="center"/>
    </xf>
    <xf numFmtId="0" fontId="1" fillId="0" borderId="107" xfId="0" applyFont="1" applyBorder="1" applyAlignment="1">
      <alignment horizontal="left" vertical="center"/>
    </xf>
    <xf numFmtId="14" fontId="1" fillId="0" borderId="107" xfId="0" applyNumberFormat="1" applyFont="1" applyBorder="1" applyAlignment="1">
      <alignment horizontal="left" vertical="center"/>
    </xf>
    <xf numFmtId="334" fontId="1" fillId="0" borderId="107" xfId="0" applyNumberFormat="1" applyFont="1" applyBorder="1" applyAlignment="1">
      <alignment horizontal="left" vertical="center"/>
    </xf>
    <xf numFmtId="2" fontId="1" fillId="0" borderId="107" xfId="0" applyNumberFormat="1" applyFont="1" applyBorder="1" applyAlignment="1">
      <alignment horizontal="left" vertical="center"/>
    </xf>
    <xf numFmtId="0" fontId="1" fillId="137" borderId="11" xfId="0" applyFont="1" applyFill="1" applyBorder="1" applyAlignment="1">
      <alignment horizontal="center" vertical="center"/>
    </xf>
    <xf numFmtId="0" fontId="1" fillId="137" borderId="0" xfId="0" applyFont="1" applyFill="1" applyAlignment="1">
      <alignment horizontal="center" vertical="center"/>
    </xf>
    <xf numFmtId="0" fontId="1" fillId="11" borderId="107" xfId="0" applyFont="1" applyFill="1" applyBorder="1" applyAlignment="1">
      <alignment horizontal="left" vertical="center"/>
    </xf>
    <xf numFmtId="0" fontId="1" fillId="0" borderId="101" xfId="0" applyFont="1" applyBorder="1" applyAlignment="1">
      <alignment horizontal="left" vertical="center" wrapText="1"/>
    </xf>
    <xf numFmtId="0" fontId="1" fillId="11" borderId="105" xfId="0" applyFont="1" applyFill="1" applyBorder="1" applyAlignment="1">
      <alignment horizontal="left" vertical="center" wrapText="1"/>
    </xf>
    <xf numFmtId="0" fontId="1" fillId="11" borderId="102" xfId="0" applyFont="1" applyFill="1" applyBorder="1" applyAlignment="1">
      <alignment horizontal="left" vertical="center"/>
    </xf>
    <xf numFmtId="0" fontId="1" fillId="0" borderId="103" xfId="0" applyFont="1" applyBorder="1" applyAlignment="1">
      <alignment horizontal="left" vertical="center" wrapText="1"/>
    </xf>
    <xf numFmtId="0" fontId="1" fillId="11" borderId="100" xfId="0" applyFont="1" applyFill="1" applyBorder="1" applyAlignment="1">
      <alignment horizontal="center" vertical="center"/>
    </xf>
    <xf numFmtId="334" fontId="1" fillId="11" borderId="100" xfId="0" applyNumberFormat="1" applyFont="1" applyFill="1" applyBorder="1" applyAlignment="1">
      <alignment horizontal="left" vertical="center" wrapText="1"/>
    </xf>
    <xf numFmtId="334" fontId="1" fillId="11" borderId="102" xfId="0" applyNumberFormat="1" applyFont="1" applyFill="1" applyBorder="1" applyAlignment="1">
      <alignment horizontal="left" vertical="center" wrapText="1"/>
    </xf>
    <xf numFmtId="334" fontId="1" fillId="0" borderId="102" xfId="0" applyNumberFormat="1" applyFont="1" applyBorder="1" applyAlignment="1">
      <alignment horizontal="left" vertical="center" wrapText="1"/>
    </xf>
    <xf numFmtId="2" fontId="1" fillId="0" borderId="102" xfId="0" applyNumberFormat="1" applyFont="1" applyBorder="1" applyAlignment="1">
      <alignment horizontal="left" vertical="center" wrapText="1"/>
    </xf>
    <xf numFmtId="14" fontId="1" fillId="0" borderId="103" xfId="0" applyNumberFormat="1" applyFont="1" applyBorder="1" applyAlignment="1">
      <alignment horizontal="left" vertical="center"/>
    </xf>
    <xf numFmtId="0" fontId="1" fillId="11" borderId="103" xfId="0" applyFont="1" applyFill="1" applyBorder="1" applyAlignment="1">
      <alignment horizontal="left" vertical="center" wrapText="1"/>
    </xf>
    <xf numFmtId="334" fontId="1" fillId="11" borderId="104" xfId="0" applyNumberFormat="1" applyFont="1" applyFill="1" applyBorder="1" applyAlignment="1">
      <alignment vertical="center" wrapText="1"/>
    </xf>
    <xf numFmtId="0" fontId="1" fillId="0" borderId="102" xfId="0" applyFont="1" applyBorder="1" applyAlignment="1">
      <alignment horizontal="left" vertical="center" wrapText="1"/>
    </xf>
    <xf numFmtId="14" fontId="1" fillId="0" borderId="103" xfId="0" applyNumberFormat="1" applyFont="1" applyBorder="1" applyAlignment="1">
      <alignment horizontal="left" vertical="center" wrapText="1"/>
    </xf>
    <xf numFmtId="0" fontId="1" fillId="0" borderId="103" xfId="0" applyFont="1" applyBorder="1" applyAlignment="1">
      <alignment horizontal="center" vertical="center" wrapText="1"/>
    </xf>
    <xf numFmtId="0" fontId="1" fillId="134" borderId="0" xfId="0" applyFont="1" applyFill="1" applyAlignment="1">
      <alignment vertical="center"/>
    </xf>
    <xf numFmtId="0" fontId="1" fillId="137" borderId="0" xfId="0" applyFont="1" applyFill="1" applyAlignment="1">
      <alignment vertical="center"/>
    </xf>
    <xf numFmtId="0" fontId="1" fillId="11" borderId="102" xfId="0" applyFont="1" applyFill="1" applyBorder="1" applyAlignment="1">
      <alignment vertical="center"/>
    </xf>
    <xf numFmtId="0" fontId="1" fillId="11" borderId="100" xfId="0" applyFont="1" applyFill="1" applyBorder="1" applyAlignment="1">
      <alignment vertical="center"/>
    </xf>
    <xf numFmtId="0" fontId="1" fillId="11" borderId="98" xfId="0" applyFont="1" applyFill="1" applyBorder="1" applyAlignment="1">
      <alignment vertical="center"/>
    </xf>
    <xf numFmtId="0" fontId="1" fillId="11" borderId="98" xfId="0" applyFont="1" applyFill="1" applyBorder="1" applyAlignment="1">
      <alignment horizontal="left" vertical="center"/>
    </xf>
    <xf numFmtId="0" fontId="1" fillId="11" borderId="102" xfId="0" applyFont="1" applyFill="1" applyBorder="1" applyAlignment="1">
      <alignment horizontal="center" vertical="center"/>
    </xf>
    <xf numFmtId="334" fontId="1" fillId="0" borderId="100" xfId="0" applyNumberFormat="1" applyFont="1" applyBorder="1" applyAlignment="1">
      <alignment horizontal="left" vertical="center" wrapText="1"/>
    </xf>
    <xf numFmtId="0" fontId="1" fillId="133" borderId="100" xfId="0" applyFont="1" applyFill="1" applyBorder="1" applyAlignment="1">
      <alignment horizontal="center" vertical="center"/>
    </xf>
    <xf numFmtId="0" fontId="1" fillId="11" borderId="100" xfId="0" applyFont="1" applyFill="1" applyBorder="1" applyAlignment="1">
      <alignment horizontal="center"/>
    </xf>
    <xf numFmtId="334" fontId="1" fillId="11" borderId="100" xfId="0" applyNumberFormat="1" applyFont="1" applyFill="1" applyBorder="1" applyAlignment="1">
      <alignment horizontal="left" wrapText="1"/>
    </xf>
    <xf numFmtId="334" fontId="1" fillId="11" borderId="102" xfId="0" applyNumberFormat="1" applyFont="1" applyFill="1" applyBorder="1" applyAlignment="1">
      <alignment horizontal="left" wrapText="1"/>
    </xf>
    <xf numFmtId="0" fontId="1" fillId="11" borderId="101" xfId="0" applyFont="1" applyFill="1" applyBorder="1" applyAlignment="1">
      <alignment horizontal="left" vertical="center"/>
    </xf>
    <xf numFmtId="334" fontId="1" fillId="11" borderId="101" xfId="0" applyNumberFormat="1" applyFont="1" applyFill="1" applyBorder="1" applyAlignment="1">
      <alignment horizontal="left" vertical="center"/>
    </xf>
    <xf numFmtId="0" fontId="1" fillId="11" borderId="103" xfId="0" applyFont="1" applyFill="1" applyBorder="1" applyAlignment="1">
      <alignment horizontal="left" vertical="center"/>
    </xf>
    <xf numFmtId="0" fontId="1" fillId="139" borderId="0" xfId="0" applyFont="1" applyFill="1" applyAlignment="1">
      <alignment horizontal="left" vertical="center"/>
    </xf>
    <xf numFmtId="0" fontId="1" fillId="139" borderId="0" xfId="0" applyFont="1" applyFill="1"/>
    <xf numFmtId="14" fontId="1" fillId="11" borderId="101" xfId="0" applyNumberFormat="1" applyFont="1" applyFill="1" applyBorder="1"/>
    <xf numFmtId="14" fontId="1" fillId="11" borderId="101" xfId="0" applyNumberFormat="1" applyFont="1" applyFill="1" applyBorder="1" applyAlignment="1">
      <alignment horizontal="center"/>
    </xf>
    <xf numFmtId="0" fontId="1" fillId="11" borderId="104" xfId="0" applyFont="1" applyFill="1" applyBorder="1" applyAlignment="1">
      <alignment wrapText="1"/>
    </xf>
    <xf numFmtId="0" fontId="1" fillId="0" borderId="106" xfId="0" applyFont="1" applyBorder="1" applyAlignment="1">
      <alignment horizontal="left" vertical="center"/>
    </xf>
    <xf numFmtId="0" fontId="1" fillId="11" borderId="107" xfId="0" applyFont="1" applyFill="1" applyBorder="1"/>
    <xf numFmtId="334" fontId="1" fillId="11" borderId="107" xfId="0" applyNumberFormat="1" applyFont="1" applyFill="1" applyBorder="1"/>
    <xf numFmtId="334" fontId="1" fillId="11" borderId="102" xfId="0" applyNumberFormat="1" applyFont="1" applyFill="1" applyBorder="1" applyAlignment="1">
      <alignment horizontal="right" wrapText="1"/>
    </xf>
    <xf numFmtId="334" fontId="1" fillId="11" borderId="102" xfId="0" applyNumberFormat="1" applyFont="1" applyFill="1" applyBorder="1"/>
    <xf numFmtId="0" fontId="1" fillId="11" borderId="100" xfId="0" applyFont="1" applyFill="1" applyBorder="1"/>
    <xf numFmtId="0" fontId="1" fillId="11" borderId="103" xfId="0" applyFont="1" applyFill="1" applyBorder="1"/>
    <xf numFmtId="0" fontId="1" fillId="11" borderId="103" xfId="0" applyFont="1" applyFill="1" applyBorder="1" applyAlignment="1">
      <alignment wrapText="1"/>
    </xf>
    <xf numFmtId="334" fontId="1" fillId="11" borderId="102" xfId="0" applyNumberFormat="1" applyFont="1" applyFill="1" applyBorder="1" applyAlignment="1">
      <alignment wrapText="1"/>
    </xf>
    <xf numFmtId="0" fontId="1" fillId="11" borderId="115" xfId="0" applyFont="1" applyFill="1" applyBorder="1"/>
    <xf numFmtId="14" fontId="1" fillId="11" borderId="95" xfId="0" applyNumberFormat="1" applyFont="1" applyFill="1" applyBorder="1" applyAlignment="1">
      <alignment horizontal="center"/>
    </xf>
    <xf numFmtId="0" fontId="1" fillId="11" borderId="95" xfId="0" applyFont="1" applyFill="1" applyBorder="1"/>
    <xf numFmtId="0" fontId="1" fillId="11" borderId="95" xfId="0" applyFont="1" applyFill="1" applyBorder="1" applyAlignment="1">
      <alignment wrapText="1"/>
    </xf>
    <xf numFmtId="0" fontId="1" fillId="132" borderId="95" xfId="0" applyFont="1" applyFill="1" applyBorder="1"/>
    <xf numFmtId="0" fontId="0" fillId="0" borderId="0" xfId="0" applyAlignment="1">
      <alignment horizontal="center"/>
    </xf>
    <xf numFmtId="0" fontId="17" fillId="12" borderId="88" xfId="0" applyFont="1" applyFill="1" applyBorder="1" applyAlignment="1">
      <alignment horizontal="center"/>
    </xf>
    <xf numFmtId="0" fontId="17" fillId="12" borderId="4" xfId="0" applyFont="1" applyFill="1" applyBorder="1" applyAlignment="1">
      <alignment horizontal="center"/>
    </xf>
    <xf numFmtId="0" fontId="17" fillId="12" borderId="68" xfId="0" applyFont="1" applyFill="1" applyBorder="1" applyAlignment="1">
      <alignment horizontal="center"/>
    </xf>
    <xf numFmtId="0" fontId="13" fillId="12" borderId="78" xfId="0" applyFont="1" applyFill="1" applyBorder="1" applyAlignment="1">
      <alignment horizontal="center" vertical="center" wrapText="1"/>
    </xf>
    <xf numFmtId="0" fontId="13" fillId="12" borderId="6" xfId="0" applyFont="1" applyFill="1" applyBorder="1" applyAlignment="1">
      <alignment horizontal="center" vertical="center" wrapText="1"/>
    </xf>
    <xf numFmtId="0" fontId="13" fillId="12" borderId="77" xfId="0" applyFont="1" applyFill="1" applyBorder="1" applyAlignment="1">
      <alignment horizontal="center" vertical="center" wrapText="1"/>
    </xf>
    <xf numFmtId="0" fontId="17" fillId="12" borderId="78" xfId="0" applyFont="1" applyFill="1" applyBorder="1" applyAlignment="1">
      <alignment horizontal="center" vertical="center" wrapText="1"/>
    </xf>
    <xf numFmtId="0" fontId="17" fillId="12" borderId="6" xfId="0" applyFont="1" applyFill="1" applyBorder="1" applyAlignment="1">
      <alignment horizontal="center" vertical="center" wrapText="1"/>
    </xf>
    <xf numFmtId="0" fontId="17" fillId="12" borderId="77" xfId="0" applyFont="1" applyFill="1" applyBorder="1" applyAlignment="1">
      <alignment horizontal="center" vertical="center" wrapText="1"/>
    </xf>
    <xf numFmtId="0" fontId="17" fillId="12" borderId="74" xfId="0" applyFont="1" applyFill="1" applyBorder="1" applyAlignment="1">
      <alignment horizontal="center" vertical="center" wrapText="1"/>
    </xf>
    <xf numFmtId="0" fontId="13" fillId="12" borderId="69" xfId="4" applyFont="1" applyFill="1" applyBorder="1" applyAlignment="1">
      <alignment horizontal="left" vertical="top" wrapText="1"/>
    </xf>
    <xf numFmtId="0" fontId="13" fillId="12" borderId="4" xfId="4" applyFont="1" applyFill="1" applyBorder="1" applyAlignment="1">
      <alignment horizontal="left" vertical="top" wrapText="1"/>
    </xf>
    <xf numFmtId="0" fontId="13" fillId="12" borderId="68" xfId="4" applyFont="1" applyFill="1" applyBorder="1" applyAlignment="1">
      <alignment horizontal="left" vertical="top" wrapText="1"/>
    </xf>
    <xf numFmtId="0" fontId="13" fillId="12" borderId="69" xfId="4" applyFont="1" applyFill="1" applyBorder="1" applyAlignment="1">
      <alignment horizontal="left" vertical="top"/>
    </xf>
    <xf numFmtId="0" fontId="13" fillId="12" borderId="4" xfId="4" applyFont="1" applyFill="1" applyBorder="1" applyAlignment="1">
      <alignment horizontal="left" vertical="top"/>
    </xf>
    <xf numFmtId="0" fontId="13" fillId="12" borderId="68" xfId="4" applyFont="1" applyFill="1" applyBorder="1" applyAlignment="1">
      <alignment horizontal="left" vertical="top"/>
    </xf>
    <xf numFmtId="0" fontId="13" fillId="12" borderId="66" xfId="4" applyFont="1" applyFill="1" applyBorder="1" applyAlignment="1">
      <alignment horizontal="left" vertical="top" wrapText="1"/>
    </xf>
    <xf numFmtId="0" fontId="13" fillId="12" borderId="67" xfId="4" applyFont="1" applyFill="1" applyBorder="1" applyAlignment="1">
      <alignment horizontal="left" vertical="top" wrapText="1"/>
    </xf>
    <xf numFmtId="0" fontId="65" fillId="11" borderId="0" xfId="0" applyFont="1" applyFill="1" applyAlignment="1">
      <alignment horizontal="left" vertical="center" wrapText="1"/>
    </xf>
    <xf numFmtId="0" fontId="65" fillId="11" borderId="0" xfId="0" applyFont="1" applyFill="1" applyAlignment="1">
      <alignment horizontal="left" vertical="top" wrapText="1"/>
    </xf>
    <xf numFmtId="0" fontId="271" fillId="11" borderId="90" xfId="0" applyFont="1" applyFill="1" applyBorder="1" applyAlignment="1">
      <alignment horizontal="left" wrapText="1"/>
    </xf>
    <xf numFmtId="0" fontId="1" fillId="11" borderId="93" xfId="0" applyFont="1" applyFill="1" applyBorder="1" applyAlignment="1">
      <alignment horizontal="left" vertical="center"/>
    </xf>
    <xf numFmtId="0" fontId="1" fillId="11" borderId="0" xfId="0" applyFont="1" applyFill="1" applyAlignment="1">
      <alignment horizontal="left" vertical="center"/>
    </xf>
    <xf numFmtId="0" fontId="1" fillId="11" borderId="91" xfId="0" applyFont="1" applyFill="1" applyBorder="1" applyAlignment="1">
      <alignment horizontal="left" vertical="center"/>
    </xf>
    <xf numFmtId="0" fontId="277" fillId="0" borderId="6" xfId="0" applyFont="1" applyBorder="1" applyAlignment="1">
      <alignment horizontal="left" vertical="center" wrapText="1"/>
    </xf>
    <xf numFmtId="0" fontId="277" fillId="0" borderId="77" xfId="0" applyFont="1" applyBorder="1" applyAlignment="1">
      <alignment horizontal="left" vertical="center" wrapText="1"/>
    </xf>
    <xf numFmtId="0" fontId="260" fillId="11" borderId="0" xfId="0" applyFont="1" applyFill="1" applyAlignment="1">
      <alignment horizontal="left" vertical="top" wrapText="1"/>
    </xf>
    <xf numFmtId="0" fontId="298" fillId="11" borderId="90" xfId="0" applyFont="1" applyFill="1" applyBorder="1" applyAlignment="1">
      <alignment horizontal="left"/>
    </xf>
    <xf numFmtId="0" fontId="277" fillId="10" borderId="6" xfId="48792" applyFont="1" applyFill="1" applyBorder="1" applyAlignment="1">
      <alignment horizontal="left" vertical="center" wrapText="1"/>
    </xf>
    <xf numFmtId="0" fontId="277" fillId="10" borderId="77" xfId="48792" applyFont="1" applyFill="1" applyBorder="1" applyAlignment="1">
      <alignment horizontal="left" vertical="center" wrapText="1"/>
    </xf>
    <xf numFmtId="0" fontId="278" fillId="0" borderId="6" xfId="0" applyFont="1" applyBorder="1" applyAlignment="1">
      <alignment horizontal="left" vertical="center" wrapText="1"/>
    </xf>
    <xf numFmtId="0" fontId="278" fillId="0" borderId="77" xfId="0" applyFont="1" applyBorder="1" applyAlignment="1">
      <alignment horizontal="left" vertical="center" wrapText="1"/>
    </xf>
    <xf numFmtId="0" fontId="283" fillId="11" borderId="90" xfId="0" applyFont="1" applyFill="1" applyBorder="1" applyAlignment="1">
      <alignment horizontal="left"/>
    </xf>
    <xf numFmtId="0" fontId="266" fillId="130" borderId="96" xfId="0" applyFont="1" applyFill="1" applyBorder="1" applyAlignment="1">
      <alignment horizontal="center" vertical="center"/>
    </xf>
    <xf numFmtId="0" fontId="183" fillId="0" borderId="97" xfId="0" applyFont="1" applyBorder="1" applyAlignment="1">
      <alignment horizontal="left" vertical="center" wrapText="1"/>
    </xf>
    <xf numFmtId="0" fontId="278" fillId="0" borderId="0" xfId="0" applyFont="1" applyAlignment="1">
      <alignment horizontal="left" vertical="center" wrapText="1"/>
    </xf>
    <xf numFmtId="0" fontId="278" fillId="0" borderId="3" xfId="0" applyFont="1" applyBorder="1" applyAlignment="1">
      <alignment horizontal="left" vertical="center" wrapText="1"/>
    </xf>
    <xf numFmtId="0" fontId="65" fillId="11" borderId="96" xfId="0" applyFont="1" applyFill="1" applyBorder="1" applyAlignment="1">
      <alignment horizontal="left" vertical="center" wrapText="1"/>
    </xf>
    <xf numFmtId="1" fontId="301" fillId="130" borderId="110" xfId="0" applyNumberFormat="1" applyFont="1" applyFill="1" applyBorder="1" applyAlignment="1">
      <alignment horizontal="center" vertical="center"/>
    </xf>
    <xf numFmtId="10" fontId="302" fillId="135" borderId="0" xfId="0" applyNumberFormat="1" applyFont="1" applyFill="1" applyAlignment="1">
      <alignment horizontal="center" vertical="center"/>
    </xf>
    <xf numFmtId="0" fontId="1" fillId="137" borderId="11" xfId="0" applyFont="1" applyFill="1" applyBorder="1" applyAlignment="1">
      <alignment horizontal="left" vertical="center"/>
    </xf>
    <xf numFmtId="0" fontId="260" fillId="11" borderId="78" xfId="0" applyFont="1" applyFill="1" applyBorder="1" applyAlignment="1">
      <alignment horizontal="left" vertical="center" wrapText="1"/>
    </xf>
    <xf numFmtId="0" fontId="260" fillId="11" borderId="6" xfId="0" applyFont="1" applyFill="1" applyBorder="1" applyAlignment="1">
      <alignment horizontal="left" vertical="center" wrapText="1"/>
    </xf>
    <xf numFmtId="0" fontId="260" fillId="11" borderId="77" xfId="0" applyFont="1" applyFill="1" applyBorder="1" applyAlignment="1">
      <alignment horizontal="left" vertical="center" wrapText="1"/>
    </xf>
    <xf numFmtId="0" fontId="1" fillId="137" borderId="0" xfId="0" applyFont="1" applyFill="1" applyAlignment="1">
      <alignment horizontal="left" vertical="center" wrapText="1"/>
    </xf>
    <xf numFmtId="0" fontId="1" fillId="137" borderId="11" xfId="0" applyFont="1" applyFill="1" applyBorder="1" applyAlignment="1">
      <alignment horizontal="left" vertical="center" wrapText="1"/>
    </xf>
    <xf numFmtId="0" fontId="1" fillId="137" borderId="78" xfId="0" applyFont="1" applyFill="1" applyBorder="1" applyAlignment="1">
      <alignment horizontal="left" vertical="center" wrapText="1"/>
    </xf>
    <xf numFmtId="0" fontId="1" fillId="137" borderId="77" xfId="0" applyFont="1" applyFill="1" applyBorder="1" applyAlignment="1">
      <alignment horizontal="left" vertical="center" wrapText="1"/>
    </xf>
    <xf numFmtId="0" fontId="1" fillId="137" borderId="78" xfId="0" applyFont="1" applyFill="1" applyBorder="1" applyAlignment="1">
      <alignment horizontal="left" vertical="center"/>
    </xf>
    <xf numFmtId="0" fontId="1" fillId="137" borderId="77" xfId="0" applyFont="1" applyFill="1" applyBorder="1" applyAlignment="1">
      <alignment horizontal="left" vertical="center"/>
    </xf>
    <xf numFmtId="0" fontId="1" fillId="137" borderId="11" xfId="0" applyFont="1" applyFill="1" applyBorder="1" applyAlignment="1">
      <alignment horizontal="left"/>
    </xf>
    <xf numFmtId="0" fontId="288" fillId="11" borderId="0" xfId="0" applyFont="1" applyFill="1" applyAlignment="1">
      <alignment horizontal="left" vertical="center" wrapText="1"/>
    </xf>
    <xf numFmtId="0" fontId="288" fillId="11" borderId="0" xfId="0" applyFont="1" applyFill="1" applyAlignment="1">
      <alignment horizontal="left" vertical="center"/>
    </xf>
    <xf numFmtId="0" fontId="308" fillId="11" borderId="89" xfId="0" applyFont="1" applyFill="1" applyBorder="1" applyAlignment="1">
      <alignment horizontal="left" vertical="center" wrapText="1"/>
    </xf>
    <xf numFmtId="0" fontId="308" fillId="11" borderId="89" xfId="0" applyFont="1" applyFill="1" applyBorder="1" applyAlignment="1">
      <alignment horizontal="left" vertical="center"/>
    </xf>
    <xf numFmtId="0" fontId="1" fillId="137" borderId="0" xfId="0" applyFont="1" applyFill="1" applyAlignment="1">
      <alignment horizontal="left" vertical="top" wrapText="1"/>
    </xf>
    <xf numFmtId="0" fontId="1" fillId="137" borderId="0" xfId="0" applyFont="1" applyFill="1" applyAlignment="1">
      <alignment horizontal="left" vertical="top"/>
    </xf>
    <xf numFmtId="0" fontId="260" fillId="11" borderId="0" xfId="0" applyFont="1" applyFill="1" applyAlignment="1">
      <alignment horizontal="left" vertical="center" wrapText="1"/>
    </xf>
    <xf numFmtId="0" fontId="260" fillId="11" borderId="89" xfId="0" applyFont="1" applyFill="1" applyBorder="1" applyAlignment="1">
      <alignment horizontal="left" vertical="center" wrapText="1"/>
    </xf>
    <xf numFmtId="0" fontId="287" fillId="134" borderId="0" xfId="0" applyFont="1" applyFill="1" applyAlignment="1">
      <alignment horizontal="center" vertical="center" wrapText="1"/>
    </xf>
    <xf numFmtId="0" fontId="287" fillId="134" borderId="89" xfId="0" applyFont="1" applyFill="1" applyBorder="1" applyAlignment="1">
      <alignment horizontal="center" vertical="center" wrapText="1"/>
    </xf>
    <xf numFmtId="0" fontId="2" fillId="5" borderId="117" xfId="0" applyFont="1" applyFill="1" applyBorder="1"/>
    <xf numFmtId="0" fontId="2" fillId="5" borderId="118" xfId="0" applyFont="1" applyFill="1" applyBorder="1"/>
    <xf numFmtId="0" fontId="2" fillId="5" borderId="119" xfId="0" applyFont="1" applyFill="1" applyBorder="1"/>
    <xf numFmtId="0" fontId="13" fillId="12" borderId="120" xfId="4" applyFont="1" applyFill="1" applyBorder="1" applyAlignment="1">
      <alignment horizontal="left" vertical="top" wrapText="1"/>
    </xf>
    <xf numFmtId="0" fontId="13" fillId="12" borderId="119" xfId="4" applyFont="1" applyFill="1" applyBorder="1" applyAlignment="1">
      <alignment vertical="top" wrapText="1"/>
    </xf>
    <xf numFmtId="0" fontId="13" fillId="12" borderId="120" xfId="4" applyFont="1" applyFill="1" applyBorder="1" applyAlignment="1">
      <alignment vertical="top" wrapText="1"/>
    </xf>
    <xf numFmtId="0" fontId="266" fillId="130" borderId="120" xfId="0" applyFont="1" applyFill="1" applyBorder="1" applyAlignment="1">
      <alignment vertical="center"/>
    </xf>
    <xf numFmtId="0" fontId="266" fillId="0" borderId="118" xfId="0" applyFont="1" applyBorder="1" applyAlignment="1">
      <alignment vertical="center" wrapText="1"/>
    </xf>
    <xf numFmtId="0" fontId="278" fillId="0" borderId="118" xfId="0" applyFont="1" applyBorder="1" applyAlignment="1">
      <alignment horizontal="left" vertical="center" wrapText="1"/>
    </xf>
    <xf numFmtId="0" fontId="278" fillId="0" borderId="119" xfId="0" applyFont="1" applyBorder="1" applyAlignment="1">
      <alignment horizontal="left" vertical="center" wrapText="1"/>
    </xf>
    <xf numFmtId="0" fontId="65" fillId="11" borderId="120" xfId="0" applyFont="1" applyFill="1" applyBorder="1" applyAlignment="1">
      <alignment vertical="center" wrapText="1"/>
    </xf>
    <xf numFmtId="0" fontId="266" fillId="129" borderId="120" xfId="0" applyFont="1" applyFill="1" applyBorder="1" applyAlignment="1">
      <alignment vertical="center" wrapText="1"/>
    </xf>
    <xf numFmtId="0" fontId="1" fillId="136" borderId="120" xfId="0" applyFont="1" applyFill="1" applyBorder="1" applyAlignment="1">
      <alignment horizontal="center" vertical="center"/>
    </xf>
    <xf numFmtId="9" fontId="1" fillId="136" borderId="120" xfId="19794" applyFont="1" applyFill="1" applyBorder="1" applyAlignment="1">
      <alignment horizontal="center" vertical="center"/>
    </xf>
    <xf numFmtId="0" fontId="1" fillId="11" borderId="118" xfId="0" applyFont="1" applyFill="1" applyBorder="1" applyAlignment="1">
      <alignment horizontal="left"/>
    </xf>
    <xf numFmtId="0" fontId="1" fillId="0" borderId="118" xfId="0" applyFont="1" applyBorder="1" applyAlignment="1">
      <alignment horizontal="right"/>
    </xf>
    <xf numFmtId="2" fontId="1" fillId="136" borderId="120" xfId="19794" applyNumberFormat="1" applyFont="1" applyFill="1" applyBorder="1" applyAlignment="1">
      <alignment horizontal="center" vertical="center"/>
    </xf>
    <xf numFmtId="179" fontId="1" fillId="136" borderId="120" xfId="48794" applyNumberFormat="1" applyFont="1" applyFill="1" applyBorder="1" applyAlignment="1">
      <alignment horizontal="center" vertical="center"/>
    </xf>
    <xf numFmtId="0" fontId="266" fillId="129" borderId="120" xfId="0" applyFont="1" applyFill="1" applyBorder="1" applyAlignment="1">
      <alignment horizontal="center" vertical="center" wrapText="1"/>
    </xf>
    <xf numFmtId="0" fontId="266" fillId="130" borderId="120" xfId="0" applyFont="1" applyFill="1" applyBorder="1" applyAlignment="1">
      <alignment horizontal="center" vertical="center"/>
    </xf>
    <xf numFmtId="0" fontId="183" fillId="0" borderId="117" xfId="0" applyFont="1" applyBorder="1" applyAlignment="1">
      <alignment horizontal="left" vertical="center" wrapText="1"/>
    </xf>
    <xf numFmtId="0" fontId="65" fillId="11" borderId="120" xfId="0" applyFont="1" applyFill="1" applyBorder="1" applyAlignment="1">
      <alignment horizontal="left" vertical="center" wrapText="1"/>
    </xf>
    <xf numFmtId="0" fontId="1" fillId="11" borderId="118" xfId="0" applyFont="1" applyFill="1" applyBorder="1"/>
    <xf numFmtId="0" fontId="301" fillId="130" borderId="121" xfId="0" applyFont="1" applyFill="1" applyBorder="1" applyAlignment="1">
      <alignment vertical="center" wrapText="1"/>
    </xf>
    <xf numFmtId="10" fontId="302" fillId="135" borderId="118" xfId="0" applyNumberFormat="1" applyFont="1" applyFill="1" applyBorder="1" applyAlignment="1">
      <alignment horizontal="center" vertical="center"/>
    </xf>
    <xf numFmtId="10" fontId="302" fillId="135" borderId="118" xfId="0" applyNumberFormat="1" applyFont="1" applyFill="1" applyBorder="1" applyAlignment="1">
      <alignment horizontal="center" vertical="center"/>
    </xf>
    <xf numFmtId="10" fontId="302" fillId="11" borderId="119" xfId="0" applyNumberFormat="1" applyFont="1" applyFill="1" applyBorder="1" applyAlignment="1">
      <alignment horizontal="center" vertical="center"/>
    </xf>
  </cellXfs>
  <cellStyles count="48797">
    <cellStyle name=" 1" xfId="1936" xr:uid="{00000000-0005-0000-0000-000000000000}"/>
    <cellStyle name=" 1 10" xfId="1937" xr:uid="{00000000-0005-0000-0000-000001000000}"/>
    <cellStyle name=" 1 10 2" xfId="1938" xr:uid="{00000000-0005-0000-0000-000002000000}"/>
    <cellStyle name=" 1 10 3" xfId="1939" xr:uid="{00000000-0005-0000-0000-000003000000}"/>
    <cellStyle name=" 1 10 4" xfId="1940" xr:uid="{00000000-0005-0000-0000-000004000000}"/>
    <cellStyle name=" 1 10 5" xfId="1941" xr:uid="{00000000-0005-0000-0000-000005000000}"/>
    <cellStyle name=" 1 10 6" xfId="1942" xr:uid="{00000000-0005-0000-0000-000006000000}"/>
    <cellStyle name=" 1 10 7" xfId="1943" xr:uid="{00000000-0005-0000-0000-000007000000}"/>
    <cellStyle name=" 1 10 8" xfId="1944" xr:uid="{00000000-0005-0000-0000-000008000000}"/>
    <cellStyle name=" 1 11" xfId="1945" xr:uid="{00000000-0005-0000-0000-000009000000}"/>
    <cellStyle name=" 1 11 2" xfId="1946" xr:uid="{00000000-0005-0000-0000-00000A000000}"/>
    <cellStyle name=" 1 11 3" xfId="1947" xr:uid="{00000000-0005-0000-0000-00000B000000}"/>
    <cellStyle name=" 1 11 4" xfId="1948" xr:uid="{00000000-0005-0000-0000-00000C000000}"/>
    <cellStyle name=" 1 11 5" xfId="1949" xr:uid="{00000000-0005-0000-0000-00000D000000}"/>
    <cellStyle name=" 1 11 6" xfId="1950" xr:uid="{00000000-0005-0000-0000-00000E000000}"/>
    <cellStyle name=" 1 11 7" xfId="1951" xr:uid="{00000000-0005-0000-0000-00000F000000}"/>
    <cellStyle name=" 1 11 8" xfId="1952" xr:uid="{00000000-0005-0000-0000-000010000000}"/>
    <cellStyle name=" 1 12" xfId="1953" xr:uid="{00000000-0005-0000-0000-000011000000}"/>
    <cellStyle name=" 1 12 2" xfId="1954" xr:uid="{00000000-0005-0000-0000-000012000000}"/>
    <cellStyle name=" 1 12 3" xfId="1955" xr:uid="{00000000-0005-0000-0000-000013000000}"/>
    <cellStyle name=" 1 12 4" xfId="1956" xr:uid="{00000000-0005-0000-0000-000014000000}"/>
    <cellStyle name=" 1 12 5" xfId="1957" xr:uid="{00000000-0005-0000-0000-000015000000}"/>
    <cellStyle name=" 1 12 6" xfId="1958" xr:uid="{00000000-0005-0000-0000-000016000000}"/>
    <cellStyle name=" 1 12 7" xfId="1959" xr:uid="{00000000-0005-0000-0000-000017000000}"/>
    <cellStyle name=" 1 12 8" xfId="1960" xr:uid="{00000000-0005-0000-0000-000018000000}"/>
    <cellStyle name=" 1 13" xfId="1961" xr:uid="{00000000-0005-0000-0000-000019000000}"/>
    <cellStyle name=" 1 13 2" xfId="1962" xr:uid="{00000000-0005-0000-0000-00001A000000}"/>
    <cellStyle name=" 1 13 3" xfId="1963" xr:uid="{00000000-0005-0000-0000-00001B000000}"/>
    <cellStyle name=" 1 13 4" xfId="1964" xr:uid="{00000000-0005-0000-0000-00001C000000}"/>
    <cellStyle name=" 1 13 5" xfId="1965" xr:uid="{00000000-0005-0000-0000-00001D000000}"/>
    <cellStyle name=" 1 13 6" xfId="1966" xr:uid="{00000000-0005-0000-0000-00001E000000}"/>
    <cellStyle name=" 1 13 7" xfId="1967" xr:uid="{00000000-0005-0000-0000-00001F000000}"/>
    <cellStyle name=" 1 13 8" xfId="1968" xr:uid="{00000000-0005-0000-0000-000020000000}"/>
    <cellStyle name=" 1 14" xfId="1969" xr:uid="{00000000-0005-0000-0000-000021000000}"/>
    <cellStyle name=" 1 14 2" xfId="1970" xr:uid="{00000000-0005-0000-0000-000022000000}"/>
    <cellStyle name=" 1 14 3" xfId="1971" xr:uid="{00000000-0005-0000-0000-000023000000}"/>
    <cellStyle name=" 1 14 4" xfId="1972" xr:uid="{00000000-0005-0000-0000-000024000000}"/>
    <cellStyle name=" 1 14 5" xfId="1973" xr:uid="{00000000-0005-0000-0000-000025000000}"/>
    <cellStyle name=" 1 14 6" xfId="1974" xr:uid="{00000000-0005-0000-0000-000026000000}"/>
    <cellStyle name=" 1 14 7" xfId="1975" xr:uid="{00000000-0005-0000-0000-000027000000}"/>
    <cellStyle name=" 1 14 8" xfId="1976" xr:uid="{00000000-0005-0000-0000-000028000000}"/>
    <cellStyle name=" 1 15" xfId="1977" xr:uid="{00000000-0005-0000-0000-000029000000}"/>
    <cellStyle name=" 1 15 2" xfId="1978" xr:uid="{00000000-0005-0000-0000-00002A000000}"/>
    <cellStyle name=" 1 15 3" xfId="1979" xr:uid="{00000000-0005-0000-0000-00002B000000}"/>
    <cellStyle name=" 1 15 4" xfId="1980" xr:uid="{00000000-0005-0000-0000-00002C000000}"/>
    <cellStyle name=" 1 15 5" xfId="1981" xr:uid="{00000000-0005-0000-0000-00002D000000}"/>
    <cellStyle name=" 1 15 6" xfId="1982" xr:uid="{00000000-0005-0000-0000-00002E000000}"/>
    <cellStyle name=" 1 15 7" xfId="1983" xr:uid="{00000000-0005-0000-0000-00002F000000}"/>
    <cellStyle name=" 1 15 8" xfId="1984" xr:uid="{00000000-0005-0000-0000-000030000000}"/>
    <cellStyle name=" 1 16" xfId="1985" xr:uid="{00000000-0005-0000-0000-000031000000}"/>
    <cellStyle name=" 1 16 2" xfId="1986" xr:uid="{00000000-0005-0000-0000-000032000000}"/>
    <cellStyle name=" 1 16 3" xfId="1987" xr:uid="{00000000-0005-0000-0000-000033000000}"/>
    <cellStyle name=" 1 16 4" xfId="1988" xr:uid="{00000000-0005-0000-0000-000034000000}"/>
    <cellStyle name=" 1 16 5" xfId="1989" xr:uid="{00000000-0005-0000-0000-000035000000}"/>
    <cellStyle name=" 1 16 6" xfId="1990" xr:uid="{00000000-0005-0000-0000-000036000000}"/>
    <cellStyle name=" 1 16 7" xfId="1991" xr:uid="{00000000-0005-0000-0000-000037000000}"/>
    <cellStyle name=" 1 16 8" xfId="1992" xr:uid="{00000000-0005-0000-0000-000038000000}"/>
    <cellStyle name=" 1 17" xfId="1993" xr:uid="{00000000-0005-0000-0000-000039000000}"/>
    <cellStyle name=" 1 17 2" xfId="1994" xr:uid="{00000000-0005-0000-0000-00003A000000}"/>
    <cellStyle name=" 1 17 3" xfId="1995" xr:uid="{00000000-0005-0000-0000-00003B000000}"/>
    <cellStyle name=" 1 17 4" xfId="1996" xr:uid="{00000000-0005-0000-0000-00003C000000}"/>
    <cellStyle name=" 1 17 5" xfId="1997" xr:uid="{00000000-0005-0000-0000-00003D000000}"/>
    <cellStyle name=" 1 17 6" xfId="1998" xr:uid="{00000000-0005-0000-0000-00003E000000}"/>
    <cellStyle name=" 1 17 7" xfId="1999" xr:uid="{00000000-0005-0000-0000-00003F000000}"/>
    <cellStyle name=" 1 17 8" xfId="2000" xr:uid="{00000000-0005-0000-0000-000040000000}"/>
    <cellStyle name=" 1 18" xfId="2001" xr:uid="{00000000-0005-0000-0000-000041000000}"/>
    <cellStyle name=" 1 18 2" xfId="2002" xr:uid="{00000000-0005-0000-0000-000042000000}"/>
    <cellStyle name=" 1 18 3" xfId="2003" xr:uid="{00000000-0005-0000-0000-000043000000}"/>
    <cellStyle name=" 1 18 4" xfId="2004" xr:uid="{00000000-0005-0000-0000-000044000000}"/>
    <cellStyle name=" 1 18 5" xfId="2005" xr:uid="{00000000-0005-0000-0000-000045000000}"/>
    <cellStyle name=" 1 18 6" xfId="2006" xr:uid="{00000000-0005-0000-0000-000046000000}"/>
    <cellStyle name=" 1 18 7" xfId="2007" xr:uid="{00000000-0005-0000-0000-000047000000}"/>
    <cellStyle name=" 1 18 8" xfId="2008" xr:uid="{00000000-0005-0000-0000-000048000000}"/>
    <cellStyle name=" 1 19" xfId="2009" xr:uid="{00000000-0005-0000-0000-000049000000}"/>
    <cellStyle name=" 1 19 2" xfId="2010" xr:uid="{00000000-0005-0000-0000-00004A000000}"/>
    <cellStyle name=" 1 19 3" xfId="2011" xr:uid="{00000000-0005-0000-0000-00004B000000}"/>
    <cellStyle name=" 1 19 4" xfId="2012" xr:uid="{00000000-0005-0000-0000-00004C000000}"/>
    <cellStyle name=" 1 19 5" xfId="2013" xr:uid="{00000000-0005-0000-0000-00004D000000}"/>
    <cellStyle name=" 1 19 6" xfId="2014" xr:uid="{00000000-0005-0000-0000-00004E000000}"/>
    <cellStyle name=" 1 19 7" xfId="2015" xr:uid="{00000000-0005-0000-0000-00004F000000}"/>
    <cellStyle name=" 1 19 8" xfId="2016" xr:uid="{00000000-0005-0000-0000-000050000000}"/>
    <cellStyle name=" 1 2" xfId="2017" xr:uid="{00000000-0005-0000-0000-000051000000}"/>
    <cellStyle name=" 1 2 10" xfId="2018" xr:uid="{00000000-0005-0000-0000-000052000000}"/>
    <cellStyle name=" 1 2 11" xfId="2019" xr:uid="{00000000-0005-0000-0000-000053000000}"/>
    <cellStyle name=" 1 2 12" xfId="2020" xr:uid="{00000000-0005-0000-0000-000054000000}"/>
    <cellStyle name=" 1 2 2" xfId="2021" xr:uid="{00000000-0005-0000-0000-000055000000}"/>
    <cellStyle name=" 1 2 2 2" xfId="2022" xr:uid="{00000000-0005-0000-0000-000056000000}"/>
    <cellStyle name=" 1 2 2 3" xfId="2023" xr:uid="{00000000-0005-0000-0000-000057000000}"/>
    <cellStyle name=" 1 2 2 4" xfId="2024" xr:uid="{00000000-0005-0000-0000-000058000000}"/>
    <cellStyle name=" 1 2 2 5" xfId="2025" xr:uid="{00000000-0005-0000-0000-000059000000}"/>
    <cellStyle name=" 1 2 2 6" xfId="2026" xr:uid="{00000000-0005-0000-0000-00005A000000}"/>
    <cellStyle name=" 1 2 3" xfId="2027" xr:uid="{00000000-0005-0000-0000-00005B000000}"/>
    <cellStyle name=" 1 2 3 2" xfId="2028" xr:uid="{00000000-0005-0000-0000-00005C000000}"/>
    <cellStyle name=" 1 2 3 3" xfId="2029" xr:uid="{00000000-0005-0000-0000-00005D000000}"/>
    <cellStyle name=" 1 2 3 4" xfId="2030" xr:uid="{00000000-0005-0000-0000-00005E000000}"/>
    <cellStyle name=" 1 2 3 5" xfId="2031" xr:uid="{00000000-0005-0000-0000-00005F000000}"/>
    <cellStyle name=" 1 2 3 6" xfId="2032" xr:uid="{00000000-0005-0000-0000-000060000000}"/>
    <cellStyle name=" 1 2 4" xfId="2033" xr:uid="{00000000-0005-0000-0000-000061000000}"/>
    <cellStyle name=" 1 2 4 2" xfId="2034" xr:uid="{00000000-0005-0000-0000-000062000000}"/>
    <cellStyle name=" 1 2 4 3" xfId="2035" xr:uid="{00000000-0005-0000-0000-000063000000}"/>
    <cellStyle name=" 1 2 4 4" xfId="2036" xr:uid="{00000000-0005-0000-0000-000064000000}"/>
    <cellStyle name=" 1 2 4 5" xfId="2037" xr:uid="{00000000-0005-0000-0000-000065000000}"/>
    <cellStyle name=" 1 2 4 6" xfId="2038" xr:uid="{00000000-0005-0000-0000-000066000000}"/>
    <cellStyle name=" 1 2 5" xfId="2039" xr:uid="{00000000-0005-0000-0000-000067000000}"/>
    <cellStyle name=" 1 2 5 2" xfId="2040" xr:uid="{00000000-0005-0000-0000-000068000000}"/>
    <cellStyle name=" 1 2 5 3" xfId="2041" xr:uid="{00000000-0005-0000-0000-000069000000}"/>
    <cellStyle name=" 1 2 5 4" xfId="2042" xr:uid="{00000000-0005-0000-0000-00006A000000}"/>
    <cellStyle name=" 1 2 5 5" xfId="2043" xr:uid="{00000000-0005-0000-0000-00006B000000}"/>
    <cellStyle name=" 1 2 5 6" xfId="2044" xr:uid="{00000000-0005-0000-0000-00006C000000}"/>
    <cellStyle name=" 1 2 6" xfId="2045" xr:uid="{00000000-0005-0000-0000-00006D000000}"/>
    <cellStyle name=" 1 2 6 2" xfId="2046" xr:uid="{00000000-0005-0000-0000-00006E000000}"/>
    <cellStyle name=" 1 2 6 3" xfId="2047" xr:uid="{00000000-0005-0000-0000-00006F000000}"/>
    <cellStyle name=" 1 2 6 4" xfId="2048" xr:uid="{00000000-0005-0000-0000-000070000000}"/>
    <cellStyle name=" 1 2 6 5" xfId="2049" xr:uid="{00000000-0005-0000-0000-000071000000}"/>
    <cellStyle name=" 1 2 7" xfId="2050" xr:uid="{00000000-0005-0000-0000-000072000000}"/>
    <cellStyle name=" 1 2 8" xfId="2051" xr:uid="{00000000-0005-0000-0000-000073000000}"/>
    <cellStyle name=" 1 2 9" xfId="2052" xr:uid="{00000000-0005-0000-0000-000074000000}"/>
    <cellStyle name=" 1 20" xfId="2053" xr:uid="{00000000-0005-0000-0000-000075000000}"/>
    <cellStyle name=" 1 20 2" xfId="2054" xr:uid="{00000000-0005-0000-0000-000076000000}"/>
    <cellStyle name=" 1 20 3" xfId="2055" xr:uid="{00000000-0005-0000-0000-000077000000}"/>
    <cellStyle name=" 1 20 4" xfId="2056" xr:uid="{00000000-0005-0000-0000-000078000000}"/>
    <cellStyle name=" 1 20 5" xfId="2057" xr:uid="{00000000-0005-0000-0000-000079000000}"/>
    <cellStyle name=" 1 20 6" xfId="2058" xr:uid="{00000000-0005-0000-0000-00007A000000}"/>
    <cellStyle name=" 1 20 7" xfId="2059" xr:uid="{00000000-0005-0000-0000-00007B000000}"/>
    <cellStyle name=" 1 20 8" xfId="2060" xr:uid="{00000000-0005-0000-0000-00007C000000}"/>
    <cellStyle name=" 1 21" xfId="2061" xr:uid="{00000000-0005-0000-0000-00007D000000}"/>
    <cellStyle name=" 1 21 2" xfId="2062" xr:uid="{00000000-0005-0000-0000-00007E000000}"/>
    <cellStyle name=" 1 21 3" xfId="2063" xr:uid="{00000000-0005-0000-0000-00007F000000}"/>
    <cellStyle name=" 1 21 4" xfId="2064" xr:uid="{00000000-0005-0000-0000-000080000000}"/>
    <cellStyle name=" 1 21 5" xfId="2065" xr:uid="{00000000-0005-0000-0000-000081000000}"/>
    <cellStyle name=" 1 21 6" xfId="2066" xr:uid="{00000000-0005-0000-0000-000082000000}"/>
    <cellStyle name=" 1 21 7" xfId="2067" xr:uid="{00000000-0005-0000-0000-000083000000}"/>
    <cellStyle name=" 1 21 8" xfId="2068" xr:uid="{00000000-0005-0000-0000-000084000000}"/>
    <cellStyle name=" 1 22" xfId="2069" xr:uid="{00000000-0005-0000-0000-000085000000}"/>
    <cellStyle name=" 1 22 2" xfId="2070" xr:uid="{00000000-0005-0000-0000-000086000000}"/>
    <cellStyle name=" 1 22 3" xfId="2071" xr:uid="{00000000-0005-0000-0000-000087000000}"/>
    <cellStyle name=" 1 22 4" xfId="2072" xr:uid="{00000000-0005-0000-0000-000088000000}"/>
    <cellStyle name=" 1 22 5" xfId="2073" xr:uid="{00000000-0005-0000-0000-000089000000}"/>
    <cellStyle name=" 1 22 6" xfId="2074" xr:uid="{00000000-0005-0000-0000-00008A000000}"/>
    <cellStyle name=" 1 22 7" xfId="2075" xr:uid="{00000000-0005-0000-0000-00008B000000}"/>
    <cellStyle name=" 1 22 8" xfId="2076" xr:uid="{00000000-0005-0000-0000-00008C000000}"/>
    <cellStyle name=" 1 23" xfId="2077" xr:uid="{00000000-0005-0000-0000-00008D000000}"/>
    <cellStyle name=" 1 23 2" xfId="2078" xr:uid="{00000000-0005-0000-0000-00008E000000}"/>
    <cellStyle name=" 1 23 3" xfId="2079" xr:uid="{00000000-0005-0000-0000-00008F000000}"/>
    <cellStyle name=" 1 23 4" xfId="2080" xr:uid="{00000000-0005-0000-0000-000090000000}"/>
    <cellStyle name=" 1 23 5" xfId="2081" xr:uid="{00000000-0005-0000-0000-000091000000}"/>
    <cellStyle name=" 1 23 6" xfId="2082" xr:uid="{00000000-0005-0000-0000-000092000000}"/>
    <cellStyle name=" 1 23 7" xfId="2083" xr:uid="{00000000-0005-0000-0000-000093000000}"/>
    <cellStyle name=" 1 23 8" xfId="2084" xr:uid="{00000000-0005-0000-0000-000094000000}"/>
    <cellStyle name=" 1 24" xfId="2085" xr:uid="{00000000-0005-0000-0000-000095000000}"/>
    <cellStyle name=" 1 24 2" xfId="2086" xr:uid="{00000000-0005-0000-0000-000096000000}"/>
    <cellStyle name=" 1 24 3" xfId="2087" xr:uid="{00000000-0005-0000-0000-000097000000}"/>
    <cellStyle name=" 1 24 4" xfId="2088" xr:uid="{00000000-0005-0000-0000-000098000000}"/>
    <cellStyle name=" 1 24 5" xfId="2089" xr:uid="{00000000-0005-0000-0000-000099000000}"/>
    <cellStyle name=" 1 25" xfId="2090" xr:uid="{00000000-0005-0000-0000-00009A000000}"/>
    <cellStyle name=" 1 25 2" xfId="2091" xr:uid="{00000000-0005-0000-0000-00009B000000}"/>
    <cellStyle name=" 1 25 3" xfId="2092" xr:uid="{00000000-0005-0000-0000-00009C000000}"/>
    <cellStyle name=" 1 25 4" xfId="2093" xr:uid="{00000000-0005-0000-0000-00009D000000}"/>
    <cellStyle name=" 1 25 5" xfId="2094" xr:uid="{00000000-0005-0000-0000-00009E000000}"/>
    <cellStyle name=" 1 3" xfId="2095" xr:uid="{00000000-0005-0000-0000-00009F000000}"/>
    <cellStyle name=" 1 3 10" xfId="2096" xr:uid="{00000000-0005-0000-0000-0000A0000000}"/>
    <cellStyle name=" 1 3 11" xfId="2097" xr:uid="{00000000-0005-0000-0000-0000A1000000}"/>
    <cellStyle name=" 1 3 2" xfId="2098" xr:uid="{00000000-0005-0000-0000-0000A2000000}"/>
    <cellStyle name=" 1 3 2 2" xfId="2099" xr:uid="{00000000-0005-0000-0000-0000A3000000}"/>
    <cellStyle name=" 1 3 2 3" xfId="2100" xr:uid="{00000000-0005-0000-0000-0000A4000000}"/>
    <cellStyle name=" 1 3 2 4" xfId="2101" xr:uid="{00000000-0005-0000-0000-0000A5000000}"/>
    <cellStyle name=" 1 3 2 5" xfId="2102" xr:uid="{00000000-0005-0000-0000-0000A6000000}"/>
    <cellStyle name=" 1 3 2 6" xfId="2103" xr:uid="{00000000-0005-0000-0000-0000A7000000}"/>
    <cellStyle name=" 1 3 3" xfId="2104" xr:uid="{00000000-0005-0000-0000-0000A8000000}"/>
    <cellStyle name=" 1 3 3 2" xfId="2105" xr:uid="{00000000-0005-0000-0000-0000A9000000}"/>
    <cellStyle name=" 1 3 3 3" xfId="2106" xr:uid="{00000000-0005-0000-0000-0000AA000000}"/>
    <cellStyle name=" 1 3 3 4" xfId="2107" xr:uid="{00000000-0005-0000-0000-0000AB000000}"/>
    <cellStyle name=" 1 3 3 5" xfId="2108" xr:uid="{00000000-0005-0000-0000-0000AC000000}"/>
    <cellStyle name=" 1 3 3 6" xfId="2109" xr:uid="{00000000-0005-0000-0000-0000AD000000}"/>
    <cellStyle name=" 1 3 4" xfId="2110" xr:uid="{00000000-0005-0000-0000-0000AE000000}"/>
    <cellStyle name=" 1 3 4 2" xfId="2111" xr:uid="{00000000-0005-0000-0000-0000AF000000}"/>
    <cellStyle name=" 1 3 4 3" xfId="2112" xr:uid="{00000000-0005-0000-0000-0000B0000000}"/>
    <cellStyle name=" 1 3 4 4" xfId="2113" xr:uid="{00000000-0005-0000-0000-0000B1000000}"/>
    <cellStyle name=" 1 3 4 5" xfId="2114" xr:uid="{00000000-0005-0000-0000-0000B2000000}"/>
    <cellStyle name=" 1 3 4 6" xfId="2115" xr:uid="{00000000-0005-0000-0000-0000B3000000}"/>
    <cellStyle name=" 1 3 5" xfId="2116" xr:uid="{00000000-0005-0000-0000-0000B4000000}"/>
    <cellStyle name=" 1 3 5 2" xfId="2117" xr:uid="{00000000-0005-0000-0000-0000B5000000}"/>
    <cellStyle name=" 1 3 5 3" xfId="2118" xr:uid="{00000000-0005-0000-0000-0000B6000000}"/>
    <cellStyle name=" 1 3 5 4" xfId="2119" xr:uid="{00000000-0005-0000-0000-0000B7000000}"/>
    <cellStyle name=" 1 3 5 5" xfId="2120" xr:uid="{00000000-0005-0000-0000-0000B8000000}"/>
    <cellStyle name=" 1 3 5 6" xfId="2121" xr:uid="{00000000-0005-0000-0000-0000B9000000}"/>
    <cellStyle name=" 1 3 6" xfId="2122" xr:uid="{00000000-0005-0000-0000-0000BA000000}"/>
    <cellStyle name=" 1 3 7" xfId="2123" xr:uid="{00000000-0005-0000-0000-0000BB000000}"/>
    <cellStyle name=" 1 3 8" xfId="2124" xr:uid="{00000000-0005-0000-0000-0000BC000000}"/>
    <cellStyle name=" 1 3 9" xfId="2125" xr:uid="{00000000-0005-0000-0000-0000BD000000}"/>
    <cellStyle name=" 1 4" xfId="2126" xr:uid="{00000000-0005-0000-0000-0000BE000000}"/>
    <cellStyle name=" 1 4 2" xfId="2127" xr:uid="{00000000-0005-0000-0000-0000BF000000}"/>
    <cellStyle name=" 1 4 3" xfId="2128" xr:uid="{00000000-0005-0000-0000-0000C0000000}"/>
    <cellStyle name=" 1 4 4" xfId="2129" xr:uid="{00000000-0005-0000-0000-0000C1000000}"/>
    <cellStyle name=" 1 4 5" xfId="2130" xr:uid="{00000000-0005-0000-0000-0000C2000000}"/>
    <cellStyle name=" 1 4 6" xfId="2131" xr:uid="{00000000-0005-0000-0000-0000C3000000}"/>
    <cellStyle name=" 1 4 7" xfId="2132" xr:uid="{00000000-0005-0000-0000-0000C4000000}"/>
    <cellStyle name=" 1 4 8" xfId="2133" xr:uid="{00000000-0005-0000-0000-0000C5000000}"/>
    <cellStyle name=" 1 5" xfId="2134" xr:uid="{00000000-0005-0000-0000-0000C6000000}"/>
    <cellStyle name=" 1 5 2" xfId="2135" xr:uid="{00000000-0005-0000-0000-0000C7000000}"/>
    <cellStyle name=" 1 5 3" xfId="2136" xr:uid="{00000000-0005-0000-0000-0000C8000000}"/>
    <cellStyle name=" 1 5 4" xfId="2137" xr:uid="{00000000-0005-0000-0000-0000C9000000}"/>
    <cellStyle name=" 1 5 5" xfId="2138" xr:uid="{00000000-0005-0000-0000-0000CA000000}"/>
    <cellStyle name=" 1 5 6" xfId="2139" xr:uid="{00000000-0005-0000-0000-0000CB000000}"/>
    <cellStyle name=" 1 5 7" xfId="2140" xr:uid="{00000000-0005-0000-0000-0000CC000000}"/>
    <cellStyle name=" 1 5 8" xfId="2141" xr:uid="{00000000-0005-0000-0000-0000CD000000}"/>
    <cellStyle name=" 1 6" xfId="2142" xr:uid="{00000000-0005-0000-0000-0000CE000000}"/>
    <cellStyle name=" 1 6 2" xfId="2143" xr:uid="{00000000-0005-0000-0000-0000CF000000}"/>
    <cellStyle name=" 1 6 3" xfId="2144" xr:uid="{00000000-0005-0000-0000-0000D0000000}"/>
    <cellStyle name=" 1 6 4" xfId="2145" xr:uid="{00000000-0005-0000-0000-0000D1000000}"/>
    <cellStyle name=" 1 6 5" xfId="2146" xr:uid="{00000000-0005-0000-0000-0000D2000000}"/>
    <cellStyle name=" 1 6 6" xfId="2147" xr:uid="{00000000-0005-0000-0000-0000D3000000}"/>
    <cellStyle name=" 1 6 7" xfId="2148" xr:uid="{00000000-0005-0000-0000-0000D4000000}"/>
    <cellStyle name=" 1 6 8" xfId="2149" xr:uid="{00000000-0005-0000-0000-0000D5000000}"/>
    <cellStyle name=" 1 7" xfId="2150" xr:uid="{00000000-0005-0000-0000-0000D6000000}"/>
    <cellStyle name=" 1 7 2" xfId="2151" xr:uid="{00000000-0005-0000-0000-0000D7000000}"/>
    <cellStyle name=" 1 7 3" xfId="2152" xr:uid="{00000000-0005-0000-0000-0000D8000000}"/>
    <cellStyle name=" 1 7 4" xfId="2153" xr:uid="{00000000-0005-0000-0000-0000D9000000}"/>
    <cellStyle name=" 1 7 5" xfId="2154" xr:uid="{00000000-0005-0000-0000-0000DA000000}"/>
    <cellStyle name=" 1 7 6" xfId="2155" xr:uid="{00000000-0005-0000-0000-0000DB000000}"/>
    <cellStyle name=" 1 7 7" xfId="2156" xr:uid="{00000000-0005-0000-0000-0000DC000000}"/>
    <cellStyle name=" 1 7 8" xfId="2157" xr:uid="{00000000-0005-0000-0000-0000DD000000}"/>
    <cellStyle name=" 1 8" xfId="2158" xr:uid="{00000000-0005-0000-0000-0000DE000000}"/>
    <cellStyle name=" 1 8 2" xfId="2159" xr:uid="{00000000-0005-0000-0000-0000DF000000}"/>
    <cellStyle name=" 1 8 3" xfId="2160" xr:uid="{00000000-0005-0000-0000-0000E0000000}"/>
    <cellStyle name=" 1 8 4" xfId="2161" xr:uid="{00000000-0005-0000-0000-0000E1000000}"/>
    <cellStyle name=" 1 8 5" xfId="2162" xr:uid="{00000000-0005-0000-0000-0000E2000000}"/>
    <cellStyle name=" 1 8 6" xfId="2163" xr:uid="{00000000-0005-0000-0000-0000E3000000}"/>
    <cellStyle name=" 1 8 7" xfId="2164" xr:uid="{00000000-0005-0000-0000-0000E4000000}"/>
    <cellStyle name=" 1 8 8" xfId="2165" xr:uid="{00000000-0005-0000-0000-0000E5000000}"/>
    <cellStyle name=" 1 9" xfId="2166" xr:uid="{00000000-0005-0000-0000-0000E6000000}"/>
    <cellStyle name=" 1 9 2" xfId="2167" xr:uid="{00000000-0005-0000-0000-0000E7000000}"/>
    <cellStyle name=" 1 9 3" xfId="2168" xr:uid="{00000000-0005-0000-0000-0000E8000000}"/>
    <cellStyle name=" 1 9 4" xfId="2169" xr:uid="{00000000-0005-0000-0000-0000E9000000}"/>
    <cellStyle name=" 1 9 5" xfId="2170" xr:uid="{00000000-0005-0000-0000-0000EA000000}"/>
    <cellStyle name=" 1 9 6" xfId="2171" xr:uid="{00000000-0005-0000-0000-0000EB000000}"/>
    <cellStyle name=" 1 9 7" xfId="2172" xr:uid="{00000000-0005-0000-0000-0000EC000000}"/>
    <cellStyle name=" 1 9 8" xfId="2173" xr:uid="{00000000-0005-0000-0000-0000ED000000}"/>
    <cellStyle name=" 2" xfId="2174" xr:uid="{00000000-0005-0000-0000-0000EE000000}"/>
    <cellStyle name=" 3" xfId="2175" xr:uid="{00000000-0005-0000-0000-0000EF000000}"/>
    <cellStyle name="%" xfId="16" xr:uid="{00000000-0005-0000-0000-0000F0000000}"/>
    <cellStyle name="% 10" xfId="17" xr:uid="{00000000-0005-0000-0000-0000F1000000}"/>
    <cellStyle name="% 10 2" xfId="18" xr:uid="{00000000-0005-0000-0000-0000F2000000}"/>
    <cellStyle name="% 106" xfId="2176" xr:uid="{00000000-0005-0000-0000-0000F3000000}"/>
    <cellStyle name="% 107" xfId="2177" xr:uid="{00000000-0005-0000-0000-0000F4000000}"/>
    <cellStyle name="% 108" xfId="2178" xr:uid="{00000000-0005-0000-0000-0000F5000000}"/>
    <cellStyle name="% 109" xfId="2179" xr:uid="{00000000-0005-0000-0000-0000F6000000}"/>
    <cellStyle name="% 11" xfId="2180" xr:uid="{00000000-0005-0000-0000-0000F7000000}"/>
    <cellStyle name="% 110" xfId="2181" xr:uid="{00000000-0005-0000-0000-0000F8000000}"/>
    <cellStyle name="% 111" xfId="2182" xr:uid="{00000000-0005-0000-0000-0000F9000000}"/>
    <cellStyle name="% 112" xfId="2183" xr:uid="{00000000-0005-0000-0000-0000FA000000}"/>
    <cellStyle name="% 113" xfId="2184" xr:uid="{00000000-0005-0000-0000-0000FB000000}"/>
    <cellStyle name="% 12" xfId="2185" xr:uid="{00000000-0005-0000-0000-0000FC000000}"/>
    <cellStyle name="% 13" xfId="2186" xr:uid="{00000000-0005-0000-0000-0000FD000000}"/>
    <cellStyle name="% 14" xfId="2187" xr:uid="{00000000-0005-0000-0000-0000FE000000}"/>
    <cellStyle name="% 15" xfId="2188" xr:uid="{00000000-0005-0000-0000-0000FF000000}"/>
    <cellStyle name="% 16" xfId="2189" xr:uid="{00000000-0005-0000-0000-000000010000}"/>
    <cellStyle name="% 17" xfId="2190" xr:uid="{00000000-0005-0000-0000-000001010000}"/>
    <cellStyle name="% 18" xfId="2191" xr:uid="{00000000-0005-0000-0000-000002010000}"/>
    <cellStyle name="% 19" xfId="2192" xr:uid="{00000000-0005-0000-0000-000003010000}"/>
    <cellStyle name="% 2" xfId="19" xr:uid="{00000000-0005-0000-0000-000004010000}"/>
    <cellStyle name="% 2 10" xfId="2193" xr:uid="{00000000-0005-0000-0000-000005010000}"/>
    <cellStyle name="% 2 11" xfId="2194" xr:uid="{00000000-0005-0000-0000-000006010000}"/>
    <cellStyle name="% 2 12" xfId="2195" xr:uid="{00000000-0005-0000-0000-000007010000}"/>
    <cellStyle name="% 2 13" xfId="2196" xr:uid="{00000000-0005-0000-0000-000008010000}"/>
    <cellStyle name="% 2 14" xfId="2197" xr:uid="{00000000-0005-0000-0000-000009010000}"/>
    <cellStyle name="% 2 15" xfId="2198" xr:uid="{00000000-0005-0000-0000-00000A010000}"/>
    <cellStyle name="% 2 16" xfId="2199" xr:uid="{00000000-0005-0000-0000-00000B010000}"/>
    <cellStyle name="% 2 17" xfId="2200" xr:uid="{00000000-0005-0000-0000-00000C010000}"/>
    <cellStyle name="% 2 18" xfId="2201" xr:uid="{00000000-0005-0000-0000-00000D010000}"/>
    <cellStyle name="% 2 19" xfId="2202" xr:uid="{00000000-0005-0000-0000-00000E010000}"/>
    <cellStyle name="% 2 2" xfId="20" xr:uid="{00000000-0005-0000-0000-00000F010000}"/>
    <cellStyle name="% 2 2 2" xfId="21" xr:uid="{00000000-0005-0000-0000-000010010000}"/>
    <cellStyle name="% 2 2 2 2" xfId="2203" xr:uid="{00000000-0005-0000-0000-000011010000}"/>
    <cellStyle name="% 2 2 2 3" xfId="2204" xr:uid="{00000000-0005-0000-0000-000012010000}"/>
    <cellStyle name="% 2 2 2 4" xfId="2205" xr:uid="{00000000-0005-0000-0000-000013010000}"/>
    <cellStyle name="% 2 2 2 5" xfId="2206" xr:uid="{00000000-0005-0000-0000-000014010000}"/>
    <cellStyle name="% 2 2 2 6" xfId="2207" xr:uid="{00000000-0005-0000-0000-000015010000}"/>
    <cellStyle name="% 2 2 2 7" xfId="2208" xr:uid="{00000000-0005-0000-0000-000016010000}"/>
    <cellStyle name="% 2 2 2 8" xfId="2209" xr:uid="{00000000-0005-0000-0000-000017010000}"/>
    <cellStyle name="% 2 2 3" xfId="2210" xr:uid="{00000000-0005-0000-0000-000018010000}"/>
    <cellStyle name="% 2 2 3 2" xfId="2211" xr:uid="{00000000-0005-0000-0000-000019010000}"/>
    <cellStyle name="% 2 2_3.1.2 DB Pension Detail" xfId="22" xr:uid="{00000000-0005-0000-0000-00001A010000}"/>
    <cellStyle name="% 2 20" xfId="2212" xr:uid="{00000000-0005-0000-0000-00001B010000}"/>
    <cellStyle name="% 2 21" xfId="2213" xr:uid="{00000000-0005-0000-0000-00001C010000}"/>
    <cellStyle name="% 2 22" xfId="2214" xr:uid="{00000000-0005-0000-0000-00001D010000}"/>
    <cellStyle name="% 2 23" xfId="2215" xr:uid="{00000000-0005-0000-0000-00001E010000}"/>
    <cellStyle name="% 2 24" xfId="2216" xr:uid="{00000000-0005-0000-0000-00001F010000}"/>
    <cellStyle name="% 2 25" xfId="2217" xr:uid="{00000000-0005-0000-0000-000020010000}"/>
    <cellStyle name="% 2 26" xfId="2218" xr:uid="{00000000-0005-0000-0000-000021010000}"/>
    <cellStyle name="% 2 27" xfId="2219" xr:uid="{00000000-0005-0000-0000-000022010000}"/>
    <cellStyle name="% 2 40" xfId="2220" xr:uid="{00000000-0005-0000-0000-000023010000}"/>
    <cellStyle name="% 2 41" xfId="2221" xr:uid="{00000000-0005-0000-0000-000024010000}"/>
    <cellStyle name="% 2 42" xfId="2222" xr:uid="{00000000-0005-0000-0000-000025010000}"/>
    <cellStyle name="% 2 43" xfId="2223" xr:uid="{00000000-0005-0000-0000-000026010000}"/>
    <cellStyle name="% 2 44" xfId="2224" xr:uid="{00000000-0005-0000-0000-000027010000}"/>
    <cellStyle name="% 2 45" xfId="2225" xr:uid="{00000000-0005-0000-0000-000028010000}"/>
    <cellStyle name="% 2 46" xfId="2226" xr:uid="{00000000-0005-0000-0000-000029010000}"/>
    <cellStyle name="% 2 47" xfId="2227" xr:uid="{00000000-0005-0000-0000-00002A010000}"/>
    <cellStyle name="% 2 5" xfId="2228" xr:uid="{00000000-0005-0000-0000-00002B010000}"/>
    <cellStyle name="% 2 6" xfId="2229" xr:uid="{00000000-0005-0000-0000-00002C010000}"/>
    <cellStyle name="% 2 7" xfId="2230" xr:uid="{00000000-0005-0000-0000-00002D010000}"/>
    <cellStyle name="% 2 8" xfId="2231" xr:uid="{00000000-0005-0000-0000-00002E010000}"/>
    <cellStyle name="% 2 9" xfId="2232" xr:uid="{00000000-0005-0000-0000-00002F010000}"/>
    <cellStyle name="% 2_1.3s Accounting C Costs Scots" xfId="2233" xr:uid="{00000000-0005-0000-0000-000030010000}"/>
    <cellStyle name="% 20" xfId="2234" xr:uid="{00000000-0005-0000-0000-000031010000}"/>
    <cellStyle name="% 21" xfId="2235" xr:uid="{00000000-0005-0000-0000-000032010000}"/>
    <cellStyle name="% 22" xfId="2236" xr:uid="{00000000-0005-0000-0000-000033010000}"/>
    <cellStyle name="% 23" xfId="2237" xr:uid="{00000000-0005-0000-0000-000034010000}"/>
    <cellStyle name="% 24" xfId="2238" xr:uid="{00000000-0005-0000-0000-000035010000}"/>
    <cellStyle name="% 25" xfId="2239" xr:uid="{00000000-0005-0000-0000-000036010000}"/>
    <cellStyle name="% 26" xfId="2240" xr:uid="{00000000-0005-0000-0000-000037010000}"/>
    <cellStyle name="% 27" xfId="2241" xr:uid="{00000000-0005-0000-0000-000038010000}"/>
    <cellStyle name="% 28" xfId="2242" xr:uid="{00000000-0005-0000-0000-000039010000}"/>
    <cellStyle name="% 29" xfId="2243" xr:uid="{00000000-0005-0000-0000-00003A010000}"/>
    <cellStyle name="% 3" xfId="23" xr:uid="{00000000-0005-0000-0000-00003B010000}"/>
    <cellStyle name="% 3 10" xfId="2244" xr:uid="{00000000-0005-0000-0000-00003C010000}"/>
    <cellStyle name="% 3 11" xfId="2245" xr:uid="{00000000-0005-0000-0000-00003D010000}"/>
    <cellStyle name="% 3 12" xfId="2246" xr:uid="{00000000-0005-0000-0000-00003E010000}"/>
    <cellStyle name="% 3 13" xfId="2247" xr:uid="{00000000-0005-0000-0000-00003F010000}"/>
    <cellStyle name="% 3 14" xfId="2248" xr:uid="{00000000-0005-0000-0000-000040010000}"/>
    <cellStyle name="% 3 15" xfId="2249" xr:uid="{00000000-0005-0000-0000-000041010000}"/>
    <cellStyle name="% 3 16" xfId="2250" xr:uid="{00000000-0005-0000-0000-000042010000}"/>
    <cellStyle name="% 3 17" xfId="2251" xr:uid="{00000000-0005-0000-0000-000043010000}"/>
    <cellStyle name="% 3 18" xfId="2252" xr:uid="{00000000-0005-0000-0000-000044010000}"/>
    <cellStyle name="% 3 19" xfId="2253" xr:uid="{00000000-0005-0000-0000-000045010000}"/>
    <cellStyle name="% 3 2" xfId="2254" xr:uid="{00000000-0005-0000-0000-000046010000}"/>
    <cellStyle name="% 3 2 10" xfId="2255" xr:uid="{00000000-0005-0000-0000-000047010000}"/>
    <cellStyle name="% 3 2 11" xfId="2256" xr:uid="{00000000-0005-0000-0000-000048010000}"/>
    <cellStyle name="% 3 2 12" xfId="2257" xr:uid="{00000000-0005-0000-0000-000049010000}"/>
    <cellStyle name="% 3 2 13" xfId="2258" xr:uid="{00000000-0005-0000-0000-00004A010000}"/>
    <cellStyle name="% 3 2 14" xfId="2259" xr:uid="{00000000-0005-0000-0000-00004B010000}"/>
    <cellStyle name="% 3 2 15" xfId="2260" xr:uid="{00000000-0005-0000-0000-00004C010000}"/>
    <cellStyle name="% 3 2 16" xfId="2261" xr:uid="{00000000-0005-0000-0000-00004D010000}"/>
    <cellStyle name="% 3 2 17" xfId="2262" xr:uid="{00000000-0005-0000-0000-00004E010000}"/>
    <cellStyle name="% 3 2 18" xfId="2263" xr:uid="{00000000-0005-0000-0000-00004F010000}"/>
    <cellStyle name="% 3 2 19" xfId="2264" xr:uid="{00000000-0005-0000-0000-000050010000}"/>
    <cellStyle name="% 3 2 2" xfId="2265" xr:uid="{00000000-0005-0000-0000-000051010000}"/>
    <cellStyle name="% 3 2 2 10" xfId="2266" xr:uid="{00000000-0005-0000-0000-000052010000}"/>
    <cellStyle name="% 3 2 2 11" xfId="2267" xr:uid="{00000000-0005-0000-0000-000053010000}"/>
    <cellStyle name="% 3 2 2 12" xfId="2268" xr:uid="{00000000-0005-0000-0000-000054010000}"/>
    <cellStyle name="% 3 2 2 13" xfId="2269" xr:uid="{00000000-0005-0000-0000-000055010000}"/>
    <cellStyle name="% 3 2 2 14" xfId="2270" xr:uid="{00000000-0005-0000-0000-000056010000}"/>
    <cellStyle name="% 3 2 2 15" xfId="2271" xr:uid="{00000000-0005-0000-0000-000057010000}"/>
    <cellStyle name="% 3 2 2 16" xfId="2272" xr:uid="{00000000-0005-0000-0000-000058010000}"/>
    <cellStyle name="% 3 2 2 17" xfId="2273" xr:uid="{00000000-0005-0000-0000-000059010000}"/>
    <cellStyle name="% 3 2 2 2" xfId="2274" xr:uid="{00000000-0005-0000-0000-00005A010000}"/>
    <cellStyle name="% 3 2 2 3" xfId="2275" xr:uid="{00000000-0005-0000-0000-00005B010000}"/>
    <cellStyle name="% 3 2 2 4" xfId="2276" xr:uid="{00000000-0005-0000-0000-00005C010000}"/>
    <cellStyle name="% 3 2 2 5" xfId="2277" xr:uid="{00000000-0005-0000-0000-00005D010000}"/>
    <cellStyle name="% 3 2 2 6" xfId="2278" xr:uid="{00000000-0005-0000-0000-00005E010000}"/>
    <cellStyle name="% 3 2 2 7" xfId="2279" xr:uid="{00000000-0005-0000-0000-00005F010000}"/>
    <cellStyle name="% 3 2 2 8" xfId="2280" xr:uid="{00000000-0005-0000-0000-000060010000}"/>
    <cellStyle name="% 3 2 2 9" xfId="2281" xr:uid="{00000000-0005-0000-0000-000061010000}"/>
    <cellStyle name="% 3 2 20" xfId="2282" xr:uid="{00000000-0005-0000-0000-000062010000}"/>
    <cellStyle name="% 3 2 21" xfId="2283" xr:uid="{00000000-0005-0000-0000-000063010000}"/>
    <cellStyle name="% 3 2 22" xfId="2284" xr:uid="{00000000-0005-0000-0000-000064010000}"/>
    <cellStyle name="% 3 2 23" xfId="2285" xr:uid="{00000000-0005-0000-0000-000065010000}"/>
    <cellStyle name="% 3 2 24" xfId="2286" xr:uid="{00000000-0005-0000-0000-000066010000}"/>
    <cellStyle name="% 3 2 25" xfId="2287" xr:uid="{00000000-0005-0000-0000-000067010000}"/>
    <cellStyle name="% 3 2 26" xfId="2288" xr:uid="{00000000-0005-0000-0000-000068010000}"/>
    <cellStyle name="% 3 2 27" xfId="2289" xr:uid="{00000000-0005-0000-0000-000069010000}"/>
    <cellStyle name="% 3 2 28" xfId="2290" xr:uid="{00000000-0005-0000-0000-00006A010000}"/>
    <cellStyle name="% 3 2 29" xfId="2291" xr:uid="{00000000-0005-0000-0000-00006B010000}"/>
    <cellStyle name="% 3 2 3" xfId="2292" xr:uid="{00000000-0005-0000-0000-00006C010000}"/>
    <cellStyle name="% 3 2 30" xfId="2293" xr:uid="{00000000-0005-0000-0000-00006D010000}"/>
    <cellStyle name="% 3 2 31" xfId="2294" xr:uid="{00000000-0005-0000-0000-00006E010000}"/>
    <cellStyle name="% 3 2 32" xfId="2295" xr:uid="{00000000-0005-0000-0000-00006F010000}"/>
    <cellStyle name="% 3 2 33" xfId="2296" xr:uid="{00000000-0005-0000-0000-000070010000}"/>
    <cellStyle name="% 3 2 34" xfId="2297" xr:uid="{00000000-0005-0000-0000-000071010000}"/>
    <cellStyle name="% 3 2 35" xfId="2298" xr:uid="{00000000-0005-0000-0000-000072010000}"/>
    <cellStyle name="% 3 2 36" xfId="2299" xr:uid="{00000000-0005-0000-0000-000073010000}"/>
    <cellStyle name="% 3 2 37" xfId="2300" xr:uid="{00000000-0005-0000-0000-000074010000}"/>
    <cellStyle name="% 3 2 38" xfId="2301" xr:uid="{00000000-0005-0000-0000-000075010000}"/>
    <cellStyle name="% 3 2 39" xfId="2302" xr:uid="{00000000-0005-0000-0000-000076010000}"/>
    <cellStyle name="% 3 2 4" xfId="2303" xr:uid="{00000000-0005-0000-0000-000077010000}"/>
    <cellStyle name="% 3 2 40" xfId="2304" xr:uid="{00000000-0005-0000-0000-000078010000}"/>
    <cellStyle name="% 3 2 41" xfId="2305" xr:uid="{00000000-0005-0000-0000-000079010000}"/>
    <cellStyle name="% 3 2 42" xfId="2306" xr:uid="{00000000-0005-0000-0000-00007A010000}"/>
    <cellStyle name="% 3 2 43" xfId="2307" xr:uid="{00000000-0005-0000-0000-00007B010000}"/>
    <cellStyle name="% 3 2 44" xfId="2308" xr:uid="{00000000-0005-0000-0000-00007C010000}"/>
    <cellStyle name="% 3 2 45" xfId="2309" xr:uid="{00000000-0005-0000-0000-00007D010000}"/>
    <cellStyle name="% 3 2 46" xfId="2310" xr:uid="{00000000-0005-0000-0000-00007E010000}"/>
    <cellStyle name="% 3 2 47" xfId="2311" xr:uid="{00000000-0005-0000-0000-00007F010000}"/>
    <cellStyle name="% 3 2 48" xfId="2312" xr:uid="{00000000-0005-0000-0000-000080010000}"/>
    <cellStyle name="% 3 2 49" xfId="2313" xr:uid="{00000000-0005-0000-0000-000081010000}"/>
    <cellStyle name="% 3 2 5" xfId="2314" xr:uid="{00000000-0005-0000-0000-000082010000}"/>
    <cellStyle name="% 3 2 50" xfId="2315" xr:uid="{00000000-0005-0000-0000-000083010000}"/>
    <cellStyle name="% 3 2 51" xfId="2316" xr:uid="{00000000-0005-0000-0000-000084010000}"/>
    <cellStyle name="% 3 2 52" xfId="2317" xr:uid="{00000000-0005-0000-0000-000085010000}"/>
    <cellStyle name="% 3 2 53" xfId="2318" xr:uid="{00000000-0005-0000-0000-000086010000}"/>
    <cellStyle name="% 3 2 54" xfId="2319" xr:uid="{00000000-0005-0000-0000-000087010000}"/>
    <cellStyle name="% 3 2 55" xfId="2320" xr:uid="{00000000-0005-0000-0000-000088010000}"/>
    <cellStyle name="% 3 2 56" xfId="2321" xr:uid="{00000000-0005-0000-0000-000089010000}"/>
    <cellStyle name="% 3 2 57" xfId="2322" xr:uid="{00000000-0005-0000-0000-00008A010000}"/>
    <cellStyle name="% 3 2 58" xfId="2323" xr:uid="{00000000-0005-0000-0000-00008B010000}"/>
    <cellStyle name="% 3 2 59" xfId="2324" xr:uid="{00000000-0005-0000-0000-00008C010000}"/>
    <cellStyle name="% 3 2 6" xfId="2325" xr:uid="{00000000-0005-0000-0000-00008D010000}"/>
    <cellStyle name="% 3 2 60" xfId="2326" xr:uid="{00000000-0005-0000-0000-00008E010000}"/>
    <cellStyle name="% 3 2 61" xfId="2327" xr:uid="{00000000-0005-0000-0000-00008F010000}"/>
    <cellStyle name="% 3 2 62" xfId="2328" xr:uid="{00000000-0005-0000-0000-000090010000}"/>
    <cellStyle name="% 3 2 63" xfId="2329" xr:uid="{00000000-0005-0000-0000-000091010000}"/>
    <cellStyle name="% 3 2 64" xfId="2330" xr:uid="{00000000-0005-0000-0000-000092010000}"/>
    <cellStyle name="% 3 2 65" xfId="2331" xr:uid="{00000000-0005-0000-0000-000093010000}"/>
    <cellStyle name="% 3 2 66" xfId="2332" xr:uid="{00000000-0005-0000-0000-000094010000}"/>
    <cellStyle name="% 3 2 67" xfId="2333" xr:uid="{00000000-0005-0000-0000-000095010000}"/>
    <cellStyle name="% 3 2 68" xfId="2334" xr:uid="{00000000-0005-0000-0000-000096010000}"/>
    <cellStyle name="% 3 2 69" xfId="2335" xr:uid="{00000000-0005-0000-0000-000097010000}"/>
    <cellStyle name="% 3 2 7" xfId="2336" xr:uid="{00000000-0005-0000-0000-000098010000}"/>
    <cellStyle name="% 3 2 70" xfId="2337" xr:uid="{00000000-0005-0000-0000-000099010000}"/>
    <cellStyle name="% 3 2 71" xfId="2338" xr:uid="{00000000-0005-0000-0000-00009A010000}"/>
    <cellStyle name="% 3 2 72" xfId="2339" xr:uid="{00000000-0005-0000-0000-00009B010000}"/>
    <cellStyle name="% 3 2 73" xfId="2340" xr:uid="{00000000-0005-0000-0000-00009C010000}"/>
    <cellStyle name="% 3 2 74" xfId="2341" xr:uid="{00000000-0005-0000-0000-00009D010000}"/>
    <cellStyle name="% 3 2 75" xfId="2342" xr:uid="{00000000-0005-0000-0000-00009E010000}"/>
    <cellStyle name="% 3 2 76" xfId="2343" xr:uid="{00000000-0005-0000-0000-00009F010000}"/>
    <cellStyle name="% 3 2 77" xfId="2344" xr:uid="{00000000-0005-0000-0000-0000A0010000}"/>
    <cellStyle name="% 3 2 78" xfId="2345" xr:uid="{00000000-0005-0000-0000-0000A1010000}"/>
    <cellStyle name="% 3 2 8" xfId="2346" xr:uid="{00000000-0005-0000-0000-0000A2010000}"/>
    <cellStyle name="% 3 2 9" xfId="2347" xr:uid="{00000000-0005-0000-0000-0000A3010000}"/>
    <cellStyle name="% 3 20" xfId="2348" xr:uid="{00000000-0005-0000-0000-0000A4010000}"/>
    <cellStyle name="% 3 21" xfId="2349" xr:uid="{00000000-0005-0000-0000-0000A5010000}"/>
    <cellStyle name="% 3 22" xfId="2350" xr:uid="{00000000-0005-0000-0000-0000A6010000}"/>
    <cellStyle name="% 3 23" xfId="2351" xr:uid="{00000000-0005-0000-0000-0000A7010000}"/>
    <cellStyle name="% 3 24" xfId="2352" xr:uid="{00000000-0005-0000-0000-0000A8010000}"/>
    <cellStyle name="% 3 25" xfId="2353" xr:uid="{00000000-0005-0000-0000-0000A9010000}"/>
    <cellStyle name="% 3 26" xfId="2354" xr:uid="{00000000-0005-0000-0000-0000AA010000}"/>
    <cellStyle name="% 3 27" xfId="2355" xr:uid="{00000000-0005-0000-0000-0000AB010000}"/>
    <cellStyle name="% 3 28" xfId="2356" xr:uid="{00000000-0005-0000-0000-0000AC010000}"/>
    <cellStyle name="% 3 29" xfId="2357" xr:uid="{00000000-0005-0000-0000-0000AD010000}"/>
    <cellStyle name="% 3 3" xfId="2358" xr:uid="{00000000-0005-0000-0000-0000AE010000}"/>
    <cellStyle name="% 3 3 10" xfId="2359" xr:uid="{00000000-0005-0000-0000-0000AF010000}"/>
    <cellStyle name="% 3 3 11" xfId="2360" xr:uid="{00000000-0005-0000-0000-0000B0010000}"/>
    <cellStyle name="% 3 3 12" xfId="2361" xr:uid="{00000000-0005-0000-0000-0000B1010000}"/>
    <cellStyle name="% 3 3 13" xfId="2362" xr:uid="{00000000-0005-0000-0000-0000B2010000}"/>
    <cellStyle name="% 3 3 14" xfId="2363" xr:uid="{00000000-0005-0000-0000-0000B3010000}"/>
    <cellStyle name="% 3 3 15" xfId="2364" xr:uid="{00000000-0005-0000-0000-0000B4010000}"/>
    <cellStyle name="% 3 3 16" xfId="2365" xr:uid="{00000000-0005-0000-0000-0000B5010000}"/>
    <cellStyle name="% 3 3 17" xfId="2366" xr:uid="{00000000-0005-0000-0000-0000B6010000}"/>
    <cellStyle name="% 3 3 2" xfId="2367" xr:uid="{00000000-0005-0000-0000-0000B7010000}"/>
    <cellStyle name="% 3 3 3" xfId="2368" xr:uid="{00000000-0005-0000-0000-0000B8010000}"/>
    <cellStyle name="% 3 3 4" xfId="2369" xr:uid="{00000000-0005-0000-0000-0000B9010000}"/>
    <cellStyle name="% 3 3 5" xfId="2370" xr:uid="{00000000-0005-0000-0000-0000BA010000}"/>
    <cellStyle name="% 3 3 6" xfId="2371" xr:uid="{00000000-0005-0000-0000-0000BB010000}"/>
    <cellStyle name="% 3 3 7" xfId="2372" xr:uid="{00000000-0005-0000-0000-0000BC010000}"/>
    <cellStyle name="% 3 3 8" xfId="2373" xr:uid="{00000000-0005-0000-0000-0000BD010000}"/>
    <cellStyle name="% 3 3 9" xfId="2374" xr:uid="{00000000-0005-0000-0000-0000BE010000}"/>
    <cellStyle name="% 3 30" xfId="2375" xr:uid="{00000000-0005-0000-0000-0000BF010000}"/>
    <cellStyle name="% 3 31" xfId="2376" xr:uid="{00000000-0005-0000-0000-0000C0010000}"/>
    <cellStyle name="% 3 32" xfId="2377" xr:uid="{00000000-0005-0000-0000-0000C1010000}"/>
    <cellStyle name="% 3 33" xfId="2378" xr:uid="{00000000-0005-0000-0000-0000C2010000}"/>
    <cellStyle name="% 3 34" xfId="2379" xr:uid="{00000000-0005-0000-0000-0000C3010000}"/>
    <cellStyle name="% 3 35" xfId="2380" xr:uid="{00000000-0005-0000-0000-0000C4010000}"/>
    <cellStyle name="% 3 37" xfId="2381" xr:uid="{00000000-0005-0000-0000-0000C5010000}"/>
    <cellStyle name="% 3 38" xfId="2382" xr:uid="{00000000-0005-0000-0000-0000C6010000}"/>
    <cellStyle name="% 3 39" xfId="2383" xr:uid="{00000000-0005-0000-0000-0000C7010000}"/>
    <cellStyle name="% 3 4" xfId="2384" xr:uid="{00000000-0005-0000-0000-0000C8010000}"/>
    <cellStyle name="% 3 4 10" xfId="2385" xr:uid="{00000000-0005-0000-0000-0000C9010000}"/>
    <cellStyle name="% 3 4 11" xfId="2386" xr:uid="{00000000-0005-0000-0000-0000CA010000}"/>
    <cellStyle name="% 3 4 12" xfId="2387" xr:uid="{00000000-0005-0000-0000-0000CB010000}"/>
    <cellStyle name="% 3 4 13" xfId="2388" xr:uid="{00000000-0005-0000-0000-0000CC010000}"/>
    <cellStyle name="% 3 4 14" xfId="2389" xr:uid="{00000000-0005-0000-0000-0000CD010000}"/>
    <cellStyle name="% 3 4 15" xfId="2390" xr:uid="{00000000-0005-0000-0000-0000CE010000}"/>
    <cellStyle name="% 3 4 16" xfId="2391" xr:uid="{00000000-0005-0000-0000-0000CF010000}"/>
    <cellStyle name="% 3 4 17" xfId="2392" xr:uid="{00000000-0005-0000-0000-0000D0010000}"/>
    <cellStyle name="% 3 4 2" xfId="2393" xr:uid="{00000000-0005-0000-0000-0000D1010000}"/>
    <cellStyle name="% 3 4 3" xfId="2394" xr:uid="{00000000-0005-0000-0000-0000D2010000}"/>
    <cellStyle name="% 3 4 4" xfId="2395" xr:uid="{00000000-0005-0000-0000-0000D3010000}"/>
    <cellStyle name="% 3 4 5" xfId="2396" xr:uid="{00000000-0005-0000-0000-0000D4010000}"/>
    <cellStyle name="% 3 4 6" xfId="2397" xr:uid="{00000000-0005-0000-0000-0000D5010000}"/>
    <cellStyle name="% 3 4 7" xfId="2398" xr:uid="{00000000-0005-0000-0000-0000D6010000}"/>
    <cellStyle name="% 3 4 8" xfId="2399" xr:uid="{00000000-0005-0000-0000-0000D7010000}"/>
    <cellStyle name="% 3 4 9" xfId="2400" xr:uid="{00000000-0005-0000-0000-0000D8010000}"/>
    <cellStyle name="% 3 40" xfId="2401" xr:uid="{00000000-0005-0000-0000-0000D9010000}"/>
    <cellStyle name="% 3 41" xfId="2402" xr:uid="{00000000-0005-0000-0000-0000DA010000}"/>
    <cellStyle name="% 3 42" xfId="2403" xr:uid="{00000000-0005-0000-0000-0000DB010000}"/>
    <cellStyle name="% 3 43" xfId="2404" xr:uid="{00000000-0005-0000-0000-0000DC010000}"/>
    <cellStyle name="% 3 44" xfId="2405" xr:uid="{00000000-0005-0000-0000-0000DD010000}"/>
    <cellStyle name="% 3 45" xfId="2406" xr:uid="{00000000-0005-0000-0000-0000DE010000}"/>
    <cellStyle name="% 3 46" xfId="2407" xr:uid="{00000000-0005-0000-0000-0000DF010000}"/>
    <cellStyle name="% 3 47" xfId="2408" xr:uid="{00000000-0005-0000-0000-0000E0010000}"/>
    <cellStyle name="% 3 48" xfId="2409" xr:uid="{00000000-0005-0000-0000-0000E1010000}"/>
    <cellStyle name="% 3 49" xfId="2410" xr:uid="{00000000-0005-0000-0000-0000E2010000}"/>
    <cellStyle name="% 3 5" xfId="2411" xr:uid="{00000000-0005-0000-0000-0000E3010000}"/>
    <cellStyle name="% 3 50" xfId="2412" xr:uid="{00000000-0005-0000-0000-0000E4010000}"/>
    <cellStyle name="% 3 51" xfId="2413" xr:uid="{00000000-0005-0000-0000-0000E5010000}"/>
    <cellStyle name="% 3 52" xfId="2414" xr:uid="{00000000-0005-0000-0000-0000E6010000}"/>
    <cellStyle name="% 3 53" xfId="2415" xr:uid="{00000000-0005-0000-0000-0000E7010000}"/>
    <cellStyle name="% 3 54" xfId="2416" xr:uid="{00000000-0005-0000-0000-0000E8010000}"/>
    <cellStyle name="% 3 55" xfId="2417" xr:uid="{00000000-0005-0000-0000-0000E9010000}"/>
    <cellStyle name="% 3 56" xfId="2418" xr:uid="{00000000-0005-0000-0000-0000EA010000}"/>
    <cellStyle name="% 3 57" xfId="2419" xr:uid="{00000000-0005-0000-0000-0000EB010000}"/>
    <cellStyle name="% 3 58" xfId="2420" xr:uid="{00000000-0005-0000-0000-0000EC010000}"/>
    <cellStyle name="% 3 59" xfId="2421" xr:uid="{00000000-0005-0000-0000-0000ED010000}"/>
    <cellStyle name="% 3 6" xfId="2422" xr:uid="{00000000-0005-0000-0000-0000EE010000}"/>
    <cellStyle name="% 3 60" xfId="2423" xr:uid="{00000000-0005-0000-0000-0000EF010000}"/>
    <cellStyle name="% 3 61" xfId="2424" xr:uid="{00000000-0005-0000-0000-0000F0010000}"/>
    <cellStyle name="% 3 62" xfId="2425" xr:uid="{00000000-0005-0000-0000-0000F1010000}"/>
    <cellStyle name="% 3 63" xfId="2426" xr:uid="{00000000-0005-0000-0000-0000F2010000}"/>
    <cellStyle name="% 3 64" xfId="2427" xr:uid="{00000000-0005-0000-0000-0000F3010000}"/>
    <cellStyle name="% 3 65" xfId="2428" xr:uid="{00000000-0005-0000-0000-0000F4010000}"/>
    <cellStyle name="% 3 66" xfId="2429" xr:uid="{00000000-0005-0000-0000-0000F5010000}"/>
    <cellStyle name="% 3 67" xfId="2430" xr:uid="{00000000-0005-0000-0000-0000F6010000}"/>
    <cellStyle name="% 3 68" xfId="2431" xr:uid="{00000000-0005-0000-0000-0000F7010000}"/>
    <cellStyle name="% 3 69" xfId="2432" xr:uid="{00000000-0005-0000-0000-0000F8010000}"/>
    <cellStyle name="% 3 7" xfId="2433" xr:uid="{00000000-0005-0000-0000-0000F9010000}"/>
    <cellStyle name="% 3 70" xfId="2434" xr:uid="{00000000-0005-0000-0000-0000FA010000}"/>
    <cellStyle name="% 3 71" xfId="2435" xr:uid="{00000000-0005-0000-0000-0000FB010000}"/>
    <cellStyle name="% 3 72" xfId="2436" xr:uid="{00000000-0005-0000-0000-0000FC010000}"/>
    <cellStyle name="% 3 73" xfId="2437" xr:uid="{00000000-0005-0000-0000-0000FD010000}"/>
    <cellStyle name="% 3 74" xfId="2438" xr:uid="{00000000-0005-0000-0000-0000FE010000}"/>
    <cellStyle name="% 3 75" xfId="2439" xr:uid="{00000000-0005-0000-0000-0000FF010000}"/>
    <cellStyle name="% 3 76" xfId="2440" xr:uid="{00000000-0005-0000-0000-000000020000}"/>
    <cellStyle name="% 3 77" xfId="2441" xr:uid="{00000000-0005-0000-0000-000001020000}"/>
    <cellStyle name="% 3 78" xfId="2442" xr:uid="{00000000-0005-0000-0000-000002020000}"/>
    <cellStyle name="% 3 8" xfId="2443" xr:uid="{00000000-0005-0000-0000-000003020000}"/>
    <cellStyle name="% 3 9" xfId="2444" xr:uid="{00000000-0005-0000-0000-000004020000}"/>
    <cellStyle name="% 30" xfId="2445" xr:uid="{00000000-0005-0000-0000-000005020000}"/>
    <cellStyle name="% 31" xfId="2446" xr:uid="{00000000-0005-0000-0000-000006020000}"/>
    <cellStyle name="% 32" xfId="2447" xr:uid="{00000000-0005-0000-0000-000007020000}"/>
    <cellStyle name="% 33" xfId="2448" xr:uid="{00000000-0005-0000-0000-000008020000}"/>
    <cellStyle name="% 34" xfId="2449" xr:uid="{00000000-0005-0000-0000-000009020000}"/>
    <cellStyle name="% 35" xfId="2450" xr:uid="{00000000-0005-0000-0000-00000A020000}"/>
    <cellStyle name="% 36" xfId="2451" xr:uid="{00000000-0005-0000-0000-00000B020000}"/>
    <cellStyle name="% 37" xfId="2452" xr:uid="{00000000-0005-0000-0000-00000C020000}"/>
    <cellStyle name="% 38" xfId="2453" xr:uid="{00000000-0005-0000-0000-00000D020000}"/>
    <cellStyle name="% 39" xfId="2454" xr:uid="{00000000-0005-0000-0000-00000E020000}"/>
    <cellStyle name="% 4" xfId="24" xr:uid="{00000000-0005-0000-0000-00000F020000}"/>
    <cellStyle name="% 4 2" xfId="25" xr:uid="{00000000-0005-0000-0000-000010020000}"/>
    <cellStyle name="% 4 3" xfId="26" xr:uid="{00000000-0005-0000-0000-000011020000}"/>
    <cellStyle name="% 4 4" xfId="27" xr:uid="{00000000-0005-0000-0000-000012020000}"/>
    <cellStyle name="% 4 5" xfId="28" xr:uid="{00000000-0005-0000-0000-000013020000}"/>
    <cellStyle name="% 4 6" xfId="29" xr:uid="{00000000-0005-0000-0000-000014020000}"/>
    <cellStyle name="% 4 7" xfId="30" xr:uid="{00000000-0005-0000-0000-000015020000}"/>
    <cellStyle name="% 4 8" xfId="31" xr:uid="{00000000-0005-0000-0000-000016020000}"/>
    <cellStyle name="% 40" xfId="2455" xr:uid="{00000000-0005-0000-0000-000017020000}"/>
    <cellStyle name="% 41" xfId="2456" xr:uid="{00000000-0005-0000-0000-000018020000}"/>
    <cellStyle name="% 42" xfId="2457" xr:uid="{00000000-0005-0000-0000-000019020000}"/>
    <cellStyle name="% 43" xfId="2458" xr:uid="{00000000-0005-0000-0000-00001A020000}"/>
    <cellStyle name="% 44" xfId="2459" xr:uid="{00000000-0005-0000-0000-00001B020000}"/>
    <cellStyle name="% 45" xfId="2460" xr:uid="{00000000-0005-0000-0000-00001C020000}"/>
    <cellStyle name="% 46" xfId="2461" xr:uid="{00000000-0005-0000-0000-00001D020000}"/>
    <cellStyle name="% 47" xfId="2462" xr:uid="{00000000-0005-0000-0000-00001E020000}"/>
    <cellStyle name="% 48" xfId="2463" xr:uid="{00000000-0005-0000-0000-00001F020000}"/>
    <cellStyle name="% 49" xfId="2464" xr:uid="{00000000-0005-0000-0000-000020020000}"/>
    <cellStyle name="% 5" xfId="2465" xr:uid="{00000000-0005-0000-0000-000021020000}"/>
    <cellStyle name="% 50" xfId="2466" xr:uid="{00000000-0005-0000-0000-000022020000}"/>
    <cellStyle name="% 51" xfId="2467" xr:uid="{00000000-0005-0000-0000-000023020000}"/>
    <cellStyle name="% 52" xfId="2468" xr:uid="{00000000-0005-0000-0000-000024020000}"/>
    <cellStyle name="% 53" xfId="2469" xr:uid="{00000000-0005-0000-0000-000025020000}"/>
    <cellStyle name="% 54" xfId="2470" xr:uid="{00000000-0005-0000-0000-000026020000}"/>
    <cellStyle name="% 55" xfId="2471" xr:uid="{00000000-0005-0000-0000-000027020000}"/>
    <cellStyle name="% 56" xfId="2472" xr:uid="{00000000-0005-0000-0000-000028020000}"/>
    <cellStyle name="% 57" xfId="2473" xr:uid="{00000000-0005-0000-0000-000029020000}"/>
    <cellStyle name="% 58" xfId="2474" xr:uid="{00000000-0005-0000-0000-00002A020000}"/>
    <cellStyle name="% 59" xfId="2475" xr:uid="{00000000-0005-0000-0000-00002B020000}"/>
    <cellStyle name="% 6" xfId="2476" xr:uid="{00000000-0005-0000-0000-00002C020000}"/>
    <cellStyle name="% 60" xfId="2477" xr:uid="{00000000-0005-0000-0000-00002D020000}"/>
    <cellStyle name="% 61" xfId="2478" xr:uid="{00000000-0005-0000-0000-00002E020000}"/>
    <cellStyle name="% 62" xfId="2479" xr:uid="{00000000-0005-0000-0000-00002F020000}"/>
    <cellStyle name="% 63" xfId="2480" xr:uid="{00000000-0005-0000-0000-000030020000}"/>
    <cellStyle name="% 64" xfId="2481" xr:uid="{00000000-0005-0000-0000-000031020000}"/>
    <cellStyle name="% 65" xfId="2482" xr:uid="{00000000-0005-0000-0000-000032020000}"/>
    <cellStyle name="% 66" xfId="2483" xr:uid="{00000000-0005-0000-0000-000033020000}"/>
    <cellStyle name="% 67" xfId="2484" xr:uid="{00000000-0005-0000-0000-000034020000}"/>
    <cellStyle name="% 68" xfId="2485" xr:uid="{00000000-0005-0000-0000-000035020000}"/>
    <cellStyle name="% 69" xfId="2486" xr:uid="{00000000-0005-0000-0000-000036020000}"/>
    <cellStyle name="% 7" xfId="2487" xr:uid="{00000000-0005-0000-0000-000037020000}"/>
    <cellStyle name="% 70" xfId="2488" xr:uid="{00000000-0005-0000-0000-000038020000}"/>
    <cellStyle name="% 71" xfId="2489" xr:uid="{00000000-0005-0000-0000-000039020000}"/>
    <cellStyle name="% 72" xfId="2490" xr:uid="{00000000-0005-0000-0000-00003A020000}"/>
    <cellStyle name="% 73" xfId="2491" xr:uid="{00000000-0005-0000-0000-00003B020000}"/>
    <cellStyle name="% 74" xfId="2492" xr:uid="{00000000-0005-0000-0000-00003C020000}"/>
    <cellStyle name="% 75" xfId="2493" xr:uid="{00000000-0005-0000-0000-00003D020000}"/>
    <cellStyle name="% 76" xfId="2494" xr:uid="{00000000-0005-0000-0000-00003E020000}"/>
    <cellStyle name="% 77" xfId="2495" xr:uid="{00000000-0005-0000-0000-00003F020000}"/>
    <cellStyle name="% 78" xfId="2496" xr:uid="{00000000-0005-0000-0000-000040020000}"/>
    <cellStyle name="% 79" xfId="2497" xr:uid="{00000000-0005-0000-0000-000041020000}"/>
    <cellStyle name="% 8" xfId="2498" xr:uid="{00000000-0005-0000-0000-000042020000}"/>
    <cellStyle name="% 80" xfId="2499" xr:uid="{00000000-0005-0000-0000-000043020000}"/>
    <cellStyle name="% 81" xfId="2500" xr:uid="{00000000-0005-0000-0000-000044020000}"/>
    <cellStyle name="% 82" xfId="2501" xr:uid="{00000000-0005-0000-0000-000045020000}"/>
    <cellStyle name="% 83" xfId="2502" xr:uid="{00000000-0005-0000-0000-000046020000}"/>
    <cellStyle name="% 84" xfId="2503" xr:uid="{00000000-0005-0000-0000-000047020000}"/>
    <cellStyle name="% 85" xfId="2504" xr:uid="{00000000-0005-0000-0000-000048020000}"/>
    <cellStyle name="% 86" xfId="2505" xr:uid="{00000000-0005-0000-0000-000049020000}"/>
    <cellStyle name="% 87" xfId="2506" xr:uid="{00000000-0005-0000-0000-00004A020000}"/>
    <cellStyle name="% 88" xfId="2507" xr:uid="{00000000-0005-0000-0000-00004B020000}"/>
    <cellStyle name="% 89" xfId="2508" xr:uid="{00000000-0005-0000-0000-00004C020000}"/>
    <cellStyle name="% 9" xfId="2509" xr:uid="{00000000-0005-0000-0000-00004D020000}"/>
    <cellStyle name="% 90" xfId="2510" xr:uid="{00000000-0005-0000-0000-00004E020000}"/>
    <cellStyle name="% 91" xfId="2511" xr:uid="{00000000-0005-0000-0000-00004F020000}"/>
    <cellStyle name="% 92" xfId="2512" xr:uid="{00000000-0005-0000-0000-000050020000}"/>
    <cellStyle name="% 93" xfId="2513" xr:uid="{00000000-0005-0000-0000-000051020000}"/>
    <cellStyle name="% 94" xfId="2514" xr:uid="{00000000-0005-0000-0000-000052020000}"/>
    <cellStyle name="% 95" xfId="2515" xr:uid="{00000000-0005-0000-0000-000053020000}"/>
    <cellStyle name="% 96" xfId="2516" xr:uid="{00000000-0005-0000-0000-000054020000}"/>
    <cellStyle name="% 97" xfId="2517" xr:uid="{00000000-0005-0000-0000-000055020000}"/>
    <cellStyle name="% 98" xfId="2518" xr:uid="{00000000-0005-0000-0000-000056020000}"/>
    <cellStyle name="% 99" xfId="2519" xr:uid="{00000000-0005-0000-0000-000057020000}"/>
    <cellStyle name="%_1. +-Changes from RIIO vD4 to vD5" xfId="2520" xr:uid="{00000000-0005-0000-0000-000058020000}"/>
    <cellStyle name="%_1.3 Acc Costs NG (2011)" xfId="2521" xr:uid="{00000000-0005-0000-0000-000059020000}"/>
    <cellStyle name="%_1.3 Acc Costs NG (2011) 2" xfId="2522" xr:uid="{00000000-0005-0000-0000-00005A020000}"/>
    <cellStyle name="%_1.3 Acc Costs NG (2011) 3" xfId="2523" xr:uid="{00000000-0005-0000-0000-00005B020000}"/>
    <cellStyle name="%_1.3 Acc Costs NG (2011) 4" xfId="2524" xr:uid="{00000000-0005-0000-0000-00005C020000}"/>
    <cellStyle name="%_1.3 Acc Costs NG (2011) 5" xfId="2525" xr:uid="{00000000-0005-0000-0000-00005D020000}"/>
    <cellStyle name="%_1.3 Acc Costs NG (2011) 6" xfId="2526" xr:uid="{00000000-0005-0000-0000-00005E020000}"/>
    <cellStyle name="%_1.3 Acc Costs NG (2011) 7" xfId="2527" xr:uid="{00000000-0005-0000-0000-00005F020000}"/>
    <cellStyle name="%_1.3 Acc Costs NG (2011) 8" xfId="2528" xr:uid="{00000000-0005-0000-0000-000060020000}"/>
    <cellStyle name="%_1.3 Rec to old modelling" xfId="2529" xr:uid="{00000000-0005-0000-0000-000061020000}"/>
    <cellStyle name="%_1.3s Accounting C Costs Scots" xfId="2530" xr:uid="{00000000-0005-0000-0000-000062020000}"/>
    <cellStyle name="%_1.5 Opex Reconciliation NG" xfId="2531" xr:uid="{00000000-0005-0000-0000-000063020000}"/>
    <cellStyle name="%_1.8 Irregular Items" xfId="2532" xr:uid="{00000000-0005-0000-0000-000064020000}"/>
    <cellStyle name="%_1.8 Irregular Items 2" xfId="2533" xr:uid="{00000000-0005-0000-0000-000065020000}"/>
    <cellStyle name="%_1.8 Irregular Items 3" xfId="2534" xr:uid="{00000000-0005-0000-0000-000066020000}"/>
    <cellStyle name="%_1.8 Irregular Items 4" xfId="2535" xr:uid="{00000000-0005-0000-0000-000067020000}"/>
    <cellStyle name="%_1.8 Irregular Items 5" xfId="2536" xr:uid="{00000000-0005-0000-0000-000068020000}"/>
    <cellStyle name="%_1.8 Irregular Items 6" xfId="2537" xr:uid="{00000000-0005-0000-0000-000069020000}"/>
    <cellStyle name="%_1.8 Irregular Items 7" xfId="2538" xr:uid="{00000000-0005-0000-0000-00006A020000}"/>
    <cellStyle name="%_1.8 Irregular Items 8" xfId="2539" xr:uid="{00000000-0005-0000-0000-00006B020000}"/>
    <cellStyle name="%_2.14 Year on Year Movt" xfId="2540" xr:uid="{00000000-0005-0000-0000-00006C020000}"/>
    <cellStyle name="%_2.14 Year on Year Movt ( (2013)" xfId="2541" xr:uid="{00000000-0005-0000-0000-00006D020000}"/>
    <cellStyle name="%_2.14 Year on Year Movt ( (2013) 2" xfId="2542" xr:uid="{00000000-0005-0000-0000-00006E020000}"/>
    <cellStyle name="%_2.14 Year on Year Movt ( (2013) 3" xfId="2543" xr:uid="{00000000-0005-0000-0000-00006F020000}"/>
    <cellStyle name="%_2.14 Year on Year Movt ( (2013) 4" xfId="2544" xr:uid="{00000000-0005-0000-0000-000070020000}"/>
    <cellStyle name="%_2.14 Year on Year Movt ( (2013) 5" xfId="2545" xr:uid="{00000000-0005-0000-0000-000071020000}"/>
    <cellStyle name="%_2.14 Year on Year Movt ( (2013) 6" xfId="2546" xr:uid="{00000000-0005-0000-0000-000072020000}"/>
    <cellStyle name="%_2.14 Year on Year Movt ( (2013) 7" xfId="2547" xr:uid="{00000000-0005-0000-0000-000073020000}"/>
    <cellStyle name="%_2.14 Year on Year Movt ( (2013) 8" xfId="2548" xr:uid="{00000000-0005-0000-0000-000074020000}"/>
    <cellStyle name="%_2.14 Year on Year Movt (2011)" xfId="2549" xr:uid="{00000000-0005-0000-0000-000075020000}"/>
    <cellStyle name="%_2.14 Year on Year Movt (2011) 2" xfId="2550" xr:uid="{00000000-0005-0000-0000-000076020000}"/>
    <cellStyle name="%_2.14 Year on Year Movt (2011) 3" xfId="2551" xr:uid="{00000000-0005-0000-0000-000077020000}"/>
    <cellStyle name="%_2.14 Year on Year Movt (2011) 4" xfId="2552" xr:uid="{00000000-0005-0000-0000-000078020000}"/>
    <cellStyle name="%_2.14 Year on Year Movt (2011) 5" xfId="2553" xr:uid="{00000000-0005-0000-0000-000079020000}"/>
    <cellStyle name="%_2.14 Year on Year Movt (2011) 6" xfId="2554" xr:uid="{00000000-0005-0000-0000-00007A020000}"/>
    <cellStyle name="%_2.14 Year on Year Movt (2011) 7" xfId="2555" xr:uid="{00000000-0005-0000-0000-00007B020000}"/>
    <cellStyle name="%_2.14 Year on Year Movt (2011) 8" xfId="2556" xr:uid="{00000000-0005-0000-0000-00007C020000}"/>
    <cellStyle name="%_2.14 Year on Year Movt (2012)" xfId="2557" xr:uid="{00000000-0005-0000-0000-00007D020000}"/>
    <cellStyle name="%_2.14 Year on Year Movt (2012) 2" xfId="2558" xr:uid="{00000000-0005-0000-0000-00007E020000}"/>
    <cellStyle name="%_2.14 Year on Year Movt (2012) 3" xfId="2559" xr:uid="{00000000-0005-0000-0000-00007F020000}"/>
    <cellStyle name="%_2.14 Year on Year Movt (2012) 4" xfId="2560" xr:uid="{00000000-0005-0000-0000-000080020000}"/>
    <cellStyle name="%_2.14 Year on Year Movt (2012) 5" xfId="2561" xr:uid="{00000000-0005-0000-0000-000081020000}"/>
    <cellStyle name="%_2.14 Year on Year Movt (2012) 6" xfId="2562" xr:uid="{00000000-0005-0000-0000-000082020000}"/>
    <cellStyle name="%_2.14 Year on Year Movt (2012) 7" xfId="2563" xr:uid="{00000000-0005-0000-0000-000083020000}"/>
    <cellStyle name="%_2.14 Year on Year Movt (2012) 8" xfId="2564" xr:uid="{00000000-0005-0000-0000-000084020000}"/>
    <cellStyle name="%_2.4 Exc &amp; Demin " xfId="2565" xr:uid="{00000000-0005-0000-0000-000085020000}"/>
    <cellStyle name="%_2.7s Insurance" xfId="2566" xr:uid="{00000000-0005-0000-0000-000086020000}"/>
    <cellStyle name="%_2010_NGET_TPCR4_RO_FBPQ(Opex) trace only FINAL(DPP)" xfId="2567" xr:uid="{00000000-0005-0000-0000-000087020000}"/>
    <cellStyle name="%_2010_NGET_TPCR4_RO_FBPQ(Opex) trace only FINAL(DPP) 2" xfId="2568" xr:uid="{00000000-0005-0000-0000-000088020000}"/>
    <cellStyle name="%_2010_NGET_TPCR4_RO_FBPQ(Opex) trace only FINAL(DPP) 3" xfId="2569" xr:uid="{00000000-0005-0000-0000-000089020000}"/>
    <cellStyle name="%_2010_NGET_TPCR4_RO_FBPQ(Opex) trace only FINAL(DPP) 4" xfId="2570" xr:uid="{00000000-0005-0000-0000-00008A020000}"/>
    <cellStyle name="%_2010_NGET_TPCR4_RO_FBPQ(Opex) trace only FINAL(DPP) 5" xfId="2571" xr:uid="{00000000-0005-0000-0000-00008B020000}"/>
    <cellStyle name="%_2010_NGET_TPCR4_RO_FBPQ(Opex) trace only FINAL(DPP) 6" xfId="2572" xr:uid="{00000000-0005-0000-0000-00008C020000}"/>
    <cellStyle name="%_2010_NGET_TPCR4_RO_FBPQ(Opex) trace only FINAL(DPP) 7" xfId="2573" xr:uid="{00000000-0005-0000-0000-00008D020000}"/>
    <cellStyle name="%_2010_NGET_TPCR4_RO_FBPQ(Opex) trace only FINAL(DPP) 8" xfId="2574" xr:uid="{00000000-0005-0000-0000-00008E020000}"/>
    <cellStyle name="%_3.1.2 DB Pension Detail" xfId="2575" xr:uid="{00000000-0005-0000-0000-00008F020000}"/>
    <cellStyle name="%_3.3 Tax" xfId="32" xr:uid="{00000000-0005-0000-0000-000090020000}"/>
    <cellStyle name="%_3.3 Tax 2" xfId="33" xr:uid="{00000000-0005-0000-0000-000091020000}"/>
    <cellStyle name="%_3.3 Tax 2 2" xfId="2576" xr:uid="{00000000-0005-0000-0000-000092020000}"/>
    <cellStyle name="%_3.3 Tax 3" xfId="2577" xr:uid="{00000000-0005-0000-0000-000093020000}"/>
    <cellStyle name="%_3.3 Tax_2.14 Year on Year Movt" xfId="2578" xr:uid="{00000000-0005-0000-0000-000094020000}"/>
    <cellStyle name="%_3.3 Tax_2.4 Exc &amp; Demin " xfId="2579" xr:uid="{00000000-0005-0000-0000-000095020000}"/>
    <cellStyle name="%_3.3 Tax_2.7s Insurance" xfId="2580" xr:uid="{00000000-0005-0000-0000-000096020000}"/>
    <cellStyle name="%_3.3 Tax_3.1.2 DB Pension Detail" xfId="2581" xr:uid="{00000000-0005-0000-0000-000097020000}"/>
    <cellStyle name="%_3.3 Tax_4.16 Asset lives" xfId="2582" xr:uid="{00000000-0005-0000-0000-000098020000}"/>
    <cellStyle name="%_4.16 Asset lives" xfId="2583" xr:uid="{00000000-0005-0000-0000-000099020000}"/>
    <cellStyle name="%_4.2 Activity Indicators" xfId="34" xr:uid="{00000000-0005-0000-0000-00009A020000}"/>
    <cellStyle name="%_4.2 Activity Indicators 2" xfId="2584" xr:uid="{00000000-0005-0000-0000-00009B020000}"/>
    <cellStyle name="%_4.2 Activity Indicators 2 2" xfId="2585" xr:uid="{00000000-0005-0000-0000-00009C020000}"/>
    <cellStyle name="%_4.2 Activity Indicators 3" xfId="2586" xr:uid="{00000000-0005-0000-0000-00009D020000}"/>
    <cellStyle name="%_4.20 Scheme Listing NLR" xfId="2587" xr:uid="{00000000-0005-0000-0000-00009E020000}"/>
    <cellStyle name="%_4.3 Transmission system performance" xfId="2588" xr:uid="{00000000-0005-0000-0000-00009F020000}"/>
    <cellStyle name="%_5.15.1 Cond &amp; Risk-Entry Points" xfId="2589" xr:uid="{00000000-0005-0000-0000-0000A0020000}"/>
    <cellStyle name="%_5.15.2 Cond &amp; Risk-Exit Points" xfId="2590" xr:uid="{00000000-0005-0000-0000-0000A1020000}"/>
    <cellStyle name="%_5.15.3 Cond &amp; Risk-Comps" xfId="2591" xr:uid="{00000000-0005-0000-0000-0000A2020000}"/>
    <cellStyle name="%_5.15.4 Cond &amp; Risk-Pipelines" xfId="2592" xr:uid="{00000000-0005-0000-0000-0000A3020000}"/>
    <cellStyle name="%_5.15.5 Cond &amp; Risk-Multijunctin" xfId="2593" xr:uid="{00000000-0005-0000-0000-0000A4020000}"/>
    <cellStyle name="%_5.6 Environmental " xfId="2594" xr:uid="{00000000-0005-0000-0000-0000A5020000}"/>
    <cellStyle name="%_5.9 Asset data " xfId="2595" xr:uid="{00000000-0005-0000-0000-0000A6020000}"/>
    <cellStyle name="%_Book1" xfId="2596" xr:uid="{00000000-0005-0000-0000-0000A7020000}"/>
    <cellStyle name="%_BP10+ GTO Capex Split CN" xfId="35" xr:uid="{00000000-0005-0000-0000-0000A8020000}"/>
    <cellStyle name="%_Business Plan " xfId="2597" xr:uid="{00000000-0005-0000-0000-0000A9020000}"/>
    <cellStyle name="%_Copy of Repair Draft RIIO Plan v0.11" xfId="2598" xr:uid="{00000000-0005-0000-0000-0000AA020000}"/>
    <cellStyle name="%_Customer Operations Business Plan Input Reqs (3)" xfId="2599" xr:uid="{00000000-0005-0000-0000-0000AB020000}"/>
    <cellStyle name="%_Draft RIIO plan presentation template - Commercial (2)" xfId="2600" xr:uid="{00000000-0005-0000-0000-0000AC020000}"/>
    <cellStyle name="%_Draft RIIO plan presentation template - Customer Opsx Centre V2 (2)" xfId="2601" xr:uid="{00000000-0005-0000-0000-0000AD020000}"/>
    <cellStyle name="%_Draft RIIO plan presentation template - Customer Opsx Centre V2 (2) - updated with mapping" xfId="2602" xr:uid="{00000000-0005-0000-0000-0000AE020000}"/>
    <cellStyle name="%_Draft RIIO plan presentation template - Customer Opsx Centre V7" xfId="2603" xr:uid="{00000000-0005-0000-0000-0000AF020000}"/>
    <cellStyle name="%_Emergency DRAFT RIIO Plan V0 3 1" xfId="2604" xr:uid="{00000000-0005-0000-0000-0000B0020000}"/>
    <cellStyle name="%_Emergency DRAFT RIIO Plan V0 9" xfId="2605" xr:uid="{00000000-0005-0000-0000-0000B1020000}"/>
    <cellStyle name="%_EMS 0.1 Emergency Process" xfId="2606" xr:uid="{00000000-0005-0000-0000-0000B2020000}"/>
    <cellStyle name="%_EMS 0.1 Emergency Process - Opex plan template" xfId="2607" xr:uid="{00000000-0005-0000-0000-0000B3020000}"/>
    <cellStyle name="%_EMS 0.2 Emergency Process" xfId="2608" xr:uid="{00000000-0005-0000-0000-0000B4020000}"/>
    <cellStyle name="%_GTO Non Operational Capex Roll-over submission (FINAL with property)" xfId="36" xr:uid="{00000000-0005-0000-0000-0000B5020000}"/>
    <cellStyle name="%_Maintenance Draft RIIO Plan v0.1" xfId="2609" xr:uid="{00000000-0005-0000-0000-0000B6020000}"/>
    <cellStyle name="%_Manual Adjustments" xfId="2610" xr:uid="{00000000-0005-0000-0000-0000B7020000}"/>
    <cellStyle name="%_Network Strategy Business Plan Input Reqs - v10" xfId="2611" xr:uid="{00000000-0005-0000-0000-0000B8020000}"/>
    <cellStyle name="%_NGET Opex PCRRP Tables 31 Mar 2010 Final" xfId="2612" xr:uid="{00000000-0005-0000-0000-0000B9020000}"/>
    <cellStyle name="%_NGET Opex PCRRP Tables 31 Mar 2010 Final 2" xfId="2613" xr:uid="{00000000-0005-0000-0000-0000BA020000}"/>
    <cellStyle name="%_NGG Capex PCRRP Tables 31 Mar 2010 DraftV6 FINAL" xfId="2614" xr:uid="{00000000-0005-0000-0000-0000BB020000}"/>
    <cellStyle name="%_NGG Opex PCRRP Tables 31 Mar 2009" xfId="37" xr:uid="{00000000-0005-0000-0000-0000BC020000}"/>
    <cellStyle name="%_NGG Opex PCRRP Tables 31 Mar 2010 final" xfId="2615" xr:uid="{00000000-0005-0000-0000-0000BD020000}"/>
    <cellStyle name="%_NGG TPCR4 MG Workings" xfId="38" xr:uid="{00000000-0005-0000-0000-0000BE020000}"/>
    <cellStyle name="%_NGG TPCR4 Rollover FBPQ (Capex)" xfId="2616" xr:uid="{00000000-0005-0000-0000-0000BF020000}"/>
    <cellStyle name="%_Non formula" xfId="2617" xr:uid="{00000000-0005-0000-0000-0000C0020000}"/>
    <cellStyle name="%_Opex Consolidation v0.4" xfId="2618" xr:uid="{00000000-0005-0000-0000-0000C1020000}"/>
    <cellStyle name="%_Opex Input" xfId="39" xr:uid="{00000000-0005-0000-0000-0000C2020000}"/>
    <cellStyle name="%_Opex plan template draft5" xfId="2619" xr:uid="{00000000-0005-0000-0000-0000C3020000}"/>
    <cellStyle name="%_Opex plan template draft5b" xfId="2620" xr:uid="{00000000-0005-0000-0000-0000C4020000}"/>
    <cellStyle name="%_Opex plan template draft5b 2" xfId="2621" xr:uid="{00000000-0005-0000-0000-0000C5020000}"/>
    <cellStyle name="%_Opex plan template draft5b 2 2" xfId="2622" xr:uid="{00000000-0005-0000-0000-0000C6020000}"/>
    <cellStyle name="%_Opex plan template draft5b 3" xfId="2623" xr:uid="{00000000-0005-0000-0000-0000C7020000}"/>
    <cellStyle name="%_Opex plan template draft5b 3 2" xfId="2624" xr:uid="{00000000-0005-0000-0000-0000C8020000}"/>
    <cellStyle name="%_Opex plan template draft6" xfId="2625" xr:uid="{00000000-0005-0000-0000-0000C9020000}"/>
    <cellStyle name="%_Reactor (No scheme)" xfId="2626" xr:uid="{00000000-0005-0000-0000-0000CA020000}"/>
    <cellStyle name="%_Reactor (Schemes)" xfId="2627" xr:uid="{00000000-0005-0000-0000-0000CB020000}"/>
    <cellStyle name="%_Reactor_revisit (No scheme)" xfId="2628" xr:uid="{00000000-0005-0000-0000-0000CC020000}"/>
    <cellStyle name="%_Reactor_revisit (Schemes)" xfId="2629" xr:uid="{00000000-0005-0000-0000-0000CD020000}"/>
    <cellStyle name="%_Repair Draft RIIO Plan v0.12" xfId="2630" xr:uid="{00000000-0005-0000-0000-0000CE020000}"/>
    <cellStyle name="%_Repair Draft RIIO Plan v0.18" xfId="2631" xr:uid="{00000000-0005-0000-0000-0000CF020000}"/>
    <cellStyle name="%_Repair Draft RIIO Plan v0.19" xfId="2632" xr:uid="{00000000-0005-0000-0000-0000D0020000}"/>
    <cellStyle name="%_Repair Draft RIIO Plan v0.20" xfId="2633" xr:uid="{00000000-0005-0000-0000-0000D1020000}"/>
    <cellStyle name="%_Repair Draft RIIO Plan v0.5" xfId="2634" xr:uid="{00000000-0005-0000-0000-0000D2020000}"/>
    <cellStyle name="%_Repair Draft RIIO Plan v0.6" xfId="2635" xr:uid="{00000000-0005-0000-0000-0000D3020000}"/>
    <cellStyle name="%_Repair Draft RIIO Plan v0.9" xfId="2636" xr:uid="{00000000-0005-0000-0000-0000D4020000}"/>
    <cellStyle name="%_RIIO Baseline Plan v3A with Reg Comparison &amp; Graphs" xfId="2637" xr:uid="{00000000-0005-0000-0000-0000D5020000}"/>
    <cellStyle name="%_RIIO plan template - NS v1" xfId="2638" xr:uid="{00000000-0005-0000-0000-0000D6020000}"/>
    <cellStyle name="%_RRP table" xfId="2639" xr:uid="{00000000-0005-0000-0000-0000D7020000}"/>
    <cellStyle name="%_RRP table_1" xfId="2640" xr:uid="{00000000-0005-0000-0000-0000D8020000}"/>
    <cellStyle name="%_Sch 2.1 Eng schedule 2009-10 Final @ 270710" xfId="40" xr:uid="{00000000-0005-0000-0000-0000D9020000}"/>
    <cellStyle name="%_Sch 2.1 Eng schedule 2009-10 Final @ 270710 2" xfId="2641" xr:uid="{00000000-0005-0000-0000-0000DA020000}"/>
    <cellStyle name="%_Sch 2.1 Eng schedule 2009-10 Final @ 270710 3" xfId="2642" xr:uid="{00000000-0005-0000-0000-0000DB020000}"/>
    <cellStyle name="%_Sch 2.1 Eng schedule 2009-10 Final @ 270710 4" xfId="2643" xr:uid="{00000000-0005-0000-0000-0000DC020000}"/>
    <cellStyle name="%_Sch 2.1 Eng schedule 2009-10 Final @ 270710 5" xfId="2644" xr:uid="{00000000-0005-0000-0000-0000DD020000}"/>
    <cellStyle name="%_Sch 2.1 Eng schedule 2009-10 Final @ 270710 6" xfId="2645" xr:uid="{00000000-0005-0000-0000-0000DE020000}"/>
    <cellStyle name="%_Sch 2.1 Eng schedule 2009-10 Final @ 270710 7" xfId="2646" xr:uid="{00000000-0005-0000-0000-0000DF020000}"/>
    <cellStyle name="%_Sch 2.1 Eng schedule 2009-10 Final @ 270710 8" xfId="2647" xr:uid="{00000000-0005-0000-0000-0000E0020000}"/>
    <cellStyle name="%_Sheet1" xfId="2648" xr:uid="{00000000-0005-0000-0000-0000E1020000}"/>
    <cellStyle name="%_Stat  Accounts" xfId="2649" xr:uid="{00000000-0005-0000-0000-0000E2020000}"/>
    <cellStyle name="%_Switchgear (No scheme)" xfId="2650" xr:uid="{00000000-0005-0000-0000-0000E3020000}"/>
    <cellStyle name="%_Switchgear (Schemes)" xfId="2651" xr:uid="{00000000-0005-0000-0000-0000E4020000}"/>
    <cellStyle name="%_Switchgear_revisit (No scheme)" xfId="2652" xr:uid="{00000000-0005-0000-0000-0000E5020000}"/>
    <cellStyle name="%_Switchgear_revisit (Schemes)" xfId="2653" xr:uid="{00000000-0005-0000-0000-0000E6020000}"/>
    <cellStyle name="%_Table 4 28_Final" xfId="2654" xr:uid="{00000000-0005-0000-0000-0000E7020000}"/>
    <cellStyle name="%_Table 4-16 - Asset Lives - 2009-10_Final" xfId="2655" xr:uid="{00000000-0005-0000-0000-0000E8020000}"/>
    <cellStyle name="%_Table 4-16 - Asset Lives - 2009-10_Final (2)" xfId="2656" xr:uid="{00000000-0005-0000-0000-0000E9020000}"/>
    <cellStyle name="%_Total summary" xfId="2657" xr:uid="{00000000-0005-0000-0000-0000EA020000}"/>
    <cellStyle name="%_TPCR4 RollOver NGG Draft Table 5.8 v2" xfId="2658" xr:uid="{00000000-0005-0000-0000-0000EB020000}"/>
    <cellStyle name="%_TPCR4 RollOver NGG Draft Table 5.8 v2 2" xfId="2659" xr:uid="{00000000-0005-0000-0000-0000EC020000}"/>
    <cellStyle name="%_TPCR4 RollOver NGG Draft Table 5.8 v2 3" xfId="2660" xr:uid="{00000000-0005-0000-0000-0000ED020000}"/>
    <cellStyle name="%_TPCR4 RollOver NGG Draft Table 5.8 v2 4" xfId="2661" xr:uid="{00000000-0005-0000-0000-0000EE020000}"/>
    <cellStyle name="%_TPCR4 RollOver NGG Draft Table 5.8 v2 5" xfId="2662" xr:uid="{00000000-0005-0000-0000-0000EF020000}"/>
    <cellStyle name="%_TPCR4 RollOver NGG Draft Table 5.8 v2 6" xfId="2663" xr:uid="{00000000-0005-0000-0000-0000F0020000}"/>
    <cellStyle name="%_TPCR4 RollOver NGG Draft Table 5.8 v2 7" xfId="2664" xr:uid="{00000000-0005-0000-0000-0000F1020000}"/>
    <cellStyle name="%_TPCR4 RollOver NGG Draft Table 5.8 v2 8" xfId="2665" xr:uid="{00000000-0005-0000-0000-0000F2020000}"/>
    <cellStyle name="%_Transformer data based on November Freeze and RIIObaseline D6 data 10062011" xfId="2666" xr:uid="{00000000-0005-0000-0000-0000F3020000}"/>
    <cellStyle name="%_Transmission PCRRP tables_SPTL_200809 V1" xfId="41" xr:uid="{00000000-0005-0000-0000-0000F4020000}"/>
    <cellStyle name="%_Transmission PCRRP tables_SPTL_200809 V1 2" xfId="2667" xr:uid="{00000000-0005-0000-0000-0000F5020000}"/>
    <cellStyle name="%_Transmission PCRRP tables_SPTL_200809 V1 3" xfId="2668" xr:uid="{00000000-0005-0000-0000-0000F6020000}"/>
    <cellStyle name="%_Transmission PCRRP tables_SPTL_200809 V1 4" xfId="2669" xr:uid="{00000000-0005-0000-0000-0000F7020000}"/>
    <cellStyle name="%_Transmission PCRRP tables_SPTL_200809 V1_3.1.2 DB Pension Detail" xfId="2670" xr:uid="{00000000-0005-0000-0000-0000F8020000}"/>
    <cellStyle name="%_Transmission PCRRP tables_SPTL_200809 V1_4.20 Scheme Listing NLR" xfId="2671" xr:uid="{00000000-0005-0000-0000-0000F9020000}"/>
    <cellStyle name="%_Transmission PCRRP tables_SPTL_200809 V1_Table 4 28_Final" xfId="2672" xr:uid="{00000000-0005-0000-0000-0000FA020000}"/>
    <cellStyle name="%_Transmission PCRRP tables_SPTL_200809 V1_Table 4-16 - Asset Lives - 2009-10_Final" xfId="2673" xr:uid="{00000000-0005-0000-0000-0000FB020000}"/>
    <cellStyle name="%_Transmission PCRRP tables_SPTL_200809 V1_Table 4-16 - Asset Lives - 2009-10_Final (2)" xfId="2674" xr:uid="{00000000-0005-0000-0000-0000FC020000}"/>
    <cellStyle name="%_Tx (No scheme)" xfId="2675" xr:uid="{00000000-0005-0000-0000-0000FD020000}"/>
    <cellStyle name="%_Tx (Schemes)" xfId="2676" xr:uid="{00000000-0005-0000-0000-0000FE020000}"/>
    <cellStyle name="%_Tx_revisit (No scheme)" xfId="2677" xr:uid="{00000000-0005-0000-0000-0000FF020000}"/>
    <cellStyle name="%_Tx_revisit (Schemes)" xfId="2678" xr:uid="{00000000-0005-0000-0000-000000030000}"/>
    <cellStyle name="%_VR Asset Man NGET 1.3 1.7 1.8, 2.14 2.15" xfId="2679" xr:uid="{00000000-0005-0000-0000-000001030000}"/>
    <cellStyle name="%_VR NGET Opex tables" xfId="42" xr:uid="{00000000-0005-0000-0000-000002030000}"/>
    <cellStyle name="%_VR NGET Opex tables_1.5 Opex Reconciliation NG" xfId="2680" xr:uid="{00000000-0005-0000-0000-000003030000}"/>
    <cellStyle name="%_VR Pensions Opex tables" xfId="43" xr:uid="{00000000-0005-0000-0000-000004030000}"/>
    <cellStyle name="%_VR Pensions Opex tables_2010_NGET_TPCR4_RO_FBPQ(Opex) trace only FINAL(DPP)" xfId="2681" xr:uid="{00000000-0005-0000-0000-000005030000}"/>
    <cellStyle name="%_Winter - Pay deal impacts - Repair" xfId="2682" xr:uid="{00000000-0005-0000-0000-000006030000}"/>
    <cellStyle name="%_WJBP Acc Ctrl v3" xfId="2683" xr:uid="{00000000-0005-0000-0000-000007030000}"/>
    <cellStyle name="******************************************" xfId="2684" xr:uid="{00000000-0005-0000-0000-000008030000}"/>
    <cellStyle name="?? [0]_VERA" xfId="2685" xr:uid="{00000000-0005-0000-0000-000009030000}"/>
    <cellStyle name="?????_VERA" xfId="2686" xr:uid="{00000000-0005-0000-0000-00000A030000}"/>
    <cellStyle name="??_VERA" xfId="2687" xr:uid="{00000000-0005-0000-0000-00000B030000}"/>
    <cellStyle name="_070323 - 5yr opex BPQ (Final)" xfId="44" xr:uid="{00000000-0005-0000-0000-00000C030000}"/>
    <cellStyle name="_070323 - 5yr opex BPQ (Final) 2" xfId="2688" xr:uid="{00000000-0005-0000-0000-00000D030000}"/>
    <cellStyle name="_070323 - 5yr opex BPQ (Final) 3" xfId="2689" xr:uid="{00000000-0005-0000-0000-00000E030000}"/>
    <cellStyle name="_070323 - 5yr opex BPQ (Final) 4" xfId="2690" xr:uid="{00000000-0005-0000-0000-00000F030000}"/>
    <cellStyle name="_070323 - 5yr opex BPQ (Final) 5" xfId="2691" xr:uid="{00000000-0005-0000-0000-000010030000}"/>
    <cellStyle name="_070323 - 5yr opex BPQ (Final) 6" xfId="2692" xr:uid="{00000000-0005-0000-0000-000011030000}"/>
    <cellStyle name="_070323 - 5yr opex BPQ (Final) 7" xfId="2693" xr:uid="{00000000-0005-0000-0000-000012030000}"/>
    <cellStyle name="_070323 - 5yr opex BPQ (Final) 8" xfId="2694" xr:uid="{00000000-0005-0000-0000-000013030000}"/>
    <cellStyle name="_0708 GSO Capex RRP (detail)" xfId="45" xr:uid="{00000000-0005-0000-0000-000014030000}"/>
    <cellStyle name="_0708 GSO Capex RRP (detail) 2" xfId="46" xr:uid="{00000000-0005-0000-0000-000015030000}"/>
    <cellStyle name="_0708 GSO Capex RRP (detail) 2 2" xfId="47" xr:uid="{00000000-0005-0000-0000-000016030000}"/>
    <cellStyle name="_0708 GSO Capex RRP (detail) 2 3" xfId="48" xr:uid="{00000000-0005-0000-0000-000017030000}"/>
    <cellStyle name="_0708 GSO Capex RRP (detail) 2 4" xfId="49" xr:uid="{00000000-0005-0000-0000-000018030000}"/>
    <cellStyle name="_0708 GSO Capex RRP (detail) 2 5" xfId="50" xr:uid="{00000000-0005-0000-0000-000019030000}"/>
    <cellStyle name="_0708 GSO Capex RRP (detail) 2 6" xfId="51" xr:uid="{00000000-0005-0000-0000-00001A030000}"/>
    <cellStyle name="_0708 GSO Capex RRP (detail) 2 7" xfId="52" xr:uid="{00000000-0005-0000-0000-00001B030000}"/>
    <cellStyle name="_0708 GSO Capex RRP (detail) 2 8" xfId="53" xr:uid="{00000000-0005-0000-0000-00001C030000}"/>
    <cellStyle name="_0708 GSO Capex RRP (detail)_Opex Input" xfId="54" xr:uid="{00000000-0005-0000-0000-00001D030000}"/>
    <cellStyle name="_0708 GSO Capex RRP (detail)_RRP table" xfId="2695" xr:uid="{00000000-0005-0000-0000-00001E030000}"/>
    <cellStyle name="_0708 TO Non-Op Capex (detail)" xfId="55" xr:uid="{00000000-0005-0000-0000-00001F030000}"/>
    <cellStyle name="_0708 TO Non-Op Capex (detail) 2" xfId="2696" xr:uid="{00000000-0005-0000-0000-000020030000}"/>
    <cellStyle name="_0708 TO Non-Op Capex (detail) 3" xfId="2697" xr:uid="{00000000-0005-0000-0000-000021030000}"/>
    <cellStyle name="_0708 TO Non-Op Capex (detail) 4" xfId="2698" xr:uid="{00000000-0005-0000-0000-000022030000}"/>
    <cellStyle name="_0708 TO Non-Op Capex (detail) 5" xfId="2699" xr:uid="{00000000-0005-0000-0000-000023030000}"/>
    <cellStyle name="_0708 TO Non-Op Capex (detail) 6" xfId="2700" xr:uid="{00000000-0005-0000-0000-000024030000}"/>
    <cellStyle name="_0708 TO Non-Op Capex (detail) 7" xfId="2701" xr:uid="{00000000-0005-0000-0000-000025030000}"/>
    <cellStyle name="_0708 TO Non-Op Capex (detail) 8" xfId="2702" xr:uid="{00000000-0005-0000-0000-000026030000}"/>
    <cellStyle name="_0708 TO Non-Op Capex (detail)_1.3 Rec to old modelling" xfId="2703" xr:uid="{00000000-0005-0000-0000-000027030000}"/>
    <cellStyle name="_0708 TO Non-Op Capex (detail)_1.5 Opex Reconciliation NG" xfId="2704" xr:uid="{00000000-0005-0000-0000-000028030000}"/>
    <cellStyle name="_0708 TO Non-Op Capex (detail)_2010_NGET_TPCR4_RO_FBPQ(Opex) trace only FINAL(DPP)" xfId="2705" xr:uid="{00000000-0005-0000-0000-000029030000}"/>
    <cellStyle name="_0708 TO Non-Op Capex (detail)_2010_NGET_TPCR4_RO_FBPQ(Opex) trace only FINAL(DPP) 2" xfId="2706" xr:uid="{00000000-0005-0000-0000-00002A030000}"/>
    <cellStyle name="_0708 TO Non-Op Capex (detail)_2010_NGET_TPCR4_RO_FBPQ(Opex) trace only FINAL(DPP) 3" xfId="2707" xr:uid="{00000000-0005-0000-0000-00002B030000}"/>
    <cellStyle name="_0708 TO Non-Op Capex (detail)_2010_NGET_TPCR4_RO_FBPQ(Opex) trace only FINAL(DPP) 4" xfId="2708" xr:uid="{00000000-0005-0000-0000-00002C030000}"/>
    <cellStyle name="_0708 TO Non-Op Capex (detail)_2010_NGET_TPCR4_RO_FBPQ(Opex) trace only FINAL(DPP) 5" xfId="2709" xr:uid="{00000000-0005-0000-0000-00002D030000}"/>
    <cellStyle name="_0708 TO Non-Op Capex (detail)_2010_NGET_TPCR4_RO_FBPQ(Opex) trace only FINAL(DPP) 6" xfId="2710" xr:uid="{00000000-0005-0000-0000-00002E030000}"/>
    <cellStyle name="_0708 TO Non-Op Capex (detail)_2010_NGET_TPCR4_RO_FBPQ(Opex) trace only FINAL(DPP) 7" xfId="2711" xr:uid="{00000000-0005-0000-0000-00002F030000}"/>
    <cellStyle name="_0708 TO Non-Op Capex (detail)_2010_NGET_TPCR4_RO_FBPQ(Opex) trace only FINAL(DPP) 8" xfId="2712" xr:uid="{00000000-0005-0000-0000-000030030000}"/>
    <cellStyle name="_0708 TO Non-Op Capex (detail)_Manual Adjustments" xfId="2713" xr:uid="{00000000-0005-0000-0000-000031030000}"/>
    <cellStyle name="_0708 TO Non-Op Capex (detail)_NGET Opex PCRRP Tables 31 Mar 2010 Final" xfId="2714" xr:uid="{00000000-0005-0000-0000-000032030000}"/>
    <cellStyle name="_0708 TO Non-Op Capex (detail)_RRP table" xfId="2715" xr:uid="{00000000-0005-0000-0000-000033030000}"/>
    <cellStyle name="_0708 TO Non-Op Capex (detail)_Sheet1" xfId="2716" xr:uid="{00000000-0005-0000-0000-000034030000}"/>
    <cellStyle name="_0decimals" xfId="2717" xr:uid="{00000000-0005-0000-0000-000035030000}"/>
    <cellStyle name="_1.3 Acc Costs NG (2011)" xfId="2718" xr:uid="{00000000-0005-0000-0000-000036030000}"/>
    <cellStyle name="_1.8 Irregular Items" xfId="2719" xr:uid="{00000000-0005-0000-0000-000037030000}"/>
    <cellStyle name="_2.14 Year on Year Movt ( (2013)" xfId="2720" xr:uid="{00000000-0005-0000-0000-000038030000}"/>
    <cellStyle name="_2.14 Year on Year Movt (2011)" xfId="2721" xr:uid="{00000000-0005-0000-0000-000039030000}"/>
    <cellStyle name="_2.14 Year on Year Movt (2012)" xfId="2722" xr:uid="{00000000-0005-0000-0000-00003A030000}"/>
    <cellStyle name="_2.9 UK BS Reconciliation" xfId="2723" xr:uid="{00000000-0005-0000-0000-00003B030000}"/>
    <cellStyle name="_2.9 UK BS Reconciliation_RRP table" xfId="2724" xr:uid="{00000000-0005-0000-0000-00003C030000}"/>
    <cellStyle name="_Accounting entries Feb 09" xfId="2725" xr:uid="{00000000-0005-0000-0000-00003D030000}"/>
    <cellStyle name="_Actuals" xfId="2726" xr:uid="{00000000-0005-0000-0000-00003E030000}"/>
    <cellStyle name="_Actuals 2" xfId="2727" xr:uid="{00000000-0005-0000-0000-00003F030000}"/>
    <cellStyle name="_Admin 01e" xfId="2728" xr:uid="{00000000-0005-0000-0000-000040030000}"/>
    <cellStyle name="_Admin 01e 2" xfId="2729" xr:uid="{00000000-0005-0000-0000-000041030000}"/>
    <cellStyle name="_Admin 01e 2 2" xfId="2730" xr:uid="{00000000-0005-0000-0000-000042030000}"/>
    <cellStyle name="_Admin 01e 3" xfId="2731" xr:uid="{00000000-0005-0000-0000-000043030000}"/>
    <cellStyle name="_Admin 01e_SGN_14m" xfId="2732" xr:uid="{00000000-0005-0000-0000-000044030000}"/>
    <cellStyle name="_Admin 01e_strategic model 05j (INDEXATION)" xfId="2733" xr:uid="{00000000-0005-0000-0000-000045030000}"/>
    <cellStyle name="_Admin 01o" xfId="2734" xr:uid="{00000000-0005-0000-0000-000046030000}"/>
    <cellStyle name="_Admin 01o 2" xfId="2735" xr:uid="{00000000-0005-0000-0000-000047030000}"/>
    <cellStyle name="_Admin 01o 2 2" xfId="2736" xr:uid="{00000000-0005-0000-0000-000048030000}"/>
    <cellStyle name="_Admin 01o 3" xfId="2737" xr:uid="{00000000-0005-0000-0000-000049030000}"/>
    <cellStyle name="_Admin 01o_SGN_14m" xfId="2738" xr:uid="{00000000-0005-0000-0000-00004A030000}"/>
    <cellStyle name="_Admin 01o_strategic model 05j (INDEXATION)" xfId="2739" xr:uid="{00000000-0005-0000-0000-00004B030000}"/>
    <cellStyle name="_Admin 02b" xfId="2740" xr:uid="{00000000-0005-0000-0000-00004C030000}"/>
    <cellStyle name="_Admin 02b 2" xfId="2741" xr:uid="{00000000-0005-0000-0000-00004D030000}"/>
    <cellStyle name="_Admin 02b 2 2" xfId="2742" xr:uid="{00000000-0005-0000-0000-00004E030000}"/>
    <cellStyle name="_Admin 02b 3" xfId="2743" xr:uid="{00000000-0005-0000-0000-00004F030000}"/>
    <cellStyle name="_Admin 02b_SGN_14m" xfId="2744" xr:uid="{00000000-0005-0000-0000-000050030000}"/>
    <cellStyle name="_Admin 02b_strategic model 05j (INDEXATION)" xfId="2745" xr:uid="{00000000-0005-0000-0000-000051030000}"/>
    <cellStyle name="_Amended Capex position 2011-12" xfId="2746" xr:uid="{00000000-0005-0000-0000-000052030000}"/>
    <cellStyle name="_Balance Sheet Rec" xfId="2747" xr:uid="{00000000-0005-0000-0000-000053030000}"/>
    <cellStyle name="_Balance Sheet Rec 2" xfId="2748" xr:uid="{00000000-0005-0000-0000-000054030000}"/>
    <cellStyle name="_Berr Strading Analysis v 04 (2012 to 2020) v0 8 (no capex from 2012)" xfId="2749" xr:uid="{00000000-0005-0000-0000-000055030000}"/>
    <cellStyle name="_Book1 (2)" xfId="2750" xr:uid="{00000000-0005-0000-0000-000056030000}"/>
    <cellStyle name="_Book2" xfId="2751" xr:uid="{00000000-0005-0000-0000-000057030000}"/>
    <cellStyle name="_Book3" xfId="2752" xr:uid="{00000000-0005-0000-0000-000058030000}"/>
    <cellStyle name="_Book4" xfId="56" xr:uid="{00000000-0005-0000-0000-000059030000}"/>
    <cellStyle name="_Book4 2" xfId="57" xr:uid="{00000000-0005-0000-0000-00005A030000}"/>
    <cellStyle name="_Book4 2 2" xfId="58" xr:uid="{00000000-0005-0000-0000-00005B030000}"/>
    <cellStyle name="_Book4 2 3" xfId="59" xr:uid="{00000000-0005-0000-0000-00005C030000}"/>
    <cellStyle name="_Book4 2 4" xfId="60" xr:uid="{00000000-0005-0000-0000-00005D030000}"/>
    <cellStyle name="_Book4 2 5" xfId="61" xr:uid="{00000000-0005-0000-0000-00005E030000}"/>
    <cellStyle name="_Book4 2 6" xfId="62" xr:uid="{00000000-0005-0000-0000-00005F030000}"/>
    <cellStyle name="_Book4 2 7" xfId="63" xr:uid="{00000000-0005-0000-0000-000060030000}"/>
    <cellStyle name="_Book4 2 8" xfId="64" xr:uid="{00000000-0005-0000-0000-000061030000}"/>
    <cellStyle name="_BP10.2 v BP10v6 Reg Tables" xfId="2753" xr:uid="{00000000-0005-0000-0000-000062030000}"/>
    <cellStyle name="_BP10.2 v BP10v6 Reg Tables_Reactor (No scheme)" xfId="2754" xr:uid="{00000000-0005-0000-0000-000063030000}"/>
    <cellStyle name="_BP10.2 v BP10v6 Reg Tables_Reactor (Schemes)" xfId="2755" xr:uid="{00000000-0005-0000-0000-000064030000}"/>
    <cellStyle name="_BP10.2 v BP10v6 Reg Tables_Reactor_revisit (No scheme)" xfId="2756" xr:uid="{00000000-0005-0000-0000-000065030000}"/>
    <cellStyle name="_BP10.2 v BP10v6 Reg Tables_Reactor_revisit (Schemes)" xfId="2757" xr:uid="{00000000-0005-0000-0000-000066030000}"/>
    <cellStyle name="_BP10.2 v BP10v6 Reg Tables_Tx (No scheme)" xfId="2758" xr:uid="{00000000-0005-0000-0000-000067030000}"/>
    <cellStyle name="_BP10.2 v BP10v6 Reg Tables_Tx (Schemes)" xfId="2759" xr:uid="{00000000-0005-0000-0000-000068030000}"/>
    <cellStyle name="_BP10.2 v BP10v6 Reg Tables_Tx_revisit (No scheme)" xfId="2760" xr:uid="{00000000-0005-0000-0000-000069030000}"/>
    <cellStyle name="_BP10.2 v BP10v6 Reg Tables_Tx_revisit (Schemes)" xfId="2761" xr:uid="{00000000-0005-0000-0000-00006A030000}"/>
    <cellStyle name="_BP10+ GTO Capex Split CN" xfId="65" xr:uid="{00000000-0005-0000-0000-00006B030000}"/>
    <cellStyle name="_BP10+post TIC 1 Jun" xfId="66" xr:uid="{00000000-0005-0000-0000-00006C030000}"/>
    <cellStyle name="_BP10+post TIC 1 Jun 2" xfId="67" xr:uid="{00000000-0005-0000-0000-00006D030000}"/>
    <cellStyle name="_BP10+post TIC 1 Jun 2 2" xfId="68" xr:uid="{00000000-0005-0000-0000-00006E030000}"/>
    <cellStyle name="_BP10+post TIC 1 Jun 2 3" xfId="69" xr:uid="{00000000-0005-0000-0000-00006F030000}"/>
    <cellStyle name="_BP10+post TIC 1 Jun 2 4" xfId="70" xr:uid="{00000000-0005-0000-0000-000070030000}"/>
    <cellStyle name="_BP10+post TIC 1 Jun 2 5" xfId="71" xr:uid="{00000000-0005-0000-0000-000071030000}"/>
    <cellStyle name="_BP10+post TIC 1 Jun 2 6" xfId="72" xr:uid="{00000000-0005-0000-0000-000072030000}"/>
    <cellStyle name="_BP10+post TIC 1 Jun 2 7" xfId="73" xr:uid="{00000000-0005-0000-0000-000073030000}"/>
    <cellStyle name="_BP10+post TIC 1 Jun 2 8" xfId="74" xr:uid="{00000000-0005-0000-0000-000074030000}"/>
    <cellStyle name="_BP11 GTO Capex Split CN v3 Dec-15 upload" xfId="2762" xr:uid="{00000000-0005-0000-0000-000075030000}"/>
    <cellStyle name="_BSIS-JUN-008 APX" xfId="2763" xr:uid="{00000000-0005-0000-0000-000076030000}"/>
    <cellStyle name="_BSIS-MAY-011 &amp; BSIS-MAY-012R Escrow Ac's" xfId="2764" xr:uid="{00000000-0005-0000-0000-000077030000}"/>
    <cellStyle name="_Business Plan " xfId="2765" xr:uid="{00000000-0005-0000-0000-000078030000}"/>
    <cellStyle name="_capex 1011" xfId="2766" xr:uid="{00000000-0005-0000-0000-000079030000}"/>
    <cellStyle name="_Capex summary" xfId="2767" xr:uid="{00000000-0005-0000-0000-00007A030000}"/>
    <cellStyle name="_Capital Plan - IS UK" xfId="75" xr:uid="{00000000-0005-0000-0000-00007B030000}"/>
    <cellStyle name="_Capital Plan - IS UK 2" xfId="2768" xr:uid="{00000000-0005-0000-0000-00007C030000}"/>
    <cellStyle name="_Capital Plan - IS UK 3" xfId="2769" xr:uid="{00000000-0005-0000-0000-00007D030000}"/>
    <cellStyle name="_Capital Plan - IS UK 4" xfId="2770" xr:uid="{00000000-0005-0000-0000-00007E030000}"/>
    <cellStyle name="_Capital Plan - IS UK 5" xfId="2771" xr:uid="{00000000-0005-0000-0000-00007F030000}"/>
    <cellStyle name="_Capital Plan - IS UK 6" xfId="2772" xr:uid="{00000000-0005-0000-0000-000080030000}"/>
    <cellStyle name="_Capital Plan - IS UK 7" xfId="2773" xr:uid="{00000000-0005-0000-0000-000081030000}"/>
    <cellStyle name="_Capital Plan - IS UK 8" xfId="2774" xr:uid="{00000000-0005-0000-0000-000082030000}"/>
    <cellStyle name="_Capital Plan - IS UK_0910 GSO Capex RRP - Final (Detail) v2 220710" xfId="76" xr:uid="{00000000-0005-0000-0000-000083030000}"/>
    <cellStyle name="_Capital Plan - IS UK_0910 GSO Capex RRP - Final (Detail) v2 220710 2" xfId="77" xr:uid="{00000000-0005-0000-0000-000084030000}"/>
    <cellStyle name="_Capital Plan - IS UK_0910 GSO Capex RRP - Final (Detail) v2 220710 2 2" xfId="78" xr:uid="{00000000-0005-0000-0000-000085030000}"/>
    <cellStyle name="_Capital Plan - IS UK_0910 GSO Capex RRP - Final (Detail) v2 220710 2 3" xfId="79" xr:uid="{00000000-0005-0000-0000-000086030000}"/>
    <cellStyle name="_Capital Plan - IS UK_0910 GSO Capex RRP - Final (Detail) v2 220710 2 4" xfId="80" xr:uid="{00000000-0005-0000-0000-000087030000}"/>
    <cellStyle name="_Capital Plan - IS UK_0910 GSO Capex RRP - Final (Detail) v2 220710 2 5" xfId="81" xr:uid="{00000000-0005-0000-0000-000088030000}"/>
    <cellStyle name="_Capital Plan - IS UK_0910 GSO Capex RRP - Final (Detail) v2 220710 2 6" xfId="82" xr:uid="{00000000-0005-0000-0000-000089030000}"/>
    <cellStyle name="_Capital Plan - IS UK_0910 GSO Capex RRP - Final (Detail) v2 220710 2 7" xfId="83" xr:uid="{00000000-0005-0000-0000-00008A030000}"/>
    <cellStyle name="_Capital Plan - IS UK_0910 GSO Capex RRP - Final (Detail) v2 220710 2 8" xfId="84" xr:uid="{00000000-0005-0000-0000-00008B030000}"/>
    <cellStyle name="_Capital Plan - IS UK_0910 GSO Capex RRP - Final (Detail) v2 220710_Opex Input" xfId="85" xr:uid="{00000000-0005-0000-0000-00008C030000}"/>
    <cellStyle name="_Capital Plan - IS UK_1.3 Rec to old modelling" xfId="2775" xr:uid="{00000000-0005-0000-0000-00008D030000}"/>
    <cellStyle name="_Capital Plan - IS UK_1.5 Opex Reconciliation NG" xfId="2776" xr:uid="{00000000-0005-0000-0000-00008E030000}"/>
    <cellStyle name="_Capital Plan - IS UK_2010_NGET_TPCR4_RO_FBPQ(Opex) trace only FINAL(DPP)" xfId="2777" xr:uid="{00000000-0005-0000-0000-00008F030000}"/>
    <cellStyle name="_Capital Plan - IS UK_2010_NGET_TPCR4_RO_FBPQ(Opex) trace only FINAL(DPP) 2" xfId="2778" xr:uid="{00000000-0005-0000-0000-000090030000}"/>
    <cellStyle name="_Capital Plan - IS UK_2010_NGET_TPCR4_RO_FBPQ(Opex) trace only FINAL(DPP) 3" xfId="2779" xr:uid="{00000000-0005-0000-0000-000091030000}"/>
    <cellStyle name="_Capital Plan - IS UK_2010_NGET_TPCR4_RO_FBPQ(Opex) trace only FINAL(DPP) 4" xfId="2780" xr:uid="{00000000-0005-0000-0000-000092030000}"/>
    <cellStyle name="_Capital Plan - IS UK_2010_NGET_TPCR4_RO_FBPQ(Opex) trace only FINAL(DPP) 5" xfId="2781" xr:uid="{00000000-0005-0000-0000-000093030000}"/>
    <cellStyle name="_Capital Plan - IS UK_2010_NGET_TPCR4_RO_FBPQ(Opex) trace only FINAL(DPP) 6" xfId="2782" xr:uid="{00000000-0005-0000-0000-000094030000}"/>
    <cellStyle name="_Capital Plan - IS UK_2010_NGET_TPCR4_RO_FBPQ(Opex) trace only FINAL(DPP) 7" xfId="2783" xr:uid="{00000000-0005-0000-0000-000095030000}"/>
    <cellStyle name="_Capital Plan - IS UK_2010_NGET_TPCR4_RO_FBPQ(Opex) trace only FINAL(DPP) 8" xfId="2784" xr:uid="{00000000-0005-0000-0000-000096030000}"/>
    <cellStyle name="_Capital Plan - IS UK_Manual Adjustments" xfId="2785" xr:uid="{00000000-0005-0000-0000-000097030000}"/>
    <cellStyle name="_Capital Plan - IS UK_NGET Opex PCRRP Tables 31 Mar 2010 Final" xfId="2786" xr:uid="{00000000-0005-0000-0000-000098030000}"/>
    <cellStyle name="_Capital Plan - IS UK_RRP table" xfId="2787" xr:uid="{00000000-0005-0000-0000-000099030000}"/>
    <cellStyle name="_Capital Plan - IS UK_RRP table_1" xfId="2788" xr:uid="{00000000-0005-0000-0000-00009A030000}"/>
    <cellStyle name="_Capital Plan - IS UK_Sheet1" xfId="2789" xr:uid="{00000000-0005-0000-0000-00009B030000}"/>
    <cellStyle name="_Capital Plan - IS UK_Stat  Accounts" xfId="2790" xr:uid="{00000000-0005-0000-0000-00009C030000}"/>
    <cellStyle name="_CFO tables - New style" xfId="2791" xr:uid="{00000000-0005-0000-0000-00009D030000}"/>
    <cellStyle name="_Comma" xfId="2792" xr:uid="{00000000-0005-0000-0000-00009E030000}"/>
    <cellStyle name="_Comma_CSC" xfId="2793" xr:uid="{00000000-0005-0000-0000-00009F030000}"/>
    <cellStyle name="_Comma_merger_plans_modified_9_3_1999" xfId="2794" xr:uid="{00000000-0005-0000-0000-0000A0030000}"/>
    <cellStyle name="_Commercial Escrow journals" xfId="2795" xr:uid="{00000000-0005-0000-0000-0000A1030000}"/>
    <cellStyle name="_Commercial RIIO Business Plan V1" xfId="2796" xr:uid="{00000000-0005-0000-0000-0000A2030000}"/>
    <cellStyle name="_Consolidated Financial Statements (Planet Data Book Format) v9.5" xfId="2797" xr:uid="{00000000-0005-0000-0000-0000A3030000}"/>
    <cellStyle name="_Consolidated NS Forecast - 2011-12 Jan-11" xfId="2798" xr:uid="{00000000-0005-0000-0000-0000A4030000}"/>
    <cellStyle name="_Copy of SGN 10a Business Plan 2010v1" xfId="2799" xr:uid="{00000000-0005-0000-0000-0000A5030000}"/>
    <cellStyle name="_Copy of SGN 10a Business Plan 2010v15 updated budget 190310l" xfId="2800" xr:uid="{00000000-0005-0000-0000-0000A6030000}"/>
    <cellStyle name="_Copy of SGN 4.19 v3(OTPP) RF4" xfId="2801" xr:uid="{00000000-0005-0000-0000-0000A7030000}"/>
    <cellStyle name="_Copy of SGN 4.19 v3(OTPP) RF4 2" xfId="2802" xr:uid="{00000000-0005-0000-0000-0000A8030000}"/>
    <cellStyle name="_Cover" xfId="2803" xr:uid="{00000000-0005-0000-0000-0000A9030000}"/>
    <cellStyle name="_Currency" xfId="2804" xr:uid="{00000000-0005-0000-0000-0000AA030000}"/>
    <cellStyle name="_Currency_CSC" xfId="2805" xr:uid="{00000000-0005-0000-0000-0000AB030000}"/>
    <cellStyle name="_Currency_merger_plans_modified_9_3_1999" xfId="2806" xr:uid="{00000000-0005-0000-0000-0000AC030000}"/>
    <cellStyle name="_Currency_Model_Sep_2_02" xfId="2807" xr:uid="{00000000-0005-0000-0000-0000AD030000}"/>
    <cellStyle name="_Currency_Pipeline Model v1 (09_09_02) v3" xfId="2808" xr:uid="{00000000-0005-0000-0000-0000AE030000}"/>
    <cellStyle name="_CurrencySpace" xfId="2809" xr:uid="{00000000-0005-0000-0000-0000AF030000}"/>
    <cellStyle name="_CurrencySpace_CSC" xfId="2810" xr:uid="{00000000-0005-0000-0000-0000B0030000}"/>
    <cellStyle name="_CurrencySpace_merger_plans_modified_9_3_1999" xfId="2811" xr:uid="{00000000-0005-0000-0000-0000B1030000}"/>
    <cellStyle name="_Customer Ops RIIO Business Plan V2" xfId="2812" xr:uid="{00000000-0005-0000-0000-0000B2030000}"/>
    <cellStyle name="_Dalmuir 05l" xfId="2813" xr:uid="{00000000-0005-0000-0000-0000B3030000}"/>
    <cellStyle name="_dashboard example 01b" xfId="2814" xr:uid="{00000000-0005-0000-0000-0000B4030000}"/>
    <cellStyle name="_dashboard example 01b 2" xfId="2815" xr:uid="{00000000-0005-0000-0000-0000B5030000}"/>
    <cellStyle name="_Data" xfId="2816" xr:uid="{00000000-0005-0000-0000-0000B6030000}"/>
    <cellStyle name="_DFR.24 NBMHT 03g" xfId="2817" xr:uid="{00000000-0005-0000-0000-0000B7030000}"/>
    <cellStyle name="_DFR.24 NBMHT 03g 2" xfId="2818" xr:uid="{00000000-0005-0000-0000-0000B8030000}"/>
    <cellStyle name="_DFR.24 NBMHT 03g 2 2" xfId="2819" xr:uid="{00000000-0005-0000-0000-0000B9030000}"/>
    <cellStyle name="_DFR.24 NBMHT 03g 3" xfId="2820" xr:uid="{00000000-0005-0000-0000-0000BA030000}"/>
    <cellStyle name="_DFR.24 NBMHT 03g_SGN_14m" xfId="2821" xr:uid="{00000000-0005-0000-0000-0000BB030000}"/>
    <cellStyle name="_DFR.24 NBMHT 03g_strategic model 05j (INDEXATION)" xfId="2822" xr:uid="{00000000-0005-0000-0000-0000BC030000}"/>
    <cellStyle name="_DR2 Oracle mapping document" xfId="2823" xr:uid="{00000000-0005-0000-0000-0000BD030000}"/>
    <cellStyle name="_Draft RIIO plan presentation template - CSDx Centre" xfId="2824" xr:uid="{00000000-0005-0000-0000-0000BE030000}"/>
    <cellStyle name="_Draft RIIO plan presentation template - Customer Opsx Centre V7" xfId="2825" xr:uid="{00000000-0005-0000-0000-0000BF030000}"/>
    <cellStyle name="_Electricity North West_v2.28" xfId="2826" xr:uid="{00000000-0005-0000-0000-0000C0030000}"/>
    <cellStyle name="_Extraction of Consolidated Financial Statements (Planet Data Book Format)" xfId="2827" xr:uid="{00000000-0005-0000-0000-0000C1030000}"/>
    <cellStyle name="_F1F9 ExModel 24b DFR01a" xfId="2828" xr:uid="{00000000-0005-0000-0000-0000C2030000}"/>
    <cellStyle name="_Finan - South" xfId="2829" xr:uid="{00000000-0005-0000-0000-0000C3030000}"/>
    <cellStyle name="_Finan - South 2" xfId="2830" xr:uid="{00000000-0005-0000-0000-0000C4030000}"/>
    <cellStyle name="_Gas TO major Projects Forecast Jun-10" xfId="86" xr:uid="{00000000-0005-0000-0000-0000C5030000}"/>
    <cellStyle name="_Gas TO major Projects Forecast Jun-10 2" xfId="87" xr:uid="{00000000-0005-0000-0000-0000C6030000}"/>
    <cellStyle name="_Gas TO major Projects Forecast Jun-10 2 2" xfId="88" xr:uid="{00000000-0005-0000-0000-0000C7030000}"/>
    <cellStyle name="_Gas TO major Projects Forecast Jun-10 2 3" xfId="89" xr:uid="{00000000-0005-0000-0000-0000C8030000}"/>
    <cellStyle name="_Gas TO major Projects Forecast Jun-10 2 4" xfId="90" xr:uid="{00000000-0005-0000-0000-0000C9030000}"/>
    <cellStyle name="_Gas TO major Projects Forecast Jun-10 2 5" xfId="91" xr:uid="{00000000-0005-0000-0000-0000CA030000}"/>
    <cellStyle name="_Gas TO major Projects Forecast Jun-10 2 6" xfId="92" xr:uid="{00000000-0005-0000-0000-0000CB030000}"/>
    <cellStyle name="_Gas TO major Projects Forecast Jun-10 2 7" xfId="93" xr:uid="{00000000-0005-0000-0000-0000CC030000}"/>
    <cellStyle name="_Gas TO major Projects Forecast Jun-10 2 8" xfId="94" xr:uid="{00000000-0005-0000-0000-0000CD030000}"/>
    <cellStyle name="_Gas TO major Projects Forecast May-10 BP10+ v5" xfId="95" xr:uid="{00000000-0005-0000-0000-0000CE030000}"/>
    <cellStyle name="_Gas TO major Projects Forecast May-10 BP10+ v5 2" xfId="96" xr:uid="{00000000-0005-0000-0000-0000CF030000}"/>
    <cellStyle name="_Gas TO major Projects Forecast May-10 BP10+ v5 2 2" xfId="97" xr:uid="{00000000-0005-0000-0000-0000D0030000}"/>
    <cellStyle name="_Gas TO major Projects Forecast May-10 BP10+ v5 2 3" xfId="98" xr:uid="{00000000-0005-0000-0000-0000D1030000}"/>
    <cellStyle name="_Gas TO major Projects Forecast May-10 BP10+ v5 2 4" xfId="99" xr:uid="{00000000-0005-0000-0000-0000D2030000}"/>
    <cellStyle name="_Gas TO major Projects Forecast May-10 BP10+ v5 2 5" xfId="100" xr:uid="{00000000-0005-0000-0000-0000D3030000}"/>
    <cellStyle name="_Gas TO major Projects Forecast May-10 BP10+ v5 2 6" xfId="101" xr:uid="{00000000-0005-0000-0000-0000D4030000}"/>
    <cellStyle name="_Gas TO major Projects Forecast May-10 BP10+ v5 2 7" xfId="102" xr:uid="{00000000-0005-0000-0000-0000D5030000}"/>
    <cellStyle name="_Gas TO major Projects Forecast May-10 BP10+ v5 2 8" xfId="103" xr:uid="{00000000-0005-0000-0000-0000D6030000}"/>
    <cellStyle name="_GDUK manpower summary (3)" xfId="2831" xr:uid="{00000000-0005-0000-0000-0000D7030000}"/>
    <cellStyle name="_GDx 2010_11 Q3 QPR tables - UK v3" xfId="2832" xr:uid="{00000000-0005-0000-0000-0000D8030000}"/>
    <cellStyle name="_Genesys 12f" xfId="2833" xr:uid="{00000000-0005-0000-0000-0000D9030000}"/>
    <cellStyle name="_Genesys 17e" xfId="2834" xr:uid="{00000000-0005-0000-0000-0000DA030000}"/>
    <cellStyle name="_GTO Commodity Pricing Model &amp; Risk Score Model Workings BP11 v2" xfId="2835" xr:uid="{00000000-0005-0000-0000-0000DB030000}"/>
    <cellStyle name="_GTO Non Operational Capex Roll-over submission (FINAL with property)" xfId="104" xr:uid="{00000000-0005-0000-0000-0000DC030000}"/>
    <cellStyle name="_HoldCo" xfId="2836" xr:uid="{00000000-0005-0000-0000-0000DD030000}"/>
    <cellStyle name="_HoldCo 2" xfId="2837" xr:uid="{00000000-0005-0000-0000-0000DE030000}"/>
    <cellStyle name="_HoldCo_Finan - South" xfId="2838" xr:uid="{00000000-0005-0000-0000-0000DF030000}"/>
    <cellStyle name="_HoldCo_Inputs" xfId="2839" xr:uid="{00000000-0005-0000-0000-0000E0030000}"/>
    <cellStyle name="_HoldCo_RF Rec" xfId="2840" xr:uid="{00000000-0005-0000-0000-0000E1030000}"/>
    <cellStyle name="_HoldCo_SCOT FinStat" xfId="2841" xr:uid="{00000000-0005-0000-0000-0000E2030000}"/>
    <cellStyle name="_HoldCo_South FinStat" xfId="2842" xr:uid="{00000000-0005-0000-0000-0000E3030000}"/>
    <cellStyle name="_Inflation Output" xfId="2843" xr:uid="{00000000-0005-0000-0000-0000E4030000}"/>
    <cellStyle name="_Inflation Output 2" xfId="2844" xr:uid="{00000000-0005-0000-0000-0000E5030000}"/>
    <cellStyle name="_ING Mthly Accounting Entries Feb 09" xfId="2845" xr:uid="{00000000-0005-0000-0000-0000E6030000}"/>
    <cellStyle name="_Inputs" xfId="2846" xr:uid="{00000000-0005-0000-0000-0000E7030000}"/>
    <cellStyle name="_Inputs 2" xfId="2847" xr:uid="{00000000-0005-0000-0000-0000E8030000}"/>
    <cellStyle name="_Inputs 2008" xfId="2848" xr:uid="{00000000-0005-0000-0000-0000E9030000}"/>
    <cellStyle name="_Inputs 2008 2" xfId="2849" xr:uid="{00000000-0005-0000-0000-0000EA030000}"/>
    <cellStyle name="_IS" xfId="2850" xr:uid="{00000000-0005-0000-0000-0000EB030000}"/>
    <cellStyle name="_key indicators comparison" xfId="2851" xr:uid="{00000000-0005-0000-0000-0000EC030000}"/>
    <cellStyle name="_Kilo 31a" xfId="2852" xr:uid="{00000000-0005-0000-0000-0000ED030000}"/>
    <cellStyle name="_Lazuli Example Model 24d" xfId="2853" xr:uid="{00000000-0005-0000-0000-0000EE030000}"/>
    <cellStyle name="_Liquidity chart_Amended_16Jan09" xfId="2854" xr:uid="{00000000-0005-0000-0000-0000EF030000}"/>
    <cellStyle name="_MASTER OPEX COMMERCIAL AS AT 24-02-09" xfId="2855" xr:uid="{00000000-0005-0000-0000-0000F0030000}"/>
    <cellStyle name="_MASTER OPEX COMMERCIAL AS AT 24-02-09 2" xfId="2856" xr:uid="{00000000-0005-0000-0000-0000F1030000}"/>
    <cellStyle name="_Metering" xfId="2857" xr:uid="{00000000-0005-0000-0000-0000F2030000}"/>
    <cellStyle name="_Metering 2" xfId="2858" xr:uid="{00000000-0005-0000-0000-0000F3030000}"/>
    <cellStyle name="_Metering 3" xfId="2859" xr:uid="{00000000-0005-0000-0000-0000F4030000}"/>
    <cellStyle name="_Metering 4" xfId="2860" xr:uid="{00000000-0005-0000-0000-0000F5030000}"/>
    <cellStyle name="_Metering 5" xfId="2861" xr:uid="{00000000-0005-0000-0000-0000F6030000}"/>
    <cellStyle name="_Metering 6" xfId="2862" xr:uid="{00000000-0005-0000-0000-0000F7030000}"/>
    <cellStyle name="_Metering 7" xfId="2863" xr:uid="{00000000-0005-0000-0000-0000F8030000}"/>
    <cellStyle name="_Metering 8" xfId="2864" xr:uid="{00000000-0005-0000-0000-0000F9030000}"/>
    <cellStyle name="_Metering_Customer Operations Business Plan Input Reqs (3)" xfId="2865" xr:uid="{00000000-0005-0000-0000-0000FA030000}"/>
    <cellStyle name="_Metering_Draft RIIO plan presentation template - Commercial (2)" xfId="2866" xr:uid="{00000000-0005-0000-0000-0000FB030000}"/>
    <cellStyle name="_Metering_Draft RIIO plan presentation template - Customer Opsx Centre V2 (2)" xfId="2867" xr:uid="{00000000-0005-0000-0000-0000FC030000}"/>
    <cellStyle name="_Metering_Draft RIIO plan presentation template - Customer Opsx Centre V2 (2) - updated with mapping" xfId="2868" xr:uid="{00000000-0005-0000-0000-0000FD030000}"/>
    <cellStyle name="_Metering_Network Strategy Business Plan Input Reqs - v10" xfId="2869" xr:uid="{00000000-0005-0000-0000-0000FE030000}"/>
    <cellStyle name="_Multiple" xfId="2870" xr:uid="{00000000-0005-0000-0000-0000FF030000}"/>
    <cellStyle name="_Opex initiatives tracker v1.5 (post 9 aug update )" xfId="2871" xr:uid="{00000000-0005-0000-0000-000000040000}"/>
    <cellStyle name="_OTPP Review" xfId="2872" xr:uid="{00000000-0005-0000-0000-000001040000}"/>
    <cellStyle name="_OTPP Review 2" xfId="2873" xr:uid="{00000000-0005-0000-0000-000002040000}"/>
    <cellStyle name="_Percent" xfId="2874" xr:uid="{00000000-0005-0000-0000-000003040000}"/>
    <cellStyle name="_Percent_CSC" xfId="2875" xr:uid="{00000000-0005-0000-0000-000004040000}"/>
    <cellStyle name="_Percent_merger_plans_modified_9_3_1999" xfId="2876" xr:uid="{00000000-0005-0000-0000-000005040000}"/>
    <cellStyle name="_Percent_Model_Sep_2_02" xfId="2877" xr:uid="{00000000-0005-0000-0000-000006040000}"/>
    <cellStyle name="_Percent_Pipeline Model v1 (09_09_02) v3" xfId="2878" xr:uid="{00000000-0005-0000-0000-000007040000}"/>
    <cellStyle name="_PercentSpace" xfId="2879" xr:uid="{00000000-0005-0000-0000-000008040000}"/>
    <cellStyle name="_PercentSpace_CSC" xfId="2880" xr:uid="{00000000-0005-0000-0000-000009040000}"/>
    <cellStyle name="_PercentSpace_merger_plans_modified_9_3_1999" xfId="2881" xr:uid="{00000000-0005-0000-0000-00000A040000}"/>
    <cellStyle name="_PercentSpace_Model_Sep_2_02" xfId="2882" xr:uid="{00000000-0005-0000-0000-00000B040000}"/>
    <cellStyle name="_PercentSpace_Pipeline Model v1 (09_09_02) v3" xfId="2883" xr:uid="{00000000-0005-0000-0000-00000C040000}"/>
    <cellStyle name="_Plan Challenge 1011" xfId="2884" xr:uid="{00000000-0005-0000-0000-00000D040000}"/>
    <cellStyle name="_Plan Challenge 1011_Baseline - MASTER DATA (ORG) - v5.4 (P&amp;OD) BUSINESS PLAN" xfId="2885" xr:uid="{00000000-0005-0000-0000-00000E040000}"/>
    <cellStyle name="_Plan Challenge 1011_Baseline - MASTER DATA (ORG) - v5.4 (P&amp;OD) BUSINESS PLAN_SS templates" xfId="2886" xr:uid="{00000000-0005-0000-0000-00000F040000}"/>
    <cellStyle name="_Plan October QPR Templates - Shares Services (includes Business Services)" xfId="2887" xr:uid="{00000000-0005-0000-0000-000010040000}"/>
    <cellStyle name="_Pre Release Checklist 01l" xfId="2888" xr:uid="{00000000-0005-0000-0000-000011040000}"/>
    <cellStyle name="_RF Rec" xfId="2889" xr:uid="{00000000-0005-0000-0000-000012040000}"/>
    <cellStyle name="_RF Rec 2" xfId="2890" xr:uid="{00000000-0005-0000-0000-000013040000}"/>
    <cellStyle name="_SCOT FinStat" xfId="2891" xr:uid="{00000000-0005-0000-0000-000014040000}"/>
    <cellStyle name="_SCOT FinStat 2" xfId="2892" xr:uid="{00000000-0005-0000-0000-000015040000}"/>
    <cellStyle name="_Scotland Capex" xfId="2893" xr:uid="{00000000-0005-0000-0000-000016040000}"/>
    <cellStyle name="_SGN 10a Copy of Business Plan 2010v14 update 180510" xfId="2894" xr:uid="{00000000-0005-0000-0000-000017040000}"/>
    <cellStyle name="_SGN 4.18" xfId="2895" xr:uid="{00000000-0005-0000-0000-000018040000}"/>
    <cellStyle name="_SGN 4.18 2" xfId="2896" xr:uid="{00000000-0005-0000-0000-000019040000}"/>
    <cellStyle name="_Sheet1" xfId="2897" xr:uid="{00000000-0005-0000-0000-00001A040000}"/>
    <cellStyle name="_Sheet1 2" xfId="2898" xr:uid="{00000000-0005-0000-0000-00001B040000}"/>
    <cellStyle name="_Sheet1_1" xfId="2899" xr:uid="{00000000-0005-0000-0000-00001C040000}"/>
    <cellStyle name="_Sheet1_1 2" xfId="2900" xr:uid="{00000000-0005-0000-0000-00001D040000}"/>
    <cellStyle name="_Sheet1_1_SGN_14m" xfId="2901" xr:uid="{00000000-0005-0000-0000-00001E040000}"/>
    <cellStyle name="_Sheet1_SGN_14m" xfId="2902" xr:uid="{00000000-0005-0000-0000-00001F040000}"/>
    <cellStyle name="_Sheet2" xfId="2903" xr:uid="{00000000-0005-0000-0000-000020040000}"/>
    <cellStyle name="_Sheets to populate 1112 Budget Slides" xfId="2904" xr:uid="{00000000-0005-0000-0000-000021040000}"/>
    <cellStyle name="_Skel Mod 01l" xfId="2905" xr:uid="{00000000-0005-0000-0000-000022040000}"/>
    <cellStyle name="_South FinStat" xfId="2906" xr:uid="{00000000-0005-0000-0000-000023040000}"/>
    <cellStyle name="_South FinStat 2" xfId="2907" xr:uid="{00000000-0005-0000-0000-000024040000}"/>
    <cellStyle name="_Spreadsheet to populate plan slides 120810" xfId="2908" xr:uid="{00000000-0005-0000-0000-000025040000}"/>
    <cellStyle name="_Summaries" xfId="2909" xr:uid="{00000000-0005-0000-0000-000026040000}"/>
    <cellStyle name="_Summary" xfId="2910" xr:uid="{00000000-0005-0000-0000-000027040000}"/>
    <cellStyle name="_Summary (inc. Contract &amp; Conn.)" xfId="2911" xr:uid="{00000000-0005-0000-0000-000028040000}"/>
    <cellStyle name="_Sundry" xfId="2912" xr:uid="{00000000-0005-0000-0000-000029040000}"/>
    <cellStyle name="_TableRowHead" xfId="2913" xr:uid="{00000000-0005-0000-0000-00002A040000}"/>
    <cellStyle name="_TableSuperHead" xfId="2914" xr:uid="{00000000-0005-0000-0000-00002B040000}"/>
    <cellStyle name="_TEMPLATE 01m" xfId="2915" xr:uid="{00000000-0005-0000-0000-00002C040000}"/>
    <cellStyle name="_Test scoring_UKGDx_20070924_Pilot (DV)" xfId="105" xr:uid="{00000000-0005-0000-0000-00002D040000}"/>
    <cellStyle name="_Test scoring_UKGDx_20070924_Pilot (DV) 2" xfId="2916" xr:uid="{00000000-0005-0000-0000-00002E040000}"/>
    <cellStyle name="_Test scoring_UKGDx_20070924_Pilot (DV) 3" xfId="2917" xr:uid="{00000000-0005-0000-0000-00002F040000}"/>
    <cellStyle name="_Test scoring_UKGDx_20070924_Pilot (DV) 4" xfId="2918" xr:uid="{00000000-0005-0000-0000-000030040000}"/>
    <cellStyle name="_Test scoring_UKGDx_20070924_Pilot (DV) 5" xfId="2919" xr:uid="{00000000-0005-0000-0000-000031040000}"/>
    <cellStyle name="_Test scoring_UKGDx_20070924_Pilot (DV) 6" xfId="2920" xr:uid="{00000000-0005-0000-0000-000032040000}"/>
    <cellStyle name="_Test scoring_UKGDx_20070924_Pilot (DV) 7" xfId="2921" xr:uid="{00000000-0005-0000-0000-000033040000}"/>
    <cellStyle name="_Test scoring_UKGDx_20070924_Pilot (DV) 8" xfId="2922" xr:uid="{00000000-0005-0000-0000-000034040000}"/>
    <cellStyle name="_TGK-14" xfId="2923" xr:uid="{00000000-0005-0000-0000-000035040000}"/>
    <cellStyle name="_TGK-9" xfId="2924" xr:uid="{00000000-0005-0000-0000-000036040000}"/>
    <cellStyle name="_TGK-9_1" xfId="2925" xr:uid="{00000000-0005-0000-0000-000037040000}"/>
    <cellStyle name="_Third Party-IT Data Collection Template" xfId="2926" xr:uid="{00000000-0005-0000-0000-000038040000}"/>
    <cellStyle name="_Total summary" xfId="2927" xr:uid="{00000000-0005-0000-0000-000039040000}"/>
    <cellStyle name="_Tower Definition (2)" xfId="2928" xr:uid="{00000000-0005-0000-0000-00003A040000}"/>
    <cellStyle name="_Tower Definition (2)_Baseline - MASTER DATA (ORG) - v5.4 (P&amp;OD) BUSINESS PLAN" xfId="2929" xr:uid="{00000000-0005-0000-0000-00003B040000}"/>
    <cellStyle name="_Tower Definition (2)_Baseline - MASTER DATA (ORG) - v5.4 (P&amp;OD) BUSINESS PLAN_SS templates" xfId="2930" xr:uid="{00000000-0005-0000-0000-00003C040000}"/>
    <cellStyle name="_track 01a" xfId="2931" xr:uid="{00000000-0005-0000-0000-00003D040000}"/>
    <cellStyle name="_Transmission agency" xfId="2932" xr:uid="{00000000-0005-0000-0000-00003E040000}"/>
    <cellStyle name="_UKT RAV Summary (Mar-10) v2" xfId="2933" xr:uid="{00000000-0005-0000-0000-00003F040000}"/>
    <cellStyle name="_Vattenfall Euro CY" xfId="2934" xr:uid="{00000000-0005-0000-0000-000040040000}"/>
    <cellStyle name="_VT FinMod 72d" xfId="2935" xr:uid="{00000000-0005-0000-0000-000041040000}"/>
    <cellStyle name="_VT FinMod 72d 2" xfId="2936" xr:uid="{00000000-0005-0000-0000-000042040000}"/>
    <cellStyle name="_VT FinMod 72d 2 2" xfId="2937" xr:uid="{00000000-0005-0000-0000-000043040000}"/>
    <cellStyle name="_VT FinMod 72d 3" xfId="2938" xr:uid="{00000000-0005-0000-0000-000044040000}"/>
    <cellStyle name="_VT FinMod 72d Option Effects" xfId="2939" xr:uid="{00000000-0005-0000-0000-000045040000}"/>
    <cellStyle name="_VT FinMod 72d Option Effects 2" xfId="2940" xr:uid="{00000000-0005-0000-0000-000046040000}"/>
    <cellStyle name="_VT FinMod 72d Option Effects 2 2" xfId="2941" xr:uid="{00000000-0005-0000-0000-000047040000}"/>
    <cellStyle name="_VT FinMod 72d Option Effects 3" xfId="2942" xr:uid="{00000000-0005-0000-0000-000048040000}"/>
    <cellStyle name="_VT FinMod 72d Option Effects_SGN_14m" xfId="2943" xr:uid="{00000000-0005-0000-0000-000049040000}"/>
    <cellStyle name="_VT FinMod 72d Option Effects_strategic model 05j (INDEXATION)" xfId="2944" xr:uid="{00000000-0005-0000-0000-00004A040000}"/>
    <cellStyle name="_VT FinMod 72d_SGN_14m" xfId="2945" xr:uid="{00000000-0005-0000-0000-00004B040000}"/>
    <cellStyle name="_VT FinMod 72d_strategic model 05j (INDEXATION)" xfId="2946" xr:uid="{00000000-0005-0000-0000-00004C040000}"/>
    <cellStyle name="_VT FinMod 74a - pre D&amp;T deletion" xfId="2947" xr:uid="{00000000-0005-0000-0000-00004D040000}"/>
    <cellStyle name="_VT FinMod 74a - pre D&amp;T deletion 2" xfId="2948" xr:uid="{00000000-0005-0000-0000-00004E040000}"/>
    <cellStyle name="_VT FinMod 74a - pre D&amp;T deletion 2 2" xfId="2949" xr:uid="{00000000-0005-0000-0000-00004F040000}"/>
    <cellStyle name="_VT FinMod 74a - pre D&amp;T deletion 3" xfId="2950" xr:uid="{00000000-0005-0000-0000-000050040000}"/>
    <cellStyle name="_VT FinMod 74a - pre D&amp;T deletion_SGN_14m" xfId="2951" xr:uid="{00000000-0005-0000-0000-000051040000}"/>
    <cellStyle name="_VT FinMod 74a - pre D&amp;T deletion_strategic model 05j (INDEXATION)" xfId="2952" xr:uid="{00000000-0005-0000-0000-000052040000}"/>
    <cellStyle name="_VT FinMod 76p" xfId="2953" xr:uid="{00000000-0005-0000-0000-000053040000}"/>
    <cellStyle name="_VT FinMod 76p 2" xfId="2954" xr:uid="{00000000-0005-0000-0000-000054040000}"/>
    <cellStyle name="_VT FinMod 76p 2 2" xfId="2955" xr:uid="{00000000-0005-0000-0000-000055040000}"/>
    <cellStyle name="_VT FinMod 76p 3" xfId="2956" xr:uid="{00000000-0005-0000-0000-000056040000}"/>
    <cellStyle name="_VT FinMod 76p_SGN_14m" xfId="2957" xr:uid="{00000000-0005-0000-0000-000057040000}"/>
    <cellStyle name="_VT FinMod 76p_strategic model 05j (INDEXATION)" xfId="2958" xr:uid="{00000000-0005-0000-0000-000058040000}"/>
    <cellStyle name="’Ê‰Ý [0.00]_Area" xfId="2959" xr:uid="{00000000-0005-0000-0000-000059040000}"/>
    <cellStyle name="’Ê‰Ý_Area" xfId="2960" xr:uid="{00000000-0005-0000-0000-00005A040000}"/>
    <cellStyle name="£" xfId="2961" xr:uid="{00000000-0005-0000-0000-00005B040000}"/>
    <cellStyle name="£ BP" xfId="2962" xr:uid="{00000000-0005-0000-0000-00005C040000}"/>
    <cellStyle name="£[2]" xfId="2963" xr:uid="{00000000-0005-0000-0000-00005D040000}"/>
    <cellStyle name="¥ JY" xfId="2964" xr:uid="{00000000-0005-0000-0000-00005E040000}"/>
    <cellStyle name="€" xfId="2965" xr:uid="{00000000-0005-0000-0000-00005F040000}"/>
    <cellStyle name="=C:\WINNT\SYSTEM32\COMMAND.COM" xfId="106" xr:uid="{00000000-0005-0000-0000-000060040000}"/>
    <cellStyle name="=C:\WINNT\SYSTEM32\COMMAND.COM 10" xfId="107" xr:uid="{00000000-0005-0000-0000-000061040000}"/>
    <cellStyle name="=C:\WINNT\SYSTEM32\COMMAND.COM 11" xfId="108" xr:uid="{00000000-0005-0000-0000-000062040000}"/>
    <cellStyle name="=C:\WINNT\SYSTEM32\COMMAND.COM 12" xfId="109" xr:uid="{00000000-0005-0000-0000-000063040000}"/>
    <cellStyle name="=C:\WINNT\SYSTEM32\COMMAND.COM 12 2" xfId="2966" xr:uid="{00000000-0005-0000-0000-000064040000}"/>
    <cellStyle name="=C:\WINNT\SYSTEM32\COMMAND.COM 13" xfId="110" xr:uid="{00000000-0005-0000-0000-000065040000}"/>
    <cellStyle name="=C:\WINNT\SYSTEM32\COMMAND.COM 14" xfId="111" xr:uid="{00000000-0005-0000-0000-000066040000}"/>
    <cellStyle name="=C:\WINNT\SYSTEM32\COMMAND.COM 15" xfId="112" xr:uid="{00000000-0005-0000-0000-000067040000}"/>
    <cellStyle name="=C:\WINNT\SYSTEM32\COMMAND.COM 16" xfId="113" xr:uid="{00000000-0005-0000-0000-000068040000}"/>
    <cellStyle name="=C:\WINNT\SYSTEM32\COMMAND.COM 17" xfId="114" xr:uid="{00000000-0005-0000-0000-000069040000}"/>
    <cellStyle name="=C:\WINNT\SYSTEM32\COMMAND.COM 18" xfId="115" xr:uid="{00000000-0005-0000-0000-00006A040000}"/>
    <cellStyle name="=C:\WINNT\SYSTEM32\COMMAND.COM 19" xfId="116" xr:uid="{00000000-0005-0000-0000-00006B040000}"/>
    <cellStyle name="=C:\WINNT\SYSTEM32\COMMAND.COM 2" xfId="117" xr:uid="{00000000-0005-0000-0000-00006C040000}"/>
    <cellStyle name="=C:\WINNT\SYSTEM32\COMMAND.COM 2 10" xfId="118" xr:uid="{00000000-0005-0000-0000-00006D040000}"/>
    <cellStyle name="=C:\WINNT\SYSTEM32\COMMAND.COM 2 2" xfId="119" xr:uid="{00000000-0005-0000-0000-00006E040000}"/>
    <cellStyle name="=C:\WINNT\SYSTEM32\COMMAND.COM 2 2 10" xfId="2967" xr:uid="{00000000-0005-0000-0000-00006F040000}"/>
    <cellStyle name="=C:\WINNT\SYSTEM32\COMMAND.COM 2 2 11" xfId="2968" xr:uid="{00000000-0005-0000-0000-000070040000}"/>
    <cellStyle name="=C:\WINNT\SYSTEM32\COMMAND.COM 2 2 12" xfId="2969" xr:uid="{00000000-0005-0000-0000-000071040000}"/>
    <cellStyle name="=C:\WINNT\SYSTEM32\COMMAND.COM 2 2 13" xfId="2970" xr:uid="{00000000-0005-0000-0000-000072040000}"/>
    <cellStyle name="=C:\WINNT\SYSTEM32\COMMAND.COM 2 2 14" xfId="2971" xr:uid="{00000000-0005-0000-0000-000073040000}"/>
    <cellStyle name="=C:\WINNT\SYSTEM32\COMMAND.COM 2 2 15" xfId="2972" xr:uid="{00000000-0005-0000-0000-000074040000}"/>
    <cellStyle name="=C:\WINNT\SYSTEM32\COMMAND.COM 2 2 16" xfId="2973" xr:uid="{00000000-0005-0000-0000-000075040000}"/>
    <cellStyle name="=C:\WINNT\SYSTEM32\COMMAND.COM 2 2 17" xfId="2974" xr:uid="{00000000-0005-0000-0000-000076040000}"/>
    <cellStyle name="=C:\WINNT\SYSTEM32\COMMAND.COM 2 2 18" xfId="2975" xr:uid="{00000000-0005-0000-0000-000077040000}"/>
    <cellStyle name="=C:\WINNT\SYSTEM32\COMMAND.COM 2 2 19" xfId="2976" xr:uid="{00000000-0005-0000-0000-000078040000}"/>
    <cellStyle name="=C:\WINNT\SYSTEM32\COMMAND.COM 2 2 2" xfId="120" xr:uid="{00000000-0005-0000-0000-000079040000}"/>
    <cellStyle name="=C:\WINNT\SYSTEM32\COMMAND.COM 2 2 2 2" xfId="121" xr:uid="{00000000-0005-0000-0000-00007A040000}"/>
    <cellStyle name="=C:\WINNT\SYSTEM32\COMMAND.COM 2 2 2 3" xfId="122" xr:uid="{00000000-0005-0000-0000-00007B040000}"/>
    <cellStyle name="=C:\WINNT\SYSTEM32\COMMAND.COM 2 2 2_NGN_RIIO-GD1_ BPDT (tab 2.0-4.3)" xfId="2977" xr:uid="{00000000-0005-0000-0000-00007C040000}"/>
    <cellStyle name="=C:\WINNT\SYSTEM32\COMMAND.COM 2 2 20" xfId="2978" xr:uid="{00000000-0005-0000-0000-00007D040000}"/>
    <cellStyle name="=C:\WINNT\SYSTEM32\COMMAND.COM 2 2 21" xfId="2979" xr:uid="{00000000-0005-0000-0000-00007E040000}"/>
    <cellStyle name="=C:\WINNT\SYSTEM32\COMMAND.COM 2 2 22" xfId="2980" xr:uid="{00000000-0005-0000-0000-00007F040000}"/>
    <cellStyle name="=C:\WINNT\SYSTEM32\COMMAND.COM 2 2 23" xfId="2981" xr:uid="{00000000-0005-0000-0000-000080040000}"/>
    <cellStyle name="=C:\WINNT\SYSTEM32\COMMAND.COM 2 2 24" xfId="2982" xr:uid="{00000000-0005-0000-0000-000081040000}"/>
    <cellStyle name="=C:\WINNT\SYSTEM32\COMMAND.COM 2 2 25" xfId="2983" xr:uid="{00000000-0005-0000-0000-000082040000}"/>
    <cellStyle name="=C:\WINNT\SYSTEM32\COMMAND.COM 2 2 26" xfId="2984" xr:uid="{00000000-0005-0000-0000-000083040000}"/>
    <cellStyle name="=C:\WINNT\SYSTEM32\COMMAND.COM 2 2 27" xfId="2985" xr:uid="{00000000-0005-0000-0000-000084040000}"/>
    <cellStyle name="=C:\WINNT\SYSTEM32\COMMAND.COM 2 2 28" xfId="2986" xr:uid="{00000000-0005-0000-0000-000085040000}"/>
    <cellStyle name="=C:\WINNT\SYSTEM32\COMMAND.COM 2 2 29" xfId="2987" xr:uid="{00000000-0005-0000-0000-000086040000}"/>
    <cellStyle name="=C:\WINNT\SYSTEM32\COMMAND.COM 2 2 3" xfId="123" xr:uid="{00000000-0005-0000-0000-000087040000}"/>
    <cellStyle name="=C:\WINNT\SYSTEM32\COMMAND.COM 2 2 30" xfId="2988" xr:uid="{00000000-0005-0000-0000-000088040000}"/>
    <cellStyle name="=C:\WINNT\SYSTEM32\COMMAND.COM 2 2 31" xfId="2989" xr:uid="{00000000-0005-0000-0000-000089040000}"/>
    <cellStyle name="=C:\WINNT\SYSTEM32\COMMAND.COM 2 2 32" xfId="2990" xr:uid="{00000000-0005-0000-0000-00008A040000}"/>
    <cellStyle name="=C:\WINNT\SYSTEM32\COMMAND.COM 2 2 33" xfId="2991" xr:uid="{00000000-0005-0000-0000-00008B040000}"/>
    <cellStyle name="=C:\WINNT\SYSTEM32\COMMAND.COM 2 2 34" xfId="2992" xr:uid="{00000000-0005-0000-0000-00008C040000}"/>
    <cellStyle name="=C:\WINNT\SYSTEM32\COMMAND.COM 2 2 35" xfId="2993" xr:uid="{00000000-0005-0000-0000-00008D040000}"/>
    <cellStyle name="=C:\WINNT\SYSTEM32\COMMAND.COM 2 2 36" xfId="2994" xr:uid="{00000000-0005-0000-0000-00008E040000}"/>
    <cellStyle name="=C:\WINNT\SYSTEM32\COMMAND.COM 2 2 37" xfId="2995" xr:uid="{00000000-0005-0000-0000-00008F040000}"/>
    <cellStyle name="=C:\WINNT\SYSTEM32\COMMAND.COM 2 2 38" xfId="2996" xr:uid="{00000000-0005-0000-0000-000090040000}"/>
    <cellStyle name="=C:\WINNT\SYSTEM32\COMMAND.COM 2 2 39" xfId="2997" xr:uid="{00000000-0005-0000-0000-000091040000}"/>
    <cellStyle name="=C:\WINNT\SYSTEM32\COMMAND.COM 2 2 4" xfId="2998" xr:uid="{00000000-0005-0000-0000-000092040000}"/>
    <cellStyle name="=C:\WINNT\SYSTEM32\COMMAND.COM 2 2 40" xfId="2999" xr:uid="{00000000-0005-0000-0000-000093040000}"/>
    <cellStyle name="=C:\WINNT\SYSTEM32\COMMAND.COM 2 2 41" xfId="3000" xr:uid="{00000000-0005-0000-0000-000094040000}"/>
    <cellStyle name="=C:\WINNT\SYSTEM32\COMMAND.COM 2 2 42" xfId="3001" xr:uid="{00000000-0005-0000-0000-000095040000}"/>
    <cellStyle name="=C:\WINNT\SYSTEM32\COMMAND.COM 2 2 43" xfId="3002" xr:uid="{00000000-0005-0000-0000-000096040000}"/>
    <cellStyle name="=C:\WINNT\SYSTEM32\COMMAND.COM 2 2 44" xfId="3003" xr:uid="{00000000-0005-0000-0000-000097040000}"/>
    <cellStyle name="=C:\WINNT\SYSTEM32\COMMAND.COM 2 2 45" xfId="3004" xr:uid="{00000000-0005-0000-0000-000098040000}"/>
    <cellStyle name="=C:\WINNT\SYSTEM32\COMMAND.COM 2 2 46" xfId="3005" xr:uid="{00000000-0005-0000-0000-000099040000}"/>
    <cellStyle name="=C:\WINNT\SYSTEM32\COMMAND.COM 2 2 47" xfId="3006" xr:uid="{00000000-0005-0000-0000-00009A040000}"/>
    <cellStyle name="=C:\WINNT\SYSTEM32\COMMAND.COM 2 2 48" xfId="3007" xr:uid="{00000000-0005-0000-0000-00009B040000}"/>
    <cellStyle name="=C:\WINNT\SYSTEM32\COMMAND.COM 2 2 5" xfId="3008" xr:uid="{00000000-0005-0000-0000-00009C040000}"/>
    <cellStyle name="=C:\WINNT\SYSTEM32\COMMAND.COM 2 2 6" xfId="3009" xr:uid="{00000000-0005-0000-0000-00009D040000}"/>
    <cellStyle name="=C:\WINNT\SYSTEM32\COMMAND.COM 2 2 7" xfId="3010" xr:uid="{00000000-0005-0000-0000-00009E040000}"/>
    <cellStyle name="=C:\WINNT\SYSTEM32\COMMAND.COM 2 2 8" xfId="3011" xr:uid="{00000000-0005-0000-0000-00009F040000}"/>
    <cellStyle name="=C:\WINNT\SYSTEM32\COMMAND.COM 2 2 9" xfId="3012" xr:uid="{00000000-0005-0000-0000-0000A0040000}"/>
    <cellStyle name="=C:\WINNT\SYSTEM32\COMMAND.COM 2 2_1.3s Accounting C Costs Scots" xfId="3013" xr:uid="{00000000-0005-0000-0000-0000A1040000}"/>
    <cellStyle name="=C:\WINNT\SYSTEM32\COMMAND.COM 2 3" xfId="124" xr:uid="{00000000-0005-0000-0000-0000A2040000}"/>
    <cellStyle name="=C:\WINNT\SYSTEM32\COMMAND.COM 2 4" xfId="125" xr:uid="{00000000-0005-0000-0000-0000A3040000}"/>
    <cellStyle name="=C:\WINNT\SYSTEM32\COMMAND.COM 2 5" xfId="126" xr:uid="{00000000-0005-0000-0000-0000A4040000}"/>
    <cellStyle name="=C:\WINNT\SYSTEM32\COMMAND.COM 2 6" xfId="127" xr:uid="{00000000-0005-0000-0000-0000A5040000}"/>
    <cellStyle name="=C:\WINNT\SYSTEM32\COMMAND.COM 2 7" xfId="128" xr:uid="{00000000-0005-0000-0000-0000A6040000}"/>
    <cellStyle name="=C:\WINNT\SYSTEM32\COMMAND.COM 2 8" xfId="129" xr:uid="{00000000-0005-0000-0000-0000A7040000}"/>
    <cellStyle name="=C:\WINNT\SYSTEM32\COMMAND.COM 2 9" xfId="130" xr:uid="{00000000-0005-0000-0000-0000A8040000}"/>
    <cellStyle name="=C:\WINNT\SYSTEM32\COMMAND.COM 2_Opex Input" xfId="131" xr:uid="{00000000-0005-0000-0000-0000A9040000}"/>
    <cellStyle name="=C:\WINNT\SYSTEM32\COMMAND.COM 20" xfId="132" xr:uid="{00000000-0005-0000-0000-0000AA040000}"/>
    <cellStyle name="=C:\WINNT\SYSTEM32\COMMAND.COM 21" xfId="133" xr:uid="{00000000-0005-0000-0000-0000AB040000}"/>
    <cellStyle name="=C:\WINNT\SYSTEM32\COMMAND.COM 22" xfId="134" xr:uid="{00000000-0005-0000-0000-0000AC040000}"/>
    <cellStyle name="=C:\WINNT\SYSTEM32\COMMAND.COM 23" xfId="135" xr:uid="{00000000-0005-0000-0000-0000AD040000}"/>
    <cellStyle name="=C:\WINNT\SYSTEM32\COMMAND.COM 23 2" xfId="136" xr:uid="{00000000-0005-0000-0000-0000AE040000}"/>
    <cellStyle name="=C:\WINNT\SYSTEM32\COMMAND.COM 24" xfId="137" xr:uid="{00000000-0005-0000-0000-0000AF040000}"/>
    <cellStyle name="=C:\WINNT\SYSTEM32\COMMAND.COM 25" xfId="138" xr:uid="{00000000-0005-0000-0000-0000B0040000}"/>
    <cellStyle name="=C:\WINNT\SYSTEM32\COMMAND.COM 25 2" xfId="139" xr:uid="{00000000-0005-0000-0000-0000B1040000}"/>
    <cellStyle name="=C:\WINNT\SYSTEM32\COMMAND.COM 25 3" xfId="140" xr:uid="{00000000-0005-0000-0000-0000B2040000}"/>
    <cellStyle name="=C:\WINNT\SYSTEM32\COMMAND.COM 26" xfId="141" xr:uid="{00000000-0005-0000-0000-0000B3040000}"/>
    <cellStyle name="=C:\WINNT\SYSTEM32\COMMAND.COM 27" xfId="142" xr:uid="{00000000-0005-0000-0000-0000B4040000}"/>
    <cellStyle name="=C:\WINNT\SYSTEM32\COMMAND.COM 28" xfId="143" xr:uid="{00000000-0005-0000-0000-0000B5040000}"/>
    <cellStyle name="=C:\WINNT\SYSTEM32\COMMAND.COM 29" xfId="144" xr:uid="{00000000-0005-0000-0000-0000B6040000}"/>
    <cellStyle name="=C:\WINNT\SYSTEM32\COMMAND.COM 3" xfId="145" xr:uid="{00000000-0005-0000-0000-0000B7040000}"/>
    <cellStyle name="=C:\WINNT\SYSTEM32\COMMAND.COM 3 2" xfId="3014" xr:uid="{00000000-0005-0000-0000-0000B8040000}"/>
    <cellStyle name="=C:\WINNT\SYSTEM32\COMMAND.COM 3 3" xfId="3015" xr:uid="{00000000-0005-0000-0000-0000B9040000}"/>
    <cellStyle name="=C:\WINNT\SYSTEM32\COMMAND.COM 3 4" xfId="3016" xr:uid="{00000000-0005-0000-0000-0000BA040000}"/>
    <cellStyle name="=C:\WINNT\SYSTEM32\COMMAND.COM 3 5" xfId="3017" xr:uid="{00000000-0005-0000-0000-0000BB040000}"/>
    <cellStyle name="=C:\WINNT\SYSTEM32\COMMAND.COM 3 6" xfId="3018" xr:uid="{00000000-0005-0000-0000-0000BC040000}"/>
    <cellStyle name="=C:\WINNT\SYSTEM32\COMMAND.COM 3 7" xfId="3019" xr:uid="{00000000-0005-0000-0000-0000BD040000}"/>
    <cellStyle name="=C:\WINNT\SYSTEM32\COMMAND.COM 3 8" xfId="3020" xr:uid="{00000000-0005-0000-0000-0000BE040000}"/>
    <cellStyle name="=C:\WINNT\SYSTEM32\COMMAND.COM 30" xfId="146" xr:uid="{00000000-0005-0000-0000-0000BF040000}"/>
    <cellStyle name="=C:\WINNT\SYSTEM32\COMMAND.COM 31" xfId="147" xr:uid="{00000000-0005-0000-0000-0000C0040000}"/>
    <cellStyle name="=C:\WINNT\SYSTEM32\COMMAND.COM 32" xfId="148" xr:uid="{00000000-0005-0000-0000-0000C1040000}"/>
    <cellStyle name="=C:\WINNT\SYSTEM32\COMMAND.COM 33" xfId="149" xr:uid="{00000000-0005-0000-0000-0000C2040000}"/>
    <cellStyle name="=C:\WINNT\SYSTEM32\COMMAND.COM 34" xfId="3021" xr:uid="{00000000-0005-0000-0000-0000C3040000}"/>
    <cellStyle name="=C:\WINNT\SYSTEM32\COMMAND.COM 35" xfId="3022" xr:uid="{00000000-0005-0000-0000-0000C4040000}"/>
    <cellStyle name="=C:\WINNT\SYSTEM32\COMMAND.COM 36" xfId="3023" xr:uid="{00000000-0005-0000-0000-0000C5040000}"/>
    <cellStyle name="=C:\WINNT\SYSTEM32\COMMAND.COM 37" xfId="3024" xr:uid="{00000000-0005-0000-0000-0000C6040000}"/>
    <cellStyle name="=C:\WINNT\SYSTEM32\COMMAND.COM 38" xfId="3025" xr:uid="{00000000-0005-0000-0000-0000C7040000}"/>
    <cellStyle name="=C:\WINNT\SYSTEM32\COMMAND.COM 39" xfId="3026" xr:uid="{00000000-0005-0000-0000-0000C8040000}"/>
    <cellStyle name="=C:\WINNT\SYSTEM32\COMMAND.COM 4" xfId="150" xr:uid="{00000000-0005-0000-0000-0000C9040000}"/>
    <cellStyle name="=C:\WINNT\SYSTEM32\COMMAND.COM 4 10" xfId="3027" xr:uid="{00000000-0005-0000-0000-0000CA040000}"/>
    <cellStyle name="=C:\WINNT\SYSTEM32\COMMAND.COM 4 11" xfId="3028" xr:uid="{00000000-0005-0000-0000-0000CB040000}"/>
    <cellStyle name="=C:\WINNT\SYSTEM32\COMMAND.COM 4 12" xfId="3029" xr:uid="{00000000-0005-0000-0000-0000CC040000}"/>
    <cellStyle name="=C:\WINNT\SYSTEM32\COMMAND.COM 4 13" xfId="3030" xr:uid="{00000000-0005-0000-0000-0000CD040000}"/>
    <cellStyle name="=C:\WINNT\SYSTEM32\COMMAND.COM 4 14" xfId="3031" xr:uid="{00000000-0005-0000-0000-0000CE040000}"/>
    <cellStyle name="=C:\WINNT\SYSTEM32\COMMAND.COM 4 15" xfId="3032" xr:uid="{00000000-0005-0000-0000-0000CF040000}"/>
    <cellStyle name="=C:\WINNT\SYSTEM32\COMMAND.COM 4 16" xfId="3033" xr:uid="{00000000-0005-0000-0000-0000D0040000}"/>
    <cellStyle name="=C:\WINNT\SYSTEM32\COMMAND.COM 4 17" xfId="3034" xr:uid="{00000000-0005-0000-0000-0000D1040000}"/>
    <cellStyle name="=C:\WINNT\SYSTEM32\COMMAND.COM 4 18" xfId="3035" xr:uid="{00000000-0005-0000-0000-0000D2040000}"/>
    <cellStyle name="=C:\WINNT\SYSTEM32\COMMAND.COM 4 19" xfId="3036" xr:uid="{00000000-0005-0000-0000-0000D3040000}"/>
    <cellStyle name="=C:\WINNT\SYSTEM32\COMMAND.COM 4 2" xfId="151" xr:uid="{00000000-0005-0000-0000-0000D4040000}"/>
    <cellStyle name="=C:\WINNT\SYSTEM32\COMMAND.COM 4 20" xfId="3037" xr:uid="{00000000-0005-0000-0000-0000D5040000}"/>
    <cellStyle name="=C:\WINNT\SYSTEM32\COMMAND.COM 4 21" xfId="3038" xr:uid="{00000000-0005-0000-0000-0000D6040000}"/>
    <cellStyle name="=C:\WINNT\SYSTEM32\COMMAND.COM 4 22" xfId="3039" xr:uid="{00000000-0005-0000-0000-0000D7040000}"/>
    <cellStyle name="=C:\WINNT\SYSTEM32\COMMAND.COM 4 23" xfId="3040" xr:uid="{00000000-0005-0000-0000-0000D8040000}"/>
    <cellStyle name="=C:\WINNT\SYSTEM32\COMMAND.COM 4 24" xfId="3041" xr:uid="{00000000-0005-0000-0000-0000D9040000}"/>
    <cellStyle name="=C:\WINNT\SYSTEM32\COMMAND.COM 4 25" xfId="3042" xr:uid="{00000000-0005-0000-0000-0000DA040000}"/>
    <cellStyle name="=C:\WINNT\SYSTEM32\COMMAND.COM 4 26" xfId="3043" xr:uid="{00000000-0005-0000-0000-0000DB040000}"/>
    <cellStyle name="=C:\WINNT\SYSTEM32\COMMAND.COM 4 27" xfId="3044" xr:uid="{00000000-0005-0000-0000-0000DC040000}"/>
    <cellStyle name="=C:\WINNT\SYSTEM32\COMMAND.COM 4 28" xfId="3045" xr:uid="{00000000-0005-0000-0000-0000DD040000}"/>
    <cellStyle name="=C:\WINNT\SYSTEM32\COMMAND.COM 4 29" xfId="3046" xr:uid="{00000000-0005-0000-0000-0000DE040000}"/>
    <cellStyle name="=C:\WINNT\SYSTEM32\COMMAND.COM 4 3" xfId="152" xr:uid="{00000000-0005-0000-0000-0000DF040000}"/>
    <cellStyle name="=C:\WINNT\SYSTEM32\COMMAND.COM 4 30" xfId="3047" xr:uid="{00000000-0005-0000-0000-0000E0040000}"/>
    <cellStyle name="=C:\WINNT\SYSTEM32\COMMAND.COM 4 31" xfId="3048" xr:uid="{00000000-0005-0000-0000-0000E1040000}"/>
    <cellStyle name="=C:\WINNT\SYSTEM32\COMMAND.COM 4 32" xfId="3049" xr:uid="{00000000-0005-0000-0000-0000E2040000}"/>
    <cellStyle name="=C:\WINNT\SYSTEM32\COMMAND.COM 4 33" xfId="3050" xr:uid="{00000000-0005-0000-0000-0000E3040000}"/>
    <cellStyle name="=C:\WINNT\SYSTEM32\COMMAND.COM 4 34" xfId="3051" xr:uid="{00000000-0005-0000-0000-0000E4040000}"/>
    <cellStyle name="=C:\WINNT\SYSTEM32\COMMAND.COM 4 35" xfId="3052" xr:uid="{00000000-0005-0000-0000-0000E5040000}"/>
    <cellStyle name="=C:\WINNT\SYSTEM32\COMMAND.COM 4 36" xfId="3053" xr:uid="{00000000-0005-0000-0000-0000E6040000}"/>
    <cellStyle name="=C:\WINNT\SYSTEM32\COMMAND.COM 4 37" xfId="3054" xr:uid="{00000000-0005-0000-0000-0000E7040000}"/>
    <cellStyle name="=C:\WINNT\SYSTEM32\COMMAND.COM 4 38" xfId="3055" xr:uid="{00000000-0005-0000-0000-0000E8040000}"/>
    <cellStyle name="=C:\WINNT\SYSTEM32\COMMAND.COM 4 39" xfId="3056" xr:uid="{00000000-0005-0000-0000-0000E9040000}"/>
    <cellStyle name="=C:\WINNT\SYSTEM32\COMMAND.COM 4 4" xfId="3057" xr:uid="{00000000-0005-0000-0000-0000EA040000}"/>
    <cellStyle name="=C:\WINNT\SYSTEM32\COMMAND.COM 4 40" xfId="3058" xr:uid="{00000000-0005-0000-0000-0000EB040000}"/>
    <cellStyle name="=C:\WINNT\SYSTEM32\COMMAND.COM 4 41" xfId="3059" xr:uid="{00000000-0005-0000-0000-0000EC040000}"/>
    <cellStyle name="=C:\WINNT\SYSTEM32\COMMAND.COM 4 42" xfId="3060" xr:uid="{00000000-0005-0000-0000-0000ED040000}"/>
    <cellStyle name="=C:\WINNT\SYSTEM32\COMMAND.COM 4 43" xfId="3061" xr:uid="{00000000-0005-0000-0000-0000EE040000}"/>
    <cellStyle name="=C:\WINNT\SYSTEM32\COMMAND.COM 4 44" xfId="3062" xr:uid="{00000000-0005-0000-0000-0000EF040000}"/>
    <cellStyle name="=C:\WINNT\SYSTEM32\COMMAND.COM 4 45" xfId="3063" xr:uid="{00000000-0005-0000-0000-0000F0040000}"/>
    <cellStyle name="=C:\WINNT\SYSTEM32\COMMAND.COM 4 46" xfId="3064" xr:uid="{00000000-0005-0000-0000-0000F1040000}"/>
    <cellStyle name="=C:\WINNT\SYSTEM32\COMMAND.COM 4 47" xfId="3065" xr:uid="{00000000-0005-0000-0000-0000F2040000}"/>
    <cellStyle name="=C:\WINNT\SYSTEM32\COMMAND.COM 4 5" xfId="3066" xr:uid="{00000000-0005-0000-0000-0000F3040000}"/>
    <cellStyle name="=C:\WINNT\SYSTEM32\COMMAND.COM 4 6" xfId="3067" xr:uid="{00000000-0005-0000-0000-0000F4040000}"/>
    <cellStyle name="=C:\WINNT\SYSTEM32\COMMAND.COM 4 7" xfId="3068" xr:uid="{00000000-0005-0000-0000-0000F5040000}"/>
    <cellStyle name="=C:\WINNT\SYSTEM32\COMMAND.COM 4 8" xfId="3069" xr:uid="{00000000-0005-0000-0000-0000F6040000}"/>
    <cellStyle name="=C:\WINNT\SYSTEM32\COMMAND.COM 4 9" xfId="3070" xr:uid="{00000000-0005-0000-0000-0000F7040000}"/>
    <cellStyle name="=C:\WINNT\SYSTEM32\COMMAND.COM 4_1.3s Accounting C Costs Scots" xfId="3071" xr:uid="{00000000-0005-0000-0000-0000F8040000}"/>
    <cellStyle name="=C:\WINNT\SYSTEM32\COMMAND.COM 40" xfId="3072" xr:uid="{00000000-0005-0000-0000-0000F9040000}"/>
    <cellStyle name="=C:\WINNT\SYSTEM32\COMMAND.COM 41" xfId="3073" xr:uid="{00000000-0005-0000-0000-0000FA040000}"/>
    <cellStyle name="=C:\WINNT\SYSTEM32\COMMAND.COM 42" xfId="3074" xr:uid="{00000000-0005-0000-0000-0000FB040000}"/>
    <cellStyle name="=C:\WINNT\SYSTEM32\COMMAND.COM 43" xfId="3075" xr:uid="{00000000-0005-0000-0000-0000FC040000}"/>
    <cellStyle name="=C:\WINNT\SYSTEM32\COMMAND.COM 44" xfId="3076" xr:uid="{00000000-0005-0000-0000-0000FD040000}"/>
    <cellStyle name="=C:\WINNT\SYSTEM32\COMMAND.COM 45" xfId="3077" xr:uid="{00000000-0005-0000-0000-0000FE040000}"/>
    <cellStyle name="=C:\WINNT\SYSTEM32\COMMAND.COM 46" xfId="3078" xr:uid="{00000000-0005-0000-0000-0000FF040000}"/>
    <cellStyle name="=C:\WINNT\SYSTEM32\COMMAND.COM 47" xfId="3079" xr:uid="{00000000-0005-0000-0000-000000050000}"/>
    <cellStyle name="=C:\WINNT\SYSTEM32\COMMAND.COM 48" xfId="3080" xr:uid="{00000000-0005-0000-0000-000001050000}"/>
    <cellStyle name="=C:\WINNT\SYSTEM32\COMMAND.COM 49" xfId="3081" xr:uid="{00000000-0005-0000-0000-000002050000}"/>
    <cellStyle name="=C:\WINNT\SYSTEM32\COMMAND.COM 5" xfId="153" xr:uid="{00000000-0005-0000-0000-000003050000}"/>
    <cellStyle name="=C:\WINNT\SYSTEM32\COMMAND.COM 5 10" xfId="3082" xr:uid="{00000000-0005-0000-0000-000004050000}"/>
    <cellStyle name="=C:\WINNT\SYSTEM32\COMMAND.COM 5 10 2" xfId="3083" xr:uid="{00000000-0005-0000-0000-000005050000}"/>
    <cellStyle name="=C:\WINNT\SYSTEM32\COMMAND.COM 5 10 3" xfId="3084" xr:uid="{00000000-0005-0000-0000-000006050000}"/>
    <cellStyle name="=C:\WINNT\SYSTEM32\COMMAND.COM 5 10 4" xfId="3085" xr:uid="{00000000-0005-0000-0000-000007050000}"/>
    <cellStyle name="=C:\WINNT\SYSTEM32\COMMAND.COM 5 10 5" xfId="3086" xr:uid="{00000000-0005-0000-0000-000008050000}"/>
    <cellStyle name="=C:\WINNT\SYSTEM32\COMMAND.COM 5 10 6" xfId="3087" xr:uid="{00000000-0005-0000-0000-000009050000}"/>
    <cellStyle name="=C:\WINNT\SYSTEM32\COMMAND.COM 5 10 7" xfId="3088" xr:uid="{00000000-0005-0000-0000-00000A050000}"/>
    <cellStyle name="=C:\WINNT\SYSTEM32\COMMAND.COM 5 10 8" xfId="3089" xr:uid="{00000000-0005-0000-0000-00000B050000}"/>
    <cellStyle name="=C:\WINNT\SYSTEM32\COMMAND.COM 5 11" xfId="3090" xr:uid="{00000000-0005-0000-0000-00000C050000}"/>
    <cellStyle name="=C:\WINNT\SYSTEM32\COMMAND.COM 5 11 2" xfId="3091" xr:uid="{00000000-0005-0000-0000-00000D050000}"/>
    <cellStyle name="=C:\WINNT\SYSTEM32\COMMAND.COM 5 11 3" xfId="3092" xr:uid="{00000000-0005-0000-0000-00000E050000}"/>
    <cellStyle name="=C:\WINNT\SYSTEM32\COMMAND.COM 5 11 4" xfId="3093" xr:uid="{00000000-0005-0000-0000-00000F050000}"/>
    <cellStyle name="=C:\WINNT\SYSTEM32\COMMAND.COM 5 11 5" xfId="3094" xr:uid="{00000000-0005-0000-0000-000010050000}"/>
    <cellStyle name="=C:\WINNT\SYSTEM32\COMMAND.COM 5 11 6" xfId="3095" xr:uid="{00000000-0005-0000-0000-000011050000}"/>
    <cellStyle name="=C:\WINNT\SYSTEM32\COMMAND.COM 5 11 7" xfId="3096" xr:uid="{00000000-0005-0000-0000-000012050000}"/>
    <cellStyle name="=C:\WINNT\SYSTEM32\COMMAND.COM 5 11 8" xfId="3097" xr:uid="{00000000-0005-0000-0000-000013050000}"/>
    <cellStyle name="=C:\WINNT\SYSTEM32\COMMAND.COM 5 12" xfId="3098" xr:uid="{00000000-0005-0000-0000-000014050000}"/>
    <cellStyle name="=C:\WINNT\SYSTEM32\COMMAND.COM 5 12 2" xfId="3099" xr:uid="{00000000-0005-0000-0000-000015050000}"/>
    <cellStyle name="=C:\WINNT\SYSTEM32\COMMAND.COM 5 12 3" xfId="3100" xr:uid="{00000000-0005-0000-0000-000016050000}"/>
    <cellStyle name="=C:\WINNT\SYSTEM32\COMMAND.COM 5 12 4" xfId="3101" xr:uid="{00000000-0005-0000-0000-000017050000}"/>
    <cellStyle name="=C:\WINNT\SYSTEM32\COMMAND.COM 5 12 5" xfId="3102" xr:uid="{00000000-0005-0000-0000-000018050000}"/>
    <cellStyle name="=C:\WINNT\SYSTEM32\COMMAND.COM 5 12 6" xfId="3103" xr:uid="{00000000-0005-0000-0000-000019050000}"/>
    <cellStyle name="=C:\WINNT\SYSTEM32\COMMAND.COM 5 12 7" xfId="3104" xr:uid="{00000000-0005-0000-0000-00001A050000}"/>
    <cellStyle name="=C:\WINNT\SYSTEM32\COMMAND.COM 5 12 8" xfId="3105" xr:uid="{00000000-0005-0000-0000-00001B050000}"/>
    <cellStyle name="=C:\WINNT\SYSTEM32\COMMAND.COM 5 13" xfId="3106" xr:uid="{00000000-0005-0000-0000-00001C050000}"/>
    <cellStyle name="=C:\WINNT\SYSTEM32\COMMAND.COM 5 13 2" xfId="3107" xr:uid="{00000000-0005-0000-0000-00001D050000}"/>
    <cellStyle name="=C:\WINNT\SYSTEM32\COMMAND.COM 5 13 3" xfId="3108" xr:uid="{00000000-0005-0000-0000-00001E050000}"/>
    <cellStyle name="=C:\WINNT\SYSTEM32\COMMAND.COM 5 13 4" xfId="3109" xr:uid="{00000000-0005-0000-0000-00001F050000}"/>
    <cellStyle name="=C:\WINNT\SYSTEM32\COMMAND.COM 5 13 5" xfId="3110" xr:uid="{00000000-0005-0000-0000-000020050000}"/>
    <cellStyle name="=C:\WINNT\SYSTEM32\COMMAND.COM 5 13 6" xfId="3111" xr:uid="{00000000-0005-0000-0000-000021050000}"/>
    <cellStyle name="=C:\WINNT\SYSTEM32\COMMAND.COM 5 13 7" xfId="3112" xr:uid="{00000000-0005-0000-0000-000022050000}"/>
    <cellStyle name="=C:\WINNT\SYSTEM32\COMMAND.COM 5 13 8" xfId="3113" xr:uid="{00000000-0005-0000-0000-000023050000}"/>
    <cellStyle name="=C:\WINNT\SYSTEM32\COMMAND.COM 5 14" xfId="3114" xr:uid="{00000000-0005-0000-0000-000024050000}"/>
    <cellStyle name="=C:\WINNT\SYSTEM32\COMMAND.COM 5 14 2" xfId="3115" xr:uid="{00000000-0005-0000-0000-000025050000}"/>
    <cellStyle name="=C:\WINNT\SYSTEM32\COMMAND.COM 5 14 3" xfId="3116" xr:uid="{00000000-0005-0000-0000-000026050000}"/>
    <cellStyle name="=C:\WINNT\SYSTEM32\COMMAND.COM 5 14 4" xfId="3117" xr:uid="{00000000-0005-0000-0000-000027050000}"/>
    <cellStyle name="=C:\WINNT\SYSTEM32\COMMAND.COM 5 14 5" xfId="3118" xr:uid="{00000000-0005-0000-0000-000028050000}"/>
    <cellStyle name="=C:\WINNT\SYSTEM32\COMMAND.COM 5 14 6" xfId="3119" xr:uid="{00000000-0005-0000-0000-000029050000}"/>
    <cellStyle name="=C:\WINNT\SYSTEM32\COMMAND.COM 5 14 7" xfId="3120" xr:uid="{00000000-0005-0000-0000-00002A050000}"/>
    <cellStyle name="=C:\WINNT\SYSTEM32\COMMAND.COM 5 14 8" xfId="3121" xr:uid="{00000000-0005-0000-0000-00002B050000}"/>
    <cellStyle name="=C:\WINNT\SYSTEM32\COMMAND.COM 5 15" xfId="3122" xr:uid="{00000000-0005-0000-0000-00002C050000}"/>
    <cellStyle name="=C:\WINNT\SYSTEM32\COMMAND.COM 5 15 2" xfId="3123" xr:uid="{00000000-0005-0000-0000-00002D050000}"/>
    <cellStyle name="=C:\WINNT\SYSTEM32\COMMAND.COM 5 15 3" xfId="3124" xr:uid="{00000000-0005-0000-0000-00002E050000}"/>
    <cellStyle name="=C:\WINNT\SYSTEM32\COMMAND.COM 5 15 4" xfId="3125" xr:uid="{00000000-0005-0000-0000-00002F050000}"/>
    <cellStyle name="=C:\WINNT\SYSTEM32\COMMAND.COM 5 15 5" xfId="3126" xr:uid="{00000000-0005-0000-0000-000030050000}"/>
    <cellStyle name="=C:\WINNT\SYSTEM32\COMMAND.COM 5 15 6" xfId="3127" xr:uid="{00000000-0005-0000-0000-000031050000}"/>
    <cellStyle name="=C:\WINNT\SYSTEM32\COMMAND.COM 5 15 7" xfId="3128" xr:uid="{00000000-0005-0000-0000-000032050000}"/>
    <cellStyle name="=C:\WINNT\SYSTEM32\COMMAND.COM 5 15 8" xfId="3129" xr:uid="{00000000-0005-0000-0000-000033050000}"/>
    <cellStyle name="=C:\WINNT\SYSTEM32\COMMAND.COM 5 16" xfId="3130" xr:uid="{00000000-0005-0000-0000-000034050000}"/>
    <cellStyle name="=C:\WINNT\SYSTEM32\COMMAND.COM 5 16 2" xfId="3131" xr:uid="{00000000-0005-0000-0000-000035050000}"/>
    <cellStyle name="=C:\WINNT\SYSTEM32\COMMAND.COM 5 16 3" xfId="3132" xr:uid="{00000000-0005-0000-0000-000036050000}"/>
    <cellStyle name="=C:\WINNT\SYSTEM32\COMMAND.COM 5 16 4" xfId="3133" xr:uid="{00000000-0005-0000-0000-000037050000}"/>
    <cellStyle name="=C:\WINNT\SYSTEM32\COMMAND.COM 5 16 5" xfId="3134" xr:uid="{00000000-0005-0000-0000-000038050000}"/>
    <cellStyle name="=C:\WINNT\SYSTEM32\COMMAND.COM 5 16 6" xfId="3135" xr:uid="{00000000-0005-0000-0000-000039050000}"/>
    <cellStyle name="=C:\WINNT\SYSTEM32\COMMAND.COM 5 16 7" xfId="3136" xr:uid="{00000000-0005-0000-0000-00003A050000}"/>
    <cellStyle name="=C:\WINNT\SYSTEM32\COMMAND.COM 5 16 8" xfId="3137" xr:uid="{00000000-0005-0000-0000-00003B050000}"/>
    <cellStyle name="=C:\WINNT\SYSTEM32\COMMAND.COM 5 17" xfId="3138" xr:uid="{00000000-0005-0000-0000-00003C050000}"/>
    <cellStyle name="=C:\WINNT\SYSTEM32\COMMAND.COM 5 17 2" xfId="3139" xr:uid="{00000000-0005-0000-0000-00003D050000}"/>
    <cellStyle name="=C:\WINNT\SYSTEM32\COMMAND.COM 5 17 3" xfId="3140" xr:uid="{00000000-0005-0000-0000-00003E050000}"/>
    <cellStyle name="=C:\WINNT\SYSTEM32\COMMAND.COM 5 17 4" xfId="3141" xr:uid="{00000000-0005-0000-0000-00003F050000}"/>
    <cellStyle name="=C:\WINNT\SYSTEM32\COMMAND.COM 5 17 5" xfId="3142" xr:uid="{00000000-0005-0000-0000-000040050000}"/>
    <cellStyle name="=C:\WINNT\SYSTEM32\COMMAND.COM 5 17 6" xfId="3143" xr:uid="{00000000-0005-0000-0000-000041050000}"/>
    <cellStyle name="=C:\WINNT\SYSTEM32\COMMAND.COM 5 17 7" xfId="3144" xr:uid="{00000000-0005-0000-0000-000042050000}"/>
    <cellStyle name="=C:\WINNT\SYSTEM32\COMMAND.COM 5 17 8" xfId="3145" xr:uid="{00000000-0005-0000-0000-000043050000}"/>
    <cellStyle name="=C:\WINNT\SYSTEM32\COMMAND.COM 5 18" xfId="3146" xr:uid="{00000000-0005-0000-0000-000044050000}"/>
    <cellStyle name="=C:\WINNT\SYSTEM32\COMMAND.COM 5 18 2" xfId="3147" xr:uid="{00000000-0005-0000-0000-000045050000}"/>
    <cellStyle name="=C:\WINNT\SYSTEM32\COMMAND.COM 5 18 3" xfId="3148" xr:uid="{00000000-0005-0000-0000-000046050000}"/>
    <cellStyle name="=C:\WINNT\SYSTEM32\COMMAND.COM 5 18 4" xfId="3149" xr:uid="{00000000-0005-0000-0000-000047050000}"/>
    <cellStyle name="=C:\WINNT\SYSTEM32\COMMAND.COM 5 18 5" xfId="3150" xr:uid="{00000000-0005-0000-0000-000048050000}"/>
    <cellStyle name="=C:\WINNT\SYSTEM32\COMMAND.COM 5 18 6" xfId="3151" xr:uid="{00000000-0005-0000-0000-000049050000}"/>
    <cellStyle name="=C:\WINNT\SYSTEM32\COMMAND.COM 5 18 7" xfId="3152" xr:uid="{00000000-0005-0000-0000-00004A050000}"/>
    <cellStyle name="=C:\WINNT\SYSTEM32\COMMAND.COM 5 18 8" xfId="3153" xr:uid="{00000000-0005-0000-0000-00004B050000}"/>
    <cellStyle name="=C:\WINNT\SYSTEM32\COMMAND.COM 5 19" xfId="3154" xr:uid="{00000000-0005-0000-0000-00004C050000}"/>
    <cellStyle name="=C:\WINNT\SYSTEM32\COMMAND.COM 5 19 2" xfId="3155" xr:uid="{00000000-0005-0000-0000-00004D050000}"/>
    <cellStyle name="=C:\WINNT\SYSTEM32\COMMAND.COM 5 19 3" xfId="3156" xr:uid="{00000000-0005-0000-0000-00004E050000}"/>
    <cellStyle name="=C:\WINNT\SYSTEM32\COMMAND.COM 5 19 4" xfId="3157" xr:uid="{00000000-0005-0000-0000-00004F050000}"/>
    <cellStyle name="=C:\WINNT\SYSTEM32\COMMAND.COM 5 19 5" xfId="3158" xr:uid="{00000000-0005-0000-0000-000050050000}"/>
    <cellStyle name="=C:\WINNT\SYSTEM32\COMMAND.COM 5 19 6" xfId="3159" xr:uid="{00000000-0005-0000-0000-000051050000}"/>
    <cellStyle name="=C:\WINNT\SYSTEM32\COMMAND.COM 5 19 7" xfId="3160" xr:uid="{00000000-0005-0000-0000-000052050000}"/>
    <cellStyle name="=C:\WINNT\SYSTEM32\COMMAND.COM 5 19 8" xfId="3161" xr:uid="{00000000-0005-0000-0000-000053050000}"/>
    <cellStyle name="=C:\WINNT\SYSTEM32\COMMAND.COM 5 2" xfId="3162" xr:uid="{00000000-0005-0000-0000-000054050000}"/>
    <cellStyle name="=C:\WINNT\SYSTEM32\COMMAND.COM 5 2 2" xfId="3163" xr:uid="{00000000-0005-0000-0000-000055050000}"/>
    <cellStyle name="=C:\WINNT\SYSTEM32\COMMAND.COM 5 2 3" xfId="3164" xr:uid="{00000000-0005-0000-0000-000056050000}"/>
    <cellStyle name="=C:\WINNT\SYSTEM32\COMMAND.COM 5 2 4" xfId="3165" xr:uid="{00000000-0005-0000-0000-000057050000}"/>
    <cellStyle name="=C:\WINNT\SYSTEM32\COMMAND.COM 5 2 5" xfId="3166" xr:uid="{00000000-0005-0000-0000-000058050000}"/>
    <cellStyle name="=C:\WINNT\SYSTEM32\COMMAND.COM 5 2 6" xfId="3167" xr:uid="{00000000-0005-0000-0000-000059050000}"/>
    <cellStyle name="=C:\WINNT\SYSTEM32\COMMAND.COM 5 2 7" xfId="3168" xr:uid="{00000000-0005-0000-0000-00005A050000}"/>
    <cellStyle name="=C:\WINNT\SYSTEM32\COMMAND.COM 5 2 8" xfId="3169" xr:uid="{00000000-0005-0000-0000-00005B050000}"/>
    <cellStyle name="=C:\WINNT\SYSTEM32\COMMAND.COM 5 2 9" xfId="3170" xr:uid="{00000000-0005-0000-0000-00005C050000}"/>
    <cellStyle name="=C:\WINNT\SYSTEM32\COMMAND.COM 5 20" xfId="3171" xr:uid="{00000000-0005-0000-0000-00005D050000}"/>
    <cellStyle name="=C:\WINNT\SYSTEM32\COMMAND.COM 5 20 2" xfId="3172" xr:uid="{00000000-0005-0000-0000-00005E050000}"/>
    <cellStyle name="=C:\WINNT\SYSTEM32\COMMAND.COM 5 20 3" xfId="3173" xr:uid="{00000000-0005-0000-0000-00005F050000}"/>
    <cellStyle name="=C:\WINNT\SYSTEM32\COMMAND.COM 5 20 4" xfId="3174" xr:uid="{00000000-0005-0000-0000-000060050000}"/>
    <cellStyle name="=C:\WINNT\SYSTEM32\COMMAND.COM 5 20 5" xfId="3175" xr:uid="{00000000-0005-0000-0000-000061050000}"/>
    <cellStyle name="=C:\WINNT\SYSTEM32\COMMAND.COM 5 20 6" xfId="3176" xr:uid="{00000000-0005-0000-0000-000062050000}"/>
    <cellStyle name="=C:\WINNT\SYSTEM32\COMMAND.COM 5 20 7" xfId="3177" xr:uid="{00000000-0005-0000-0000-000063050000}"/>
    <cellStyle name="=C:\WINNT\SYSTEM32\COMMAND.COM 5 20 8" xfId="3178" xr:uid="{00000000-0005-0000-0000-000064050000}"/>
    <cellStyle name="=C:\WINNT\SYSTEM32\COMMAND.COM 5 21" xfId="3179" xr:uid="{00000000-0005-0000-0000-000065050000}"/>
    <cellStyle name="=C:\WINNT\SYSTEM32\COMMAND.COM 5 21 2" xfId="3180" xr:uid="{00000000-0005-0000-0000-000066050000}"/>
    <cellStyle name="=C:\WINNT\SYSTEM32\COMMAND.COM 5 21 3" xfId="3181" xr:uid="{00000000-0005-0000-0000-000067050000}"/>
    <cellStyle name="=C:\WINNT\SYSTEM32\COMMAND.COM 5 21 4" xfId="3182" xr:uid="{00000000-0005-0000-0000-000068050000}"/>
    <cellStyle name="=C:\WINNT\SYSTEM32\COMMAND.COM 5 21 5" xfId="3183" xr:uid="{00000000-0005-0000-0000-000069050000}"/>
    <cellStyle name="=C:\WINNT\SYSTEM32\COMMAND.COM 5 21 6" xfId="3184" xr:uid="{00000000-0005-0000-0000-00006A050000}"/>
    <cellStyle name="=C:\WINNT\SYSTEM32\COMMAND.COM 5 21 7" xfId="3185" xr:uid="{00000000-0005-0000-0000-00006B050000}"/>
    <cellStyle name="=C:\WINNT\SYSTEM32\COMMAND.COM 5 21 8" xfId="3186" xr:uid="{00000000-0005-0000-0000-00006C050000}"/>
    <cellStyle name="=C:\WINNT\SYSTEM32\COMMAND.COM 5 22" xfId="3187" xr:uid="{00000000-0005-0000-0000-00006D050000}"/>
    <cellStyle name="=C:\WINNT\SYSTEM32\COMMAND.COM 5 22 2" xfId="3188" xr:uid="{00000000-0005-0000-0000-00006E050000}"/>
    <cellStyle name="=C:\WINNT\SYSTEM32\COMMAND.COM 5 22 3" xfId="3189" xr:uid="{00000000-0005-0000-0000-00006F050000}"/>
    <cellStyle name="=C:\WINNT\SYSTEM32\COMMAND.COM 5 22 4" xfId="3190" xr:uid="{00000000-0005-0000-0000-000070050000}"/>
    <cellStyle name="=C:\WINNT\SYSTEM32\COMMAND.COM 5 22 5" xfId="3191" xr:uid="{00000000-0005-0000-0000-000071050000}"/>
    <cellStyle name="=C:\WINNT\SYSTEM32\COMMAND.COM 5 22 6" xfId="3192" xr:uid="{00000000-0005-0000-0000-000072050000}"/>
    <cellStyle name="=C:\WINNT\SYSTEM32\COMMAND.COM 5 22 7" xfId="3193" xr:uid="{00000000-0005-0000-0000-000073050000}"/>
    <cellStyle name="=C:\WINNT\SYSTEM32\COMMAND.COM 5 22 8" xfId="3194" xr:uid="{00000000-0005-0000-0000-000074050000}"/>
    <cellStyle name="=C:\WINNT\SYSTEM32\COMMAND.COM 5 3" xfId="3195" xr:uid="{00000000-0005-0000-0000-000075050000}"/>
    <cellStyle name="=C:\WINNT\SYSTEM32\COMMAND.COM 5 3 2" xfId="3196" xr:uid="{00000000-0005-0000-0000-000076050000}"/>
    <cellStyle name="=C:\WINNT\SYSTEM32\COMMAND.COM 5 3 3" xfId="3197" xr:uid="{00000000-0005-0000-0000-000077050000}"/>
    <cellStyle name="=C:\WINNT\SYSTEM32\COMMAND.COM 5 3 4" xfId="3198" xr:uid="{00000000-0005-0000-0000-000078050000}"/>
    <cellStyle name="=C:\WINNT\SYSTEM32\COMMAND.COM 5 3 5" xfId="3199" xr:uid="{00000000-0005-0000-0000-000079050000}"/>
    <cellStyle name="=C:\WINNT\SYSTEM32\COMMAND.COM 5 3 6" xfId="3200" xr:uid="{00000000-0005-0000-0000-00007A050000}"/>
    <cellStyle name="=C:\WINNT\SYSTEM32\COMMAND.COM 5 3 7" xfId="3201" xr:uid="{00000000-0005-0000-0000-00007B050000}"/>
    <cellStyle name="=C:\WINNT\SYSTEM32\COMMAND.COM 5 3 8" xfId="3202" xr:uid="{00000000-0005-0000-0000-00007C050000}"/>
    <cellStyle name="=C:\WINNT\SYSTEM32\COMMAND.COM 5 4" xfId="3203" xr:uid="{00000000-0005-0000-0000-00007D050000}"/>
    <cellStyle name="=C:\WINNT\SYSTEM32\COMMAND.COM 5 4 2" xfId="3204" xr:uid="{00000000-0005-0000-0000-00007E050000}"/>
    <cellStyle name="=C:\WINNT\SYSTEM32\COMMAND.COM 5 4 3" xfId="3205" xr:uid="{00000000-0005-0000-0000-00007F050000}"/>
    <cellStyle name="=C:\WINNT\SYSTEM32\COMMAND.COM 5 4 4" xfId="3206" xr:uid="{00000000-0005-0000-0000-000080050000}"/>
    <cellStyle name="=C:\WINNT\SYSTEM32\COMMAND.COM 5 4 5" xfId="3207" xr:uid="{00000000-0005-0000-0000-000081050000}"/>
    <cellStyle name="=C:\WINNT\SYSTEM32\COMMAND.COM 5 4 6" xfId="3208" xr:uid="{00000000-0005-0000-0000-000082050000}"/>
    <cellStyle name="=C:\WINNT\SYSTEM32\COMMAND.COM 5 4 7" xfId="3209" xr:uid="{00000000-0005-0000-0000-000083050000}"/>
    <cellStyle name="=C:\WINNT\SYSTEM32\COMMAND.COM 5 4 8" xfId="3210" xr:uid="{00000000-0005-0000-0000-000084050000}"/>
    <cellStyle name="=C:\WINNT\SYSTEM32\COMMAND.COM 5 5" xfId="3211" xr:uid="{00000000-0005-0000-0000-000085050000}"/>
    <cellStyle name="=C:\WINNT\SYSTEM32\COMMAND.COM 5 5 2" xfId="3212" xr:uid="{00000000-0005-0000-0000-000086050000}"/>
    <cellStyle name="=C:\WINNT\SYSTEM32\COMMAND.COM 5 5 3" xfId="3213" xr:uid="{00000000-0005-0000-0000-000087050000}"/>
    <cellStyle name="=C:\WINNT\SYSTEM32\COMMAND.COM 5 5 4" xfId="3214" xr:uid="{00000000-0005-0000-0000-000088050000}"/>
    <cellStyle name="=C:\WINNT\SYSTEM32\COMMAND.COM 5 5 5" xfId="3215" xr:uid="{00000000-0005-0000-0000-000089050000}"/>
    <cellStyle name="=C:\WINNT\SYSTEM32\COMMAND.COM 5 5 6" xfId="3216" xr:uid="{00000000-0005-0000-0000-00008A050000}"/>
    <cellStyle name="=C:\WINNT\SYSTEM32\COMMAND.COM 5 5 7" xfId="3217" xr:uid="{00000000-0005-0000-0000-00008B050000}"/>
    <cellStyle name="=C:\WINNT\SYSTEM32\COMMAND.COM 5 5 8" xfId="3218" xr:uid="{00000000-0005-0000-0000-00008C050000}"/>
    <cellStyle name="=C:\WINNT\SYSTEM32\COMMAND.COM 5 6" xfId="3219" xr:uid="{00000000-0005-0000-0000-00008D050000}"/>
    <cellStyle name="=C:\WINNT\SYSTEM32\COMMAND.COM 5 6 2" xfId="3220" xr:uid="{00000000-0005-0000-0000-00008E050000}"/>
    <cellStyle name="=C:\WINNT\SYSTEM32\COMMAND.COM 5 6 3" xfId="3221" xr:uid="{00000000-0005-0000-0000-00008F050000}"/>
    <cellStyle name="=C:\WINNT\SYSTEM32\COMMAND.COM 5 6 4" xfId="3222" xr:uid="{00000000-0005-0000-0000-000090050000}"/>
    <cellStyle name="=C:\WINNT\SYSTEM32\COMMAND.COM 5 6 5" xfId="3223" xr:uid="{00000000-0005-0000-0000-000091050000}"/>
    <cellStyle name="=C:\WINNT\SYSTEM32\COMMAND.COM 5 6 6" xfId="3224" xr:uid="{00000000-0005-0000-0000-000092050000}"/>
    <cellStyle name="=C:\WINNT\SYSTEM32\COMMAND.COM 5 6 7" xfId="3225" xr:uid="{00000000-0005-0000-0000-000093050000}"/>
    <cellStyle name="=C:\WINNT\SYSTEM32\COMMAND.COM 5 6 8" xfId="3226" xr:uid="{00000000-0005-0000-0000-000094050000}"/>
    <cellStyle name="=C:\WINNT\SYSTEM32\COMMAND.COM 5 7" xfId="3227" xr:uid="{00000000-0005-0000-0000-000095050000}"/>
    <cellStyle name="=C:\WINNT\SYSTEM32\COMMAND.COM 5 7 2" xfId="3228" xr:uid="{00000000-0005-0000-0000-000096050000}"/>
    <cellStyle name="=C:\WINNT\SYSTEM32\COMMAND.COM 5 7 3" xfId="3229" xr:uid="{00000000-0005-0000-0000-000097050000}"/>
    <cellStyle name="=C:\WINNT\SYSTEM32\COMMAND.COM 5 7 4" xfId="3230" xr:uid="{00000000-0005-0000-0000-000098050000}"/>
    <cellStyle name="=C:\WINNT\SYSTEM32\COMMAND.COM 5 7 5" xfId="3231" xr:uid="{00000000-0005-0000-0000-000099050000}"/>
    <cellStyle name="=C:\WINNT\SYSTEM32\COMMAND.COM 5 7 6" xfId="3232" xr:uid="{00000000-0005-0000-0000-00009A050000}"/>
    <cellStyle name="=C:\WINNT\SYSTEM32\COMMAND.COM 5 7 7" xfId="3233" xr:uid="{00000000-0005-0000-0000-00009B050000}"/>
    <cellStyle name="=C:\WINNT\SYSTEM32\COMMAND.COM 5 7 8" xfId="3234" xr:uid="{00000000-0005-0000-0000-00009C050000}"/>
    <cellStyle name="=C:\WINNT\SYSTEM32\COMMAND.COM 5 8" xfId="3235" xr:uid="{00000000-0005-0000-0000-00009D050000}"/>
    <cellStyle name="=C:\WINNT\SYSTEM32\COMMAND.COM 5 8 2" xfId="3236" xr:uid="{00000000-0005-0000-0000-00009E050000}"/>
    <cellStyle name="=C:\WINNT\SYSTEM32\COMMAND.COM 5 8 3" xfId="3237" xr:uid="{00000000-0005-0000-0000-00009F050000}"/>
    <cellStyle name="=C:\WINNT\SYSTEM32\COMMAND.COM 5 8 4" xfId="3238" xr:uid="{00000000-0005-0000-0000-0000A0050000}"/>
    <cellStyle name="=C:\WINNT\SYSTEM32\COMMAND.COM 5 8 5" xfId="3239" xr:uid="{00000000-0005-0000-0000-0000A1050000}"/>
    <cellStyle name="=C:\WINNT\SYSTEM32\COMMAND.COM 5 8 6" xfId="3240" xr:uid="{00000000-0005-0000-0000-0000A2050000}"/>
    <cellStyle name="=C:\WINNT\SYSTEM32\COMMAND.COM 5 8 7" xfId="3241" xr:uid="{00000000-0005-0000-0000-0000A3050000}"/>
    <cellStyle name="=C:\WINNT\SYSTEM32\COMMAND.COM 5 8 8" xfId="3242" xr:uid="{00000000-0005-0000-0000-0000A4050000}"/>
    <cellStyle name="=C:\WINNT\SYSTEM32\COMMAND.COM 5 9" xfId="3243" xr:uid="{00000000-0005-0000-0000-0000A5050000}"/>
    <cellStyle name="=C:\WINNT\SYSTEM32\COMMAND.COM 5 9 2" xfId="3244" xr:uid="{00000000-0005-0000-0000-0000A6050000}"/>
    <cellStyle name="=C:\WINNT\SYSTEM32\COMMAND.COM 5 9 3" xfId="3245" xr:uid="{00000000-0005-0000-0000-0000A7050000}"/>
    <cellStyle name="=C:\WINNT\SYSTEM32\COMMAND.COM 5 9 4" xfId="3246" xr:uid="{00000000-0005-0000-0000-0000A8050000}"/>
    <cellStyle name="=C:\WINNT\SYSTEM32\COMMAND.COM 5 9 5" xfId="3247" xr:uid="{00000000-0005-0000-0000-0000A9050000}"/>
    <cellStyle name="=C:\WINNT\SYSTEM32\COMMAND.COM 5 9 6" xfId="3248" xr:uid="{00000000-0005-0000-0000-0000AA050000}"/>
    <cellStyle name="=C:\WINNT\SYSTEM32\COMMAND.COM 5 9 7" xfId="3249" xr:uid="{00000000-0005-0000-0000-0000AB050000}"/>
    <cellStyle name="=C:\WINNT\SYSTEM32\COMMAND.COM 5 9 8" xfId="3250" xr:uid="{00000000-0005-0000-0000-0000AC050000}"/>
    <cellStyle name="=C:\WINNT\SYSTEM32\COMMAND.COM 50" xfId="3251" xr:uid="{00000000-0005-0000-0000-0000AD050000}"/>
    <cellStyle name="=C:\WINNT\SYSTEM32\COMMAND.COM 51" xfId="3252" xr:uid="{00000000-0005-0000-0000-0000AE050000}"/>
    <cellStyle name="=C:\WINNT\SYSTEM32\COMMAND.COM 52" xfId="3253" xr:uid="{00000000-0005-0000-0000-0000AF050000}"/>
    <cellStyle name="=C:\WINNT\SYSTEM32\COMMAND.COM 53" xfId="3254" xr:uid="{00000000-0005-0000-0000-0000B0050000}"/>
    <cellStyle name="=C:\WINNT\SYSTEM32\COMMAND.COM 54" xfId="3255" xr:uid="{00000000-0005-0000-0000-0000B1050000}"/>
    <cellStyle name="=C:\WINNT\SYSTEM32\COMMAND.COM 55" xfId="3256" xr:uid="{00000000-0005-0000-0000-0000B2050000}"/>
    <cellStyle name="=C:\WINNT\SYSTEM32\COMMAND.COM 56" xfId="3257" xr:uid="{00000000-0005-0000-0000-0000B3050000}"/>
    <cellStyle name="=C:\WINNT\SYSTEM32\COMMAND.COM 57" xfId="3258" xr:uid="{00000000-0005-0000-0000-0000B4050000}"/>
    <cellStyle name="=C:\WINNT\SYSTEM32\COMMAND.COM 58" xfId="3259" xr:uid="{00000000-0005-0000-0000-0000B5050000}"/>
    <cellStyle name="=C:\WINNT\SYSTEM32\COMMAND.COM 59" xfId="3260" xr:uid="{00000000-0005-0000-0000-0000B6050000}"/>
    <cellStyle name="=C:\WINNT\SYSTEM32\COMMAND.COM 6" xfId="154" xr:uid="{00000000-0005-0000-0000-0000B7050000}"/>
    <cellStyle name="=C:\WINNT\SYSTEM32\COMMAND.COM 6 2" xfId="3261" xr:uid="{00000000-0005-0000-0000-0000B8050000}"/>
    <cellStyle name="=C:\WINNT\SYSTEM32\COMMAND.COM 6 3" xfId="3262" xr:uid="{00000000-0005-0000-0000-0000B9050000}"/>
    <cellStyle name="=C:\WINNT\SYSTEM32\COMMAND.COM 60" xfId="3263" xr:uid="{00000000-0005-0000-0000-0000BA050000}"/>
    <cellStyle name="=C:\WINNT\SYSTEM32\COMMAND.COM 61" xfId="3264" xr:uid="{00000000-0005-0000-0000-0000BB050000}"/>
    <cellStyle name="=C:\WINNT\SYSTEM32\COMMAND.COM 62" xfId="3265" xr:uid="{00000000-0005-0000-0000-0000BC050000}"/>
    <cellStyle name="=C:\WINNT\SYSTEM32\COMMAND.COM 63" xfId="3266" xr:uid="{00000000-0005-0000-0000-0000BD050000}"/>
    <cellStyle name="=C:\WINNT\SYSTEM32\COMMAND.COM 64" xfId="3267" xr:uid="{00000000-0005-0000-0000-0000BE050000}"/>
    <cellStyle name="=C:\WINNT\SYSTEM32\COMMAND.COM 65" xfId="3268" xr:uid="{00000000-0005-0000-0000-0000BF050000}"/>
    <cellStyle name="=C:\WINNT\SYSTEM32\COMMAND.COM 66" xfId="3269" xr:uid="{00000000-0005-0000-0000-0000C0050000}"/>
    <cellStyle name="=C:\WINNT\SYSTEM32\COMMAND.COM 7" xfId="155" xr:uid="{00000000-0005-0000-0000-0000C1050000}"/>
    <cellStyle name="=C:\WINNT\SYSTEM32\COMMAND.COM 7 2" xfId="3270" xr:uid="{00000000-0005-0000-0000-0000C2050000}"/>
    <cellStyle name="=C:\WINNT\SYSTEM32\COMMAND.COM 7 2 2" xfId="3271" xr:uid="{00000000-0005-0000-0000-0000C3050000}"/>
    <cellStyle name="=C:\WINNT\SYSTEM32\COMMAND.COM 7 2 2 2" xfId="3272" xr:uid="{00000000-0005-0000-0000-0000C4050000}"/>
    <cellStyle name="=C:\WINNT\SYSTEM32\COMMAND.COM 7 2 3" xfId="3273" xr:uid="{00000000-0005-0000-0000-0000C5050000}"/>
    <cellStyle name="=C:\WINNT\SYSTEM32\COMMAND.COM 7 3" xfId="3274" xr:uid="{00000000-0005-0000-0000-0000C6050000}"/>
    <cellStyle name="=C:\WINNT\SYSTEM32\COMMAND.COM 7 3 2" xfId="3275" xr:uid="{00000000-0005-0000-0000-0000C7050000}"/>
    <cellStyle name="=C:\WINNT\SYSTEM32\COMMAND.COM 7 4" xfId="3276" xr:uid="{00000000-0005-0000-0000-0000C8050000}"/>
    <cellStyle name="=C:\WINNT\SYSTEM32\COMMAND.COM 8" xfId="156" xr:uid="{00000000-0005-0000-0000-0000C9050000}"/>
    <cellStyle name="=C:\WINNT\SYSTEM32\COMMAND.COM 9" xfId="157" xr:uid="{00000000-0005-0000-0000-0000CA050000}"/>
    <cellStyle name="=C:\WINNT\SYSTEM32\COMMAND.COM_1.5 Opex Reconciliation NG" xfId="3277" xr:uid="{00000000-0005-0000-0000-0000CB050000}"/>
    <cellStyle name="=C:\WINNT35\SYSTEM32\COMMAND.COM" xfId="158" xr:uid="{00000000-0005-0000-0000-0000CC050000}"/>
    <cellStyle name="=C:\WINNT35\SYSTEM32\COMMAND.COM 10" xfId="3278" xr:uid="{00000000-0005-0000-0000-0000CD050000}"/>
    <cellStyle name="=C:\WINNT35\SYSTEM32\COMMAND.COM 11" xfId="3279" xr:uid="{00000000-0005-0000-0000-0000CE050000}"/>
    <cellStyle name="=C:\WINNT35\SYSTEM32\COMMAND.COM 12" xfId="3280" xr:uid="{00000000-0005-0000-0000-0000CF050000}"/>
    <cellStyle name="=C:\WINNT35\SYSTEM32\COMMAND.COM 13" xfId="3281" xr:uid="{00000000-0005-0000-0000-0000D0050000}"/>
    <cellStyle name="=C:\WINNT35\SYSTEM32\COMMAND.COM 14" xfId="3282" xr:uid="{00000000-0005-0000-0000-0000D1050000}"/>
    <cellStyle name="=C:\WINNT35\SYSTEM32\COMMAND.COM 15" xfId="3283" xr:uid="{00000000-0005-0000-0000-0000D2050000}"/>
    <cellStyle name="=C:\WINNT35\SYSTEM32\COMMAND.COM 16" xfId="3284" xr:uid="{00000000-0005-0000-0000-0000D3050000}"/>
    <cellStyle name="=C:\WINNT35\SYSTEM32\COMMAND.COM 17" xfId="3285" xr:uid="{00000000-0005-0000-0000-0000D4050000}"/>
    <cellStyle name="=C:\WINNT35\SYSTEM32\COMMAND.COM 18" xfId="3286" xr:uid="{00000000-0005-0000-0000-0000D5050000}"/>
    <cellStyle name="=C:\WINNT35\SYSTEM32\COMMAND.COM 19" xfId="3287" xr:uid="{00000000-0005-0000-0000-0000D6050000}"/>
    <cellStyle name="=C:\WINNT35\SYSTEM32\COMMAND.COM 2" xfId="3288" xr:uid="{00000000-0005-0000-0000-0000D7050000}"/>
    <cellStyle name="=C:\WINNT35\SYSTEM32\COMMAND.COM 20" xfId="3289" xr:uid="{00000000-0005-0000-0000-0000D8050000}"/>
    <cellStyle name="=C:\WINNT35\SYSTEM32\COMMAND.COM 21" xfId="3290" xr:uid="{00000000-0005-0000-0000-0000D9050000}"/>
    <cellStyle name="=C:\WINNT35\SYSTEM32\COMMAND.COM 22" xfId="3291" xr:uid="{00000000-0005-0000-0000-0000DA050000}"/>
    <cellStyle name="=C:\WINNT35\SYSTEM32\COMMAND.COM 23" xfId="3292" xr:uid="{00000000-0005-0000-0000-0000DB050000}"/>
    <cellStyle name="=C:\WINNT35\SYSTEM32\COMMAND.COM 24" xfId="3293" xr:uid="{00000000-0005-0000-0000-0000DC050000}"/>
    <cellStyle name="=C:\WINNT35\SYSTEM32\COMMAND.COM 25" xfId="3294" xr:uid="{00000000-0005-0000-0000-0000DD050000}"/>
    <cellStyle name="=C:\WINNT35\SYSTEM32\COMMAND.COM 26" xfId="3295" xr:uid="{00000000-0005-0000-0000-0000DE050000}"/>
    <cellStyle name="=C:\WINNT35\SYSTEM32\COMMAND.COM 27" xfId="3296" xr:uid="{00000000-0005-0000-0000-0000DF050000}"/>
    <cellStyle name="=C:\WINNT35\SYSTEM32\COMMAND.COM 28" xfId="3297" xr:uid="{00000000-0005-0000-0000-0000E0050000}"/>
    <cellStyle name="=C:\WINNT35\SYSTEM32\COMMAND.COM 29" xfId="3298" xr:uid="{00000000-0005-0000-0000-0000E1050000}"/>
    <cellStyle name="=C:\WINNT35\SYSTEM32\COMMAND.COM 3" xfId="3299" xr:uid="{00000000-0005-0000-0000-0000E2050000}"/>
    <cellStyle name="=C:\WINNT35\SYSTEM32\COMMAND.COM 30" xfId="3300" xr:uid="{00000000-0005-0000-0000-0000E3050000}"/>
    <cellStyle name="=C:\WINNT35\SYSTEM32\COMMAND.COM 31" xfId="3301" xr:uid="{00000000-0005-0000-0000-0000E4050000}"/>
    <cellStyle name="=C:\WINNT35\SYSTEM32\COMMAND.COM 32" xfId="3302" xr:uid="{00000000-0005-0000-0000-0000E5050000}"/>
    <cellStyle name="=C:\WINNT35\SYSTEM32\COMMAND.COM 33" xfId="3303" xr:uid="{00000000-0005-0000-0000-0000E6050000}"/>
    <cellStyle name="=C:\WINNT35\SYSTEM32\COMMAND.COM 34" xfId="3304" xr:uid="{00000000-0005-0000-0000-0000E7050000}"/>
    <cellStyle name="=C:\WINNT35\SYSTEM32\COMMAND.COM 35" xfId="3305" xr:uid="{00000000-0005-0000-0000-0000E8050000}"/>
    <cellStyle name="=C:\WINNT35\SYSTEM32\COMMAND.COM 36" xfId="3306" xr:uid="{00000000-0005-0000-0000-0000E9050000}"/>
    <cellStyle name="=C:\WINNT35\SYSTEM32\COMMAND.COM 37" xfId="3307" xr:uid="{00000000-0005-0000-0000-0000EA050000}"/>
    <cellStyle name="=C:\WINNT35\SYSTEM32\COMMAND.COM 38" xfId="3308" xr:uid="{00000000-0005-0000-0000-0000EB050000}"/>
    <cellStyle name="=C:\WINNT35\SYSTEM32\COMMAND.COM 39" xfId="3309" xr:uid="{00000000-0005-0000-0000-0000EC050000}"/>
    <cellStyle name="=C:\WINNT35\SYSTEM32\COMMAND.COM 4" xfId="3310" xr:uid="{00000000-0005-0000-0000-0000ED050000}"/>
    <cellStyle name="=C:\WINNT35\SYSTEM32\COMMAND.COM 40" xfId="3311" xr:uid="{00000000-0005-0000-0000-0000EE050000}"/>
    <cellStyle name="=C:\WINNT35\SYSTEM32\COMMAND.COM 41" xfId="3312" xr:uid="{00000000-0005-0000-0000-0000EF050000}"/>
    <cellStyle name="=C:\WINNT35\SYSTEM32\COMMAND.COM 42" xfId="3313" xr:uid="{00000000-0005-0000-0000-0000F0050000}"/>
    <cellStyle name="=C:\WINNT35\SYSTEM32\COMMAND.COM 43" xfId="3314" xr:uid="{00000000-0005-0000-0000-0000F1050000}"/>
    <cellStyle name="=C:\WINNT35\SYSTEM32\COMMAND.COM 44" xfId="3315" xr:uid="{00000000-0005-0000-0000-0000F2050000}"/>
    <cellStyle name="=C:\WINNT35\SYSTEM32\COMMAND.COM 45" xfId="3316" xr:uid="{00000000-0005-0000-0000-0000F3050000}"/>
    <cellStyle name="=C:\WINNT35\SYSTEM32\COMMAND.COM 46" xfId="3317" xr:uid="{00000000-0005-0000-0000-0000F4050000}"/>
    <cellStyle name="=C:\WINNT35\SYSTEM32\COMMAND.COM 47" xfId="3318" xr:uid="{00000000-0005-0000-0000-0000F5050000}"/>
    <cellStyle name="=C:\WINNT35\SYSTEM32\COMMAND.COM 5" xfId="3319" xr:uid="{00000000-0005-0000-0000-0000F6050000}"/>
    <cellStyle name="=C:\WINNT35\SYSTEM32\COMMAND.COM 6" xfId="3320" xr:uid="{00000000-0005-0000-0000-0000F7050000}"/>
    <cellStyle name="=C:\WINNT35\SYSTEM32\COMMAND.COM 7" xfId="3321" xr:uid="{00000000-0005-0000-0000-0000F8050000}"/>
    <cellStyle name="=C:\WINNT35\SYSTEM32\COMMAND.COM 8" xfId="3322" xr:uid="{00000000-0005-0000-0000-0000F9050000}"/>
    <cellStyle name="=C:\WINNT35\SYSTEM32\COMMAND.COM 9" xfId="3323" xr:uid="{00000000-0005-0000-0000-0000FA050000}"/>
    <cellStyle name="=C:\WINNT35\SYSTEM32\COMMAND.COM_1.3s Accounting C Costs Scots" xfId="3324" xr:uid="{00000000-0005-0000-0000-0000FB050000}"/>
    <cellStyle name="•W_Area" xfId="3325" xr:uid="{00000000-0005-0000-0000-0000FC050000}"/>
    <cellStyle name="0" xfId="3326" xr:uid="{00000000-0005-0000-0000-0000FD050000}"/>
    <cellStyle name="0,0_x000a__x000a_NA_x000a__x000a_" xfId="3327" xr:uid="{00000000-0005-0000-0000-0000FE050000}"/>
    <cellStyle name="0,0_x000a__x000a_NA_x000a__x000a_ 2" xfId="3328" xr:uid="{00000000-0005-0000-0000-0000FF050000}"/>
    <cellStyle name="0_Credit Rating Ratios" xfId="3329" xr:uid="{00000000-0005-0000-0000-000000060000}"/>
    <cellStyle name="0_Pension numbers in 09 Plan  Budget (3)" xfId="3330" xr:uid="{00000000-0005-0000-0000-000001060000}"/>
    <cellStyle name="0_Vattenfall Euro CY" xfId="3331" xr:uid="{00000000-0005-0000-0000-000002060000}"/>
    <cellStyle name="0DP" xfId="3332" xr:uid="{00000000-0005-0000-0000-000003060000}"/>
    <cellStyle name="0DP bold" xfId="3333" xr:uid="{00000000-0005-0000-0000-000004060000}"/>
    <cellStyle name="0DP_calcSens" xfId="3334" xr:uid="{00000000-0005-0000-0000-000005060000}"/>
    <cellStyle name="1000s (0)" xfId="3335" xr:uid="{00000000-0005-0000-0000-000006060000}"/>
    <cellStyle name="1DP" xfId="3336" xr:uid="{00000000-0005-0000-0000-000007060000}"/>
    <cellStyle name="1DP bold" xfId="3337" xr:uid="{00000000-0005-0000-0000-000008060000}"/>
    <cellStyle name="1DP_Draft RIIO plan presentation template - Customer Opsx Centre V7" xfId="3338" xr:uid="{00000000-0005-0000-0000-000009060000}"/>
    <cellStyle name="20% - Accent1 2" xfId="159" xr:uid="{00000000-0005-0000-0000-00000A060000}"/>
    <cellStyle name="20% - Accent1 2 2" xfId="3339" xr:uid="{00000000-0005-0000-0000-00000B060000}"/>
    <cellStyle name="20% - Accent1 2 2 2" xfId="3340" xr:uid="{00000000-0005-0000-0000-00000C060000}"/>
    <cellStyle name="20% - Accent1 2 2 2 2" xfId="3341" xr:uid="{00000000-0005-0000-0000-00000D060000}"/>
    <cellStyle name="20% - Accent1 2 2 2 2 2" xfId="3342" xr:uid="{00000000-0005-0000-0000-00000E060000}"/>
    <cellStyle name="20% - Accent1 2 2 2 3" xfId="3343" xr:uid="{00000000-0005-0000-0000-00000F060000}"/>
    <cellStyle name="20% - Accent1 2 2 2 4" xfId="3344" xr:uid="{00000000-0005-0000-0000-000010060000}"/>
    <cellStyle name="20% - Accent1 2 2 3" xfId="3345" xr:uid="{00000000-0005-0000-0000-000011060000}"/>
    <cellStyle name="20% - Accent1 2 2 3 2" xfId="3346" xr:uid="{00000000-0005-0000-0000-000012060000}"/>
    <cellStyle name="20% - Accent1 2 2 3 2 2" xfId="3347" xr:uid="{00000000-0005-0000-0000-000013060000}"/>
    <cellStyle name="20% - Accent1 2 2 4" xfId="3348" xr:uid="{00000000-0005-0000-0000-000014060000}"/>
    <cellStyle name="20% - Accent1 2 2 5" xfId="3349" xr:uid="{00000000-0005-0000-0000-000015060000}"/>
    <cellStyle name="20% - Accent1 2 2 6" xfId="3350" xr:uid="{00000000-0005-0000-0000-000016060000}"/>
    <cellStyle name="20% - Accent1 2 2 6 2" xfId="3351" xr:uid="{00000000-0005-0000-0000-000017060000}"/>
    <cellStyle name="20% - Accent1 2 3" xfId="3352" xr:uid="{00000000-0005-0000-0000-000018060000}"/>
    <cellStyle name="20% - Accent1 2 4" xfId="3353" xr:uid="{00000000-0005-0000-0000-000019060000}"/>
    <cellStyle name="20% - Accent1 2 4 2" xfId="3354" xr:uid="{00000000-0005-0000-0000-00001A060000}"/>
    <cellStyle name="20% - Accent1 2 4 2 2" xfId="3355" xr:uid="{00000000-0005-0000-0000-00001B060000}"/>
    <cellStyle name="20% - Accent1 2 5" xfId="3356" xr:uid="{00000000-0005-0000-0000-00001C060000}"/>
    <cellStyle name="20% - Accent1 2 5 2" xfId="3357" xr:uid="{00000000-0005-0000-0000-00001D060000}"/>
    <cellStyle name="20% - Accent1 2 5 2 2" xfId="3358" xr:uid="{00000000-0005-0000-0000-00001E060000}"/>
    <cellStyle name="20% - Accent1 2 6" xfId="3359" xr:uid="{00000000-0005-0000-0000-00001F060000}"/>
    <cellStyle name="20% - Accent1 2 7" xfId="3360" xr:uid="{00000000-0005-0000-0000-000020060000}"/>
    <cellStyle name="20% - Accent1 3" xfId="160" xr:uid="{00000000-0005-0000-0000-000021060000}"/>
    <cellStyle name="20% - Accent1 3 2" xfId="3361" xr:uid="{00000000-0005-0000-0000-000022060000}"/>
    <cellStyle name="20% - Accent1 3 3" xfId="3362" xr:uid="{00000000-0005-0000-0000-000023060000}"/>
    <cellStyle name="20% - Accent1 4" xfId="3363" xr:uid="{00000000-0005-0000-0000-000024060000}"/>
    <cellStyle name="20% - Accent1 5" xfId="3364" xr:uid="{00000000-0005-0000-0000-000025060000}"/>
    <cellStyle name="20% - Accent1 6" xfId="3365" xr:uid="{00000000-0005-0000-0000-000026060000}"/>
    <cellStyle name="20% - Accent1 7" xfId="3366" xr:uid="{00000000-0005-0000-0000-000027060000}"/>
    <cellStyle name="20% - Accent2 2" xfId="161" xr:uid="{00000000-0005-0000-0000-000028060000}"/>
    <cellStyle name="20% - Accent2 2 2" xfId="3367" xr:uid="{00000000-0005-0000-0000-000029060000}"/>
    <cellStyle name="20% - Accent2 2 2 2" xfId="3368" xr:uid="{00000000-0005-0000-0000-00002A060000}"/>
    <cellStyle name="20% - Accent2 2 2 2 2" xfId="3369" xr:uid="{00000000-0005-0000-0000-00002B060000}"/>
    <cellStyle name="20% - Accent2 2 2 2 2 2" xfId="3370" xr:uid="{00000000-0005-0000-0000-00002C060000}"/>
    <cellStyle name="20% - Accent2 2 2 2 3" xfId="3371" xr:uid="{00000000-0005-0000-0000-00002D060000}"/>
    <cellStyle name="20% - Accent2 2 2 2 4" xfId="3372" xr:uid="{00000000-0005-0000-0000-00002E060000}"/>
    <cellStyle name="20% - Accent2 2 2 3" xfId="3373" xr:uid="{00000000-0005-0000-0000-00002F060000}"/>
    <cellStyle name="20% - Accent2 2 2 3 2" xfId="3374" xr:uid="{00000000-0005-0000-0000-000030060000}"/>
    <cellStyle name="20% - Accent2 2 2 3 2 2" xfId="3375" xr:uid="{00000000-0005-0000-0000-000031060000}"/>
    <cellStyle name="20% - Accent2 2 2 4" xfId="3376" xr:uid="{00000000-0005-0000-0000-000032060000}"/>
    <cellStyle name="20% - Accent2 2 2 5" xfId="3377" xr:uid="{00000000-0005-0000-0000-000033060000}"/>
    <cellStyle name="20% - Accent2 2 2 6" xfId="3378" xr:uid="{00000000-0005-0000-0000-000034060000}"/>
    <cellStyle name="20% - Accent2 2 2 6 2" xfId="3379" xr:uid="{00000000-0005-0000-0000-000035060000}"/>
    <cellStyle name="20% - Accent2 2 3" xfId="3380" xr:uid="{00000000-0005-0000-0000-000036060000}"/>
    <cellStyle name="20% - Accent2 2 4" xfId="3381" xr:uid="{00000000-0005-0000-0000-000037060000}"/>
    <cellStyle name="20% - Accent2 2 4 2" xfId="3382" xr:uid="{00000000-0005-0000-0000-000038060000}"/>
    <cellStyle name="20% - Accent2 2 4 2 2" xfId="3383" xr:uid="{00000000-0005-0000-0000-000039060000}"/>
    <cellStyle name="20% - Accent2 2 5" xfId="3384" xr:uid="{00000000-0005-0000-0000-00003A060000}"/>
    <cellStyle name="20% - Accent2 2 5 2" xfId="3385" xr:uid="{00000000-0005-0000-0000-00003B060000}"/>
    <cellStyle name="20% - Accent2 2 5 2 2" xfId="3386" xr:uid="{00000000-0005-0000-0000-00003C060000}"/>
    <cellStyle name="20% - Accent2 2 6" xfId="3387" xr:uid="{00000000-0005-0000-0000-00003D060000}"/>
    <cellStyle name="20% - Accent2 2 7" xfId="3388" xr:uid="{00000000-0005-0000-0000-00003E060000}"/>
    <cellStyle name="20% - Accent2 3" xfId="162" xr:uid="{00000000-0005-0000-0000-00003F060000}"/>
    <cellStyle name="20% - Accent2 3 2" xfId="3389" xr:uid="{00000000-0005-0000-0000-000040060000}"/>
    <cellStyle name="20% - Accent2 3 3" xfId="3390" xr:uid="{00000000-0005-0000-0000-000041060000}"/>
    <cellStyle name="20% - Accent2 4" xfId="3391" xr:uid="{00000000-0005-0000-0000-000042060000}"/>
    <cellStyle name="20% - Accent2 5" xfId="3392" xr:uid="{00000000-0005-0000-0000-000043060000}"/>
    <cellStyle name="20% - Accent2 6" xfId="3393" xr:uid="{00000000-0005-0000-0000-000044060000}"/>
    <cellStyle name="20% - Accent2 7" xfId="3394" xr:uid="{00000000-0005-0000-0000-000045060000}"/>
    <cellStyle name="20% - Accent3 2" xfId="163" xr:uid="{00000000-0005-0000-0000-000046060000}"/>
    <cellStyle name="20% - Accent3 2 2" xfId="3395" xr:uid="{00000000-0005-0000-0000-000047060000}"/>
    <cellStyle name="20% - Accent3 2 2 2" xfId="3396" xr:uid="{00000000-0005-0000-0000-000048060000}"/>
    <cellStyle name="20% - Accent3 2 2 2 2" xfId="3397" xr:uid="{00000000-0005-0000-0000-000049060000}"/>
    <cellStyle name="20% - Accent3 2 2 2 2 2" xfId="3398" xr:uid="{00000000-0005-0000-0000-00004A060000}"/>
    <cellStyle name="20% - Accent3 2 2 2 3" xfId="3399" xr:uid="{00000000-0005-0000-0000-00004B060000}"/>
    <cellStyle name="20% - Accent3 2 2 2 4" xfId="3400" xr:uid="{00000000-0005-0000-0000-00004C060000}"/>
    <cellStyle name="20% - Accent3 2 2 3" xfId="3401" xr:uid="{00000000-0005-0000-0000-00004D060000}"/>
    <cellStyle name="20% - Accent3 2 2 3 2" xfId="3402" xr:uid="{00000000-0005-0000-0000-00004E060000}"/>
    <cellStyle name="20% - Accent3 2 2 3 2 2" xfId="3403" xr:uid="{00000000-0005-0000-0000-00004F060000}"/>
    <cellStyle name="20% - Accent3 2 2 4" xfId="3404" xr:uid="{00000000-0005-0000-0000-000050060000}"/>
    <cellStyle name="20% - Accent3 2 2 5" xfId="3405" xr:uid="{00000000-0005-0000-0000-000051060000}"/>
    <cellStyle name="20% - Accent3 2 2 6" xfId="3406" xr:uid="{00000000-0005-0000-0000-000052060000}"/>
    <cellStyle name="20% - Accent3 2 2 6 2" xfId="3407" xr:uid="{00000000-0005-0000-0000-000053060000}"/>
    <cellStyle name="20% - Accent3 2 3" xfId="3408" xr:uid="{00000000-0005-0000-0000-000054060000}"/>
    <cellStyle name="20% - Accent3 2 4" xfId="3409" xr:uid="{00000000-0005-0000-0000-000055060000}"/>
    <cellStyle name="20% - Accent3 2 4 2" xfId="3410" xr:uid="{00000000-0005-0000-0000-000056060000}"/>
    <cellStyle name="20% - Accent3 2 4 2 2" xfId="3411" xr:uid="{00000000-0005-0000-0000-000057060000}"/>
    <cellStyle name="20% - Accent3 2 5" xfId="3412" xr:uid="{00000000-0005-0000-0000-000058060000}"/>
    <cellStyle name="20% - Accent3 2 5 2" xfId="3413" xr:uid="{00000000-0005-0000-0000-000059060000}"/>
    <cellStyle name="20% - Accent3 2 5 2 2" xfId="3414" xr:uid="{00000000-0005-0000-0000-00005A060000}"/>
    <cellStyle name="20% - Accent3 2 6" xfId="3415" xr:uid="{00000000-0005-0000-0000-00005B060000}"/>
    <cellStyle name="20% - Accent3 2 7" xfId="3416" xr:uid="{00000000-0005-0000-0000-00005C060000}"/>
    <cellStyle name="20% - Accent3 3" xfId="164" xr:uid="{00000000-0005-0000-0000-00005D060000}"/>
    <cellStyle name="20% - Accent3 3 2" xfId="3417" xr:uid="{00000000-0005-0000-0000-00005E060000}"/>
    <cellStyle name="20% - Accent3 3 3" xfId="3418" xr:uid="{00000000-0005-0000-0000-00005F060000}"/>
    <cellStyle name="20% - Accent3 4" xfId="3419" xr:uid="{00000000-0005-0000-0000-000060060000}"/>
    <cellStyle name="20% - Accent3 5" xfId="3420" xr:uid="{00000000-0005-0000-0000-000061060000}"/>
    <cellStyle name="20% - Accent3 6" xfId="3421" xr:uid="{00000000-0005-0000-0000-000062060000}"/>
    <cellStyle name="20% - Accent3 7" xfId="3422" xr:uid="{00000000-0005-0000-0000-000063060000}"/>
    <cellStyle name="20% - Accent4 2" xfId="165" xr:uid="{00000000-0005-0000-0000-000064060000}"/>
    <cellStyle name="20% - Accent4 2 2" xfId="3423" xr:uid="{00000000-0005-0000-0000-000065060000}"/>
    <cellStyle name="20% - Accent4 2 2 2" xfId="3424" xr:uid="{00000000-0005-0000-0000-000066060000}"/>
    <cellStyle name="20% - Accent4 2 2 2 2" xfId="3425" xr:uid="{00000000-0005-0000-0000-000067060000}"/>
    <cellStyle name="20% - Accent4 2 2 2 2 2" xfId="3426" xr:uid="{00000000-0005-0000-0000-000068060000}"/>
    <cellStyle name="20% - Accent4 2 2 2 3" xfId="3427" xr:uid="{00000000-0005-0000-0000-000069060000}"/>
    <cellStyle name="20% - Accent4 2 2 2 4" xfId="3428" xr:uid="{00000000-0005-0000-0000-00006A060000}"/>
    <cellStyle name="20% - Accent4 2 2 3" xfId="3429" xr:uid="{00000000-0005-0000-0000-00006B060000}"/>
    <cellStyle name="20% - Accent4 2 2 3 2" xfId="3430" xr:uid="{00000000-0005-0000-0000-00006C060000}"/>
    <cellStyle name="20% - Accent4 2 2 3 2 2" xfId="3431" xr:uid="{00000000-0005-0000-0000-00006D060000}"/>
    <cellStyle name="20% - Accent4 2 2 4" xfId="3432" xr:uid="{00000000-0005-0000-0000-00006E060000}"/>
    <cellStyle name="20% - Accent4 2 2 5" xfId="3433" xr:uid="{00000000-0005-0000-0000-00006F060000}"/>
    <cellStyle name="20% - Accent4 2 2 6" xfId="3434" xr:uid="{00000000-0005-0000-0000-000070060000}"/>
    <cellStyle name="20% - Accent4 2 2 6 2" xfId="3435" xr:uid="{00000000-0005-0000-0000-000071060000}"/>
    <cellStyle name="20% - Accent4 2 3" xfId="3436" xr:uid="{00000000-0005-0000-0000-000072060000}"/>
    <cellStyle name="20% - Accent4 2 4" xfId="3437" xr:uid="{00000000-0005-0000-0000-000073060000}"/>
    <cellStyle name="20% - Accent4 2 4 2" xfId="3438" xr:uid="{00000000-0005-0000-0000-000074060000}"/>
    <cellStyle name="20% - Accent4 2 4 2 2" xfId="3439" xr:uid="{00000000-0005-0000-0000-000075060000}"/>
    <cellStyle name="20% - Accent4 2 5" xfId="3440" xr:uid="{00000000-0005-0000-0000-000076060000}"/>
    <cellStyle name="20% - Accent4 2 5 2" xfId="3441" xr:uid="{00000000-0005-0000-0000-000077060000}"/>
    <cellStyle name="20% - Accent4 2 5 2 2" xfId="3442" xr:uid="{00000000-0005-0000-0000-000078060000}"/>
    <cellStyle name="20% - Accent4 2 6" xfId="3443" xr:uid="{00000000-0005-0000-0000-000079060000}"/>
    <cellStyle name="20% - Accent4 2 7" xfId="3444" xr:uid="{00000000-0005-0000-0000-00007A060000}"/>
    <cellStyle name="20% - Accent4 3" xfId="166" xr:uid="{00000000-0005-0000-0000-00007B060000}"/>
    <cellStyle name="20% - Accent4 3 2" xfId="3445" xr:uid="{00000000-0005-0000-0000-00007C060000}"/>
    <cellStyle name="20% - Accent4 3 3" xfId="3446" xr:uid="{00000000-0005-0000-0000-00007D060000}"/>
    <cellStyle name="20% - Accent4 4" xfId="3447" xr:uid="{00000000-0005-0000-0000-00007E060000}"/>
    <cellStyle name="20% - Accent4 5" xfId="3448" xr:uid="{00000000-0005-0000-0000-00007F060000}"/>
    <cellStyle name="20% - Accent4 6" xfId="3449" xr:uid="{00000000-0005-0000-0000-000080060000}"/>
    <cellStyle name="20% - Accent4 7" xfId="3450" xr:uid="{00000000-0005-0000-0000-000081060000}"/>
    <cellStyle name="20% - Accent5 2" xfId="167" xr:uid="{00000000-0005-0000-0000-000082060000}"/>
    <cellStyle name="20% - Accent5 2 2" xfId="3451" xr:uid="{00000000-0005-0000-0000-000083060000}"/>
    <cellStyle name="20% - Accent5 2 2 2" xfId="3452" xr:uid="{00000000-0005-0000-0000-000084060000}"/>
    <cellStyle name="20% - Accent5 2 2 2 2" xfId="3453" xr:uid="{00000000-0005-0000-0000-000085060000}"/>
    <cellStyle name="20% - Accent5 2 2 2 2 2" xfId="3454" xr:uid="{00000000-0005-0000-0000-000086060000}"/>
    <cellStyle name="20% - Accent5 2 2 2 3" xfId="3455" xr:uid="{00000000-0005-0000-0000-000087060000}"/>
    <cellStyle name="20% - Accent5 2 2 2 4" xfId="3456" xr:uid="{00000000-0005-0000-0000-000088060000}"/>
    <cellStyle name="20% - Accent5 2 2 3" xfId="3457" xr:uid="{00000000-0005-0000-0000-000089060000}"/>
    <cellStyle name="20% - Accent5 2 2 3 2" xfId="3458" xr:uid="{00000000-0005-0000-0000-00008A060000}"/>
    <cellStyle name="20% - Accent5 2 2 3 2 2" xfId="3459" xr:uid="{00000000-0005-0000-0000-00008B060000}"/>
    <cellStyle name="20% - Accent5 2 2 4" xfId="3460" xr:uid="{00000000-0005-0000-0000-00008C060000}"/>
    <cellStyle name="20% - Accent5 2 2 5" xfId="3461" xr:uid="{00000000-0005-0000-0000-00008D060000}"/>
    <cellStyle name="20% - Accent5 2 2 6" xfId="3462" xr:uid="{00000000-0005-0000-0000-00008E060000}"/>
    <cellStyle name="20% - Accent5 2 2 6 2" xfId="3463" xr:uid="{00000000-0005-0000-0000-00008F060000}"/>
    <cellStyle name="20% - Accent5 2 3" xfId="3464" xr:uid="{00000000-0005-0000-0000-000090060000}"/>
    <cellStyle name="20% - Accent5 2 4" xfId="3465" xr:uid="{00000000-0005-0000-0000-000091060000}"/>
    <cellStyle name="20% - Accent5 2 4 2" xfId="3466" xr:uid="{00000000-0005-0000-0000-000092060000}"/>
    <cellStyle name="20% - Accent5 2 4 2 2" xfId="3467" xr:uid="{00000000-0005-0000-0000-000093060000}"/>
    <cellStyle name="20% - Accent5 2 5" xfId="3468" xr:uid="{00000000-0005-0000-0000-000094060000}"/>
    <cellStyle name="20% - Accent5 2 5 2" xfId="3469" xr:uid="{00000000-0005-0000-0000-000095060000}"/>
    <cellStyle name="20% - Accent5 2 5 2 2" xfId="3470" xr:uid="{00000000-0005-0000-0000-000096060000}"/>
    <cellStyle name="20% - Accent5 2 6" xfId="3471" xr:uid="{00000000-0005-0000-0000-000097060000}"/>
    <cellStyle name="20% - Accent5 2 7" xfId="3472" xr:uid="{00000000-0005-0000-0000-000098060000}"/>
    <cellStyle name="20% - Accent5 3" xfId="168" xr:uid="{00000000-0005-0000-0000-000099060000}"/>
    <cellStyle name="20% - Accent5 3 2" xfId="3473" xr:uid="{00000000-0005-0000-0000-00009A060000}"/>
    <cellStyle name="20% - Accent5 3 3" xfId="3474" xr:uid="{00000000-0005-0000-0000-00009B060000}"/>
    <cellStyle name="20% - Accent5 4" xfId="3475" xr:uid="{00000000-0005-0000-0000-00009C060000}"/>
    <cellStyle name="20% - Accent5 5" xfId="3476" xr:uid="{00000000-0005-0000-0000-00009D060000}"/>
    <cellStyle name="20% - Accent5 6" xfId="3477" xr:uid="{00000000-0005-0000-0000-00009E060000}"/>
    <cellStyle name="20% - Accent5 7" xfId="3478" xr:uid="{00000000-0005-0000-0000-00009F060000}"/>
    <cellStyle name="20% - Accent6 2" xfId="169" xr:uid="{00000000-0005-0000-0000-0000A0060000}"/>
    <cellStyle name="20% - Accent6 2 2" xfId="3479" xr:uid="{00000000-0005-0000-0000-0000A1060000}"/>
    <cellStyle name="20% - Accent6 2 2 2" xfId="3480" xr:uid="{00000000-0005-0000-0000-0000A2060000}"/>
    <cellStyle name="20% - Accent6 2 2 2 2" xfId="3481" xr:uid="{00000000-0005-0000-0000-0000A3060000}"/>
    <cellStyle name="20% - Accent6 2 2 2 2 2" xfId="3482" xr:uid="{00000000-0005-0000-0000-0000A4060000}"/>
    <cellStyle name="20% - Accent6 2 2 2 3" xfId="3483" xr:uid="{00000000-0005-0000-0000-0000A5060000}"/>
    <cellStyle name="20% - Accent6 2 2 2 4" xfId="3484" xr:uid="{00000000-0005-0000-0000-0000A6060000}"/>
    <cellStyle name="20% - Accent6 2 2 3" xfId="3485" xr:uid="{00000000-0005-0000-0000-0000A7060000}"/>
    <cellStyle name="20% - Accent6 2 2 3 2" xfId="3486" xr:uid="{00000000-0005-0000-0000-0000A8060000}"/>
    <cellStyle name="20% - Accent6 2 2 3 2 2" xfId="3487" xr:uid="{00000000-0005-0000-0000-0000A9060000}"/>
    <cellStyle name="20% - Accent6 2 2 4" xfId="3488" xr:uid="{00000000-0005-0000-0000-0000AA060000}"/>
    <cellStyle name="20% - Accent6 2 2 5" xfId="3489" xr:uid="{00000000-0005-0000-0000-0000AB060000}"/>
    <cellStyle name="20% - Accent6 2 2 6" xfId="3490" xr:uid="{00000000-0005-0000-0000-0000AC060000}"/>
    <cellStyle name="20% - Accent6 2 2 6 2" xfId="3491" xr:uid="{00000000-0005-0000-0000-0000AD060000}"/>
    <cellStyle name="20% - Accent6 2 3" xfId="3492" xr:uid="{00000000-0005-0000-0000-0000AE060000}"/>
    <cellStyle name="20% - Accent6 2 4" xfId="3493" xr:uid="{00000000-0005-0000-0000-0000AF060000}"/>
    <cellStyle name="20% - Accent6 2 4 2" xfId="3494" xr:uid="{00000000-0005-0000-0000-0000B0060000}"/>
    <cellStyle name="20% - Accent6 2 4 2 2" xfId="3495" xr:uid="{00000000-0005-0000-0000-0000B1060000}"/>
    <cellStyle name="20% - Accent6 2 5" xfId="3496" xr:uid="{00000000-0005-0000-0000-0000B2060000}"/>
    <cellStyle name="20% - Accent6 2 5 2" xfId="3497" xr:uid="{00000000-0005-0000-0000-0000B3060000}"/>
    <cellStyle name="20% - Accent6 2 5 2 2" xfId="3498" xr:uid="{00000000-0005-0000-0000-0000B4060000}"/>
    <cellStyle name="20% - Accent6 2 6" xfId="3499" xr:uid="{00000000-0005-0000-0000-0000B5060000}"/>
    <cellStyle name="20% - Accent6 2 7" xfId="3500" xr:uid="{00000000-0005-0000-0000-0000B6060000}"/>
    <cellStyle name="20% - Accent6 3" xfId="170" xr:uid="{00000000-0005-0000-0000-0000B7060000}"/>
    <cellStyle name="20% - Accent6 3 2" xfId="3501" xr:uid="{00000000-0005-0000-0000-0000B8060000}"/>
    <cellStyle name="20% - Accent6 3 3" xfId="3502" xr:uid="{00000000-0005-0000-0000-0000B9060000}"/>
    <cellStyle name="20% - Accent6 4" xfId="3503" xr:uid="{00000000-0005-0000-0000-0000BA060000}"/>
    <cellStyle name="20% - Accent6 5" xfId="3504" xr:uid="{00000000-0005-0000-0000-0000BB060000}"/>
    <cellStyle name="20% - Accent6 6" xfId="3505" xr:uid="{00000000-0005-0000-0000-0000BC060000}"/>
    <cellStyle name="20% - Accent6 7" xfId="3506" xr:uid="{00000000-0005-0000-0000-0000BD060000}"/>
    <cellStyle name="2DP" xfId="3507" xr:uid="{00000000-0005-0000-0000-0000BE060000}"/>
    <cellStyle name="2DP bold" xfId="3508" xr:uid="{00000000-0005-0000-0000-0000BF060000}"/>
    <cellStyle name="2DP_Draft RIIO plan presentation template - Customer Opsx Centre V7" xfId="3509" xr:uid="{00000000-0005-0000-0000-0000C0060000}"/>
    <cellStyle name="3 V1.00 CORE IMAGE (5200MM3.100 08/01/97)_x000d__x000a__x000d__x000a_[windows]_x000d__x000a_;spooler=yes_x000d__x000a_load=nw" xfId="3510" xr:uid="{00000000-0005-0000-0000-0000C1060000}"/>
    <cellStyle name="3 V1.00 CORE IMAGE (5200MM3.100 08/01/97)_x000d__x000a__x000d__x000a_[windows]_x000d__x000a_;spooler=yes_x000d__x000a_load=nw 2" xfId="3511" xr:uid="{00000000-0005-0000-0000-0000C2060000}"/>
    <cellStyle name="3DP" xfId="3512" xr:uid="{00000000-0005-0000-0000-0000C3060000}"/>
    <cellStyle name="40% - Accent1 2" xfId="171" xr:uid="{00000000-0005-0000-0000-0000C4060000}"/>
    <cellStyle name="40% - Accent1 2 2" xfId="3513" xr:uid="{00000000-0005-0000-0000-0000C5060000}"/>
    <cellStyle name="40% - Accent1 2 2 2" xfId="3514" xr:uid="{00000000-0005-0000-0000-0000C6060000}"/>
    <cellStyle name="40% - Accent1 2 2 2 2" xfId="3515" xr:uid="{00000000-0005-0000-0000-0000C7060000}"/>
    <cellStyle name="40% - Accent1 2 2 2 2 2" xfId="3516" xr:uid="{00000000-0005-0000-0000-0000C8060000}"/>
    <cellStyle name="40% - Accent1 2 2 2 3" xfId="3517" xr:uid="{00000000-0005-0000-0000-0000C9060000}"/>
    <cellStyle name="40% - Accent1 2 2 2 4" xfId="3518" xr:uid="{00000000-0005-0000-0000-0000CA060000}"/>
    <cellStyle name="40% - Accent1 2 2 3" xfId="3519" xr:uid="{00000000-0005-0000-0000-0000CB060000}"/>
    <cellStyle name="40% - Accent1 2 2 3 2" xfId="3520" xr:uid="{00000000-0005-0000-0000-0000CC060000}"/>
    <cellStyle name="40% - Accent1 2 2 3 2 2" xfId="3521" xr:uid="{00000000-0005-0000-0000-0000CD060000}"/>
    <cellStyle name="40% - Accent1 2 2 4" xfId="3522" xr:uid="{00000000-0005-0000-0000-0000CE060000}"/>
    <cellStyle name="40% - Accent1 2 2 5" xfId="3523" xr:uid="{00000000-0005-0000-0000-0000CF060000}"/>
    <cellStyle name="40% - Accent1 2 2 6" xfId="3524" xr:uid="{00000000-0005-0000-0000-0000D0060000}"/>
    <cellStyle name="40% - Accent1 2 2 6 2" xfId="3525" xr:uid="{00000000-0005-0000-0000-0000D1060000}"/>
    <cellStyle name="40% - Accent1 2 3" xfId="3526" xr:uid="{00000000-0005-0000-0000-0000D2060000}"/>
    <cellStyle name="40% - Accent1 2 4" xfId="3527" xr:uid="{00000000-0005-0000-0000-0000D3060000}"/>
    <cellStyle name="40% - Accent1 2 4 2" xfId="3528" xr:uid="{00000000-0005-0000-0000-0000D4060000}"/>
    <cellStyle name="40% - Accent1 2 4 2 2" xfId="3529" xr:uid="{00000000-0005-0000-0000-0000D5060000}"/>
    <cellStyle name="40% - Accent1 2 5" xfId="3530" xr:uid="{00000000-0005-0000-0000-0000D6060000}"/>
    <cellStyle name="40% - Accent1 2 5 2" xfId="3531" xr:uid="{00000000-0005-0000-0000-0000D7060000}"/>
    <cellStyle name="40% - Accent1 2 5 2 2" xfId="3532" xr:uid="{00000000-0005-0000-0000-0000D8060000}"/>
    <cellStyle name="40% - Accent1 2 6" xfId="3533" xr:uid="{00000000-0005-0000-0000-0000D9060000}"/>
    <cellStyle name="40% - Accent1 2 7" xfId="3534" xr:uid="{00000000-0005-0000-0000-0000DA060000}"/>
    <cellStyle name="40% - Accent1 3" xfId="172" xr:uid="{00000000-0005-0000-0000-0000DB060000}"/>
    <cellStyle name="40% - Accent1 3 2" xfId="3535" xr:uid="{00000000-0005-0000-0000-0000DC060000}"/>
    <cellStyle name="40% - Accent1 3 3" xfId="3536" xr:uid="{00000000-0005-0000-0000-0000DD060000}"/>
    <cellStyle name="40% - Accent1 4" xfId="3537" xr:uid="{00000000-0005-0000-0000-0000DE060000}"/>
    <cellStyle name="40% - Accent1 5" xfId="3538" xr:uid="{00000000-0005-0000-0000-0000DF060000}"/>
    <cellStyle name="40% - Accent1 6" xfId="3539" xr:uid="{00000000-0005-0000-0000-0000E0060000}"/>
    <cellStyle name="40% - Accent1 7" xfId="3540" xr:uid="{00000000-0005-0000-0000-0000E1060000}"/>
    <cellStyle name="40% - Accent2 2" xfId="173" xr:uid="{00000000-0005-0000-0000-0000E2060000}"/>
    <cellStyle name="40% - Accent2 2 2" xfId="3541" xr:uid="{00000000-0005-0000-0000-0000E3060000}"/>
    <cellStyle name="40% - Accent2 2 2 2" xfId="3542" xr:uid="{00000000-0005-0000-0000-0000E4060000}"/>
    <cellStyle name="40% - Accent2 2 2 2 2" xfId="3543" xr:uid="{00000000-0005-0000-0000-0000E5060000}"/>
    <cellStyle name="40% - Accent2 2 2 2 2 2" xfId="3544" xr:uid="{00000000-0005-0000-0000-0000E6060000}"/>
    <cellStyle name="40% - Accent2 2 2 2 3" xfId="3545" xr:uid="{00000000-0005-0000-0000-0000E7060000}"/>
    <cellStyle name="40% - Accent2 2 2 2 4" xfId="3546" xr:uid="{00000000-0005-0000-0000-0000E8060000}"/>
    <cellStyle name="40% - Accent2 2 2 3" xfId="3547" xr:uid="{00000000-0005-0000-0000-0000E9060000}"/>
    <cellStyle name="40% - Accent2 2 2 3 2" xfId="3548" xr:uid="{00000000-0005-0000-0000-0000EA060000}"/>
    <cellStyle name="40% - Accent2 2 2 3 2 2" xfId="3549" xr:uid="{00000000-0005-0000-0000-0000EB060000}"/>
    <cellStyle name="40% - Accent2 2 2 4" xfId="3550" xr:uid="{00000000-0005-0000-0000-0000EC060000}"/>
    <cellStyle name="40% - Accent2 2 2 5" xfId="3551" xr:uid="{00000000-0005-0000-0000-0000ED060000}"/>
    <cellStyle name="40% - Accent2 2 2 6" xfId="3552" xr:uid="{00000000-0005-0000-0000-0000EE060000}"/>
    <cellStyle name="40% - Accent2 2 2 6 2" xfId="3553" xr:uid="{00000000-0005-0000-0000-0000EF060000}"/>
    <cellStyle name="40% - Accent2 2 3" xfId="3554" xr:uid="{00000000-0005-0000-0000-0000F0060000}"/>
    <cellStyle name="40% - Accent2 2 4" xfId="3555" xr:uid="{00000000-0005-0000-0000-0000F1060000}"/>
    <cellStyle name="40% - Accent2 2 4 2" xfId="3556" xr:uid="{00000000-0005-0000-0000-0000F2060000}"/>
    <cellStyle name="40% - Accent2 2 4 2 2" xfId="3557" xr:uid="{00000000-0005-0000-0000-0000F3060000}"/>
    <cellStyle name="40% - Accent2 2 5" xfId="3558" xr:uid="{00000000-0005-0000-0000-0000F4060000}"/>
    <cellStyle name="40% - Accent2 2 5 2" xfId="3559" xr:uid="{00000000-0005-0000-0000-0000F5060000}"/>
    <cellStyle name="40% - Accent2 2 5 2 2" xfId="3560" xr:uid="{00000000-0005-0000-0000-0000F6060000}"/>
    <cellStyle name="40% - Accent2 2 6" xfId="3561" xr:uid="{00000000-0005-0000-0000-0000F7060000}"/>
    <cellStyle name="40% - Accent2 2 7" xfId="3562" xr:uid="{00000000-0005-0000-0000-0000F8060000}"/>
    <cellStyle name="40% - Accent2 3" xfId="174" xr:uid="{00000000-0005-0000-0000-0000F9060000}"/>
    <cellStyle name="40% - Accent2 3 2" xfId="3563" xr:uid="{00000000-0005-0000-0000-0000FA060000}"/>
    <cellStyle name="40% - Accent2 3 3" xfId="3564" xr:uid="{00000000-0005-0000-0000-0000FB060000}"/>
    <cellStyle name="40% - Accent2 4" xfId="3565" xr:uid="{00000000-0005-0000-0000-0000FC060000}"/>
    <cellStyle name="40% - Accent2 5" xfId="3566" xr:uid="{00000000-0005-0000-0000-0000FD060000}"/>
    <cellStyle name="40% - Accent2 6" xfId="3567" xr:uid="{00000000-0005-0000-0000-0000FE060000}"/>
    <cellStyle name="40% - Accent2 7" xfId="3568" xr:uid="{00000000-0005-0000-0000-0000FF060000}"/>
    <cellStyle name="40% - Accent3 2" xfId="175" xr:uid="{00000000-0005-0000-0000-000000070000}"/>
    <cellStyle name="40% - Accent3 2 2" xfId="3569" xr:uid="{00000000-0005-0000-0000-000001070000}"/>
    <cellStyle name="40% - Accent3 2 2 2" xfId="3570" xr:uid="{00000000-0005-0000-0000-000002070000}"/>
    <cellStyle name="40% - Accent3 2 2 2 2" xfId="3571" xr:uid="{00000000-0005-0000-0000-000003070000}"/>
    <cellStyle name="40% - Accent3 2 2 2 2 2" xfId="3572" xr:uid="{00000000-0005-0000-0000-000004070000}"/>
    <cellStyle name="40% - Accent3 2 2 2 3" xfId="3573" xr:uid="{00000000-0005-0000-0000-000005070000}"/>
    <cellStyle name="40% - Accent3 2 2 2 4" xfId="3574" xr:uid="{00000000-0005-0000-0000-000006070000}"/>
    <cellStyle name="40% - Accent3 2 2 3" xfId="3575" xr:uid="{00000000-0005-0000-0000-000007070000}"/>
    <cellStyle name="40% - Accent3 2 2 3 2" xfId="3576" xr:uid="{00000000-0005-0000-0000-000008070000}"/>
    <cellStyle name="40% - Accent3 2 2 3 2 2" xfId="3577" xr:uid="{00000000-0005-0000-0000-000009070000}"/>
    <cellStyle name="40% - Accent3 2 2 4" xfId="3578" xr:uid="{00000000-0005-0000-0000-00000A070000}"/>
    <cellStyle name="40% - Accent3 2 2 5" xfId="3579" xr:uid="{00000000-0005-0000-0000-00000B070000}"/>
    <cellStyle name="40% - Accent3 2 2 6" xfId="3580" xr:uid="{00000000-0005-0000-0000-00000C070000}"/>
    <cellStyle name="40% - Accent3 2 2 6 2" xfId="3581" xr:uid="{00000000-0005-0000-0000-00000D070000}"/>
    <cellStyle name="40% - Accent3 2 3" xfId="3582" xr:uid="{00000000-0005-0000-0000-00000E070000}"/>
    <cellStyle name="40% - Accent3 2 4" xfId="3583" xr:uid="{00000000-0005-0000-0000-00000F070000}"/>
    <cellStyle name="40% - Accent3 2 4 2" xfId="3584" xr:uid="{00000000-0005-0000-0000-000010070000}"/>
    <cellStyle name="40% - Accent3 2 4 2 2" xfId="3585" xr:uid="{00000000-0005-0000-0000-000011070000}"/>
    <cellStyle name="40% - Accent3 2 5" xfId="3586" xr:uid="{00000000-0005-0000-0000-000012070000}"/>
    <cellStyle name="40% - Accent3 2 5 2" xfId="3587" xr:uid="{00000000-0005-0000-0000-000013070000}"/>
    <cellStyle name="40% - Accent3 2 5 2 2" xfId="3588" xr:uid="{00000000-0005-0000-0000-000014070000}"/>
    <cellStyle name="40% - Accent3 2 6" xfId="3589" xr:uid="{00000000-0005-0000-0000-000015070000}"/>
    <cellStyle name="40% - Accent3 2 7" xfId="3590" xr:uid="{00000000-0005-0000-0000-000016070000}"/>
    <cellStyle name="40% - Accent3 3" xfId="176" xr:uid="{00000000-0005-0000-0000-000017070000}"/>
    <cellStyle name="40% - Accent3 3 2" xfId="3591" xr:uid="{00000000-0005-0000-0000-000018070000}"/>
    <cellStyle name="40% - Accent3 3 3" xfId="3592" xr:uid="{00000000-0005-0000-0000-000019070000}"/>
    <cellStyle name="40% - Accent3 4" xfId="3593" xr:uid="{00000000-0005-0000-0000-00001A070000}"/>
    <cellStyle name="40% - Accent3 5" xfId="3594" xr:uid="{00000000-0005-0000-0000-00001B070000}"/>
    <cellStyle name="40% - Accent3 6" xfId="3595" xr:uid="{00000000-0005-0000-0000-00001C070000}"/>
    <cellStyle name="40% - Accent3 7" xfId="3596" xr:uid="{00000000-0005-0000-0000-00001D070000}"/>
    <cellStyle name="40% - Accent4 2" xfId="177" xr:uid="{00000000-0005-0000-0000-00001E070000}"/>
    <cellStyle name="40% - Accent4 2 2" xfId="3597" xr:uid="{00000000-0005-0000-0000-00001F070000}"/>
    <cellStyle name="40% - Accent4 2 2 2" xfId="3598" xr:uid="{00000000-0005-0000-0000-000020070000}"/>
    <cellStyle name="40% - Accent4 2 2 2 2" xfId="3599" xr:uid="{00000000-0005-0000-0000-000021070000}"/>
    <cellStyle name="40% - Accent4 2 2 2 2 2" xfId="3600" xr:uid="{00000000-0005-0000-0000-000022070000}"/>
    <cellStyle name="40% - Accent4 2 2 2 3" xfId="3601" xr:uid="{00000000-0005-0000-0000-000023070000}"/>
    <cellStyle name="40% - Accent4 2 2 2 4" xfId="3602" xr:uid="{00000000-0005-0000-0000-000024070000}"/>
    <cellStyle name="40% - Accent4 2 2 3" xfId="3603" xr:uid="{00000000-0005-0000-0000-000025070000}"/>
    <cellStyle name="40% - Accent4 2 2 3 2" xfId="3604" xr:uid="{00000000-0005-0000-0000-000026070000}"/>
    <cellStyle name="40% - Accent4 2 2 3 2 2" xfId="3605" xr:uid="{00000000-0005-0000-0000-000027070000}"/>
    <cellStyle name="40% - Accent4 2 2 4" xfId="3606" xr:uid="{00000000-0005-0000-0000-000028070000}"/>
    <cellStyle name="40% - Accent4 2 2 5" xfId="3607" xr:uid="{00000000-0005-0000-0000-000029070000}"/>
    <cellStyle name="40% - Accent4 2 2 6" xfId="3608" xr:uid="{00000000-0005-0000-0000-00002A070000}"/>
    <cellStyle name="40% - Accent4 2 2 6 2" xfId="3609" xr:uid="{00000000-0005-0000-0000-00002B070000}"/>
    <cellStyle name="40% - Accent4 2 3" xfId="3610" xr:uid="{00000000-0005-0000-0000-00002C070000}"/>
    <cellStyle name="40% - Accent4 2 4" xfId="3611" xr:uid="{00000000-0005-0000-0000-00002D070000}"/>
    <cellStyle name="40% - Accent4 2 4 2" xfId="3612" xr:uid="{00000000-0005-0000-0000-00002E070000}"/>
    <cellStyle name="40% - Accent4 2 4 2 2" xfId="3613" xr:uid="{00000000-0005-0000-0000-00002F070000}"/>
    <cellStyle name="40% - Accent4 2 5" xfId="3614" xr:uid="{00000000-0005-0000-0000-000030070000}"/>
    <cellStyle name="40% - Accent4 2 5 2" xfId="3615" xr:uid="{00000000-0005-0000-0000-000031070000}"/>
    <cellStyle name="40% - Accent4 2 5 2 2" xfId="3616" xr:uid="{00000000-0005-0000-0000-000032070000}"/>
    <cellStyle name="40% - Accent4 2 6" xfId="3617" xr:uid="{00000000-0005-0000-0000-000033070000}"/>
    <cellStyle name="40% - Accent4 2 7" xfId="3618" xr:uid="{00000000-0005-0000-0000-000034070000}"/>
    <cellStyle name="40% - Accent4 3" xfId="178" xr:uid="{00000000-0005-0000-0000-000035070000}"/>
    <cellStyle name="40% - Accent4 3 2" xfId="3619" xr:uid="{00000000-0005-0000-0000-000036070000}"/>
    <cellStyle name="40% - Accent4 3 3" xfId="3620" xr:uid="{00000000-0005-0000-0000-000037070000}"/>
    <cellStyle name="40% - Accent4 4" xfId="3621" xr:uid="{00000000-0005-0000-0000-000038070000}"/>
    <cellStyle name="40% - Accent4 5" xfId="3622" xr:uid="{00000000-0005-0000-0000-000039070000}"/>
    <cellStyle name="40% - Accent4 6" xfId="3623" xr:uid="{00000000-0005-0000-0000-00003A070000}"/>
    <cellStyle name="40% - Accent4 7" xfId="3624" xr:uid="{00000000-0005-0000-0000-00003B070000}"/>
    <cellStyle name="40% - Accent5 2" xfId="179" xr:uid="{00000000-0005-0000-0000-00003C070000}"/>
    <cellStyle name="40% - Accent5 2 2" xfId="3625" xr:uid="{00000000-0005-0000-0000-00003D070000}"/>
    <cellStyle name="40% - Accent5 2 2 2" xfId="3626" xr:uid="{00000000-0005-0000-0000-00003E070000}"/>
    <cellStyle name="40% - Accent5 2 2 2 2" xfId="3627" xr:uid="{00000000-0005-0000-0000-00003F070000}"/>
    <cellStyle name="40% - Accent5 2 2 2 2 2" xfId="3628" xr:uid="{00000000-0005-0000-0000-000040070000}"/>
    <cellStyle name="40% - Accent5 2 2 2 3" xfId="3629" xr:uid="{00000000-0005-0000-0000-000041070000}"/>
    <cellStyle name="40% - Accent5 2 2 2 4" xfId="3630" xr:uid="{00000000-0005-0000-0000-000042070000}"/>
    <cellStyle name="40% - Accent5 2 2 3" xfId="3631" xr:uid="{00000000-0005-0000-0000-000043070000}"/>
    <cellStyle name="40% - Accent5 2 2 3 2" xfId="3632" xr:uid="{00000000-0005-0000-0000-000044070000}"/>
    <cellStyle name="40% - Accent5 2 2 3 2 2" xfId="3633" xr:uid="{00000000-0005-0000-0000-000045070000}"/>
    <cellStyle name="40% - Accent5 2 2 4" xfId="3634" xr:uid="{00000000-0005-0000-0000-000046070000}"/>
    <cellStyle name="40% - Accent5 2 2 5" xfId="3635" xr:uid="{00000000-0005-0000-0000-000047070000}"/>
    <cellStyle name="40% - Accent5 2 2 6" xfId="3636" xr:uid="{00000000-0005-0000-0000-000048070000}"/>
    <cellStyle name="40% - Accent5 2 2 6 2" xfId="3637" xr:uid="{00000000-0005-0000-0000-000049070000}"/>
    <cellStyle name="40% - Accent5 2 3" xfId="3638" xr:uid="{00000000-0005-0000-0000-00004A070000}"/>
    <cellStyle name="40% - Accent5 2 4" xfId="3639" xr:uid="{00000000-0005-0000-0000-00004B070000}"/>
    <cellStyle name="40% - Accent5 2 4 2" xfId="3640" xr:uid="{00000000-0005-0000-0000-00004C070000}"/>
    <cellStyle name="40% - Accent5 2 4 2 2" xfId="3641" xr:uid="{00000000-0005-0000-0000-00004D070000}"/>
    <cellStyle name="40% - Accent5 2 5" xfId="3642" xr:uid="{00000000-0005-0000-0000-00004E070000}"/>
    <cellStyle name="40% - Accent5 2 5 2" xfId="3643" xr:uid="{00000000-0005-0000-0000-00004F070000}"/>
    <cellStyle name="40% - Accent5 2 5 2 2" xfId="3644" xr:uid="{00000000-0005-0000-0000-000050070000}"/>
    <cellStyle name="40% - Accent5 2 6" xfId="3645" xr:uid="{00000000-0005-0000-0000-000051070000}"/>
    <cellStyle name="40% - Accent5 2 7" xfId="3646" xr:uid="{00000000-0005-0000-0000-000052070000}"/>
    <cellStyle name="40% - Accent5 3" xfId="180" xr:uid="{00000000-0005-0000-0000-000053070000}"/>
    <cellStyle name="40% - Accent5 3 2" xfId="3647" xr:uid="{00000000-0005-0000-0000-000054070000}"/>
    <cellStyle name="40% - Accent5 3 3" xfId="3648" xr:uid="{00000000-0005-0000-0000-000055070000}"/>
    <cellStyle name="40% - Accent5 4" xfId="3649" xr:uid="{00000000-0005-0000-0000-000056070000}"/>
    <cellStyle name="40% - Accent5 5" xfId="3650" xr:uid="{00000000-0005-0000-0000-000057070000}"/>
    <cellStyle name="40% - Accent5 6" xfId="3651" xr:uid="{00000000-0005-0000-0000-000058070000}"/>
    <cellStyle name="40% - Accent5 7" xfId="3652" xr:uid="{00000000-0005-0000-0000-000059070000}"/>
    <cellStyle name="40% - Accent6 2" xfId="181" xr:uid="{00000000-0005-0000-0000-00005A070000}"/>
    <cellStyle name="40% - Accent6 2 2" xfId="3653" xr:uid="{00000000-0005-0000-0000-00005B070000}"/>
    <cellStyle name="40% - Accent6 2 2 2" xfId="3654" xr:uid="{00000000-0005-0000-0000-00005C070000}"/>
    <cellStyle name="40% - Accent6 2 2 2 2" xfId="3655" xr:uid="{00000000-0005-0000-0000-00005D070000}"/>
    <cellStyle name="40% - Accent6 2 2 2 2 2" xfId="3656" xr:uid="{00000000-0005-0000-0000-00005E070000}"/>
    <cellStyle name="40% - Accent6 2 2 2 3" xfId="3657" xr:uid="{00000000-0005-0000-0000-00005F070000}"/>
    <cellStyle name="40% - Accent6 2 2 2 4" xfId="3658" xr:uid="{00000000-0005-0000-0000-000060070000}"/>
    <cellStyle name="40% - Accent6 2 2 3" xfId="3659" xr:uid="{00000000-0005-0000-0000-000061070000}"/>
    <cellStyle name="40% - Accent6 2 2 3 2" xfId="3660" xr:uid="{00000000-0005-0000-0000-000062070000}"/>
    <cellStyle name="40% - Accent6 2 2 3 2 2" xfId="3661" xr:uid="{00000000-0005-0000-0000-000063070000}"/>
    <cellStyle name="40% - Accent6 2 2 4" xfId="3662" xr:uid="{00000000-0005-0000-0000-000064070000}"/>
    <cellStyle name="40% - Accent6 2 2 5" xfId="3663" xr:uid="{00000000-0005-0000-0000-000065070000}"/>
    <cellStyle name="40% - Accent6 2 2 6" xfId="3664" xr:uid="{00000000-0005-0000-0000-000066070000}"/>
    <cellStyle name="40% - Accent6 2 2 6 2" xfId="3665" xr:uid="{00000000-0005-0000-0000-000067070000}"/>
    <cellStyle name="40% - Accent6 2 3" xfId="3666" xr:uid="{00000000-0005-0000-0000-000068070000}"/>
    <cellStyle name="40% - Accent6 2 4" xfId="3667" xr:uid="{00000000-0005-0000-0000-000069070000}"/>
    <cellStyle name="40% - Accent6 2 4 2" xfId="3668" xr:uid="{00000000-0005-0000-0000-00006A070000}"/>
    <cellStyle name="40% - Accent6 2 4 2 2" xfId="3669" xr:uid="{00000000-0005-0000-0000-00006B070000}"/>
    <cellStyle name="40% - Accent6 2 5" xfId="3670" xr:uid="{00000000-0005-0000-0000-00006C070000}"/>
    <cellStyle name="40% - Accent6 2 5 2" xfId="3671" xr:uid="{00000000-0005-0000-0000-00006D070000}"/>
    <cellStyle name="40% - Accent6 2 5 2 2" xfId="3672" xr:uid="{00000000-0005-0000-0000-00006E070000}"/>
    <cellStyle name="40% - Accent6 2 6" xfId="3673" xr:uid="{00000000-0005-0000-0000-00006F070000}"/>
    <cellStyle name="40% - Accent6 2 7" xfId="3674" xr:uid="{00000000-0005-0000-0000-000070070000}"/>
    <cellStyle name="40% - Accent6 3" xfId="182" xr:uid="{00000000-0005-0000-0000-000071070000}"/>
    <cellStyle name="40% - Accent6 3 2" xfId="3675" xr:uid="{00000000-0005-0000-0000-000072070000}"/>
    <cellStyle name="40% - Accent6 3 3" xfId="3676" xr:uid="{00000000-0005-0000-0000-000073070000}"/>
    <cellStyle name="40% - Accent6 4" xfId="3677" xr:uid="{00000000-0005-0000-0000-000074070000}"/>
    <cellStyle name="40% - Accent6 5" xfId="3678" xr:uid="{00000000-0005-0000-0000-000075070000}"/>
    <cellStyle name="40% - Accent6 6" xfId="3679" xr:uid="{00000000-0005-0000-0000-000076070000}"/>
    <cellStyle name="40% - Accent6 7" xfId="3680" xr:uid="{00000000-0005-0000-0000-000077070000}"/>
    <cellStyle name="60% - Accent1 2" xfId="183" xr:uid="{00000000-0005-0000-0000-000078070000}"/>
    <cellStyle name="60% - Accent1 2 2" xfId="3681" xr:uid="{00000000-0005-0000-0000-000079070000}"/>
    <cellStyle name="60% - Accent1 2 2 2" xfId="3682" xr:uid="{00000000-0005-0000-0000-00007A070000}"/>
    <cellStyle name="60% - Accent1 2 2 2 2" xfId="3683" xr:uid="{00000000-0005-0000-0000-00007B070000}"/>
    <cellStyle name="60% - Accent1 2 2 2 2 2" xfId="3684" xr:uid="{00000000-0005-0000-0000-00007C070000}"/>
    <cellStyle name="60% - Accent1 2 2 2 3" xfId="3685" xr:uid="{00000000-0005-0000-0000-00007D070000}"/>
    <cellStyle name="60% - Accent1 2 2 2 4" xfId="3686" xr:uid="{00000000-0005-0000-0000-00007E070000}"/>
    <cellStyle name="60% - Accent1 2 2 3" xfId="3687" xr:uid="{00000000-0005-0000-0000-00007F070000}"/>
    <cellStyle name="60% - Accent1 2 2 3 2" xfId="3688" xr:uid="{00000000-0005-0000-0000-000080070000}"/>
    <cellStyle name="60% - Accent1 2 2 3 2 2" xfId="3689" xr:uid="{00000000-0005-0000-0000-000081070000}"/>
    <cellStyle name="60% - Accent1 2 2 4" xfId="3690" xr:uid="{00000000-0005-0000-0000-000082070000}"/>
    <cellStyle name="60% - Accent1 2 2 5" xfId="3691" xr:uid="{00000000-0005-0000-0000-000083070000}"/>
    <cellStyle name="60% - Accent1 2 2 6" xfId="3692" xr:uid="{00000000-0005-0000-0000-000084070000}"/>
    <cellStyle name="60% - Accent1 2 2 6 2" xfId="3693" xr:uid="{00000000-0005-0000-0000-000085070000}"/>
    <cellStyle name="60% - Accent1 2 3" xfId="3694" xr:uid="{00000000-0005-0000-0000-000086070000}"/>
    <cellStyle name="60% - Accent1 2 4" xfId="3695" xr:uid="{00000000-0005-0000-0000-000087070000}"/>
    <cellStyle name="60% - Accent1 2 4 2" xfId="3696" xr:uid="{00000000-0005-0000-0000-000088070000}"/>
    <cellStyle name="60% - Accent1 2 4 2 2" xfId="3697" xr:uid="{00000000-0005-0000-0000-000089070000}"/>
    <cellStyle name="60% - Accent1 2 5" xfId="3698" xr:uid="{00000000-0005-0000-0000-00008A070000}"/>
    <cellStyle name="60% - Accent1 2 5 2" xfId="3699" xr:uid="{00000000-0005-0000-0000-00008B070000}"/>
    <cellStyle name="60% - Accent1 2 5 2 2" xfId="3700" xr:uid="{00000000-0005-0000-0000-00008C070000}"/>
    <cellStyle name="60% - Accent1 2 6" xfId="3701" xr:uid="{00000000-0005-0000-0000-00008D070000}"/>
    <cellStyle name="60% - Accent1 2 7" xfId="3702" xr:uid="{00000000-0005-0000-0000-00008E070000}"/>
    <cellStyle name="60% - Accent1 3" xfId="184" xr:uid="{00000000-0005-0000-0000-00008F070000}"/>
    <cellStyle name="60% - Accent1 3 2" xfId="3703" xr:uid="{00000000-0005-0000-0000-000090070000}"/>
    <cellStyle name="60% - Accent1 3 3" xfId="3704" xr:uid="{00000000-0005-0000-0000-000091070000}"/>
    <cellStyle name="60% - Accent1 4" xfId="3705" xr:uid="{00000000-0005-0000-0000-000092070000}"/>
    <cellStyle name="60% - Accent1 5" xfId="3706" xr:uid="{00000000-0005-0000-0000-000093070000}"/>
    <cellStyle name="60% - Accent1 6" xfId="3707" xr:uid="{00000000-0005-0000-0000-000094070000}"/>
    <cellStyle name="60% - Accent1 7" xfId="3708" xr:uid="{00000000-0005-0000-0000-000095070000}"/>
    <cellStyle name="60% - Accent2 2" xfId="185" xr:uid="{00000000-0005-0000-0000-000096070000}"/>
    <cellStyle name="60% - Accent2 2 2" xfId="3709" xr:uid="{00000000-0005-0000-0000-000097070000}"/>
    <cellStyle name="60% - Accent2 2 2 2" xfId="3710" xr:uid="{00000000-0005-0000-0000-000098070000}"/>
    <cellStyle name="60% - Accent2 2 2 2 2" xfId="3711" xr:uid="{00000000-0005-0000-0000-000099070000}"/>
    <cellStyle name="60% - Accent2 2 2 2 2 2" xfId="3712" xr:uid="{00000000-0005-0000-0000-00009A070000}"/>
    <cellStyle name="60% - Accent2 2 2 2 3" xfId="3713" xr:uid="{00000000-0005-0000-0000-00009B070000}"/>
    <cellStyle name="60% - Accent2 2 2 2 4" xfId="3714" xr:uid="{00000000-0005-0000-0000-00009C070000}"/>
    <cellStyle name="60% - Accent2 2 2 3" xfId="3715" xr:uid="{00000000-0005-0000-0000-00009D070000}"/>
    <cellStyle name="60% - Accent2 2 2 3 2" xfId="3716" xr:uid="{00000000-0005-0000-0000-00009E070000}"/>
    <cellStyle name="60% - Accent2 2 2 3 2 2" xfId="3717" xr:uid="{00000000-0005-0000-0000-00009F070000}"/>
    <cellStyle name="60% - Accent2 2 2 4" xfId="3718" xr:uid="{00000000-0005-0000-0000-0000A0070000}"/>
    <cellStyle name="60% - Accent2 2 2 5" xfId="3719" xr:uid="{00000000-0005-0000-0000-0000A1070000}"/>
    <cellStyle name="60% - Accent2 2 2 6" xfId="3720" xr:uid="{00000000-0005-0000-0000-0000A2070000}"/>
    <cellStyle name="60% - Accent2 2 2 6 2" xfId="3721" xr:uid="{00000000-0005-0000-0000-0000A3070000}"/>
    <cellStyle name="60% - Accent2 2 3" xfId="3722" xr:uid="{00000000-0005-0000-0000-0000A4070000}"/>
    <cellStyle name="60% - Accent2 2 4" xfId="3723" xr:uid="{00000000-0005-0000-0000-0000A5070000}"/>
    <cellStyle name="60% - Accent2 2 4 2" xfId="3724" xr:uid="{00000000-0005-0000-0000-0000A6070000}"/>
    <cellStyle name="60% - Accent2 2 4 2 2" xfId="3725" xr:uid="{00000000-0005-0000-0000-0000A7070000}"/>
    <cellStyle name="60% - Accent2 2 5" xfId="3726" xr:uid="{00000000-0005-0000-0000-0000A8070000}"/>
    <cellStyle name="60% - Accent2 2 5 2" xfId="3727" xr:uid="{00000000-0005-0000-0000-0000A9070000}"/>
    <cellStyle name="60% - Accent2 2 5 2 2" xfId="3728" xr:uid="{00000000-0005-0000-0000-0000AA070000}"/>
    <cellStyle name="60% - Accent2 2 6" xfId="3729" xr:uid="{00000000-0005-0000-0000-0000AB070000}"/>
    <cellStyle name="60% - Accent2 2 7" xfId="3730" xr:uid="{00000000-0005-0000-0000-0000AC070000}"/>
    <cellStyle name="60% - Accent2 3" xfId="186" xr:uid="{00000000-0005-0000-0000-0000AD070000}"/>
    <cellStyle name="60% - Accent2 3 2" xfId="3731" xr:uid="{00000000-0005-0000-0000-0000AE070000}"/>
    <cellStyle name="60% - Accent2 3 3" xfId="3732" xr:uid="{00000000-0005-0000-0000-0000AF070000}"/>
    <cellStyle name="60% - Accent2 4" xfId="3733" xr:uid="{00000000-0005-0000-0000-0000B0070000}"/>
    <cellStyle name="60% - Accent2 5" xfId="3734" xr:uid="{00000000-0005-0000-0000-0000B1070000}"/>
    <cellStyle name="60% - Accent2 6" xfId="3735" xr:uid="{00000000-0005-0000-0000-0000B2070000}"/>
    <cellStyle name="60% - Accent2 7" xfId="3736" xr:uid="{00000000-0005-0000-0000-0000B3070000}"/>
    <cellStyle name="60% - Accent3 2" xfId="187" xr:uid="{00000000-0005-0000-0000-0000B4070000}"/>
    <cellStyle name="60% - Accent3 2 2" xfId="3737" xr:uid="{00000000-0005-0000-0000-0000B5070000}"/>
    <cellStyle name="60% - Accent3 2 2 2" xfId="3738" xr:uid="{00000000-0005-0000-0000-0000B6070000}"/>
    <cellStyle name="60% - Accent3 2 2 2 2" xfId="3739" xr:uid="{00000000-0005-0000-0000-0000B7070000}"/>
    <cellStyle name="60% - Accent3 2 2 2 2 2" xfId="3740" xr:uid="{00000000-0005-0000-0000-0000B8070000}"/>
    <cellStyle name="60% - Accent3 2 2 2 3" xfId="3741" xr:uid="{00000000-0005-0000-0000-0000B9070000}"/>
    <cellStyle name="60% - Accent3 2 2 2 4" xfId="3742" xr:uid="{00000000-0005-0000-0000-0000BA070000}"/>
    <cellStyle name="60% - Accent3 2 2 3" xfId="3743" xr:uid="{00000000-0005-0000-0000-0000BB070000}"/>
    <cellStyle name="60% - Accent3 2 2 3 2" xfId="3744" xr:uid="{00000000-0005-0000-0000-0000BC070000}"/>
    <cellStyle name="60% - Accent3 2 2 3 2 2" xfId="3745" xr:uid="{00000000-0005-0000-0000-0000BD070000}"/>
    <cellStyle name="60% - Accent3 2 2 4" xfId="3746" xr:uid="{00000000-0005-0000-0000-0000BE070000}"/>
    <cellStyle name="60% - Accent3 2 2 5" xfId="3747" xr:uid="{00000000-0005-0000-0000-0000BF070000}"/>
    <cellStyle name="60% - Accent3 2 2 6" xfId="3748" xr:uid="{00000000-0005-0000-0000-0000C0070000}"/>
    <cellStyle name="60% - Accent3 2 2 6 2" xfId="3749" xr:uid="{00000000-0005-0000-0000-0000C1070000}"/>
    <cellStyle name="60% - Accent3 2 3" xfId="3750" xr:uid="{00000000-0005-0000-0000-0000C2070000}"/>
    <cellStyle name="60% - Accent3 2 4" xfId="3751" xr:uid="{00000000-0005-0000-0000-0000C3070000}"/>
    <cellStyle name="60% - Accent3 2 4 2" xfId="3752" xr:uid="{00000000-0005-0000-0000-0000C4070000}"/>
    <cellStyle name="60% - Accent3 2 4 2 2" xfId="3753" xr:uid="{00000000-0005-0000-0000-0000C5070000}"/>
    <cellStyle name="60% - Accent3 2 5" xfId="3754" xr:uid="{00000000-0005-0000-0000-0000C6070000}"/>
    <cellStyle name="60% - Accent3 2 5 2" xfId="3755" xr:uid="{00000000-0005-0000-0000-0000C7070000}"/>
    <cellStyle name="60% - Accent3 2 5 2 2" xfId="3756" xr:uid="{00000000-0005-0000-0000-0000C8070000}"/>
    <cellStyle name="60% - Accent3 2 6" xfId="3757" xr:uid="{00000000-0005-0000-0000-0000C9070000}"/>
    <cellStyle name="60% - Accent3 2 7" xfId="3758" xr:uid="{00000000-0005-0000-0000-0000CA070000}"/>
    <cellStyle name="60% - Accent3 3" xfId="188" xr:uid="{00000000-0005-0000-0000-0000CB070000}"/>
    <cellStyle name="60% - Accent3 3 2" xfId="3759" xr:uid="{00000000-0005-0000-0000-0000CC070000}"/>
    <cellStyle name="60% - Accent3 3 3" xfId="3760" xr:uid="{00000000-0005-0000-0000-0000CD070000}"/>
    <cellStyle name="60% - Accent3 4" xfId="3761" xr:uid="{00000000-0005-0000-0000-0000CE070000}"/>
    <cellStyle name="60% - Accent3 5" xfId="3762" xr:uid="{00000000-0005-0000-0000-0000CF070000}"/>
    <cellStyle name="60% - Accent3 6" xfId="3763" xr:uid="{00000000-0005-0000-0000-0000D0070000}"/>
    <cellStyle name="60% - Accent3 7" xfId="3764" xr:uid="{00000000-0005-0000-0000-0000D1070000}"/>
    <cellStyle name="60% - Accent4 2" xfId="189" xr:uid="{00000000-0005-0000-0000-0000D2070000}"/>
    <cellStyle name="60% - Accent4 2 2" xfId="3765" xr:uid="{00000000-0005-0000-0000-0000D3070000}"/>
    <cellStyle name="60% - Accent4 2 2 2" xfId="3766" xr:uid="{00000000-0005-0000-0000-0000D4070000}"/>
    <cellStyle name="60% - Accent4 2 2 2 2" xfId="3767" xr:uid="{00000000-0005-0000-0000-0000D5070000}"/>
    <cellStyle name="60% - Accent4 2 2 2 2 2" xfId="3768" xr:uid="{00000000-0005-0000-0000-0000D6070000}"/>
    <cellStyle name="60% - Accent4 2 2 2 3" xfId="3769" xr:uid="{00000000-0005-0000-0000-0000D7070000}"/>
    <cellStyle name="60% - Accent4 2 2 2 4" xfId="3770" xr:uid="{00000000-0005-0000-0000-0000D8070000}"/>
    <cellStyle name="60% - Accent4 2 2 3" xfId="3771" xr:uid="{00000000-0005-0000-0000-0000D9070000}"/>
    <cellStyle name="60% - Accent4 2 2 3 2" xfId="3772" xr:uid="{00000000-0005-0000-0000-0000DA070000}"/>
    <cellStyle name="60% - Accent4 2 2 3 2 2" xfId="3773" xr:uid="{00000000-0005-0000-0000-0000DB070000}"/>
    <cellStyle name="60% - Accent4 2 2 4" xfId="3774" xr:uid="{00000000-0005-0000-0000-0000DC070000}"/>
    <cellStyle name="60% - Accent4 2 2 5" xfId="3775" xr:uid="{00000000-0005-0000-0000-0000DD070000}"/>
    <cellStyle name="60% - Accent4 2 2 6" xfId="3776" xr:uid="{00000000-0005-0000-0000-0000DE070000}"/>
    <cellStyle name="60% - Accent4 2 2 6 2" xfId="3777" xr:uid="{00000000-0005-0000-0000-0000DF070000}"/>
    <cellStyle name="60% - Accent4 2 3" xfId="3778" xr:uid="{00000000-0005-0000-0000-0000E0070000}"/>
    <cellStyle name="60% - Accent4 2 4" xfId="3779" xr:uid="{00000000-0005-0000-0000-0000E1070000}"/>
    <cellStyle name="60% - Accent4 2 4 2" xfId="3780" xr:uid="{00000000-0005-0000-0000-0000E2070000}"/>
    <cellStyle name="60% - Accent4 2 4 2 2" xfId="3781" xr:uid="{00000000-0005-0000-0000-0000E3070000}"/>
    <cellStyle name="60% - Accent4 2 5" xfId="3782" xr:uid="{00000000-0005-0000-0000-0000E4070000}"/>
    <cellStyle name="60% - Accent4 2 5 2" xfId="3783" xr:uid="{00000000-0005-0000-0000-0000E5070000}"/>
    <cellStyle name="60% - Accent4 2 5 2 2" xfId="3784" xr:uid="{00000000-0005-0000-0000-0000E6070000}"/>
    <cellStyle name="60% - Accent4 2 6" xfId="3785" xr:uid="{00000000-0005-0000-0000-0000E7070000}"/>
    <cellStyle name="60% - Accent4 2 7" xfId="3786" xr:uid="{00000000-0005-0000-0000-0000E8070000}"/>
    <cellStyle name="60% - Accent4 3" xfId="190" xr:uid="{00000000-0005-0000-0000-0000E9070000}"/>
    <cellStyle name="60% - Accent4 3 2" xfId="3787" xr:uid="{00000000-0005-0000-0000-0000EA070000}"/>
    <cellStyle name="60% - Accent4 3 3" xfId="3788" xr:uid="{00000000-0005-0000-0000-0000EB070000}"/>
    <cellStyle name="60% - Accent4 4" xfId="3789" xr:uid="{00000000-0005-0000-0000-0000EC070000}"/>
    <cellStyle name="60% - Accent4 5" xfId="3790" xr:uid="{00000000-0005-0000-0000-0000ED070000}"/>
    <cellStyle name="60% - Accent4 6" xfId="3791" xr:uid="{00000000-0005-0000-0000-0000EE070000}"/>
    <cellStyle name="60% - Accent4 7" xfId="3792" xr:uid="{00000000-0005-0000-0000-0000EF070000}"/>
    <cellStyle name="60% - Accent5 2" xfId="191" xr:uid="{00000000-0005-0000-0000-0000F0070000}"/>
    <cellStyle name="60% - Accent5 2 2" xfId="3793" xr:uid="{00000000-0005-0000-0000-0000F1070000}"/>
    <cellStyle name="60% - Accent5 2 2 2" xfId="3794" xr:uid="{00000000-0005-0000-0000-0000F2070000}"/>
    <cellStyle name="60% - Accent5 2 2 2 2" xfId="3795" xr:uid="{00000000-0005-0000-0000-0000F3070000}"/>
    <cellStyle name="60% - Accent5 2 2 2 2 2" xfId="3796" xr:uid="{00000000-0005-0000-0000-0000F4070000}"/>
    <cellStyle name="60% - Accent5 2 2 2 3" xfId="3797" xr:uid="{00000000-0005-0000-0000-0000F5070000}"/>
    <cellStyle name="60% - Accent5 2 2 2 4" xfId="3798" xr:uid="{00000000-0005-0000-0000-0000F6070000}"/>
    <cellStyle name="60% - Accent5 2 2 3" xfId="3799" xr:uid="{00000000-0005-0000-0000-0000F7070000}"/>
    <cellStyle name="60% - Accent5 2 2 3 2" xfId="3800" xr:uid="{00000000-0005-0000-0000-0000F8070000}"/>
    <cellStyle name="60% - Accent5 2 2 3 2 2" xfId="3801" xr:uid="{00000000-0005-0000-0000-0000F9070000}"/>
    <cellStyle name="60% - Accent5 2 2 4" xfId="3802" xr:uid="{00000000-0005-0000-0000-0000FA070000}"/>
    <cellStyle name="60% - Accent5 2 2 5" xfId="3803" xr:uid="{00000000-0005-0000-0000-0000FB070000}"/>
    <cellStyle name="60% - Accent5 2 2 6" xfId="3804" xr:uid="{00000000-0005-0000-0000-0000FC070000}"/>
    <cellStyle name="60% - Accent5 2 2 6 2" xfId="3805" xr:uid="{00000000-0005-0000-0000-0000FD070000}"/>
    <cellStyle name="60% - Accent5 2 3" xfId="3806" xr:uid="{00000000-0005-0000-0000-0000FE070000}"/>
    <cellStyle name="60% - Accent5 2 4" xfId="3807" xr:uid="{00000000-0005-0000-0000-0000FF070000}"/>
    <cellStyle name="60% - Accent5 2 4 2" xfId="3808" xr:uid="{00000000-0005-0000-0000-000000080000}"/>
    <cellStyle name="60% - Accent5 2 4 2 2" xfId="3809" xr:uid="{00000000-0005-0000-0000-000001080000}"/>
    <cellStyle name="60% - Accent5 2 5" xfId="3810" xr:uid="{00000000-0005-0000-0000-000002080000}"/>
    <cellStyle name="60% - Accent5 2 5 2" xfId="3811" xr:uid="{00000000-0005-0000-0000-000003080000}"/>
    <cellStyle name="60% - Accent5 2 5 2 2" xfId="3812" xr:uid="{00000000-0005-0000-0000-000004080000}"/>
    <cellStyle name="60% - Accent5 2 6" xfId="3813" xr:uid="{00000000-0005-0000-0000-000005080000}"/>
    <cellStyle name="60% - Accent5 2 7" xfId="3814" xr:uid="{00000000-0005-0000-0000-000006080000}"/>
    <cellStyle name="60% - Accent5 3" xfId="192" xr:uid="{00000000-0005-0000-0000-000007080000}"/>
    <cellStyle name="60% - Accent5 3 2" xfId="3815" xr:uid="{00000000-0005-0000-0000-000008080000}"/>
    <cellStyle name="60% - Accent5 3 3" xfId="3816" xr:uid="{00000000-0005-0000-0000-000009080000}"/>
    <cellStyle name="60% - Accent5 4" xfId="3817" xr:uid="{00000000-0005-0000-0000-00000A080000}"/>
    <cellStyle name="60% - Accent5 5" xfId="3818" xr:uid="{00000000-0005-0000-0000-00000B080000}"/>
    <cellStyle name="60% - Accent5 6" xfId="3819" xr:uid="{00000000-0005-0000-0000-00000C080000}"/>
    <cellStyle name="60% - Accent5 7" xfId="3820" xr:uid="{00000000-0005-0000-0000-00000D080000}"/>
    <cellStyle name="60% - Accent6 2" xfId="193" xr:uid="{00000000-0005-0000-0000-00000E080000}"/>
    <cellStyle name="60% - Accent6 2 2" xfId="3821" xr:uid="{00000000-0005-0000-0000-00000F080000}"/>
    <cellStyle name="60% - Accent6 2 2 2" xfId="3822" xr:uid="{00000000-0005-0000-0000-000010080000}"/>
    <cellStyle name="60% - Accent6 2 2 2 2" xfId="3823" xr:uid="{00000000-0005-0000-0000-000011080000}"/>
    <cellStyle name="60% - Accent6 2 2 2 2 2" xfId="3824" xr:uid="{00000000-0005-0000-0000-000012080000}"/>
    <cellStyle name="60% - Accent6 2 2 2 3" xfId="3825" xr:uid="{00000000-0005-0000-0000-000013080000}"/>
    <cellStyle name="60% - Accent6 2 2 2 4" xfId="3826" xr:uid="{00000000-0005-0000-0000-000014080000}"/>
    <cellStyle name="60% - Accent6 2 2 3" xfId="3827" xr:uid="{00000000-0005-0000-0000-000015080000}"/>
    <cellStyle name="60% - Accent6 2 2 3 2" xfId="3828" xr:uid="{00000000-0005-0000-0000-000016080000}"/>
    <cellStyle name="60% - Accent6 2 2 3 2 2" xfId="3829" xr:uid="{00000000-0005-0000-0000-000017080000}"/>
    <cellStyle name="60% - Accent6 2 2 4" xfId="3830" xr:uid="{00000000-0005-0000-0000-000018080000}"/>
    <cellStyle name="60% - Accent6 2 2 5" xfId="3831" xr:uid="{00000000-0005-0000-0000-000019080000}"/>
    <cellStyle name="60% - Accent6 2 2 6" xfId="3832" xr:uid="{00000000-0005-0000-0000-00001A080000}"/>
    <cellStyle name="60% - Accent6 2 2 6 2" xfId="3833" xr:uid="{00000000-0005-0000-0000-00001B080000}"/>
    <cellStyle name="60% - Accent6 2 3" xfId="3834" xr:uid="{00000000-0005-0000-0000-00001C080000}"/>
    <cellStyle name="60% - Accent6 2 4" xfId="3835" xr:uid="{00000000-0005-0000-0000-00001D080000}"/>
    <cellStyle name="60% - Accent6 2 4 2" xfId="3836" xr:uid="{00000000-0005-0000-0000-00001E080000}"/>
    <cellStyle name="60% - Accent6 2 4 2 2" xfId="3837" xr:uid="{00000000-0005-0000-0000-00001F080000}"/>
    <cellStyle name="60% - Accent6 2 5" xfId="3838" xr:uid="{00000000-0005-0000-0000-000020080000}"/>
    <cellStyle name="60% - Accent6 2 5 2" xfId="3839" xr:uid="{00000000-0005-0000-0000-000021080000}"/>
    <cellStyle name="60% - Accent6 2 5 2 2" xfId="3840" xr:uid="{00000000-0005-0000-0000-000022080000}"/>
    <cellStyle name="60% - Accent6 2 6" xfId="3841" xr:uid="{00000000-0005-0000-0000-000023080000}"/>
    <cellStyle name="60% - Accent6 2 7" xfId="3842" xr:uid="{00000000-0005-0000-0000-000024080000}"/>
    <cellStyle name="60% - Accent6 3" xfId="194" xr:uid="{00000000-0005-0000-0000-000025080000}"/>
    <cellStyle name="60% - Accent6 3 2" xfId="3843" xr:uid="{00000000-0005-0000-0000-000026080000}"/>
    <cellStyle name="60% - Accent6 3 3" xfId="3844" xr:uid="{00000000-0005-0000-0000-000027080000}"/>
    <cellStyle name="60% - Accent6 4" xfId="3845" xr:uid="{00000000-0005-0000-0000-000028080000}"/>
    <cellStyle name="60% - Accent6 5" xfId="3846" xr:uid="{00000000-0005-0000-0000-000029080000}"/>
    <cellStyle name="60% - Accent6 6" xfId="3847" xr:uid="{00000000-0005-0000-0000-00002A080000}"/>
    <cellStyle name="60% - Accent6 7" xfId="3848" xr:uid="{00000000-0005-0000-0000-00002B080000}"/>
    <cellStyle name="aaa" xfId="3849" xr:uid="{00000000-0005-0000-0000-00002C080000}"/>
    <cellStyle name="Accent1 - 20%" xfId="195" xr:uid="{00000000-0005-0000-0000-00002D080000}"/>
    <cellStyle name="Accent1 - 20% 2" xfId="3850" xr:uid="{00000000-0005-0000-0000-00002E080000}"/>
    <cellStyle name="Accent1 - 40%" xfId="196" xr:uid="{00000000-0005-0000-0000-00002F080000}"/>
    <cellStyle name="Accent1 - 40% 2" xfId="3851" xr:uid="{00000000-0005-0000-0000-000030080000}"/>
    <cellStyle name="Accent1 - 60%" xfId="197" xr:uid="{00000000-0005-0000-0000-000031080000}"/>
    <cellStyle name="Accent1 2" xfId="198" xr:uid="{00000000-0005-0000-0000-000032080000}"/>
    <cellStyle name="Accent1 2 2" xfId="3852" xr:uid="{00000000-0005-0000-0000-000033080000}"/>
    <cellStyle name="Accent1 2 2 2" xfId="3853" xr:uid="{00000000-0005-0000-0000-000034080000}"/>
    <cellStyle name="Accent1 2 2 2 2" xfId="3854" xr:uid="{00000000-0005-0000-0000-000035080000}"/>
    <cellStyle name="Accent1 2 2 2 2 2" xfId="3855" xr:uid="{00000000-0005-0000-0000-000036080000}"/>
    <cellStyle name="Accent1 2 2 2 3" xfId="3856" xr:uid="{00000000-0005-0000-0000-000037080000}"/>
    <cellStyle name="Accent1 2 2 2 4" xfId="3857" xr:uid="{00000000-0005-0000-0000-000038080000}"/>
    <cellStyle name="Accent1 2 2 3" xfId="3858" xr:uid="{00000000-0005-0000-0000-000039080000}"/>
    <cellStyle name="Accent1 2 2 3 2" xfId="3859" xr:uid="{00000000-0005-0000-0000-00003A080000}"/>
    <cellStyle name="Accent1 2 2 3 2 2" xfId="3860" xr:uid="{00000000-0005-0000-0000-00003B080000}"/>
    <cellStyle name="Accent1 2 2 4" xfId="3861" xr:uid="{00000000-0005-0000-0000-00003C080000}"/>
    <cellStyle name="Accent1 2 2 5" xfId="3862" xr:uid="{00000000-0005-0000-0000-00003D080000}"/>
    <cellStyle name="Accent1 2 2 6" xfId="3863" xr:uid="{00000000-0005-0000-0000-00003E080000}"/>
    <cellStyle name="Accent1 2 2 6 2" xfId="3864" xr:uid="{00000000-0005-0000-0000-00003F080000}"/>
    <cellStyle name="Accent1 2 3" xfId="3865" xr:uid="{00000000-0005-0000-0000-000040080000}"/>
    <cellStyle name="Accent1 2 4" xfId="3866" xr:uid="{00000000-0005-0000-0000-000041080000}"/>
    <cellStyle name="Accent1 2 4 2" xfId="3867" xr:uid="{00000000-0005-0000-0000-000042080000}"/>
    <cellStyle name="Accent1 2 4 2 2" xfId="3868" xr:uid="{00000000-0005-0000-0000-000043080000}"/>
    <cellStyle name="Accent1 2 5" xfId="3869" xr:uid="{00000000-0005-0000-0000-000044080000}"/>
    <cellStyle name="Accent1 2 5 2" xfId="3870" xr:uid="{00000000-0005-0000-0000-000045080000}"/>
    <cellStyle name="Accent1 2 5 2 2" xfId="3871" xr:uid="{00000000-0005-0000-0000-000046080000}"/>
    <cellStyle name="Accent1 2 6" xfId="3872" xr:uid="{00000000-0005-0000-0000-000047080000}"/>
    <cellStyle name="Accent1 2 7" xfId="3873" xr:uid="{00000000-0005-0000-0000-000048080000}"/>
    <cellStyle name="Accent1 3" xfId="199" xr:uid="{00000000-0005-0000-0000-000049080000}"/>
    <cellStyle name="Accent1 3 2" xfId="3874" xr:uid="{00000000-0005-0000-0000-00004A080000}"/>
    <cellStyle name="Accent1 3 3" xfId="3875" xr:uid="{00000000-0005-0000-0000-00004B080000}"/>
    <cellStyle name="Accent1 4" xfId="3876" xr:uid="{00000000-0005-0000-0000-00004C080000}"/>
    <cellStyle name="Accent1 5" xfId="3877" xr:uid="{00000000-0005-0000-0000-00004D080000}"/>
    <cellStyle name="Accent1 6" xfId="3878" xr:uid="{00000000-0005-0000-0000-00004E080000}"/>
    <cellStyle name="Accent1 7" xfId="3879" xr:uid="{00000000-0005-0000-0000-00004F080000}"/>
    <cellStyle name="Accent2 - 20%" xfId="200" xr:uid="{00000000-0005-0000-0000-000050080000}"/>
    <cellStyle name="Accent2 - 20% 2" xfId="3880" xr:uid="{00000000-0005-0000-0000-000051080000}"/>
    <cellStyle name="Accent2 - 40%" xfId="201" xr:uid="{00000000-0005-0000-0000-000052080000}"/>
    <cellStyle name="Accent2 - 40% 2" xfId="3881" xr:uid="{00000000-0005-0000-0000-000053080000}"/>
    <cellStyle name="Accent2 - 60%" xfId="202" xr:uid="{00000000-0005-0000-0000-000054080000}"/>
    <cellStyle name="Accent2 2" xfId="203" xr:uid="{00000000-0005-0000-0000-000055080000}"/>
    <cellStyle name="Accent2 2 2" xfId="3882" xr:uid="{00000000-0005-0000-0000-000056080000}"/>
    <cellStyle name="Accent2 2 2 2" xfId="3883" xr:uid="{00000000-0005-0000-0000-000057080000}"/>
    <cellStyle name="Accent2 2 2 2 2" xfId="3884" xr:uid="{00000000-0005-0000-0000-000058080000}"/>
    <cellStyle name="Accent2 2 2 2 2 2" xfId="3885" xr:uid="{00000000-0005-0000-0000-000059080000}"/>
    <cellStyle name="Accent2 2 2 2 3" xfId="3886" xr:uid="{00000000-0005-0000-0000-00005A080000}"/>
    <cellStyle name="Accent2 2 2 2 4" xfId="3887" xr:uid="{00000000-0005-0000-0000-00005B080000}"/>
    <cellStyle name="Accent2 2 2 3" xfId="3888" xr:uid="{00000000-0005-0000-0000-00005C080000}"/>
    <cellStyle name="Accent2 2 2 3 2" xfId="3889" xr:uid="{00000000-0005-0000-0000-00005D080000}"/>
    <cellStyle name="Accent2 2 2 3 2 2" xfId="3890" xr:uid="{00000000-0005-0000-0000-00005E080000}"/>
    <cellStyle name="Accent2 2 2 4" xfId="3891" xr:uid="{00000000-0005-0000-0000-00005F080000}"/>
    <cellStyle name="Accent2 2 2 5" xfId="3892" xr:uid="{00000000-0005-0000-0000-000060080000}"/>
    <cellStyle name="Accent2 2 2 6" xfId="3893" xr:uid="{00000000-0005-0000-0000-000061080000}"/>
    <cellStyle name="Accent2 2 2 6 2" xfId="3894" xr:uid="{00000000-0005-0000-0000-000062080000}"/>
    <cellStyle name="Accent2 2 3" xfId="3895" xr:uid="{00000000-0005-0000-0000-000063080000}"/>
    <cellStyle name="Accent2 2 4" xfId="3896" xr:uid="{00000000-0005-0000-0000-000064080000}"/>
    <cellStyle name="Accent2 2 4 2" xfId="3897" xr:uid="{00000000-0005-0000-0000-000065080000}"/>
    <cellStyle name="Accent2 2 4 2 2" xfId="3898" xr:uid="{00000000-0005-0000-0000-000066080000}"/>
    <cellStyle name="Accent2 2 5" xfId="3899" xr:uid="{00000000-0005-0000-0000-000067080000}"/>
    <cellStyle name="Accent2 2 5 2" xfId="3900" xr:uid="{00000000-0005-0000-0000-000068080000}"/>
    <cellStyle name="Accent2 2 5 2 2" xfId="3901" xr:uid="{00000000-0005-0000-0000-000069080000}"/>
    <cellStyle name="Accent2 2 6" xfId="3902" xr:uid="{00000000-0005-0000-0000-00006A080000}"/>
    <cellStyle name="Accent2 2 7" xfId="3903" xr:uid="{00000000-0005-0000-0000-00006B080000}"/>
    <cellStyle name="Accent2 3" xfId="204" xr:uid="{00000000-0005-0000-0000-00006C080000}"/>
    <cellStyle name="Accent2 3 2" xfId="3904" xr:uid="{00000000-0005-0000-0000-00006D080000}"/>
    <cellStyle name="Accent2 3 3" xfId="3905" xr:uid="{00000000-0005-0000-0000-00006E080000}"/>
    <cellStyle name="Accent2 4" xfId="3906" xr:uid="{00000000-0005-0000-0000-00006F080000}"/>
    <cellStyle name="Accent2 5" xfId="3907" xr:uid="{00000000-0005-0000-0000-000070080000}"/>
    <cellStyle name="Accent2 6" xfId="3908" xr:uid="{00000000-0005-0000-0000-000071080000}"/>
    <cellStyle name="Accent2 7" xfId="3909" xr:uid="{00000000-0005-0000-0000-000072080000}"/>
    <cellStyle name="Accent3 - 20%" xfId="205" xr:uid="{00000000-0005-0000-0000-000073080000}"/>
    <cellStyle name="Accent3 - 20% 2" xfId="3910" xr:uid="{00000000-0005-0000-0000-000074080000}"/>
    <cellStyle name="Accent3 - 40%" xfId="206" xr:uid="{00000000-0005-0000-0000-000075080000}"/>
    <cellStyle name="Accent3 - 40% 2" xfId="3911" xr:uid="{00000000-0005-0000-0000-000076080000}"/>
    <cellStyle name="Accent3 - 60%" xfId="207" xr:uid="{00000000-0005-0000-0000-000077080000}"/>
    <cellStyle name="Accent3 2" xfId="208" xr:uid="{00000000-0005-0000-0000-000078080000}"/>
    <cellStyle name="Accent3 2 2" xfId="3912" xr:uid="{00000000-0005-0000-0000-000079080000}"/>
    <cellStyle name="Accent3 2 2 2" xfId="3913" xr:uid="{00000000-0005-0000-0000-00007A080000}"/>
    <cellStyle name="Accent3 2 2 2 2" xfId="3914" xr:uid="{00000000-0005-0000-0000-00007B080000}"/>
    <cellStyle name="Accent3 2 2 2 2 2" xfId="3915" xr:uid="{00000000-0005-0000-0000-00007C080000}"/>
    <cellStyle name="Accent3 2 2 2 3" xfId="3916" xr:uid="{00000000-0005-0000-0000-00007D080000}"/>
    <cellStyle name="Accent3 2 2 2 4" xfId="3917" xr:uid="{00000000-0005-0000-0000-00007E080000}"/>
    <cellStyle name="Accent3 2 2 3" xfId="3918" xr:uid="{00000000-0005-0000-0000-00007F080000}"/>
    <cellStyle name="Accent3 2 2 3 2" xfId="3919" xr:uid="{00000000-0005-0000-0000-000080080000}"/>
    <cellStyle name="Accent3 2 2 3 2 2" xfId="3920" xr:uid="{00000000-0005-0000-0000-000081080000}"/>
    <cellStyle name="Accent3 2 2 4" xfId="3921" xr:uid="{00000000-0005-0000-0000-000082080000}"/>
    <cellStyle name="Accent3 2 2 5" xfId="3922" xr:uid="{00000000-0005-0000-0000-000083080000}"/>
    <cellStyle name="Accent3 2 2 6" xfId="3923" xr:uid="{00000000-0005-0000-0000-000084080000}"/>
    <cellStyle name="Accent3 2 2 6 2" xfId="3924" xr:uid="{00000000-0005-0000-0000-000085080000}"/>
    <cellStyle name="Accent3 2 3" xfId="3925" xr:uid="{00000000-0005-0000-0000-000086080000}"/>
    <cellStyle name="Accent3 2 4" xfId="3926" xr:uid="{00000000-0005-0000-0000-000087080000}"/>
    <cellStyle name="Accent3 2 4 2" xfId="3927" xr:uid="{00000000-0005-0000-0000-000088080000}"/>
    <cellStyle name="Accent3 2 4 2 2" xfId="3928" xr:uid="{00000000-0005-0000-0000-000089080000}"/>
    <cellStyle name="Accent3 2 5" xfId="3929" xr:uid="{00000000-0005-0000-0000-00008A080000}"/>
    <cellStyle name="Accent3 2 5 2" xfId="3930" xr:uid="{00000000-0005-0000-0000-00008B080000}"/>
    <cellStyle name="Accent3 2 5 2 2" xfId="3931" xr:uid="{00000000-0005-0000-0000-00008C080000}"/>
    <cellStyle name="Accent3 2 6" xfId="3932" xr:uid="{00000000-0005-0000-0000-00008D080000}"/>
    <cellStyle name="Accent3 2 7" xfId="3933" xr:uid="{00000000-0005-0000-0000-00008E080000}"/>
    <cellStyle name="Accent3 3" xfId="209" xr:uid="{00000000-0005-0000-0000-00008F080000}"/>
    <cellStyle name="Accent3 3 2" xfId="3934" xr:uid="{00000000-0005-0000-0000-000090080000}"/>
    <cellStyle name="Accent3 3 3" xfId="3935" xr:uid="{00000000-0005-0000-0000-000091080000}"/>
    <cellStyle name="Accent3 4" xfId="3936" xr:uid="{00000000-0005-0000-0000-000092080000}"/>
    <cellStyle name="Accent3 5" xfId="3937" xr:uid="{00000000-0005-0000-0000-000093080000}"/>
    <cellStyle name="Accent3 6" xfId="3938" xr:uid="{00000000-0005-0000-0000-000094080000}"/>
    <cellStyle name="Accent3 7" xfId="3939" xr:uid="{00000000-0005-0000-0000-000095080000}"/>
    <cellStyle name="Accent4 - 20%" xfId="210" xr:uid="{00000000-0005-0000-0000-000096080000}"/>
    <cellStyle name="Accent4 - 20% 2" xfId="3940" xr:uid="{00000000-0005-0000-0000-000097080000}"/>
    <cellStyle name="Accent4 - 40%" xfId="211" xr:uid="{00000000-0005-0000-0000-000098080000}"/>
    <cellStyle name="Accent4 - 40% 2" xfId="3941" xr:uid="{00000000-0005-0000-0000-000099080000}"/>
    <cellStyle name="Accent4 - 60%" xfId="212" xr:uid="{00000000-0005-0000-0000-00009A080000}"/>
    <cellStyle name="Accent4 2" xfId="213" xr:uid="{00000000-0005-0000-0000-00009B080000}"/>
    <cellStyle name="Accent4 2 2" xfId="3942" xr:uid="{00000000-0005-0000-0000-00009C080000}"/>
    <cellStyle name="Accent4 2 2 2" xfId="3943" xr:uid="{00000000-0005-0000-0000-00009D080000}"/>
    <cellStyle name="Accent4 2 2 2 2" xfId="3944" xr:uid="{00000000-0005-0000-0000-00009E080000}"/>
    <cellStyle name="Accent4 2 2 2 2 2" xfId="3945" xr:uid="{00000000-0005-0000-0000-00009F080000}"/>
    <cellStyle name="Accent4 2 2 2 3" xfId="3946" xr:uid="{00000000-0005-0000-0000-0000A0080000}"/>
    <cellStyle name="Accent4 2 2 2 4" xfId="3947" xr:uid="{00000000-0005-0000-0000-0000A1080000}"/>
    <cellStyle name="Accent4 2 2 3" xfId="3948" xr:uid="{00000000-0005-0000-0000-0000A2080000}"/>
    <cellStyle name="Accent4 2 2 3 2" xfId="3949" xr:uid="{00000000-0005-0000-0000-0000A3080000}"/>
    <cellStyle name="Accent4 2 2 3 2 2" xfId="3950" xr:uid="{00000000-0005-0000-0000-0000A4080000}"/>
    <cellStyle name="Accent4 2 2 4" xfId="3951" xr:uid="{00000000-0005-0000-0000-0000A5080000}"/>
    <cellStyle name="Accent4 2 2 5" xfId="3952" xr:uid="{00000000-0005-0000-0000-0000A6080000}"/>
    <cellStyle name="Accent4 2 2 6" xfId="3953" xr:uid="{00000000-0005-0000-0000-0000A7080000}"/>
    <cellStyle name="Accent4 2 2 6 2" xfId="3954" xr:uid="{00000000-0005-0000-0000-0000A8080000}"/>
    <cellStyle name="Accent4 2 3" xfId="3955" xr:uid="{00000000-0005-0000-0000-0000A9080000}"/>
    <cellStyle name="Accent4 2 4" xfId="3956" xr:uid="{00000000-0005-0000-0000-0000AA080000}"/>
    <cellStyle name="Accent4 2 4 2" xfId="3957" xr:uid="{00000000-0005-0000-0000-0000AB080000}"/>
    <cellStyle name="Accent4 2 4 2 2" xfId="3958" xr:uid="{00000000-0005-0000-0000-0000AC080000}"/>
    <cellStyle name="Accent4 2 5" xfId="3959" xr:uid="{00000000-0005-0000-0000-0000AD080000}"/>
    <cellStyle name="Accent4 2 5 2" xfId="3960" xr:uid="{00000000-0005-0000-0000-0000AE080000}"/>
    <cellStyle name="Accent4 2 5 2 2" xfId="3961" xr:uid="{00000000-0005-0000-0000-0000AF080000}"/>
    <cellStyle name="Accent4 2 6" xfId="3962" xr:uid="{00000000-0005-0000-0000-0000B0080000}"/>
    <cellStyle name="Accent4 2 7" xfId="3963" xr:uid="{00000000-0005-0000-0000-0000B1080000}"/>
    <cellStyle name="Accent4 3" xfId="214" xr:uid="{00000000-0005-0000-0000-0000B2080000}"/>
    <cellStyle name="Accent4 3 2" xfId="3964" xr:uid="{00000000-0005-0000-0000-0000B3080000}"/>
    <cellStyle name="Accent4 3 3" xfId="3965" xr:uid="{00000000-0005-0000-0000-0000B4080000}"/>
    <cellStyle name="Accent4 4" xfId="3966" xr:uid="{00000000-0005-0000-0000-0000B5080000}"/>
    <cellStyle name="Accent4 5" xfId="3967" xr:uid="{00000000-0005-0000-0000-0000B6080000}"/>
    <cellStyle name="Accent4 6" xfId="3968" xr:uid="{00000000-0005-0000-0000-0000B7080000}"/>
    <cellStyle name="Accent4 7" xfId="3969" xr:uid="{00000000-0005-0000-0000-0000B8080000}"/>
    <cellStyle name="Accent5 - 20%" xfId="215" xr:uid="{00000000-0005-0000-0000-0000B9080000}"/>
    <cellStyle name="Accent5 - 20% 2" xfId="3970" xr:uid="{00000000-0005-0000-0000-0000BA080000}"/>
    <cellStyle name="Accent5 - 40%" xfId="216" xr:uid="{00000000-0005-0000-0000-0000BB080000}"/>
    <cellStyle name="Accent5 - 40% 2" xfId="3971" xr:uid="{00000000-0005-0000-0000-0000BC080000}"/>
    <cellStyle name="Accent5 - 60%" xfId="217" xr:uid="{00000000-0005-0000-0000-0000BD080000}"/>
    <cellStyle name="Accent5 2" xfId="218" xr:uid="{00000000-0005-0000-0000-0000BE080000}"/>
    <cellStyle name="Accent5 2 2" xfId="3972" xr:uid="{00000000-0005-0000-0000-0000BF080000}"/>
    <cellStyle name="Accent5 2 2 2" xfId="3973" xr:uid="{00000000-0005-0000-0000-0000C0080000}"/>
    <cellStyle name="Accent5 2 2 2 2" xfId="3974" xr:uid="{00000000-0005-0000-0000-0000C1080000}"/>
    <cellStyle name="Accent5 2 2 2 2 2" xfId="3975" xr:uid="{00000000-0005-0000-0000-0000C2080000}"/>
    <cellStyle name="Accent5 2 2 2 3" xfId="3976" xr:uid="{00000000-0005-0000-0000-0000C3080000}"/>
    <cellStyle name="Accent5 2 2 2 4" xfId="3977" xr:uid="{00000000-0005-0000-0000-0000C4080000}"/>
    <cellStyle name="Accent5 2 2 3" xfId="3978" xr:uid="{00000000-0005-0000-0000-0000C5080000}"/>
    <cellStyle name="Accent5 2 2 3 2" xfId="3979" xr:uid="{00000000-0005-0000-0000-0000C6080000}"/>
    <cellStyle name="Accent5 2 2 3 2 2" xfId="3980" xr:uid="{00000000-0005-0000-0000-0000C7080000}"/>
    <cellStyle name="Accent5 2 2 4" xfId="3981" xr:uid="{00000000-0005-0000-0000-0000C8080000}"/>
    <cellStyle name="Accent5 2 2 5" xfId="3982" xr:uid="{00000000-0005-0000-0000-0000C9080000}"/>
    <cellStyle name="Accent5 2 2 6" xfId="3983" xr:uid="{00000000-0005-0000-0000-0000CA080000}"/>
    <cellStyle name="Accent5 2 2 6 2" xfId="3984" xr:uid="{00000000-0005-0000-0000-0000CB080000}"/>
    <cellStyle name="Accent5 2 3" xfId="3985" xr:uid="{00000000-0005-0000-0000-0000CC080000}"/>
    <cellStyle name="Accent5 2 4" xfId="3986" xr:uid="{00000000-0005-0000-0000-0000CD080000}"/>
    <cellStyle name="Accent5 2 4 2" xfId="3987" xr:uid="{00000000-0005-0000-0000-0000CE080000}"/>
    <cellStyle name="Accent5 2 4 2 2" xfId="3988" xr:uid="{00000000-0005-0000-0000-0000CF080000}"/>
    <cellStyle name="Accent5 2 5" xfId="3989" xr:uid="{00000000-0005-0000-0000-0000D0080000}"/>
    <cellStyle name="Accent5 2 5 2" xfId="3990" xr:uid="{00000000-0005-0000-0000-0000D1080000}"/>
    <cellStyle name="Accent5 2 5 2 2" xfId="3991" xr:uid="{00000000-0005-0000-0000-0000D2080000}"/>
    <cellStyle name="Accent5 2 6" xfId="3992" xr:uid="{00000000-0005-0000-0000-0000D3080000}"/>
    <cellStyle name="Accent5 2 7" xfId="3993" xr:uid="{00000000-0005-0000-0000-0000D4080000}"/>
    <cellStyle name="Accent5 3" xfId="219" xr:uid="{00000000-0005-0000-0000-0000D5080000}"/>
    <cellStyle name="Accent5 3 2" xfId="3994" xr:uid="{00000000-0005-0000-0000-0000D6080000}"/>
    <cellStyle name="Accent5 3 3" xfId="3995" xr:uid="{00000000-0005-0000-0000-0000D7080000}"/>
    <cellStyle name="Accent5 4" xfId="3996" xr:uid="{00000000-0005-0000-0000-0000D8080000}"/>
    <cellStyle name="Accent5 5" xfId="3997" xr:uid="{00000000-0005-0000-0000-0000D9080000}"/>
    <cellStyle name="Accent5 6" xfId="3998" xr:uid="{00000000-0005-0000-0000-0000DA080000}"/>
    <cellStyle name="Accent5 7" xfId="3999" xr:uid="{00000000-0005-0000-0000-0000DB080000}"/>
    <cellStyle name="Accent6 - 20%" xfId="220" xr:uid="{00000000-0005-0000-0000-0000DC080000}"/>
    <cellStyle name="Accent6 - 20% 2" xfId="4000" xr:uid="{00000000-0005-0000-0000-0000DD080000}"/>
    <cellStyle name="Accent6 - 40%" xfId="221" xr:uid="{00000000-0005-0000-0000-0000DE080000}"/>
    <cellStyle name="Accent6 - 40% 2" xfId="4001" xr:uid="{00000000-0005-0000-0000-0000DF080000}"/>
    <cellStyle name="Accent6 - 60%" xfId="222" xr:uid="{00000000-0005-0000-0000-0000E0080000}"/>
    <cellStyle name="Accent6 2" xfId="223" xr:uid="{00000000-0005-0000-0000-0000E1080000}"/>
    <cellStyle name="Accent6 2 2" xfId="4002" xr:uid="{00000000-0005-0000-0000-0000E2080000}"/>
    <cellStyle name="Accent6 2 2 2" xfId="4003" xr:uid="{00000000-0005-0000-0000-0000E3080000}"/>
    <cellStyle name="Accent6 2 2 2 2" xfId="4004" xr:uid="{00000000-0005-0000-0000-0000E4080000}"/>
    <cellStyle name="Accent6 2 2 2 2 2" xfId="4005" xr:uid="{00000000-0005-0000-0000-0000E5080000}"/>
    <cellStyle name="Accent6 2 2 2 3" xfId="4006" xr:uid="{00000000-0005-0000-0000-0000E6080000}"/>
    <cellStyle name="Accent6 2 2 2 4" xfId="4007" xr:uid="{00000000-0005-0000-0000-0000E7080000}"/>
    <cellStyle name="Accent6 2 2 3" xfId="4008" xr:uid="{00000000-0005-0000-0000-0000E8080000}"/>
    <cellStyle name="Accent6 2 2 3 2" xfId="4009" xr:uid="{00000000-0005-0000-0000-0000E9080000}"/>
    <cellStyle name="Accent6 2 2 3 2 2" xfId="4010" xr:uid="{00000000-0005-0000-0000-0000EA080000}"/>
    <cellStyle name="Accent6 2 2 4" xfId="4011" xr:uid="{00000000-0005-0000-0000-0000EB080000}"/>
    <cellStyle name="Accent6 2 2 5" xfId="4012" xr:uid="{00000000-0005-0000-0000-0000EC080000}"/>
    <cellStyle name="Accent6 2 2 6" xfId="4013" xr:uid="{00000000-0005-0000-0000-0000ED080000}"/>
    <cellStyle name="Accent6 2 2 6 2" xfId="4014" xr:uid="{00000000-0005-0000-0000-0000EE080000}"/>
    <cellStyle name="Accent6 2 3" xfId="4015" xr:uid="{00000000-0005-0000-0000-0000EF080000}"/>
    <cellStyle name="Accent6 2 4" xfId="4016" xr:uid="{00000000-0005-0000-0000-0000F0080000}"/>
    <cellStyle name="Accent6 2 4 2" xfId="4017" xr:uid="{00000000-0005-0000-0000-0000F1080000}"/>
    <cellStyle name="Accent6 2 4 2 2" xfId="4018" xr:uid="{00000000-0005-0000-0000-0000F2080000}"/>
    <cellStyle name="Accent6 2 5" xfId="4019" xr:uid="{00000000-0005-0000-0000-0000F3080000}"/>
    <cellStyle name="Accent6 2 5 2" xfId="4020" xr:uid="{00000000-0005-0000-0000-0000F4080000}"/>
    <cellStyle name="Accent6 2 5 2 2" xfId="4021" xr:uid="{00000000-0005-0000-0000-0000F5080000}"/>
    <cellStyle name="Accent6 2 6" xfId="4022" xr:uid="{00000000-0005-0000-0000-0000F6080000}"/>
    <cellStyle name="Accent6 2 7" xfId="4023" xr:uid="{00000000-0005-0000-0000-0000F7080000}"/>
    <cellStyle name="Accent6 3" xfId="224" xr:uid="{00000000-0005-0000-0000-0000F8080000}"/>
    <cellStyle name="Accent6 3 2" xfId="4024" xr:uid="{00000000-0005-0000-0000-0000F9080000}"/>
    <cellStyle name="Accent6 3 3" xfId="4025" xr:uid="{00000000-0005-0000-0000-0000FA080000}"/>
    <cellStyle name="Accent6 4" xfId="4026" xr:uid="{00000000-0005-0000-0000-0000FB080000}"/>
    <cellStyle name="Accent6 5" xfId="4027" xr:uid="{00000000-0005-0000-0000-0000FC080000}"/>
    <cellStyle name="Accent6 6" xfId="4028" xr:uid="{00000000-0005-0000-0000-0000FD080000}"/>
    <cellStyle name="Accent6 7" xfId="4029" xr:uid="{00000000-0005-0000-0000-0000FE080000}"/>
    <cellStyle name="Actual" xfId="4030" xr:uid="{00000000-0005-0000-0000-0000FF080000}"/>
    <cellStyle name="Actual Date" xfId="4031" xr:uid="{00000000-0005-0000-0000-000000090000}"/>
    <cellStyle name="ÅëÈ­ [0]_±âÅ¸" xfId="4032" xr:uid="{00000000-0005-0000-0000-000001090000}"/>
    <cellStyle name="ÅëÈ­_±âÅ¸" xfId="4033" xr:uid="{00000000-0005-0000-0000-000002090000}"/>
    <cellStyle name="Allign center" xfId="4034" xr:uid="{00000000-0005-0000-0000-000003090000}"/>
    <cellStyle name="alternate" xfId="4035" xr:uid="{00000000-0005-0000-0000-000004090000}"/>
    <cellStyle name="Ancillary" xfId="4036" xr:uid="{00000000-0005-0000-0000-000005090000}"/>
    <cellStyle name="ÄÞ¸¶ [0]_±âÅ¸" xfId="4037" xr:uid="{00000000-0005-0000-0000-000006090000}"/>
    <cellStyle name="ÄÞ¸¶_±âÅ¸" xfId="4038" xr:uid="{00000000-0005-0000-0000-000007090000}"/>
    <cellStyle name="Bad" xfId="48793" builtinId="27"/>
    <cellStyle name="Bad 2" xfId="225" xr:uid="{00000000-0005-0000-0000-000008090000}"/>
    <cellStyle name="Bad 2 10" xfId="4039" xr:uid="{00000000-0005-0000-0000-000009090000}"/>
    <cellStyle name="Bad 2 11" xfId="4040" xr:uid="{00000000-0005-0000-0000-00000A090000}"/>
    <cellStyle name="Bad 2 12" xfId="4041" xr:uid="{00000000-0005-0000-0000-00000B090000}"/>
    <cellStyle name="Bad 2 13" xfId="4042" xr:uid="{00000000-0005-0000-0000-00000C090000}"/>
    <cellStyle name="Bad 2 14" xfId="4043" xr:uid="{00000000-0005-0000-0000-00000D090000}"/>
    <cellStyle name="Bad 2 15" xfId="4044" xr:uid="{00000000-0005-0000-0000-00000E090000}"/>
    <cellStyle name="Bad 2 16" xfId="4045" xr:uid="{00000000-0005-0000-0000-00000F090000}"/>
    <cellStyle name="Bad 2 17" xfId="4046" xr:uid="{00000000-0005-0000-0000-000010090000}"/>
    <cellStyle name="Bad 2 18" xfId="4047" xr:uid="{00000000-0005-0000-0000-000011090000}"/>
    <cellStyle name="Bad 2 19" xfId="4048" xr:uid="{00000000-0005-0000-0000-000012090000}"/>
    <cellStyle name="Bad 2 2" xfId="4049" xr:uid="{00000000-0005-0000-0000-000013090000}"/>
    <cellStyle name="Bad 2 2 2" xfId="4050" xr:uid="{00000000-0005-0000-0000-000014090000}"/>
    <cellStyle name="Bad 2 2 2 2" xfId="4051" xr:uid="{00000000-0005-0000-0000-000015090000}"/>
    <cellStyle name="Bad 2 2 2 2 2" xfId="4052" xr:uid="{00000000-0005-0000-0000-000016090000}"/>
    <cellStyle name="Bad 2 2 2 3" xfId="4053" xr:uid="{00000000-0005-0000-0000-000017090000}"/>
    <cellStyle name="Bad 2 2 2 4" xfId="4054" xr:uid="{00000000-0005-0000-0000-000018090000}"/>
    <cellStyle name="Bad 2 2 3" xfId="4055" xr:uid="{00000000-0005-0000-0000-000019090000}"/>
    <cellStyle name="Bad 2 2 3 2" xfId="4056" xr:uid="{00000000-0005-0000-0000-00001A090000}"/>
    <cellStyle name="Bad 2 2 3 2 2" xfId="4057" xr:uid="{00000000-0005-0000-0000-00001B090000}"/>
    <cellStyle name="Bad 2 2 4" xfId="4058" xr:uid="{00000000-0005-0000-0000-00001C090000}"/>
    <cellStyle name="Bad 2 2 5" xfId="4059" xr:uid="{00000000-0005-0000-0000-00001D090000}"/>
    <cellStyle name="Bad 2 2 6" xfId="4060" xr:uid="{00000000-0005-0000-0000-00001E090000}"/>
    <cellStyle name="Bad 2 2 6 2" xfId="4061" xr:uid="{00000000-0005-0000-0000-00001F090000}"/>
    <cellStyle name="Bad 2 20" xfId="4062" xr:uid="{00000000-0005-0000-0000-000020090000}"/>
    <cellStyle name="Bad 2 21" xfId="4063" xr:uid="{00000000-0005-0000-0000-000021090000}"/>
    <cellStyle name="Bad 2 22" xfId="4064" xr:uid="{00000000-0005-0000-0000-000022090000}"/>
    <cellStyle name="Bad 2 23" xfId="4065" xr:uid="{00000000-0005-0000-0000-000023090000}"/>
    <cellStyle name="Bad 2 24" xfId="4066" xr:uid="{00000000-0005-0000-0000-000024090000}"/>
    <cellStyle name="Bad 2 25" xfId="4067" xr:uid="{00000000-0005-0000-0000-000025090000}"/>
    <cellStyle name="Bad 2 26" xfId="4068" xr:uid="{00000000-0005-0000-0000-000026090000}"/>
    <cellStyle name="Bad 2 27" xfId="4069" xr:uid="{00000000-0005-0000-0000-000027090000}"/>
    <cellStyle name="Bad 2 28" xfId="4070" xr:uid="{00000000-0005-0000-0000-000028090000}"/>
    <cellStyle name="Bad 2 29" xfId="4071" xr:uid="{00000000-0005-0000-0000-000029090000}"/>
    <cellStyle name="Bad 2 3" xfId="4072" xr:uid="{00000000-0005-0000-0000-00002A090000}"/>
    <cellStyle name="Bad 2 30" xfId="4073" xr:uid="{00000000-0005-0000-0000-00002B090000}"/>
    <cellStyle name="Bad 2 31" xfId="4074" xr:uid="{00000000-0005-0000-0000-00002C090000}"/>
    <cellStyle name="Bad 2 32" xfId="4075" xr:uid="{00000000-0005-0000-0000-00002D090000}"/>
    <cellStyle name="Bad 2 33" xfId="4076" xr:uid="{00000000-0005-0000-0000-00002E090000}"/>
    <cellStyle name="Bad 2 34" xfId="4077" xr:uid="{00000000-0005-0000-0000-00002F090000}"/>
    <cellStyle name="Bad 2 35" xfId="4078" xr:uid="{00000000-0005-0000-0000-000030090000}"/>
    <cellStyle name="Bad 2 36" xfId="4079" xr:uid="{00000000-0005-0000-0000-000031090000}"/>
    <cellStyle name="Bad 2 37" xfId="4080" xr:uid="{00000000-0005-0000-0000-000032090000}"/>
    <cellStyle name="Bad 2 38" xfId="4081" xr:uid="{00000000-0005-0000-0000-000033090000}"/>
    <cellStyle name="Bad 2 39" xfId="4082" xr:uid="{00000000-0005-0000-0000-000034090000}"/>
    <cellStyle name="Bad 2 4" xfId="4083" xr:uid="{00000000-0005-0000-0000-000035090000}"/>
    <cellStyle name="Bad 2 4 2" xfId="4084" xr:uid="{00000000-0005-0000-0000-000036090000}"/>
    <cellStyle name="Bad 2 4 2 2" xfId="4085" xr:uid="{00000000-0005-0000-0000-000037090000}"/>
    <cellStyle name="Bad 2 40" xfId="4086" xr:uid="{00000000-0005-0000-0000-000038090000}"/>
    <cellStyle name="Bad 2 41" xfId="4087" xr:uid="{00000000-0005-0000-0000-000039090000}"/>
    <cellStyle name="Bad 2 42" xfId="4088" xr:uid="{00000000-0005-0000-0000-00003A090000}"/>
    <cellStyle name="Bad 2 43" xfId="4089" xr:uid="{00000000-0005-0000-0000-00003B090000}"/>
    <cellStyle name="Bad 2 44" xfId="4090" xr:uid="{00000000-0005-0000-0000-00003C090000}"/>
    <cellStyle name="Bad 2 45" xfId="4091" xr:uid="{00000000-0005-0000-0000-00003D090000}"/>
    <cellStyle name="Bad 2 46" xfId="4092" xr:uid="{00000000-0005-0000-0000-00003E090000}"/>
    <cellStyle name="Bad 2 47" xfId="4093" xr:uid="{00000000-0005-0000-0000-00003F090000}"/>
    <cellStyle name="Bad 2 48" xfId="4094" xr:uid="{00000000-0005-0000-0000-000040090000}"/>
    <cellStyle name="Bad 2 49" xfId="4095" xr:uid="{00000000-0005-0000-0000-000041090000}"/>
    <cellStyle name="Bad 2 5" xfId="4096" xr:uid="{00000000-0005-0000-0000-000042090000}"/>
    <cellStyle name="Bad 2 5 2" xfId="4097" xr:uid="{00000000-0005-0000-0000-000043090000}"/>
    <cellStyle name="Bad 2 5 2 2" xfId="4098" xr:uid="{00000000-0005-0000-0000-000044090000}"/>
    <cellStyle name="Bad 2 50" xfId="4099" xr:uid="{00000000-0005-0000-0000-000045090000}"/>
    <cellStyle name="Bad 2 51" xfId="4100" xr:uid="{00000000-0005-0000-0000-000046090000}"/>
    <cellStyle name="Bad 2 52" xfId="4101" xr:uid="{00000000-0005-0000-0000-000047090000}"/>
    <cellStyle name="Bad 2 53" xfId="4102" xr:uid="{00000000-0005-0000-0000-000048090000}"/>
    <cellStyle name="Bad 2 54" xfId="4103" xr:uid="{00000000-0005-0000-0000-000049090000}"/>
    <cellStyle name="Bad 2 55" xfId="4104" xr:uid="{00000000-0005-0000-0000-00004A090000}"/>
    <cellStyle name="Bad 2 56" xfId="4105" xr:uid="{00000000-0005-0000-0000-00004B090000}"/>
    <cellStyle name="Bad 2 57" xfId="4106" xr:uid="{00000000-0005-0000-0000-00004C090000}"/>
    <cellStyle name="Bad 2 58" xfId="4107" xr:uid="{00000000-0005-0000-0000-00004D090000}"/>
    <cellStyle name="Bad 2 59" xfId="4108" xr:uid="{00000000-0005-0000-0000-00004E090000}"/>
    <cellStyle name="Bad 2 6" xfId="4109" xr:uid="{00000000-0005-0000-0000-00004F090000}"/>
    <cellStyle name="Bad 2 60" xfId="4110" xr:uid="{00000000-0005-0000-0000-000050090000}"/>
    <cellStyle name="Bad 2 61" xfId="4111" xr:uid="{00000000-0005-0000-0000-000051090000}"/>
    <cellStyle name="Bad 2 62" xfId="4112" xr:uid="{00000000-0005-0000-0000-000052090000}"/>
    <cellStyle name="Bad 2 63" xfId="4113" xr:uid="{00000000-0005-0000-0000-000053090000}"/>
    <cellStyle name="Bad 2 7" xfId="4114" xr:uid="{00000000-0005-0000-0000-000054090000}"/>
    <cellStyle name="Bad 2 8" xfId="4115" xr:uid="{00000000-0005-0000-0000-000055090000}"/>
    <cellStyle name="Bad 2 9" xfId="4116" xr:uid="{00000000-0005-0000-0000-000056090000}"/>
    <cellStyle name="Bad 3" xfId="226" xr:uid="{00000000-0005-0000-0000-000057090000}"/>
    <cellStyle name="Bad 3 10" xfId="4117" xr:uid="{00000000-0005-0000-0000-000058090000}"/>
    <cellStyle name="Bad 3 11" xfId="4118" xr:uid="{00000000-0005-0000-0000-000059090000}"/>
    <cellStyle name="Bad 3 12" xfId="4119" xr:uid="{00000000-0005-0000-0000-00005A090000}"/>
    <cellStyle name="Bad 3 13" xfId="4120" xr:uid="{00000000-0005-0000-0000-00005B090000}"/>
    <cellStyle name="Bad 3 2" xfId="4121" xr:uid="{00000000-0005-0000-0000-00005C090000}"/>
    <cellStyle name="Bad 3 3" xfId="4122" xr:uid="{00000000-0005-0000-0000-00005D090000}"/>
    <cellStyle name="Bad 3 4" xfId="4123" xr:uid="{00000000-0005-0000-0000-00005E090000}"/>
    <cellStyle name="Bad 3 5" xfId="4124" xr:uid="{00000000-0005-0000-0000-00005F090000}"/>
    <cellStyle name="Bad 3 6" xfId="4125" xr:uid="{00000000-0005-0000-0000-000060090000}"/>
    <cellStyle name="Bad 3 7" xfId="4126" xr:uid="{00000000-0005-0000-0000-000061090000}"/>
    <cellStyle name="Bad 3 8" xfId="4127" xr:uid="{00000000-0005-0000-0000-000062090000}"/>
    <cellStyle name="Bad 3 9" xfId="4128" xr:uid="{00000000-0005-0000-0000-000063090000}"/>
    <cellStyle name="Bad 4" xfId="4129" xr:uid="{00000000-0005-0000-0000-000064090000}"/>
    <cellStyle name="Bad 4 2" xfId="4130" xr:uid="{00000000-0005-0000-0000-000065090000}"/>
    <cellStyle name="Bad 4 3" xfId="4131" xr:uid="{00000000-0005-0000-0000-000066090000}"/>
    <cellStyle name="Bad 5" xfId="4132" xr:uid="{00000000-0005-0000-0000-000067090000}"/>
    <cellStyle name="Bad 6" xfId="4133" xr:uid="{00000000-0005-0000-0000-000068090000}"/>
    <cellStyle name="Bad 7" xfId="4134" xr:uid="{00000000-0005-0000-0000-000069090000}"/>
    <cellStyle name="Bad 8" xfId="4135" xr:uid="{00000000-0005-0000-0000-00006A090000}"/>
    <cellStyle name="Bad 9" xfId="48791" xr:uid="{C6209587-00FA-4CBC-8CA8-381C1A9035DD}"/>
    <cellStyle name="Band 1" xfId="4136" xr:uid="{00000000-0005-0000-0000-00006B090000}"/>
    <cellStyle name="Band 2" xfId="4137" xr:uid="{00000000-0005-0000-0000-00006C090000}"/>
    <cellStyle name="billion" xfId="4138" xr:uid="{00000000-0005-0000-0000-00006D090000}"/>
    <cellStyle name="blank" xfId="4139" xr:uid="{00000000-0005-0000-0000-00006E090000}"/>
    <cellStyle name="blue axis cells" xfId="4140" xr:uid="{00000000-0005-0000-0000-00006F090000}"/>
    <cellStyle name="Blue Percent" xfId="4141" xr:uid="{00000000-0005-0000-0000-000070090000}"/>
    <cellStyle name="blue text cells" xfId="4142" xr:uid="{00000000-0005-0000-0000-000071090000}"/>
    <cellStyle name="BMHeading" xfId="4143" xr:uid="{00000000-0005-0000-0000-000072090000}"/>
    <cellStyle name="BMPercent" xfId="4144" xr:uid="{00000000-0005-0000-0000-000073090000}"/>
    <cellStyle name="Body" xfId="4145" xr:uid="{00000000-0005-0000-0000-000074090000}"/>
    <cellStyle name="Bold/Border" xfId="4146" xr:uid="{00000000-0005-0000-0000-000075090000}"/>
    <cellStyle name="BooleanYorN" xfId="4147" xr:uid="{00000000-0005-0000-0000-000076090000}"/>
    <cellStyle name="bp--" xfId="4148" xr:uid="{00000000-0005-0000-0000-000077090000}"/>
    <cellStyle name="Brand Default" xfId="4149" xr:uid="{00000000-0005-0000-0000-000078090000}"/>
    <cellStyle name="Brand Source" xfId="4150" xr:uid="{00000000-0005-0000-0000-000079090000}"/>
    <cellStyle name="Brand Subtitle with Underline" xfId="4151" xr:uid="{00000000-0005-0000-0000-00007A090000}"/>
    <cellStyle name="Brand Title" xfId="4152" xr:uid="{00000000-0005-0000-0000-00007B090000}"/>
    <cellStyle name="Bullet" xfId="4153" xr:uid="{00000000-0005-0000-0000-00007C090000}"/>
    <cellStyle name="c" xfId="4154" xr:uid="{00000000-0005-0000-0000-00007D090000}"/>
    <cellStyle name="c_Bal Sheets" xfId="4155" xr:uid="{00000000-0005-0000-0000-00007E090000}"/>
    <cellStyle name="c_Credit (2)" xfId="4156" xr:uid="{00000000-0005-0000-0000-00007F090000}"/>
    <cellStyle name="c_Earnings" xfId="4157" xr:uid="{00000000-0005-0000-0000-000080090000}"/>
    <cellStyle name="c_Earnings (2)" xfId="4158" xr:uid="{00000000-0005-0000-0000-000081090000}"/>
    <cellStyle name="c_finsumm" xfId="4159" xr:uid="{00000000-0005-0000-0000-000082090000}"/>
    <cellStyle name="c_GoroWipTax-to2050_fromCo_Oct21_99" xfId="4160" xr:uid="{00000000-0005-0000-0000-000083090000}"/>
    <cellStyle name="c_HardInc " xfId="4161" xr:uid="{00000000-0005-0000-0000-000084090000}"/>
    <cellStyle name="c_Hist Inputs (2)" xfId="4162" xr:uid="{00000000-0005-0000-0000-000085090000}"/>
    <cellStyle name="c_IEL_finsumm" xfId="4163" xr:uid="{00000000-0005-0000-0000-000086090000}"/>
    <cellStyle name="c_IEL_finsumm1" xfId="4164" xr:uid="{00000000-0005-0000-0000-000087090000}"/>
    <cellStyle name="c_LBO Summary" xfId="4165" xr:uid="{00000000-0005-0000-0000-000088090000}"/>
    <cellStyle name="c_Schedules" xfId="4166" xr:uid="{00000000-0005-0000-0000-000089090000}"/>
    <cellStyle name="c_Trans Assump (2)" xfId="4167" xr:uid="{00000000-0005-0000-0000-00008A090000}"/>
    <cellStyle name="c_Unit Price Sen. (2)" xfId="4168" xr:uid="{00000000-0005-0000-0000-00008B090000}"/>
    <cellStyle name="Ç¥ÁØ_¿ù°£¿ä¾àº¸°í" xfId="4169" xr:uid="{00000000-0005-0000-0000-00008C090000}"/>
    <cellStyle name="CALC Amount" xfId="4170" xr:uid="{00000000-0005-0000-0000-00008D090000}"/>
    <cellStyle name="CALC Amount [1]" xfId="4171" xr:uid="{00000000-0005-0000-0000-00008E090000}"/>
    <cellStyle name="CALC Amount [2]" xfId="4172" xr:uid="{00000000-0005-0000-0000-00008F090000}"/>
    <cellStyle name="CALC Amount Total" xfId="4173" xr:uid="{00000000-0005-0000-0000-000090090000}"/>
    <cellStyle name="CALC Amount Total [1]" xfId="4174" xr:uid="{00000000-0005-0000-0000-000091090000}"/>
    <cellStyle name="CALC Amount Total [1] 2" xfId="4175" xr:uid="{00000000-0005-0000-0000-000092090000}"/>
    <cellStyle name="CALC Amount Total [2]" xfId="4176" xr:uid="{00000000-0005-0000-0000-000093090000}"/>
    <cellStyle name="CALC Amount Total [2] 2" xfId="4177" xr:uid="{00000000-0005-0000-0000-000094090000}"/>
    <cellStyle name="CALC Amount Total 2" xfId="4178" xr:uid="{00000000-0005-0000-0000-000095090000}"/>
    <cellStyle name="CALC Amount Total_strategic model 04r" xfId="4179" xr:uid="{00000000-0005-0000-0000-000096090000}"/>
    <cellStyle name="CALC Amount_strategic model 04r" xfId="4180" xr:uid="{00000000-0005-0000-0000-000097090000}"/>
    <cellStyle name="CALC Currency" xfId="4181" xr:uid="{00000000-0005-0000-0000-000098090000}"/>
    <cellStyle name="Calc Currency (0)" xfId="4182" xr:uid="{00000000-0005-0000-0000-000099090000}"/>
    <cellStyle name="CALC Currency [1]" xfId="4183" xr:uid="{00000000-0005-0000-0000-00009A090000}"/>
    <cellStyle name="CALC Currency [2]" xfId="4184" xr:uid="{00000000-0005-0000-0000-00009B090000}"/>
    <cellStyle name="CALC Currency Total" xfId="4185" xr:uid="{00000000-0005-0000-0000-00009C090000}"/>
    <cellStyle name="CALC Currency Total [1]" xfId="4186" xr:uid="{00000000-0005-0000-0000-00009D090000}"/>
    <cellStyle name="CALC Currency Total [1] 2" xfId="4187" xr:uid="{00000000-0005-0000-0000-00009E090000}"/>
    <cellStyle name="CALC Currency Total [2]" xfId="4188" xr:uid="{00000000-0005-0000-0000-00009F090000}"/>
    <cellStyle name="CALC Currency Total [2] 2" xfId="4189" xr:uid="{00000000-0005-0000-0000-0000A0090000}"/>
    <cellStyle name="CALC Currency Total 2" xfId="4190" xr:uid="{00000000-0005-0000-0000-0000A1090000}"/>
    <cellStyle name="CALC Currency Total_strategic model 04r" xfId="4191" xr:uid="{00000000-0005-0000-0000-0000A2090000}"/>
    <cellStyle name="CALC Currency_strategic model 04r" xfId="4192" xr:uid="{00000000-0005-0000-0000-0000A3090000}"/>
    <cellStyle name="CALC Date Long" xfId="4193" xr:uid="{00000000-0005-0000-0000-0000A4090000}"/>
    <cellStyle name="CALC Date Short" xfId="4194" xr:uid="{00000000-0005-0000-0000-0000A5090000}"/>
    <cellStyle name="CALC Percent" xfId="4195" xr:uid="{00000000-0005-0000-0000-0000A6090000}"/>
    <cellStyle name="CALC Percent [1]" xfId="4196" xr:uid="{00000000-0005-0000-0000-0000A7090000}"/>
    <cellStyle name="CALC Percent [2]" xfId="4197" xr:uid="{00000000-0005-0000-0000-0000A8090000}"/>
    <cellStyle name="CALC Percent Total" xfId="4198" xr:uid="{00000000-0005-0000-0000-0000A9090000}"/>
    <cellStyle name="CALC Percent Total [1]" xfId="4199" xr:uid="{00000000-0005-0000-0000-0000AA090000}"/>
    <cellStyle name="CALC Percent Total [1] 2" xfId="4200" xr:uid="{00000000-0005-0000-0000-0000AB090000}"/>
    <cellStyle name="CALC Percent Total [2]" xfId="4201" xr:uid="{00000000-0005-0000-0000-0000AC090000}"/>
    <cellStyle name="CALC Percent Total [2] 2" xfId="4202" xr:uid="{00000000-0005-0000-0000-0000AD090000}"/>
    <cellStyle name="CALC Percent Total 2" xfId="4203" xr:uid="{00000000-0005-0000-0000-0000AE090000}"/>
    <cellStyle name="CALC Percent Total_strategic model 04r" xfId="4204" xr:uid="{00000000-0005-0000-0000-0000AF090000}"/>
    <cellStyle name="CALC Percent_strategic model 04r" xfId="4205" xr:uid="{00000000-0005-0000-0000-0000B0090000}"/>
    <cellStyle name="CalcInput" xfId="4206" xr:uid="{00000000-0005-0000-0000-0000B1090000}"/>
    <cellStyle name="Calcs" xfId="4207" xr:uid="{00000000-0005-0000-0000-0000B2090000}"/>
    <cellStyle name="Calculation 2" xfId="227" xr:uid="{00000000-0005-0000-0000-0000B3090000}"/>
    <cellStyle name="Calculation 2 10" xfId="4208" xr:uid="{00000000-0005-0000-0000-0000B4090000}"/>
    <cellStyle name="Calculation 2 10 2" xfId="4209" xr:uid="{00000000-0005-0000-0000-0000B5090000}"/>
    <cellStyle name="Calculation 2 11" xfId="4210" xr:uid="{00000000-0005-0000-0000-0000B6090000}"/>
    <cellStyle name="Calculation 2 12" xfId="4211" xr:uid="{00000000-0005-0000-0000-0000B7090000}"/>
    <cellStyle name="Calculation 2 13" xfId="4212" xr:uid="{00000000-0005-0000-0000-0000B8090000}"/>
    <cellStyle name="Calculation 2 14" xfId="4213" xr:uid="{00000000-0005-0000-0000-0000B9090000}"/>
    <cellStyle name="Calculation 2 15" xfId="4214" xr:uid="{00000000-0005-0000-0000-0000BA090000}"/>
    <cellStyle name="Calculation 2 16" xfId="4215" xr:uid="{00000000-0005-0000-0000-0000BB090000}"/>
    <cellStyle name="Calculation 2 17" xfId="4216" xr:uid="{00000000-0005-0000-0000-0000BC090000}"/>
    <cellStyle name="Calculation 2 18" xfId="4217" xr:uid="{00000000-0005-0000-0000-0000BD090000}"/>
    <cellStyle name="Calculation 2 19" xfId="4218" xr:uid="{00000000-0005-0000-0000-0000BE090000}"/>
    <cellStyle name="Calculation 2 2" xfId="228" xr:uid="{00000000-0005-0000-0000-0000BF090000}"/>
    <cellStyle name="Calculation 2 2 10" xfId="4219" xr:uid="{00000000-0005-0000-0000-0000C0090000}"/>
    <cellStyle name="Calculation 2 2 11" xfId="4220" xr:uid="{00000000-0005-0000-0000-0000C1090000}"/>
    <cellStyle name="Calculation 2 2 12" xfId="4221" xr:uid="{00000000-0005-0000-0000-0000C2090000}"/>
    <cellStyle name="Calculation 2 2 13" xfId="4222" xr:uid="{00000000-0005-0000-0000-0000C3090000}"/>
    <cellStyle name="Calculation 2 2 14" xfId="4223" xr:uid="{00000000-0005-0000-0000-0000C4090000}"/>
    <cellStyle name="Calculation 2 2 15" xfId="4224" xr:uid="{00000000-0005-0000-0000-0000C5090000}"/>
    <cellStyle name="Calculation 2 2 16" xfId="4225" xr:uid="{00000000-0005-0000-0000-0000C6090000}"/>
    <cellStyle name="Calculation 2 2 17" xfId="4226" xr:uid="{00000000-0005-0000-0000-0000C7090000}"/>
    <cellStyle name="Calculation 2 2 18" xfId="4227" xr:uid="{00000000-0005-0000-0000-0000C8090000}"/>
    <cellStyle name="Calculation 2 2 19" xfId="4228" xr:uid="{00000000-0005-0000-0000-0000C9090000}"/>
    <cellStyle name="Calculation 2 2 2" xfId="229" xr:uid="{00000000-0005-0000-0000-0000CA090000}"/>
    <cellStyle name="Calculation 2 2 2 2" xfId="4229" xr:uid="{00000000-0005-0000-0000-0000CB090000}"/>
    <cellStyle name="Calculation 2 2 2 3" xfId="4230" xr:uid="{00000000-0005-0000-0000-0000CC090000}"/>
    <cellStyle name="Calculation 2 2 20" xfId="4231" xr:uid="{00000000-0005-0000-0000-0000CD090000}"/>
    <cellStyle name="Calculation 2 2 21" xfId="4232" xr:uid="{00000000-0005-0000-0000-0000CE090000}"/>
    <cellStyle name="Calculation 2 2 22" xfId="4233" xr:uid="{00000000-0005-0000-0000-0000CF090000}"/>
    <cellStyle name="Calculation 2 2 23" xfId="4234" xr:uid="{00000000-0005-0000-0000-0000D0090000}"/>
    <cellStyle name="Calculation 2 2 24" xfId="4235" xr:uid="{00000000-0005-0000-0000-0000D1090000}"/>
    <cellStyle name="Calculation 2 2 25" xfId="4236" xr:uid="{00000000-0005-0000-0000-0000D2090000}"/>
    <cellStyle name="Calculation 2 2 26" xfId="4237" xr:uid="{00000000-0005-0000-0000-0000D3090000}"/>
    <cellStyle name="Calculation 2 2 27" xfId="4238" xr:uid="{00000000-0005-0000-0000-0000D4090000}"/>
    <cellStyle name="Calculation 2 2 28" xfId="4239" xr:uid="{00000000-0005-0000-0000-0000D5090000}"/>
    <cellStyle name="Calculation 2 2 29" xfId="4240" xr:uid="{00000000-0005-0000-0000-0000D6090000}"/>
    <cellStyle name="Calculation 2 2 3" xfId="4241" xr:uid="{00000000-0005-0000-0000-0000D7090000}"/>
    <cellStyle name="Calculation 2 2 3 2" xfId="4242" xr:uid="{00000000-0005-0000-0000-0000D8090000}"/>
    <cellStyle name="Calculation 2 2 3 3" xfId="4243" xr:uid="{00000000-0005-0000-0000-0000D9090000}"/>
    <cellStyle name="Calculation 2 2 30" xfId="4244" xr:uid="{00000000-0005-0000-0000-0000DA090000}"/>
    <cellStyle name="Calculation 2 2 31" xfId="4245" xr:uid="{00000000-0005-0000-0000-0000DB090000}"/>
    <cellStyle name="Calculation 2 2 32" xfId="4246" xr:uid="{00000000-0005-0000-0000-0000DC090000}"/>
    <cellStyle name="Calculation 2 2 4" xfId="4247" xr:uid="{00000000-0005-0000-0000-0000DD090000}"/>
    <cellStyle name="Calculation 2 2 5" xfId="4248" xr:uid="{00000000-0005-0000-0000-0000DE090000}"/>
    <cellStyle name="Calculation 2 2 6" xfId="4249" xr:uid="{00000000-0005-0000-0000-0000DF090000}"/>
    <cellStyle name="Calculation 2 2 7" xfId="4250" xr:uid="{00000000-0005-0000-0000-0000E0090000}"/>
    <cellStyle name="Calculation 2 2 8" xfId="4251" xr:uid="{00000000-0005-0000-0000-0000E1090000}"/>
    <cellStyle name="Calculation 2 2 9" xfId="4252" xr:uid="{00000000-0005-0000-0000-0000E2090000}"/>
    <cellStyle name="Calculation 2 20" xfId="4253" xr:uid="{00000000-0005-0000-0000-0000E3090000}"/>
    <cellStyle name="Calculation 2 21" xfId="4254" xr:uid="{00000000-0005-0000-0000-0000E4090000}"/>
    <cellStyle name="Calculation 2 22" xfId="4255" xr:uid="{00000000-0005-0000-0000-0000E5090000}"/>
    <cellStyle name="Calculation 2 23" xfId="4256" xr:uid="{00000000-0005-0000-0000-0000E6090000}"/>
    <cellStyle name="Calculation 2 24" xfId="4257" xr:uid="{00000000-0005-0000-0000-0000E7090000}"/>
    <cellStyle name="Calculation 2 25" xfId="4258" xr:uid="{00000000-0005-0000-0000-0000E8090000}"/>
    <cellStyle name="Calculation 2 26" xfId="4259" xr:uid="{00000000-0005-0000-0000-0000E9090000}"/>
    <cellStyle name="Calculation 2 27" xfId="4260" xr:uid="{00000000-0005-0000-0000-0000EA090000}"/>
    <cellStyle name="Calculation 2 28" xfId="4261" xr:uid="{00000000-0005-0000-0000-0000EB090000}"/>
    <cellStyle name="Calculation 2 29" xfId="4262" xr:uid="{00000000-0005-0000-0000-0000EC090000}"/>
    <cellStyle name="Calculation 2 3" xfId="230" xr:uid="{00000000-0005-0000-0000-0000ED090000}"/>
    <cellStyle name="Calculation 2 3 10" xfId="4263" xr:uid="{00000000-0005-0000-0000-0000EE090000}"/>
    <cellStyle name="Calculation 2 3 11" xfId="4264" xr:uid="{00000000-0005-0000-0000-0000EF090000}"/>
    <cellStyle name="Calculation 2 3 12" xfId="4265" xr:uid="{00000000-0005-0000-0000-0000F0090000}"/>
    <cellStyle name="Calculation 2 3 13" xfId="4266" xr:uid="{00000000-0005-0000-0000-0000F1090000}"/>
    <cellStyle name="Calculation 2 3 14" xfId="4267" xr:uid="{00000000-0005-0000-0000-0000F2090000}"/>
    <cellStyle name="Calculation 2 3 15" xfId="4268" xr:uid="{00000000-0005-0000-0000-0000F3090000}"/>
    <cellStyle name="Calculation 2 3 16" xfId="4269" xr:uid="{00000000-0005-0000-0000-0000F4090000}"/>
    <cellStyle name="Calculation 2 3 17" xfId="4270" xr:uid="{00000000-0005-0000-0000-0000F5090000}"/>
    <cellStyle name="Calculation 2 3 18" xfId="4271" xr:uid="{00000000-0005-0000-0000-0000F6090000}"/>
    <cellStyle name="Calculation 2 3 19" xfId="4272" xr:uid="{00000000-0005-0000-0000-0000F7090000}"/>
    <cellStyle name="Calculation 2 3 2" xfId="231" xr:uid="{00000000-0005-0000-0000-0000F8090000}"/>
    <cellStyle name="Calculation 2 3 2 2" xfId="4273" xr:uid="{00000000-0005-0000-0000-0000F9090000}"/>
    <cellStyle name="Calculation 2 3 2 3" xfId="4274" xr:uid="{00000000-0005-0000-0000-0000FA090000}"/>
    <cellStyle name="Calculation 2 3 20" xfId="4275" xr:uid="{00000000-0005-0000-0000-0000FB090000}"/>
    <cellStyle name="Calculation 2 3 21" xfId="4276" xr:uid="{00000000-0005-0000-0000-0000FC090000}"/>
    <cellStyle name="Calculation 2 3 22" xfId="4277" xr:uid="{00000000-0005-0000-0000-0000FD090000}"/>
    <cellStyle name="Calculation 2 3 23" xfId="4278" xr:uid="{00000000-0005-0000-0000-0000FE090000}"/>
    <cellStyle name="Calculation 2 3 24" xfId="4279" xr:uid="{00000000-0005-0000-0000-0000FF090000}"/>
    <cellStyle name="Calculation 2 3 25" xfId="4280" xr:uid="{00000000-0005-0000-0000-0000000A0000}"/>
    <cellStyle name="Calculation 2 3 26" xfId="4281" xr:uid="{00000000-0005-0000-0000-0000010A0000}"/>
    <cellStyle name="Calculation 2 3 27" xfId="4282" xr:uid="{00000000-0005-0000-0000-0000020A0000}"/>
    <cellStyle name="Calculation 2 3 28" xfId="4283" xr:uid="{00000000-0005-0000-0000-0000030A0000}"/>
    <cellStyle name="Calculation 2 3 29" xfId="4284" xr:uid="{00000000-0005-0000-0000-0000040A0000}"/>
    <cellStyle name="Calculation 2 3 3" xfId="4285" xr:uid="{00000000-0005-0000-0000-0000050A0000}"/>
    <cellStyle name="Calculation 2 3 3 2" xfId="4286" xr:uid="{00000000-0005-0000-0000-0000060A0000}"/>
    <cellStyle name="Calculation 2 3 3 3" xfId="4287" xr:uid="{00000000-0005-0000-0000-0000070A0000}"/>
    <cellStyle name="Calculation 2 3 30" xfId="4288" xr:uid="{00000000-0005-0000-0000-0000080A0000}"/>
    <cellStyle name="Calculation 2 3 31" xfId="4289" xr:uid="{00000000-0005-0000-0000-0000090A0000}"/>
    <cellStyle name="Calculation 2 3 32" xfId="4290" xr:uid="{00000000-0005-0000-0000-00000A0A0000}"/>
    <cellStyle name="Calculation 2 3 4" xfId="4291" xr:uid="{00000000-0005-0000-0000-00000B0A0000}"/>
    <cellStyle name="Calculation 2 3 5" xfId="4292" xr:uid="{00000000-0005-0000-0000-00000C0A0000}"/>
    <cellStyle name="Calculation 2 3 6" xfId="4293" xr:uid="{00000000-0005-0000-0000-00000D0A0000}"/>
    <cellStyle name="Calculation 2 3 7" xfId="4294" xr:uid="{00000000-0005-0000-0000-00000E0A0000}"/>
    <cellStyle name="Calculation 2 3 8" xfId="4295" xr:uid="{00000000-0005-0000-0000-00000F0A0000}"/>
    <cellStyle name="Calculation 2 3 9" xfId="4296" xr:uid="{00000000-0005-0000-0000-0000100A0000}"/>
    <cellStyle name="Calculation 2 30" xfId="4297" xr:uid="{00000000-0005-0000-0000-0000110A0000}"/>
    <cellStyle name="Calculation 2 31" xfId="4298" xr:uid="{00000000-0005-0000-0000-0000120A0000}"/>
    <cellStyle name="Calculation 2 32" xfId="4299" xr:uid="{00000000-0005-0000-0000-0000130A0000}"/>
    <cellStyle name="Calculation 2 33" xfId="4300" xr:uid="{00000000-0005-0000-0000-0000140A0000}"/>
    <cellStyle name="Calculation 2 34" xfId="4301" xr:uid="{00000000-0005-0000-0000-0000150A0000}"/>
    <cellStyle name="Calculation 2 35" xfId="4302" xr:uid="{00000000-0005-0000-0000-0000160A0000}"/>
    <cellStyle name="Calculation 2 36" xfId="4303" xr:uid="{00000000-0005-0000-0000-0000170A0000}"/>
    <cellStyle name="Calculation 2 4" xfId="232" xr:uid="{00000000-0005-0000-0000-0000180A0000}"/>
    <cellStyle name="Calculation 2 4 10" xfId="4304" xr:uid="{00000000-0005-0000-0000-0000190A0000}"/>
    <cellStyle name="Calculation 2 4 11" xfId="4305" xr:uid="{00000000-0005-0000-0000-00001A0A0000}"/>
    <cellStyle name="Calculation 2 4 12" xfId="4306" xr:uid="{00000000-0005-0000-0000-00001B0A0000}"/>
    <cellStyle name="Calculation 2 4 13" xfId="4307" xr:uid="{00000000-0005-0000-0000-00001C0A0000}"/>
    <cellStyle name="Calculation 2 4 14" xfId="4308" xr:uid="{00000000-0005-0000-0000-00001D0A0000}"/>
    <cellStyle name="Calculation 2 4 15" xfId="4309" xr:uid="{00000000-0005-0000-0000-00001E0A0000}"/>
    <cellStyle name="Calculation 2 4 16" xfId="4310" xr:uid="{00000000-0005-0000-0000-00001F0A0000}"/>
    <cellStyle name="Calculation 2 4 17" xfId="4311" xr:uid="{00000000-0005-0000-0000-0000200A0000}"/>
    <cellStyle name="Calculation 2 4 18" xfId="4312" xr:uid="{00000000-0005-0000-0000-0000210A0000}"/>
    <cellStyle name="Calculation 2 4 19" xfId="4313" xr:uid="{00000000-0005-0000-0000-0000220A0000}"/>
    <cellStyle name="Calculation 2 4 2" xfId="4314" xr:uid="{00000000-0005-0000-0000-0000230A0000}"/>
    <cellStyle name="Calculation 2 4 2 2" xfId="4315" xr:uid="{00000000-0005-0000-0000-0000240A0000}"/>
    <cellStyle name="Calculation 2 4 2 3" xfId="4316" xr:uid="{00000000-0005-0000-0000-0000250A0000}"/>
    <cellStyle name="Calculation 2 4 20" xfId="4317" xr:uid="{00000000-0005-0000-0000-0000260A0000}"/>
    <cellStyle name="Calculation 2 4 21" xfId="4318" xr:uid="{00000000-0005-0000-0000-0000270A0000}"/>
    <cellStyle name="Calculation 2 4 22" xfId="4319" xr:uid="{00000000-0005-0000-0000-0000280A0000}"/>
    <cellStyle name="Calculation 2 4 23" xfId="4320" xr:uid="{00000000-0005-0000-0000-0000290A0000}"/>
    <cellStyle name="Calculation 2 4 24" xfId="4321" xr:uid="{00000000-0005-0000-0000-00002A0A0000}"/>
    <cellStyle name="Calculation 2 4 25" xfId="4322" xr:uid="{00000000-0005-0000-0000-00002B0A0000}"/>
    <cellStyle name="Calculation 2 4 26" xfId="4323" xr:uid="{00000000-0005-0000-0000-00002C0A0000}"/>
    <cellStyle name="Calculation 2 4 27" xfId="4324" xr:uid="{00000000-0005-0000-0000-00002D0A0000}"/>
    <cellStyle name="Calculation 2 4 28" xfId="4325" xr:uid="{00000000-0005-0000-0000-00002E0A0000}"/>
    <cellStyle name="Calculation 2 4 29" xfId="4326" xr:uid="{00000000-0005-0000-0000-00002F0A0000}"/>
    <cellStyle name="Calculation 2 4 3" xfId="4327" xr:uid="{00000000-0005-0000-0000-0000300A0000}"/>
    <cellStyle name="Calculation 2 4 3 2" xfId="4328" xr:uid="{00000000-0005-0000-0000-0000310A0000}"/>
    <cellStyle name="Calculation 2 4 3 3" xfId="4329" xr:uid="{00000000-0005-0000-0000-0000320A0000}"/>
    <cellStyle name="Calculation 2 4 30" xfId="4330" xr:uid="{00000000-0005-0000-0000-0000330A0000}"/>
    <cellStyle name="Calculation 2 4 31" xfId="4331" xr:uid="{00000000-0005-0000-0000-0000340A0000}"/>
    <cellStyle name="Calculation 2 4 32" xfId="4332" xr:uid="{00000000-0005-0000-0000-0000350A0000}"/>
    <cellStyle name="Calculation 2 4 4" xfId="4333" xr:uid="{00000000-0005-0000-0000-0000360A0000}"/>
    <cellStyle name="Calculation 2 4 5" xfId="4334" xr:uid="{00000000-0005-0000-0000-0000370A0000}"/>
    <cellStyle name="Calculation 2 4 6" xfId="4335" xr:uid="{00000000-0005-0000-0000-0000380A0000}"/>
    <cellStyle name="Calculation 2 4 7" xfId="4336" xr:uid="{00000000-0005-0000-0000-0000390A0000}"/>
    <cellStyle name="Calculation 2 4 8" xfId="4337" xr:uid="{00000000-0005-0000-0000-00003A0A0000}"/>
    <cellStyle name="Calculation 2 4 9" xfId="4338" xr:uid="{00000000-0005-0000-0000-00003B0A0000}"/>
    <cellStyle name="Calculation 2 5" xfId="4339" xr:uid="{00000000-0005-0000-0000-00003C0A0000}"/>
    <cellStyle name="Calculation 2 5 10" xfId="4340" xr:uid="{00000000-0005-0000-0000-00003D0A0000}"/>
    <cellStyle name="Calculation 2 5 11" xfId="4341" xr:uid="{00000000-0005-0000-0000-00003E0A0000}"/>
    <cellStyle name="Calculation 2 5 12" xfId="4342" xr:uid="{00000000-0005-0000-0000-00003F0A0000}"/>
    <cellStyle name="Calculation 2 5 13" xfId="4343" xr:uid="{00000000-0005-0000-0000-0000400A0000}"/>
    <cellStyle name="Calculation 2 5 14" xfId="4344" xr:uid="{00000000-0005-0000-0000-0000410A0000}"/>
    <cellStyle name="Calculation 2 5 15" xfId="4345" xr:uid="{00000000-0005-0000-0000-0000420A0000}"/>
    <cellStyle name="Calculation 2 5 16" xfId="4346" xr:uid="{00000000-0005-0000-0000-0000430A0000}"/>
    <cellStyle name="Calculation 2 5 17" xfId="4347" xr:uid="{00000000-0005-0000-0000-0000440A0000}"/>
    <cellStyle name="Calculation 2 5 18" xfId="4348" xr:uid="{00000000-0005-0000-0000-0000450A0000}"/>
    <cellStyle name="Calculation 2 5 19" xfId="4349" xr:uid="{00000000-0005-0000-0000-0000460A0000}"/>
    <cellStyle name="Calculation 2 5 2" xfId="4350" xr:uid="{00000000-0005-0000-0000-0000470A0000}"/>
    <cellStyle name="Calculation 2 5 2 2" xfId="4351" xr:uid="{00000000-0005-0000-0000-0000480A0000}"/>
    <cellStyle name="Calculation 2 5 2 3" xfId="4352" xr:uid="{00000000-0005-0000-0000-0000490A0000}"/>
    <cellStyle name="Calculation 2 5 20" xfId="4353" xr:uid="{00000000-0005-0000-0000-00004A0A0000}"/>
    <cellStyle name="Calculation 2 5 21" xfId="4354" xr:uid="{00000000-0005-0000-0000-00004B0A0000}"/>
    <cellStyle name="Calculation 2 5 22" xfId="4355" xr:uid="{00000000-0005-0000-0000-00004C0A0000}"/>
    <cellStyle name="Calculation 2 5 23" xfId="4356" xr:uid="{00000000-0005-0000-0000-00004D0A0000}"/>
    <cellStyle name="Calculation 2 5 24" xfId="4357" xr:uid="{00000000-0005-0000-0000-00004E0A0000}"/>
    <cellStyle name="Calculation 2 5 25" xfId="4358" xr:uid="{00000000-0005-0000-0000-00004F0A0000}"/>
    <cellStyle name="Calculation 2 5 26" xfId="4359" xr:uid="{00000000-0005-0000-0000-0000500A0000}"/>
    <cellStyle name="Calculation 2 5 27" xfId="4360" xr:uid="{00000000-0005-0000-0000-0000510A0000}"/>
    <cellStyle name="Calculation 2 5 28" xfId="4361" xr:uid="{00000000-0005-0000-0000-0000520A0000}"/>
    <cellStyle name="Calculation 2 5 29" xfId="4362" xr:uid="{00000000-0005-0000-0000-0000530A0000}"/>
    <cellStyle name="Calculation 2 5 3" xfId="4363" xr:uid="{00000000-0005-0000-0000-0000540A0000}"/>
    <cellStyle name="Calculation 2 5 3 2" xfId="4364" xr:uid="{00000000-0005-0000-0000-0000550A0000}"/>
    <cellStyle name="Calculation 2 5 3 3" xfId="4365" xr:uid="{00000000-0005-0000-0000-0000560A0000}"/>
    <cellStyle name="Calculation 2 5 30" xfId="4366" xr:uid="{00000000-0005-0000-0000-0000570A0000}"/>
    <cellStyle name="Calculation 2 5 31" xfId="4367" xr:uid="{00000000-0005-0000-0000-0000580A0000}"/>
    <cellStyle name="Calculation 2 5 32" xfId="4368" xr:uid="{00000000-0005-0000-0000-0000590A0000}"/>
    <cellStyle name="Calculation 2 5 4" xfId="4369" xr:uid="{00000000-0005-0000-0000-00005A0A0000}"/>
    <cellStyle name="Calculation 2 5 5" xfId="4370" xr:uid="{00000000-0005-0000-0000-00005B0A0000}"/>
    <cellStyle name="Calculation 2 5 6" xfId="4371" xr:uid="{00000000-0005-0000-0000-00005C0A0000}"/>
    <cellStyle name="Calculation 2 5 7" xfId="4372" xr:uid="{00000000-0005-0000-0000-00005D0A0000}"/>
    <cellStyle name="Calculation 2 5 8" xfId="4373" xr:uid="{00000000-0005-0000-0000-00005E0A0000}"/>
    <cellStyle name="Calculation 2 5 9" xfId="4374" xr:uid="{00000000-0005-0000-0000-00005F0A0000}"/>
    <cellStyle name="Calculation 2 6" xfId="4375" xr:uid="{00000000-0005-0000-0000-0000600A0000}"/>
    <cellStyle name="Calculation 2 6 2" xfId="4376" xr:uid="{00000000-0005-0000-0000-0000610A0000}"/>
    <cellStyle name="Calculation 2 6 2 2" xfId="4377" xr:uid="{00000000-0005-0000-0000-0000620A0000}"/>
    <cellStyle name="Calculation 2 6 2 2 2" xfId="4378" xr:uid="{00000000-0005-0000-0000-0000630A0000}"/>
    <cellStyle name="Calculation 2 6 2 2 2 2" xfId="4379" xr:uid="{00000000-0005-0000-0000-0000640A0000}"/>
    <cellStyle name="Calculation 2 6 2 2 2 3" xfId="4380" xr:uid="{00000000-0005-0000-0000-0000650A0000}"/>
    <cellStyle name="Calculation 2 6 2 2 3" xfId="4381" xr:uid="{00000000-0005-0000-0000-0000660A0000}"/>
    <cellStyle name="Calculation 2 6 2 3" xfId="4382" xr:uid="{00000000-0005-0000-0000-0000670A0000}"/>
    <cellStyle name="Calculation 2 6 2 3 2" xfId="4383" xr:uid="{00000000-0005-0000-0000-0000680A0000}"/>
    <cellStyle name="Calculation 2 6 2 4" xfId="4384" xr:uid="{00000000-0005-0000-0000-0000690A0000}"/>
    <cellStyle name="Calculation 2 6 2 4 2" xfId="4385" xr:uid="{00000000-0005-0000-0000-00006A0A0000}"/>
    <cellStyle name="Calculation 2 6 2 5" xfId="4386" xr:uid="{00000000-0005-0000-0000-00006B0A0000}"/>
    <cellStyle name="Calculation 2 6 3" xfId="4387" xr:uid="{00000000-0005-0000-0000-00006C0A0000}"/>
    <cellStyle name="Calculation 2 6 3 2" xfId="4388" xr:uid="{00000000-0005-0000-0000-00006D0A0000}"/>
    <cellStyle name="Calculation 2 6 3 2 2" xfId="4389" xr:uid="{00000000-0005-0000-0000-00006E0A0000}"/>
    <cellStyle name="Calculation 2 6 3 2 2 2" xfId="4390" xr:uid="{00000000-0005-0000-0000-00006F0A0000}"/>
    <cellStyle name="Calculation 2 6 3 2 3" xfId="4391" xr:uid="{00000000-0005-0000-0000-0000700A0000}"/>
    <cellStyle name="Calculation 2 6 3 3" xfId="4392" xr:uid="{00000000-0005-0000-0000-0000710A0000}"/>
    <cellStyle name="Calculation 2 6 4" xfId="4393" xr:uid="{00000000-0005-0000-0000-0000720A0000}"/>
    <cellStyle name="Calculation 2 6 4 2" xfId="4394" xr:uid="{00000000-0005-0000-0000-0000730A0000}"/>
    <cellStyle name="Calculation 2 6 5" xfId="4395" xr:uid="{00000000-0005-0000-0000-0000740A0000}"/>
    <cellStyle name="Calculation 2 6 5 2" xfId="4396" xr:uid="{00000000-0005-0000-0000-0000750A0000}"/>
    <cellStyle name="Calculation 2 6 6" xfId="4397" xr:uid="{00000000-0005-0000-0000-0000760A0000}"/>
    <cellStyle name="Calculation 2 6 6 2" xfId="4398" xr:uid="{00000000-0005-0000-0000-0000770A0000}"/>
    <cellStyle name="Calculation 2 6 6 2 2" xfId="4399" xr:uid="{00000000-0005-0000-0000-0000780A0000}"/>
    <cellStyle name="Calculation 2 6 6 3" xfId="4400" xr:uid="{00000000-0005-0000-0000-0000790A0000}"/>
    <cellStyle name="Calculation 2 6 7" xfId="4401" xr:uid="{00000000-0005-0000-0000-00007A0A0000}"/>
    <cellStyle name="Calculation 2 7" xfId="4402" xr:uid="{00000000-0005-0000-0000-00007B0A0000}"/>
    <cellStyle name="Calculation 2 7 2" xfId="4403" xr:uid="{00000000-0005-0000-0000-00007C0A0000}"/>
    <cellStyle name="Calculation 2 7 2 2" xfId="4404" xr:uid="{00000000-0005-0000-0000-00007D0A0000}"/>
    <cellStyle name="Calculation 2 7 2 2 2" xfId="4405" xr:uid="{00000000-0005-0000-0000-00007E0A0000}"/>
    <cellStyle name="Calculation 2 7 2 2 3" xfId="4406" xr:uid="{00000000-0005-0000-0000-00007F0A0000}"/>
    <cellStyle name="Calculation 2 7 2 3" xfId="4407" xr:uid="{00000000-0005-0000-0000-0000800A0000}"/>
    <cellStyle name="Calculation 2 7 3" xfId="4408" xr:uid="{00000000-0005-0000-0000-0000810A0000}"/>
    <cellStyle name="Calculation 2 8" xfId="4409" xr:uid="{00000000-0005-0000-0000-0000820A0000}"/>
    <cellStyle name="Calculation 2 8 2" xfId="4410" xr:uid="{00000000-0005-0000-0000-0000830A0000}"/>
    <cellStyle name="Calculation 2 8 2 2" xfId="4411" xr:uid="{00000000-0005-0000-0000-0000840A0000}"/>
    <cellStyle name="Calculation 2 8 2 2 2" xfId="4412" xr:uid="{00000000-0005-0000-0000-0000850A0000}"/>
    <cellStyle name="Calculation 2 8 2 2 3" xfId="4413" xr:uid="{00000000-0005-0000-0000-0000860A0000}"/>
    <cellStyle name="Calculation 2 8 2 3" xfId="4414" xr:uid="{00000000-0005-0000-0000-0000870A0000}"/>
    <cellStyle name="Calculation 2 8 3" xfId="4415" xr:uid="{00000000-0005-0000-0000-0000880A0000}"/>
    <cellStyle name="Calculation 2 9" xfId="4416" xr:uid="{00000000-0005-0000-0000-0000890A0000}"/>
    <cellStyle name="Calculation 2 9 2" xfId="4417" xr:uid="{00000000-0005-0000-0000-00008A0A0000}"/>
    <cellStyle name="Calculation 3" xfId="233" xr:uid="{00000000-0005-0000-0000-00008B0A0000}"/>
    <cellStyle name="Calculation 3 2" xfId="234" xr:uid="{00000000-0005-0000-0000-00008C0A0000}"/>
    <cellStyle name="Calculation 3 2 2" xfId="235" xr:uid="{00000000-0005-0000-0000-00008D0A0000}"/>
    <cellStyle name="Calculation 3 3" xfId="236" xr:uid="{00000000-0005-0000-0000-00008E0A0000}"/>
    <cellStyle name="Calculation 3 3 2" xfId="237" xr:uid="{00000000-0005-0000-0000-00008F0A0000}"/>
    <cellStyle name="Calculation 3 4" xfId="238" xr:uid="{00000000-0005-0000-0000-0000900A0000}"/>
    <cellStyle name="Calculation 4" xfId="4418" xr:uid="{00000000-0005-0000-0000-0000910A0000}"/>
    <cellStyle name="Calculation 4 2" xfId="4419" xr:uid="{00000000-0005-0000-0000-0000920A0000}"/>
    <cellStyle name="Calculation 5" xfId="4420" xr:uid="{00000000-0005-0000-0000-0000930A0000}"/>
    <cellStyle name="Calculation 5 2" xfId="4421" xr:uid="{00000000-0005-0000-0000-0000940A0000}"/>
    <cellStyle name="Calculation 6" xfId="4422" xr:uid="{00000000-0005-0000-0000-0000950A0000}"/>
    <cellStyle name="Calculation 6 2" xfId="4423" xr:uid="{00000000-0005-0000-0000-0000960A0000}"/>
    <cellStyle name="Calculation 7" xfId="4424" xr:uid="{00000000-0005-0000-0000-0000970A0000}"/>
    <cellStyle name="Calculation 7 2" xfId="4425" xr:uid="{00000000-0005-0000-0000-0000980A0000}"/>
    <cellStyle name="Check" xfId="4426" xr:uid="{00000000-0005-0000-0000-0000990A0000}"/>
    <cellStyle name="Check Cell 2" xfId="239" xr:uid="{00000000-0005-0000-0000-00009A0A0000}"/>
    <cellStyle name="Check Cell 2 2" xfId="4427" xr:uid="{00000000-0005-0000-0000-00009B0A0000}"/>
    <cellStyle name="Check Cell 2 2 2" xfId="4428" xr:uid="{00000000-0005-0000-0000-00009C0A0000}"/>
    <cellStyle name="Check Cell 2 2 2 2" xfId="4429" xr:uid="{00000000-0005-0000-0000-00009D0A0000}"/>
    <cellStyle name="Check Cell 2 2 2 2 2" xfId="4430" xr:uid="{00000000-0005-0000-0000-00009E0A0000}"/>
    <cellStyle name="Check Cell 2 2 2 3" xfId="4431" xr:uid="{00000000-0005-0000-0000-00009F0A0000}"/>
    <cellStyle name="Check Cell 2 2 2 4" xfId="4432" xr:uid="{00000000-0005-0000-0000-0000A00A0000}"/>
    <cellStyle name="Check Cell 2 2 3" xfId="4433" xr:uid="{00000000-0005-0000-0000-0000A10A0000}"/>
    <cellStyle name="Check Cell 2 2 3 2" xfId="4434" xr:uid="{00000000-0005-0000-0000-0000A20A0000}"/>
    <cellStyle name="Check Cell 2 2 3 2 2" xfId="4435" xr:uid="{00000000-0005-0000-0000-0000A30A0000}"/>
    <cellStyle name="Check Cell 2 2 4" xfId="4436" xr:uid="{00000000-0005-0000-0000-0000A40A0000}"/>
    <cellStyle name="Check Cell 2 2 5" xfId="4437" xr:uid="{00000000-0005-0000-0000-0000A50A0000}"/>
    <cellStyle name="Check Cell 2 2 6" xfId="4438" xr:uid="{00000000-0005-0000-0000-0000A60A0000}"/>
    <cellStyle name="Check Cell 2 2 6 2" xfId="4439" xr:uid="{00000000-0005-0000-0000-0000A70A0000}"/>
    <cellStyle name="Check Cell 2 3" xfId="4440" xr:uid="{00000000-0005-0000-0000-0000A80A0000}"/>
    <cellStyle name="Check Cell 2 4" xfId="4441" xr:uid="{00000000-0005-0000-0000-0000A90A0000}"/>
    <cellStyle name="Check Cell 2 4 2" xfId="4442" xr:uid="{00000000-0005-0000-0000-0000AA0A0000}"/>
    <cellStyle name="Check Cell 2 4 2 2" xfId="4443" xr:uid="{00000000-0005-0000-0000-0000AB0A0000}"/>
    <cellStyle name="Check Cell 2 5" xfId="4444" xr:uid="{00000000-0005-0000-0000-0000AC0A0000}"/>
    <cellStyle name="Check Cell 2 5 2" xfId="4445" xr:uid="{00000000-0005-0000-0000-0000AD0A0000}"/>
    <cellStyle name="Check Cell 2 5 2 2" xfId="4446" xr:uid="{00000000-0005-0000-0000-0000AE0A0000}"/>
    <cellStyle name="Check Cell 2 6" xfId="4447" xr:uid="{00000000-0005-0000-0000-0000AF0A0000}"/>
    <cellStyle name="Check Cell 2 7" xfId="4448" xr:uid="{00000000-0005-0000-0000-0000B00A0000}"/>
    <cellStyle name="Check Cell 3" xfId="240" xr:uid="{00000000-0005-0000-0000-0000B10A0000}"/>
    <cellStyle name="Check Cell 3 2" xfId="4449" xr:uid="{00000000-0005-0000-0000-0000B20A0000}"/>
    <cellStyle name="Check Cell 3 3" xfId="4450" xr:uid="{00000000-0005-0000-0000-0000B30A0000}"/>
    <cellStyle name="Check Cell 4" xfId="4451" xr:uid="{00000000-0005-0000-0000-0000B40A0000}"/>
    <cellStyle name="Check Cell 5" xfId="4452" xr:uid="{00000000-0005-0000-0000-0000B50A0000}"/>
    <cellStyle name="Check Cell 6" xfId="4453" xr:uid="{00000000-0005-0000-0000-0000B60A0000}"/>
    <cellStyle name="Check Cell 7" xfId="4454" xr:uid="{00000000-0005-0000-0000-0000B70A0000}"/>
    <cellStyle name="ColBlue" xfId="4455" xr:uid="{00000000-0005-0000-0000-0000B80A0000}"/>
    <cellStyle name="ColGreen" xfId="4456" xr:uid="{00000000-0005-0000-0000-0000B90A0000}"/>
    <cellStyle name="ColRed" xfId="4457" xr:uid="{00000000-0005-0000-0000-0000BA0A0000}"/>
    <cellStyle name="column Head Underlined" xfId="241" xr:uid="{00000000-0005-0000-0000-0000BB0A0000}"/>
    <cellStyle name="Column Heading" xfId="242" xr:uid="{00000000-0005-0000-0000-0000BC0A0000}"/>
    <cellStyle name="ColumnHeading" xfId="4458" xr:uid="{00000000-0005-0000-0000-0000BD0A0000}"/>
    <cellStyle name="ColumnHeadings" xfId="4459" xr:uid="{00000000-0005-0000-0000-0000BE0A0000}"/>
    <cellStyle name="ColumnHeadings2" xfId="4460" xr:uid="{00000000-0005-0000-0000-0000BF0A0000}"/>
    <cellStyle name="Comma  - Style1" xfId="4461" xr:uid="{00000000-0005-0000-0000-0000C00A0000}"/>
    <cellStyle name="Comma  - Style2" xfId="4462" xr:uid="{00000000-0005-0000-0000-0000C10A0000}"/>
    <cellStyle name="Comma  - Style3" xfId="4463" xr:uid="{00000000-0005-0000-0000-0000C20A0000}"/>
    <cellStyle name="Comma  - Style4" xfId="4464" xr:uid="{00000000-0005-0000-0000-0000C30A0000}"/>
    <cellStyle name="Comma  - Style5" xfId="4465" xr:uid="{00000000-0005-0000-0000-0000C40A0000}"/>
    <cellStyle name="Comma  - Style6" xfId="4466" xr:uid="{00000000-0005-0000-0000-0000C50A0000}"/>
    <cellStyle name="Comma  - Style7" xfId="4467" xr:uid="{00000000-0005-0000-0000-0000C60A0000}"/>
    <cellStyle name="Comma  - Style8" xfId="4468" xr:uid="{00000000-0005-0000-0000-0000C70A0000}"/>
    <cellStyle name="Comma (0)" xfId="4469" xr:uid="{00000000-0005-0000-0000-0000C80A0000}"/>
    <cellStyle name="Comma (1)" xfId="4470" xr:uid="{00000000-0005-0000-0000-0000C90A0000}"/>
    <cellStyle name="Comma (2)" xfId="4471" xr:uid="{00000000-0005-0000-0000-0000CA0A0000}"/>
    <cellStyle name="Comma [0] 2" xfId="4472" xr:uid="{00000000-0005-0000-0000-0000CB0A0000}"/>
    <cellStyle name="Comma [0] 2 2" xfId="4473" xr:uid="{00000000-0005-0000-0000-0000CC0A0000}"/>
    <cellStyle name="Comma [0] 3" xfId="4474" xr:uid="{00000000-0005-0000-0000-0000CD0A0000}"/>
    <cellStyle name="Comma [0] 4" xfId="4475" xr:uid="{00000000-0005-0000-0000-0000CE0A0000}"/>
    <cellStyle name="Comma [0] 4 2" xfId="4476" xr:uid="{00000000-0005-0000-0000-0000CF0A0000}"/>
    <cellStyle name="Comma [1]" xfId="243" xr:uid="{00000000-0005-0000-0000-0000D00A0000}"/>
    <cellStyle name="Comma [1] 2" xfId="244" xr:uid="{00000000-0005-0000-0000-0000D10A0000}"/>
    <cellStyle name="Comma [1] 2 2" xfId="245" xr:uid="{00000000-0005-0000-0000-0000D20A0000}"/>
    <cellStyle name="Comma [1] 2 3" xfId="246" xr:uid="{00000000-0005-0000-0000-0000D30A0000}"/>
    <cellStyle name="Comma [1] 2 4" xfId="247" xr:uid="{00000000-0005-0000-0000-0000D40A0000}"/>
    <cellStyle name="Comma [1] 2 5" xfId="248" xr:uid="{00000000-0005-0000-0000-0000D50A0000}"/>
    <cellStyle name="Comma [1] 2 6" xfId="249" xr:uid="{00000000-0005-0000-0000-0000D60A0000}"/>
    <cellStyle name="Comma [1] 2 7" xfId="250" xr:uid="{00000000-0005-0000-0000-0000D70A0000}"/>
    <cellStyle name="Comma [1] 2 8" xfId="251" xr:uid="{00000000-0005-0000-0000-0000D80A0000}"/>
    <cellStyle name="Comma [2]" xfId="4477" xr:uid="{00000000-0005-0000-0000-0000D90A0000}"/>
    <cellStyle name="Comma [3]" xfId="4478" xr:uid="{00000000-0005-0000-0000-0000DA0A0000}"/>
    <cellStyle name="Comma 0" xfId="4479" xr:uid="{00000000-0005-0000-0000-0000DB0A0000}"/>
    <cellStyle name="Comma 0*" xfId="4480" xr:uid="{00000000-0005-0000-0000-0000DC0A0000}"/>
    <cellStyle name="Comma 0_Model_Sep_2_02" xfId="4481" xr:uid="{00000000-0005-0000-0000-0000DD0A0000}"/>
    <cellStyle name="Comma 10" xfId="252" xr:uid="{00000000-0005-0000-0000-0000DE0A0000}"/>
    <cellStyle name="Comma 11" xfId="253" xr:uid="{00000000-0005-0000-0000-0000DF0A0000}"/>
    <cellStyle name="Comma 11 2" xfId="254" xr:uid="{00000000-0005-0000-0000-0000E00A0000}"/>
    <cellStyle name="Comma 11 2 2" xfId="1870" xr:uid="{00000000-0005-0000-0000-0000E10A0000}"/>
    <cellStyle name="Comma 11 3" xfId="1869" xr:uid="{00000000-0005-0000-0000-0000E20A0000}"/>
    <cellStyle name="Comma 12" xfId="255" xr:uid="{00000000-0005-0000-0000-0000E30A0000}"/>
    <cellStyle name="Comma 13" xfId="256" xr:uid="{00000000-0005-0000-0000-0000E40A0000}"/>
    <cellStyle name="Comma 14" xfId="257" xr:uid="{00000000-0005-0000-0000-0000E50A0000}"/>
    <cellStyle name="Comma 15" xfId="258" xr:uid="{00000000-0005-0000-0000-0000E60A0000}"/>
    <cellStyle name="Comma 16" xfId="259" xr:uid="{00000000-0005-0000-0000-0000E70A0000}"/>
    <cellStyle name="Comma 17" xfId="260" xr:uid="{00000000-0005-0000-0000-0000E80A0000}"/>
    <cellStyle name="Comma 18" xfId="4482" xr:uid="{00000000-0005-0000-0000-0000E90A0000}"/>
    <cellStyle name="Comma 19" xfId="48794" xr:uid="{8274991B-1C1A-4A2A-9FA5-559D70B9F72B}"/>
    <cellStyle name="Comma 2" xfId="261" xr:uid="{00000000-0005-0000-0000-0000EA0A0000}"/>
    <cellStyle name="Comma 2 10" xfId="262" xr:uid="{00000000-0005-0000-0000-0000EB0A0000}"/>
    <cellStyle name="Comma 2 10 10" xfId="4483" xr:uid="{00000000-0005-0000-0000-0000EC0A0000}"/>
    <cellStyle name="Comma 2 10 11" xfId="4484" xr:uid="{00000000-0005-0000-0000-0000ED0A0000}"/>
    <cellStyle name="Comma 2 10 12" xfId="4485" xr:uid="{00000000-0005-0000-0000-0000EE0A0000}"/>
    <cellStyle name="Comma 2 10 2" xfId="4486" xr:uid="{00000000-0005-0000-0000-0000EF0A0000}"/>
    <cellStyle name="Comma 2 10 2 2" xfId="4487" xr:uid="{00000000-0005-0000-0000-0000F00A0000}"/>
    <cellStyle name="Comma 2 10 2 3" xfId="4488" xr:uid="{00000000-0005-0000-0000-0000F10A0000}"/>
    <cellStyle name="Comma 2 10 3" xfId="4489" xr:uid="{00000000-0005-0000-0000-0000F20A0000}"/>
    <cellStyle name="Comma 2 10 4" xfId="4490" xr:uid="{00000000-0005-0000-0000-0000F30A0000}"/>
    <cellStyle name="Comma 2 10 5" xfId="4491" xr:uid="{00000000-0005-0000-0000-0000F40A0000}"/>
    <cellStyle name="Comma 2 10 6" xfId="4492" xr:uid="{00000000-0005-0000-0000-0000F50A0000}"/>
    <cellStyle name="Comma 2 10 6 2" xfId="4493" xr:uid="{00000000-0005-0000-0000-0000F60A0000}"/>
    <cellStyle name="Comma 2 10 7" xfId="4494" xr:uid="{00000000-0005-0000-0000-0000F70A0000}"/>
    <cellStyle name="Comma 2 10 7 2" xfId="4495" xr:uid="{00000000-0005-0000-0000-0000F80A0000}"/>
    <cellStyle name="Comma 2 10 7 3" xfId="4496" xr:uid="{00000000-0005-0000-0000-0000F90A0000}"/>
    <cellStyle name="Comma 2 10 8" xfId="4497" xr:uid="{00000000-0005-0000-0000-0000FA0A0000}"/>
    <cellStyle name="Comma 2 10 9" xfId="4498" xr:uid="{00000000-0005-0000-0000-0000FB0A0000}"/>
    <cellStyle name="Comma 2 100" xfId="4499" xr:uid="{00000000-0005-0000-0000-0000FC0A0000}"/>
    <cellStyle name="Comma 2 101" xfId="4500" xr:uid="{00000000-0005-0000-0000-0000FD0A0000}"/>
    <cellStyle name="Comma 2 102" xfId="4501" xr:uid="{00000000-0005-0000-0000-0000FE0A0000}"/>
    <cellStyle name="Comma 2 103" xfId="4502" xr:uid="{00000000-0005-0000-0000-0000FF0A0000}"/>
    <cellStyle name="Comma 2 104" xfId="4503" xr:uid="{00000000-0005-0000-0000-0000000B0000}"/>
    <cellStyle name="Comma 2 105" xfId="4504" xr:uid="{00000000-0005-0000-0000-0000010B0000}"/>
    <cellStyle name="Comma 2 106" xfId="4505" xr:uid="{00000000-0005-0000-0000-0000020B0000}"/>
    <cellStyle name="Comma 2 107" xfId="4506" xr:uid="{00000000-0005-0000-0000-0000030B0000}"/>
    <cellStyle name="Comma 2 108" xfId="4507" xr:uid="{00000000-0005-0000-0000-0000040B0000}"/>
    <cellStyle name="Comma 2 109" xfId="4508" xr:uid="{00000000-0005-0000-0000-0000050B0000}"/>
    <cellStyle name="Comma 2 11" xfId="263" xr:uid="{00000000-0005-0000-0000-0000060B0000}"/>
    <cellStyle name="Comma 2 110" xfId="4509" xr:uid="{00000000-0005-0000-0000-0000070B0000}"/>
    <cellStyle name="Comma 2 111" xfId="4510" xr:uid="{00000000-0005-0000-0000-0000080B0000}"/>
    <cellStyle name="Comma 2 112" xfId="4511" xr:uid="{00000000-0005-0000-0000-0000090B0000}"/>
    <cellStyle name="Comma 2 113" xfId="4512" xr:uid="{00000000-0005-0000-0000-00000A0B0000}"/>
    <cellStyle name="Comma 2 114" xfId="4513" xr:uid="{00000000-0005-0000-0000-00000B0B0000}"/>
    <cellStyle name="Comma 2 115" xfId="4514" xr:uid="{00000000-0005-0000-0000-00000C0B0000}"/>
    <cellStyle name="Comma 2 116" xfId="4515" xr:uid="{00000000-0005-0000-0000-00000D0B0000}"/>
    <cellStyle name="Comma 2 117" xfId="4516" xr:uid="{00000000-0005-0000-0000-00000E0B0000}"/>
    <cellStyle name="Comma 2 118" xfId="4517" xr:uid="{00000000-0005-0000-0000-00000F0B0000}"/>
    <cellStyle name="Comma 2 119" xfId="4518" xr:uid="{00000000-0005-0000-0000-0000100B0000}"/>
    <cellStyle name="Comma 2 12" xfId="264" xr:uid="{00000000-0005-0000-0000-0000110B0000}"/>
    <cellStyle name="Comma 2 120" xfId="4519" xr:uid="{00000000-0005-0000-0000-0000120B0000}"/>
    <cellStyle name="Comma 2 121" xfId="4520" xr:uid="{00000000-0005-0000-0000-0000130B0000}"/>
    <cellStyle name="Comma 2 122" xfId="4521" xr:uid="{00000000-0005-0000-0000-0000140B0000}"/>
    <cellStyle name="Comma 2 123" xfId="4522" xr:uid="{00000000-0005-0000-0000-0000150B0000}"/>
    <cellStyle name="Comma 2 124" xfId="4523" xr:uid="{00000000-0005-0000-0000-0000160B0000}"/>
    <cellStyle name="Comma 2 125" xfId="4524" xr:uid="{00000000-0005-0000-0000-0000170B0000}"/>
    <cellStyle name="Comma 2 126" xfId="4525" xr:uid="{00000000-0005-0000-0000-0000180B0000}"/>
    <cellStyle name="Comma 2 127" xfId="1935" xr:uid="{00000000-0005-0000-0000-0000190B0000}"/>
    <cellStyle name="Comma 2 13" xfId="265" xr:uid="{00000000-0005-0000-0000-00001A0B0000}"/>
    <cellStyle name="Comma 2 14" xfId="266" xr:uid="{00000000-0005-0000-0000-00001B0B0000}"/>
    <cellStyle name="Comma 2 15" xfId="267" xr:uid="{00000000-0005-0000-0000-00001C0B0000}"/>
    <cellStyle name="Comma 2 16" xfId="268" xr:uid="{00000000-0005-0000-0000-00001D0B0000}"/>
    <cellStyle name="Comma 2 17" xfId="269" xr:uid="{00000000-0005-0000-0000-00001E0B0000}"/>
    <cellStyle name="Comma 2 18" xfId="270" xr:uid="{00000000-0005-0000-0000-00001F0B0000}"/>
    <cellStyle name="Comma 2 19" xfId="271" xr:uid="{00000000-0005-0000-0000-0000200B0000}"/>
    <cellStyle name="Comma 2 2" xfId="272" xr:uid="{00000000-0005-0000-0000-0000210B0000}"/>
    <cellStyle name="Comma 2 2 10" xfId="273" xr:uid="{00000000-0005-0000-0000-0000220B0000}"/>
    <cellStyle name="Comma 2 2 11" xfId="274" xr:uid="{00000000-0005-0000-0000-0000230B0000}"/>
    <cellStyle name="Comma 2 2 12" xfId="275" xr:uid="{00000000-0005-0000-0000-0000240B0000}"/>
    <cellStyle name="Comma 2 2 13" xfId="276" xr:uid="{00000000-0005-0000-0000-0000250B0000}"/>
    <cellStyle name="Comma 2 2 14" xfId="277" xr:uid="{00000000-0005-0000-0000-0000260B0000}"/>
    <cellStyle name="Comma 2 2 15" xfId="278" xr:uid="{00000000-0005-0000-0000-0000270B0000}"/>
    <cellStyle name="Comma 2 2 16" xfId="279" xr:uid="{00000000-0005-0000-0000-0000280B0000}"/>
    <cellStyle name="Comma 2 2 17" xfId="280" xr:uid="{00000000-0005-0000-0000-0000290B0000}"/>
    <cellStyle name="Comma 2 2 18" xfId="281" xr:uid="{00000000-0005-0000-0000-00002A0B0000}"/>
    <cellStyle name="Comma 2 2 19" xfId="282" xr:uid="{00000000-0005-0000-0000-00002B0B0000}"/>
    <cellStyle name="Comma 2 2 2" xfId="283" xr:uid="{00000000-0005-0000-0000-00002C0B0000}"/>
    <cellStyle name="Comma 2 2 2 10" xfId="284" xr:uid="{00000000-0005-0000-0000-00002D0B0000}"/>
    <cellStyle name="Comma 2 2 2 11" xfId="285" xr:uid="{00000000-0005-0000-0000-00002E0B0000}"/>
    <cellStyle name="Comma 2 2 2 12" xfId="286" xr:uid="{00000000-0005-0000-0000-00002F0B0000}"/>
    <cellStyle name="Comma 2 2 2 13" xfId="287" xr:uid="{00000000-0005-0000-0000-0000300B0000}"/>
    <cellStyle name="Comma 2 2 2 14" xfId="288" xr:uid="{00000000-0005-0000-0000-0000310B0000}"/>
    <cellStyle name="Comma 2 2 2 15" xfId="289" xr:uid="{00000000-0005-0000-0000-0000320B0000}"/>
    <cellStyle name="Comma 2 2 2 16" xfId="290" xr:uid="{00000000-0005-0000-0000-0000330B0000}"/>
    <cellStyle name="Comma 2 2 2 17" xfId="291" xr:uid="{00000000-0005-0000-0000-0000340B0000}"/>
    <cellStyle name="Comma 2 2 2 18" xfId="292" xr:uid="{00000000-0005-0000-0000-0000350B0000}"/>
    <cellStyle name="Comma 2 2 2 2" xfId="293" xr:uid="{00000000-0005-0000-0000-0000360B0000}"/>
    <cellStyle name="Comma 2 2 2 2 2" xfId="294" xr:uid="{00000000-0005-0000-0000-0000370B0000}"/>
    <cellStyle name="Comma 2 2 2 2 2 10" xfId="4526" xr:uid="{00000000-0005-0000-0000-0000380B0000}"/>
    <cellStyle name="Comma 2 2 2 2 2 11" xfId="4527" xr:uid="{00000000-0005-0000-0000-0000390B0000}"/>
    <cellStyle name="Comma 2 2 2 2 2 12" xfId="4528" xr:uid="{00000000-0005-0000-0000-00003A0B0000}"/>
    <cellStyle name="Comma 2 2 2 2 2 13" xfId="4529" xr:uid="{00000000-0005-0000-0000-00003B0B0000}"/>
    <cellStyle name="Comma 2 2 2 2 2 14" xfId="4530" xr:uid="{00000000-0005-0000-0000-00003C0B0000}"/>
    <cellStyle name="Comma 2 2 2 2 2 2" xfId="295" xr:uid="{00000000-0005-0000-0000-00003D0B0000}"/>
    <cellStyle name="Comma 2 2 2 2 2 2 2" xfId="4531" xr:uid="{00000000-0005-0000-0000-00003E0B0000}"/>
    <cellStyle name="Comma 2 2 2 2 2 2 2 2" xfId="4532" xr:uid="{00000000-0005-0000-0000-00003F0B0000}"/>
    <cellStyle name="Comma 2 2 2 2 2 2 2 2 2" xfId="4533" xr:uid="{00000000-0005-0000-0000-0000400B0000}"/>
    <cellStyle name="Comma 2 2 2 2 2 2 2 2 2 2" xfId="4534" xr:uid="{00000000-0005-0000-0000-0000410B0000}"/>
    <cellStyle name="Comma 2 2 2 2 2 2 2 2 3" xfId="4535" xr:uid="{00000000-0005-0000-0000-0000420B0000}"/>
    <cellStyle name="Comma 2 2 2 2 2 2 2 2 4" xfId="4536" xr:uid="{00000000-0005-0000-0000-0000430B0000}"/>
    <cellStyle name="Comma 2 2 2 2 2 2 2 3" xfId="4537" xr:uid="{00000000-0005-0000-0000-0000440B0000}"/>
    <cellStyle name="Comma 2 2 2 2 2 2 2 3 2" xfId="4538" xr:uid="{00000000-0005-0000-0000-0000450B0000}"/>
    <cellStyle name="Comma 2 2 2 2 2 2 2 3 2 2" xfId="4539" xr:uid="{00000000-0005-0000-0000-0000460B0000}"/>
    <cellStyle name="Comma 2 2 2 2 2 2 2 4" xfId="4540" xr:uid="{00000000-0005-0000-0000-0000470B0000}"/>
    <cellStyle name="Comma 2 2 2 2 2 2 2 4 2" xfId="4541" xr:uid="{00000000-0005-0000-0000-0000480B0000}"/>
    <cellStyle name="Comma 2 2 2 2 2 2 2 4 3" xfId="4542" xr:uid="{00000000-0005-0000-0000-0000490B0000}"/>
    <cellStyle name="Comma 2 2 2 2 2 2 2 5" xfId="4543" xr:uid="{00000000-0005-0000-0000-00004A0B0000}"/>
    <cellStyle name="Comma 2 2 2 2 2 2 2 6" xfId="4544" xr:uid="{00000000-0005-0000-0000-00004B0B0000}"/>
    <cellStyle name="Comma 2 2 2 2 2 2 2 6 2" xfId="4545" xr:uid="{00000000-0005-0000-0000-00004C0B0000}"/>
    <cellStyle name="Comma 2 2 2 2 2 2 2 7" xfId="4546" xr:uid="{00000000-0005-0000-0000-00004D0B0000}"/>
    <cellStyle name="Comma 2 2 2 2 2 2 3" xfId="4547" xr:uid="{00000000-0005-0000-0000-00004E0B0000}"/>
    <cellStyle name="Comma 2 2 2 2 2 2 3 2" xfId="4548" xr:uid="{00000000-0005-0000-0000-00004F0B0000}"/>
    <cellStyle name="Comma 2 2 2 2 2 2 3 3" xfId="4549" xr:uid="{00000000-0005-0000-0000-0000500B0000}"/>
    <cellStyle name="Comma 2 2 2 2 2 2 4" xfId="4550" xr:uid="{00000000-0005-0000-0000-0000510B0000}"/>
    <cellStyle name="Comma 2 2 2 2 2 2 4 2" xfId="4551" xr:uid="{00000000-0005-0000-0000-0000520B0000}"/>
    <cellStyle name="Comma 2 2 2 2 2 2 4 2 2" xfId="4552" xr:uid="{00000000-0005-0000-0000-0000530B0000}"/>
    <cellStyle name="Comma 2 2 2 2 2 2 5" xfId="4553" xr:uid="{00000000-0005-0000-0000-0000540B0000}"/>
    <cellStyle name="Comma 2 2 2 2 2 2 5 2" xfId="4554" xr:uid="{00000000-0005-0000-0000-0000550B0000}"/>
    <cellStyle name="Comma 2 2 2 2 2 2 5 2 2" xfId="4555" xr:uid="{00000000-0005-0000-0000-0000560B0000}"/>
    <cellStyle name="Comma 2 2 2 2 2 2 6" xfId="4556" xr:uid="{00000000-0005-0000-0000-0000570B0000}"/>
    <cellStyle name="Comma 2 2 2 2 2 2 7" xfId="4557" xr:uid="{00000000-0005-0000-0000-0000580B0000}"/>
    <cellStyle name="Comma 2 2 2 2 2 2 7 2" xfId="4558" xr:uid="{00000000-0005-0000-0000-0000590B0000}"/>
    <cellStyle name="Comma 2 2 2 2 2 3" xfId="296" xr:uid="{00000000-0005-0000-0000-00005A0B0000}"/>
    <cellStyle name="Comma 2 2 2 2 2 3 2" xfId="4559" xr:uid="{00000000-0005-0000-0000-00005B0B0000}"/>
    <cellStyle name="Comma 2 2 2 2 2 3 2 2" xfId="4560" xr:uid="{00000000-0005-0000-0000-00005C0B0000}"/>
    <cellStyle name="Comma 2 2 2 2 2 3 2 2 2" xfId="4561" xr:uid="{00000000-0005-0000-0000-00005D0B0000}"/>
    <cellStyle name="Comma 2 2 2 2 2 3 2 2 3" xfId="4562" xr:uid="{00000000-0005-0000-0000-00005E0B0000}"/>
    <cellStyle name="Comma 2 2 2 2 2 3 2 3" xfId="4563" xr:uid="{00000000-0005-0000-0000-00005F0B0000}"/>
    <cellStyle name="Comma 2 2 2 2 2 3 2 4" xfId="4564" xr:uid="{00000000-0005-0000-0000-0000600B0000}"/>
    <cellStyle name="Comma 2 2 2 2 2 3 2 5" xfId="4565" xr:uid="{00000000-0005-0000-0000-0000610B0000}"/>
    <cellStyle name="Comma 2 2 2 2 2 3 3" xfId="4566" xr:uid="{00000000-0005-0000-0000-0000620B0000}"/>
    <cellStyle name="Comma 2 2 2 2 2 3 3 2" xfId="4567" xr:uid="{00000000-0005-0000-0000-0000630B0000}"/>
    <cellStyle name="Comma 2 2 2 2 2 3 3 2 2" xfId="4568" xr:uid="{00000000-0005-0000-0000-0000640B0000}"/>
    <cellStyle name="Comma 2 2 2 2 2 3 4" xfId="4569" xr:uid="{00000000-0005-0000-0000-0000650B0000}"/>
    <cellStyle name="Comma 2 2 2 2 2 3 5" xfId="4570" xr:uid="{00000000-0005-0000-0000-0000660B0000}"/>
    <cellStyle name="Comma 2 2 2 2 2 3 6" xfId="4571" xr:uid="{00000000-0005-0000-0000-0000670B0000}"/>
    <cellStyle name="Comma 2 2 2 2 2 3 6 2" xfId="4572" xr:uid="{00000000-0005-0000-0000-0000680B0000}"/>
    <cellStyle name="Comma 2 2 2 2 2 3 7" xfId="4573" xr:uid="{00000000-0005-0000-0000-0000690B0000}"/>
    <cellStyle name="Comma 2 2 2 2 2 4" xfId="297" xr:uid="{00000000-0005-0000-0000-00006A0B0000}"/>
    <cellStyle name="Comma 2 2 2 2 2 4 2" xfId="4574" xr:uid="{00000000-0005-0000-0000-00006B0B0000}"/>
    <cellStyle name="Comma 2 2 2 2 2 4 2 2" xfId="4575" xr:uid="{00000000-0005-0000-0000-00006C0B0000}"/>
    <cellStyle name="Comma 2 2 2 2 2 5" xfId="298" xr:uid="{00000000-0005-0000-0000-00006D0B0000}"/>
    <cellStyle name="Comma 2 2 2 2 2 5 2" xfId="4576" xr:uid="{00000000-0005-0000-0000-00006E0B0000}"/>
    <cellStyle name="Comma 2 2 2 2 2 5 2 2" xfId="4577" xr:uid="{00000000-0005-0000-0000-00006F0B0000}"/>
    <cellStyle name="Comma 2 2 2 2 2 6" xfId="299" xr:uid="{00000000-0005-0000-0000-0000700B0000}"/>
    <cellStyle name="Comma 2 2 2 2 2 7" xfId="300" xr:uid="{00000000-0005-0000-0000-0000710B0000}"/>
    <cellStyle name="Comma 2 2 2 2 2 7 2" xfId="4578" xr:uid="{00000000-0005-0000-0000-0000720B0000}"/>
    <cellStyle name="Comma 2 2 2 2 2 8" xfId="4579" xr:uid="{00000000-0005-0000-0000-0000730B0000}"/>
    <cellStyle name="Comma 2 2 2 2 2 9" xfId="4580" xr:uid="{00000000-0005-0000-0000-0000740B0000}"/>
    <cellStyle name="Comma 2 2 2 2 3" xfId="301" xr:uid="{00000000-0005-0000-0000-0000750B0000}"/>
    <cellStyle name="Comma 2 2 2 2 3 2" xfId="4581" xr:uid="{00000000-0005-0000-0000-0000760B0000}"/>
    <cellStyle name="Comma 2 2 2 2 3 2 2" xfId="4582" xr:uid="{00000000-0005-0000-0000-0000770B0000}"/>
    <cellStyle name="Comma 2 2 2 2 3 2 2 2" xfId="4583" xr:uid="{00000000-0005-0000-0000-0000780B0000}"/>
    <cellStyle name="Comma 2 2 2 2 3 2 2 2 2" xfId="4584" xr:uid="{00000000-0005-0000-0000-0000790B0000}"/>
    <cellStyle name="Comma 2 2 2 2 3 2 2 2 3" xfId="4585" xr:uid="{00000000-0005-0000-0000-00007A0B0000}"/>
    <cellStyle name="Comma 2 2 2 2 3 2 2 3" xfId="4586" xr:uid="{00000000-0005-0000-0000-00007B0B0000}"/>
    <cellStyle name="Comma 2 2 2 2 3 2 3" xfId="4587" xr:uid="{00000000-0005-0000-0000-00007C0B0000}"/>
    <cellStyle name="Comma 2 2 2 2 3 2 4" xfId="4588" xr:uid="{00000000-0005-0000-0000-00007D0B0000}"/>
    <cellStyle name="Comma 2 2 2 2 3 2 5" xfId="4589" xr:uid="{00000000-0005-0000-0000-00007E0B0000}"/>
    <cellStyle name="Comma 2 2 2 2 3 3" xfId="4590" xr:uid="{00000000-0005-0000-0000-00007F0B0000}"/>
    <cellStyle name="Comma 2 2 2 2 3 3 2" xfId="4591" xr:uid="{00000000-0005-0000-0000-0000800B0000}"/>
    <cellStyle name="Comma 2 2 2 2 3 3 2 2" xfId="4592" xr:uid="{00000000-0005-0000-0000-0000810B0000}"/>
    <cellStyle name="Comma 2 2 2 2 3 4" xfId="4593" xr:uid="{00000000-0005-0000-0000-0000820B0000}"/>
    <cellStyle name="Comma 2 2 2 2 3 5" xfId="4594" xr:uid="{00000000-0005-0000-0000-0000830B0000}"/>
    <cellStyle name="Comma 2 2 2 2 3 6" xfId="4595" xr:uid="{00000000-0005-0000-0000-0000840B0000}"/>
    <cellStyle name="Comma 2 2 2 2 3 6 2" xfId="4596" xr:uid="{00000000-0005-0000-0000-0000850B0000}"/>
    <cellStyle name="Comma 2 2 2 2 3 7" xfId="4597" xr:uid="{00000000-0005-0000-0000-0000860B0000}"/>
    <cellStyle name="Comma 2 2 2 2 4" xfId="302" xr:uid="{00000000-0005-0000-0000-0000870B0000}"/>
    <cellStyle name="Comma 2 2 2 2 4 2" xfId="4598" xr:uid="{00000000-0005-0000-0000-0000880B0000}"/>
    <cellStyle name="Comma 2 2 2 2 4 2 2" xfId="4599" xr:uid="{00000000-0005-0000-0000-0000890B0000}"/>
    <cellStyle name="Comma 2 2 2 2 4 2 2 2" xfId="4600" xr:uid="{00000000-0005-0000-0000-00008A0B0000}"/>
    <cellStyle name="Comma 2 2 2 2 4 2 2 3" xfId="4601" xr:uid="{00000000-0005-0000-0000-00008B0B0000}"/>
    <cellStyle name="Comma 2 2 2 2 4 2 3" xfId="4602" xr:uid="{00000000-0005-0000-0000-00008C0B0000}"/>
    <cellStyle name="Comma 2 2 2 2 4 3" xfId="4603" xr:uid="{00000000-0005-0000-0000-00008D0B0000}"/>
    <cellStyle name="Comma 2 2 2 2 5" xfId="303" xr:uid="{00000000-0005-0000-0000-00008E0B0000}"/>
    <cellStyle name="Comma 2 2 2 2 5 2" xfId="4604" xr:uid="{00000000-0005-0000-0000-00008F0B0000}"/>
    <cellStyle name="Comma 2 2 2 2 5 2 2" xfId="4605" xr:uid="{00000000-0005-0000-0000-0000900B0000}"/>
    <cellStyle name="Comma 2 2 2 2 6" xfId="304" xr:uid="{00000000-0005-0000-0000-0000910B0000}"/>
    <cellStyle name="Comma 2 2 2 2 7" xfId="305" xr:uid="{00000000-0005-0000-0000-0000920B0000}"/>
    <cellStyle name="Comma 2 2 2 2 7 2" xfId="4606" xr:uid="{00000000-0005-0000-0000-0000930B0000}"/>
    <cellStyle name="Comma 2 2 2 2 8" xfId="306" xr:uid="{00000000-0005-0000-0000-0000940B0000}"/>
    <cellStyle name="Comma 2 2 2 3" xfId="307" xr:uid="{00000000-0005-0000-0000-0000950B0000}"/>
    <cellStyle name="Comma 2 2 2 4" xfId="308" xr:uid="{00000000-0005-0000-0000-0000960B0000}"/>
    <cellStyle name="Comma 2 2 2 4 2" xfId="4607" xr:uid="{00000000-0005-0000-0000-0000970B0000}"/>
    <cellStyle name="Comma 2 2 2 4 2 2" xfId="4608" xr:uid="{00000000-0005-0000-0000-0000980B0000}"/>
    <cellStyle name="Comma 2 2 2 4 2 2 2" xfId="4609" xr:uid="{00000000-0005-0000-0000-0000990B0000}"/>
    <cellStyle name="Comma 2 2 2 4 2 2 3" xfId="4610" xr:uid="{00000000-0005-0000-0000-00009A0B0000}"/>
    <cellStyle name="Comma 2 2 2 4 2 3" xfId="4611" xr:uid="{00000000-0005-0000-0000-00009B0B0000}"/>
    <cellStyle name="Comma 2 2 2 4 2 4" xfId="4612" xr:uid="{00000000-0005-0000-0000-00009C0B0000}"/>
    <cellStyle name="Comma 2 2 2 4 2 5" xfId="4613" xr:uid="{00000000-0005-0000-0000-00009D0B0000}"/>
    <cellStyle name="Comma 2 2 2 4 3" xfId="4614" xr:uid="{00000000-0005-0000-0000-00009E0B0000}"/>
    <cellStyle name="Comma 2 2 2 4 3 2" xfId="4615" xr:uid="{00000000-0005-0000-0000-00009F0B0000}"/>
    <cellStyle name="Comma 2 2 2 4 3 2 2" xfId="4616" xr:uid="{00000000-0005-0000-0000-0000A00B0000}"/>
    <cellStyle name="Comma 2 2 2 4 4" xfId="4617" xr:uid="{00000000-0005-0000-0000-0000A10B0000}"/>
    <cellStyle name="Comma 2 2 2 4 5" xfId="4618" xr:uid="{00000000-0005-0000-0000-0000A20B0000}"/>
    <cellStyle name="Comma 2 2 2 4 6" xfId="4619" xr:uid="{00000000-0005-0000-0000-0000A30B0000}"/>
    <cellStyle name="Comma 2 2 2 4 6 2" xfId="4620" xr:uid="{00000000-0005-0000-0000-0000A40B0000}"/>
    <cellStyle name="Comma 2 2 2 4 7" xfId="4621" xr:uid="{00000000-0005-0000-0000-0000A50B0000}"/>
    <cellStyle name="Comma 2 2 2 5" xfId="309" xr:uid="{00000000-0005-0000-0000-0000A60B0000}"/>
    <cellStyle name="Comma 2 2 2 5 2" xfId="310" xr:uid="{00000000-0005-0000-0000-0000A70B0000}"/>
    <cellStyle name="Comma 2 2 2 5 2 2" xfId="4622" xr:uid="{00000000-0005-0000-0000-0000A80B0000}"/>
    <cellStyle name="Comma 2 2 2 5 3" xfId="311" xr:uid="{00000000-0005-0000-0000-0000A90B0000}"/>
    <cellStyle name="Comma 2 2 2 5 4" xfId="312" xr:uid="{00000000-0005-0000-0000-0000AA0B0000}"/>
    <cellStyle name="Comma 2 2 2 5 5" xfId="313" xr:uid="{00000000-0005-0000-0000-0000AB0B0000}"/>
    <cellStyle name="Comma 2 2 2 5 6" xfId="314" xr:uid="{00000000-0005-0000-0000-0000AC0B0000}"/>
    <cellStyle name="Comma 2 2 2 5 7" xfId="315" xr:uid="{00000000-0005-0000-0000-0000AD0B0000}"/>
    <cellStyle name="Comma 2 2 2 6" xfId="316" xr:uid="{00000000-0005-0000-0000-0000AE0B0000}"/>
    <cellStyle name="Comma 2 2 2 6 2" xfId="4623" xr:uid="{00000000-0005-0000-0000-0000AF0B0000}"/>
    <cellStyle name="Comma 2 2 2 6 2 2" xfId="4624" xr:uid="{00000000-0005-0000-0000-0000B00B0000}"/>
    <cellStyle name="Comma 2 2 2 7" xfId="317" xr:uid="{00000000-0005-0000-0000-0000B10B0000}"/>
    <cellStyle name="Comma 2 2 2 8" xfId="318" xr:uid="{00000000-0005-0000-0000-0000B20B0000}"/>
    <cellStyle name="Comma 2 2 2 8 2" xfId="4625" xr:uid="{00000000-0005-0000-0000-0000B30B0000}"/>
    <cellStyle name="Comma 2 2 2 9" xfId="319" xr:uid="{00000000-0005-0000-0000-0000B40B0000}"/>
    <cellStyle name="Comma 2 2 20" xfId="4626" xr:uid="{00000000-0005-0000-0000-0000B50B0000}"/>
    <cellStyle name="Comma 2 2 21" xfId="4627" xr:uid="{00000000-0005-0000-0000-0000B60B0000}"/>
    <cellStyle name="Comma 2 2 22" xfId="4628" xr:uid="{00000000-0005-0000-0000-0000B70B0000}"/>
    <cellStyle name="Comma 2 2 23" xfId="4629" xr:uid="{00000000-0005-0000-0000-0000B80B0000}"/>
    <cellStyle name="Comma 2 2 24" xfId="4630" xr:uid="{00000000-0005-0000-0000-0000B90B0000}"/>
    <cellStyle name="Comma 2 2 25" xfId="4631" xr:uid="{00000000-0005-0000-0000-0000BA0B0000}"/>
    <cellStyle name="Comma 2 2 26" xfId="4632" xr:uid="{00000000-0005-0000-0000-0000BB0B0000}"/>
    <cellStyle name="Comma 2 2 27" xfId="4633" xr:uid="{00000000-0005-0000-0000-0000BC0B0000}"/>
    <cellStyle name="Comma 2 2 28" xfId="4634" xr:uid="{00000000-0005-0000-0000-0000BD0B0000}"/>
    <cellStyle name="Comma 2 2 29" xfId="4635" xr:uid="{00000000-0005-0000-0000-0000BE0B0000}"/>
    <cellStyle name="Comma 2 2 3" xfId="320" xr:uid="{00000000-0005-0000-0000-0000BF0B0000}"/>
    <cellStyle name="Comma 2 2 3 10" xfId="4636" xr:uid="{00000000-0005-0000-0000-0000C00B0000}"/>
    <cellStyle name="Comma 2 2 3 11" xfId="4637" xr:uid="{00000000-0005-0000-0000-0000C10B0000}"/>
    <cellStyle name="Comma 2 2 3 12" xfId="4638" xr:uid="{00000000-0005-0000-0000-0000C20B0000}"/>
    <cellStyle name="Comma 2 2 3 13" xfId="4639" xr:uid="{00000000-0005-0000-0000-0000C30B0000}"/>
    <cellStyle name="Comma 2 2 3 2" xfId="4640" xr:uid="{00000000-0005-0000-0000-0000C40B0000}"/>
    <cellStyle name="Comma 2 2 3 3" xfId="4641" xr:uid="{00000000-0005-0000-0000-0000C50B0000}"/>
    <cellStyle name="Comma 2 2 3 4" xfId="4642" xr:uid="{00000000-0005-0000-0000-0000C60B0000}"/>
    <cellStyle name="Comma 2 2 3 5" xfId="4643" xr:uid="{00000000-0005-0000-0000-0000C70B0000}"/>
    <cellStyle name="Comma 2 2 3 6" xfId="4644" xr:uid="{00000000-0005-0000-0000-0000C80B0000}"/>
    <cellStyle name="Comma 2 2 3 7" xfId="4645" xr:uid="{00000000-0005-0000-0000-0000C90B0000}"/>
    <cellStyle name="Comma 2 2 3 8" xfId="4646" xr:uid="{00000000-0005-0000-0000-0000CA0B0000}"/>
    <cellStyle name="Comma 2 2 3 9" xfId="4647" xr:uid="{00000000-0005-0000-0000-0000CB0B0000}"/>
    <cellStyle name="Comma 2 2 30" xfId="4648" xr:uid="{00000000-0005-0000-0000-0000CC0B0000}"/>
    <cellStyle name="Comma 2 2 31" xfId="4649" xr:uid="{00000000-0005-0000-0000-0000CD0B0000}"/>
    <cellStyle name="Comma 2 2 32" xfId="4650" xr:uid="{00000000-0005-0000-0000-0000CE0B0000}"/>
    <cellStyle name="Comma 2 2 33" xfId="4651" xr:uid="{00000000-0005-0000-0000-0000CF0B0000}"/>
    <cellStyle name="Comma 2 2 34" xfId="4652" xr:uid="{00000000-0005-0000-0000-0000D00B0000}"/>
    <cellStyle name="Comma 2 2 35" xfId="4653" xr:uid="{00000000-0005-0000-0000-0000D10B0000}"/>
    <cellStyle name="Comma 2 2 36" xfId="4654" xr:uid="{00000000-0005-0000-0000-0000D20B0000}"/>
    <cellStyle name="Comma 2 2 37" xfId="4655" xr:uid="{00000000-0005-0000-0000-0000D30B0000}"/>
    <cellStyle name="Comma 2 2 38" xfId="4656" xr:uid="{00000000-0005-0000-0000-0000D40B0000}"/>
    <cellStyle name="Comma 2 2 39" xfId="4657" xr:uid="{00000000-0005-0000-0000-0000D50B0000}"/>
    <cellStyle name="Comma 2 2 4" xfId="321" xr:uid="{00000000-0005-0000-0000-0000D60B0000}"/>
    <cellStyle name="Comma 2 2 4 2" xfId="322" xr:uid="{00000000-0005-0000-0000-0000D70B0000}"/>
    <cellStyle name="Comma 2 2 4 2 2" xfId="323" xr:uid="{00000000-0005-0000-0000-0000D80B0000}"/>
    <cellStyle name="Comma 2 2 4 2 3" xfId="324" xr:uid="{00000000-0005-0000-0000-0000D90B0000}"/>
    <cellStyle name="Comma 2 2 4 2 4" xfId="325" xr:uid="{00000000-0005-0000-0000-0000DA0B0000}"/>
    <cellStyle name="Comma 2 2 4 2 5" xfId="326" xr:uid="{00000000-0005-0000-0000-0000DB0B0000}"/>
    <cellStyle name="Comma 2 2 4 2 6" xfId="327" xr:uid="{00000000-0005-0000-0000-0000DC0B0000}"/>
    <cellStyle name="Comma 2 2 4 2 7" xfId="328" xr:uid="{00000000-0005-0000-0000-0000DD0B0000}"/>
    <cellStyle name="Comma 2 2 4 3" xfId="329" xr:uid="{00000000-0005-0000-0000-0000DE0B0000}"/>
    <cellStyle name="Comma 2 2 4 4" xfId="330" xr:uid="{00000000-0005-0000-0000-0000DF0B0000}"/>
    <cellStyle name="Comma 2 2 4 5" xfId="331" xr:uid="{00000000-0005-0000-0000-0000E00B0000}"/>
    <cellStyle name="Comma 2 2 4 6" xfId="332" xr:uid="{00000000-0005-0000-0000-0000E10B0000}"/>
    <cellStyle name="Comma 2 2 4 7" xfId="333" xr:uid="{00000000-0005-0000-0000-0000E20B0000}"/>
    <cellStyle name="Comma 2 2 4 8" xfId="334" xr:uid="{00000000-0005-0000-0000-0000E30B0000}"/>
    <cellStyle name="Comma 2 2 40" xfId="4658" xr:uid="{00000000-0005-0000-0000-0000E40B0000}"/>
    <cellStyle name="Comma 2 2 41" xfId="4659" xr:uid="{00000000-0005-0000-0000-0000E50B0000}"/>
    <cellStyle name="Comma 2 2 42" xfId="4660" xr:uid="{00000000-0005-0000-0000-0000E60B0000}"/>
    <cellStyle name="Comma 2 2 43" xfId="4661" xr:uid="{00000000-0005-0000-0000-0000E70B0000}"/>
    <cellStyle name="Comma 2 2 44" xfId="4662" xr:uid="{00000000-0005-0000-0000-0000E80B0000}"/>
    <cellStyle name="Comma 2 2 45" xfId="4663" xr:uid="{00000000-0005-0000-0000-0000E90B0000}"/>
    <cellStyle name="Comma 2 2 46" xfId="4664" xr:uid="{00000000-0005-0000-0000-0000EA0B0000}"/>
    <cellStyle name="Comma 2 2 47" xfId="4665" xr:uid="{00000000-0005-0000-0000-0000EB0B0000}"/>
    <cellStyle name="Comma 2 2 48" xfId="4666" xr:uid="{00000000-0005-0000-0000-0000EC0B0000}"/>
    <cellStyle name="Comma 2 2 48 2" xfId="4667" xr:uid="{00000000-0005-0000-0000-0000ED0B0000}"/>
    <cellStyle name="Comma 2 2 48 2 2" xfId="4668" xr:uid="{00000000-0005-0000-0000-0000EE0B0000}"/>
    <cellStyle name="Comma 2 2 48 2 2 2" xfId="4669" xr:uid="{00000000-0005-0000-0000-0000EF0B0000}"/>
    <cellStyle name="Comma 2 2 48 2 2 2 2" xfId="4670" xr:uid="{00000000-0005-0000-0000-0000F00B0000}"/>
    <cellStyle name="Comma 2 2 48 2 2 2 3" xfId="4671" xr:uid="{00000000-0005-0000-0000-0000F10B0000}"/>
    <cellStyle name="Comma 2 2 48 2 2 3" xfId="4672" xr:uid="{00000000-0005-0000-0000-0000F20B0000}"/>
    <cellStyle name="Comma 2 2 48 2 3" xfId="4673" xr:uid="{00000000-0005-0000-0000-0000F30B0000}"/>
    <cellStyle name="Comma 2 2 48 2 4" xfId="4674" xr:uid="{00000000-0005-0000-0000-0000F40B0000}"/>
    <cellStyle name="Comma 2 2 48 2 5" xfId="4675" xr:uid="{00000000-0005-0000-0000-0000F50B0000}"/>
    <cellStyle name="Comma 2 2 48 3" xfId="4676" xr:uid="{00000000-0005-0000-0000-0000F60B0000}"/>
    <cellStyle name="Comma 2 2 48 3 2" xfId="4677" xr:uid="{00000000-0005-0000-0000-0000F70B0000}"/>
    <cellStyle name="Comma 2 2 48 3 2 2" xfId="4678" xr:uid="{00000000-0005-0000-0000-0000F80B0000}"/>
    <cellStyle name="Comma 2 2 48 4" xfId="4679" xr:uid="{00000000-0005-0000-0000-0000F90B0000}"/>
    <cellStyle name="Comma 2 2 48 5" xfId="4680" xr:uid="{00000000-0005-0000-0000-0000FA0B0000}"/>
    <cellStyle name="Comma 2 2 48 6" xfId="4681" xr:uid="{00000000-0005-0000-0000-0000FB0B0000}"/>
    <cellStyle name="Comma 2 2 48 6 2" xfId="4682" xr:uid="{00000000-0005-0000-0000-0000FC0B0000}"/>
    <cellStyle name="Comma 2 2 48 7" xfId="4683" xr:uid="{00000000-0005-0000-0000-0000FD0B0000}"/>
    <cellStyle name="Comma 2 2 49" xfId="4684" xr:uid="{00000000-0005-0000-0000-0000FE0B0000}"/>
    <cellStyle name="Comma 2 2 49 2" xfId="4685" xr:uid="{00000000-0005-0000-0000-0000FF0B0000}"/>
    <cellStyle name="Comma 2 2 49 2 2" xfId="4686" xr:uid="{00000000-0005-0000-0000-0000000C0000}"/>
    <cellStyle name="Comma 2 2 49 2 2 2" xfId="4687" xr:uid="{00000000-0005-0000-0000-0000010C0000}"/>
    <cellStyle name="Comma 2 2 49 2 2 3" xfId="4688" xr:uid="{00000000-0005-0000-0000-0000020C0000}"/>
    <cellStyle name="Comma 2 2 49 2 3" xfId="4689" xr:uid="{00000000-0005-0000-0000-0000030C0000}"/>
    <cellStyle name="Comma 2 2 49 3" xfId="4690" xr:uid="{00000000-0005-0000-0000-0000040C0000}"/>
    <cellStyle name="Comma 2 2 5" xfId="335" xr:uid="{00000000-0005-0000-0000-0000050C0000}"/>
    <cellStyle name="Comma 2 2 50" xfId="4691" xr:uid="{00000000-0005-0000-0000-0000060C0000}"/>
    <cellStyle name="Comma 2 2 50 2" xfId="4692" xr:uid="{00000000-0005-0000-0000-0000070C0000}"/>
    <cellStyle name="Comma 2 2 50 2 2" xfId="4693" xr:uid="{00000000-0005-0000-0000-0000080C0000}"/>
    <cellStyle name="Comma 2 2 51" xfId="4694" xr:uid="{00000000-0005-0000-0000-0000090C0000}"/>
    <cellStyle name="Comma 2 2 52" xfId="4695" xr:uid="{00000000-0005-0000-0000-00000A0C0000}"/>
    <cellStyle name="Comma 2 2 52 2" xfId="4696" xr:uid="{00000000-0005-0000-0000-00000B0C0000}"/>
    <cellStyle name="Comma 2 2 6" xfId="336" xr:uid="{00000000-0005-0000-0000-00000C0C0000}"/>
    <cellStyle name="Comma 2 2 6 2" xfId="337" xr:uid="{00000000-0005-0000-0000-00000D0C0000}"/>
    <cellStyle name="Comma 2 2 6 3" xfId="338" xr:uid="{00000000-0005-0000-0000-00000E0C0000}"/>
    <cellStyle name="Comma 2 2 6 4" xfId="339" xr:uid="{00000000-0005-0000-0000-00000F0C0000}"/>
    <cellStyle name="Comma 2 2 6 5" xfId="340" xr:uid="{00000000-0005-0000-0000-0000100C0000}"/>
    <cellStyle name="Comma 2 2 6 6" xfId="341" xr:uid="{00000000-0005-0000-0000-0000110C0000}"/>
    <cellStyle name="Comma 2 2 6 7" xfId="342" xr:uid="{00000000-0005-0000-0000-0000120C0000}"/>
    <cellStyle name="Comma 2 2 7" xfId="343" xr:uid="{00000000-0005-0000-0000-0000130C0000}"/>
    <cellStyle name="Comma 2 2 8" xfId="344" xr:uid="{00000000-0005-0000-0000-0000140C0000}"/>
    <cellStyle name="Comma 2 2 9" xfId="345" xr:uid="{00000000-0005-0000-0000-0000150C0000}"/>
    <cellStyle name="Comma 2 2_3.1.2 DB Pension Detail" xfId="4697" xr:uid="{00000000-0005-0000-0000-0000160C0000}"/>
    <cellStyle name="Comma 2 20" xfId="346" xr:uid="{00000000-0005-0000-0000-0000170C0000}"/>
    <cellStyle name="Comma 2 21" xfId="347" xr:uid="{00000000-0005-0000-0000-0000180C0000}"/>
    <cellStyle name="Comma 2 21 2" xfId="348" xr:uid="{00000000-0005-0000-0000-0000190C0000}"/>
    <cellStyle name="Comma 2 21 2 2" xfId="1872" xr:uid="{00000000-0005-0000-0000-00001A0C0000}"/>
    <cellStyle name="Comma 2 21 3" xfId="1871" xr:uid="{00000000-0005-0000-0000-00001B0C0000}"/>
    <cellStyle name="Comma 2 22" xfId="4698" xr:uid="{00000000-0005-0000-0000-00001C0C0000}"/>
    <cellStyle name="Comma 2 23" xfId="4699" xr:uid="{00000000-0005-0000-0000-00001D0C0000}"/>
    <cellStyle name="Comma 2 24" xfId="4700" xr:uid="{00000000-0005-0000-0000-00001E0C0000}"/>
    <cellStyle name="Comma 2 25" xfId="4701" xr:uid="{00000000-0005-0000-0000-00001F0C0000}"/>
    <cellStyle name="Comma 2 26" xfId="4702" xr:uid="{00000000-0005-0000-0000-0000200C0000}"/>
    <cellStyle name="Comma 2 27" xfId="4703" xr:uid="{00000000-0005-0000-0000-0000210C0000}"/>
    <cellStyle name="Comma 2 28" xfId="4704" xr:uid="{00000000-0005-0000-0000-0000220C0000}"/>
    <cellStyle name="Comma 2 29" xfId="4705" xr:uid="{00000000-0005-0000-0000-0000230C0000}"/>
    <cellStyle name="Comma 2 3" xfId="5" xr:uid="{00000000-0005-0000-0000-0000240C0000}"/>
    <cellStyle name="Comma 2 3 10" xfId="4706" xr:uid="{00000000-0005-0000-0000-0000250C0000}"/>
    <cellStyle name="Comma 2 3 11" xfId="4707" xr:uid="{00000000-0005-0000-0000-0000260C0000}"/>
    <cellStyle name="Comma 2 3 12" xfId="4708" xr:uid="{00000000-0005-0000-0000-0000270C0000}"/>
    <cellStyle name="Comma 2 3 13" xfId="4709" xr:uid="{00000000-0005-0000-0000-0000280C0000}"/>
    <cellStyle name="Comma 2 3 14" xfId="4710" xr:uid="{00000000-0005-0000-0000-0000290C0000}"/>
    <cellStyle name="Comma 2 3 15" xfId="4711" xr:uid="{00000000-0005-0000-0000-00002A0C0000}"/>
    <cellStyle name="Comma 2 3 16" xfId="4712" xr:uid="{00000000-0005-0000-0000-00002B0C0000}"/>
    <cellStyle name="Comma 2 3 17" xfId="4713" xr:uid="{00000000-0005-0000-0000-00002C0C0000}"/>
    <cellStyle name="Comma 2 3 18" xfId="4714" xr:uid="{00000000-0005-0000-0000-00002D0C0000}"/>
    <cellStyle name="Comma 2 3 19" xfId="4715" xr:uid="{00000000-0005-0000-0000-00002E0C0000}"/>
    <cellStyle name="Comma 2 3 2" xfId="349" xr:uid="{00000000-0005-0000-0000-00002F0C0000}"/>
    <cellStyle name="Comma 2 3 2 2" xfId="350" xr:uid="{00000000-0005-0000-0000-0000300C0000}"/>
    <cellStyle name="Comma 2 3 2 2 10" xfId="4716" xr:uid="{00000000-0005-0000-0000-0000310C0000}"/>
    <cellStyle name="Comma 2 3 2 2 11" xfId="4717" xr:uid="{00000000-0005-0000-0000-0000320C0000}"/>
    <cellStyle name="Comma 2 3 2 2 12" xfId="4718" xr:uid="{00000000-0005-0000-0000-0000330C0000}"/>
    <cellStyle name="Comma 2 3 2 2 13" xfId="4719" xr:uid="{00000000-0005-0000-0000-0000340C0000}"/>
    <cellStyle name="Comma 2 3 2 2 14" xfId="4720" xr:uid="{00000000-0005-0000-0000-0000350C0000}"/>
    <cellStyle name="Comma 2 3 2 2 15" xfId="4721" xr:uid="{00000000-0005-0000-0000-0000360C0000}"/>
    <cellStyle name="Comma 2 3 2 2 2" xfId="4722" xr:uid="{00000000-0005-0000-0000-0000370C0000}"/>
    <cellStyle name="Comma 2 3 2 2 3" xfId="4723" xr:uid="{00000000-0005-0000-0000-0000380C0000}"/>
    <cellStyle name="Comma 2 3 2 2 3 2" xfId="4724" xr:uid="{00000000-0005-0000-0000-0000390C0000}"/>
    <cellStyle name="Comma 2 3 2 2 3 3" xfId="4725" xr:uid="{00000000-0005-0000-0000-00003A0C0000}"/>
    <cellStyle name="Comma 2 3 2 2 4" xfId="4726" xr:uid="{00000000-0005-0000-0000-00003B0C0000}"/>
    <cellStyle name="Comma 2 3 2 2 5" xfId="4727" xr:uid="{00000000-0005-0000-0000-00003C0C0000}"/>
    <cellStyle name="Comma 2 3 2 2 6" xfId="4728" xr:uid="{00000000-0005-0000-0000-00003D0C0000}"/>
    <cellStyle name="Comma 2 3 2 2 7" xfId="4729" xr:uid="{00000000-0005-0000-0000-00003E0C0000}"/>
    <cellStyle name="Comma 2 3 2 2 8" xfId="4730" xr:uid="{00000000-0005-0000-0000-00003F0C0000}"/>
    <cellStyle name="Comma 2 3 2 2 9" xfId="4731" xr:uid="{00000000-0005-0000-0000-0000400C0000}"/>
    <cellStyle name="Comma 2 3 2_3.1.2 DB Pension Detail" xfId="4732" xr:uid="{00000000-0005-0000-0000-0000410C0000}"/>
    <cellStyle name="Comma 2 3 20" xfId="4733" xr:uid="{00000000-0005-0000-0000-0000420C0000}"/>
    <cellStyle name="Comma 2 3 21" xfId="4734" xr:uid="{00000000-0005-0000-0000-0000430C0000}"/>
    <cellStyle name="Comma 2 3 22" xfId="4735" xr:uid="{00000000-0005-0000-0000-0000440C0000}"/>
    <cellStyle name="Comma 2 3 23" xfId="4736" xr:uid="{00000000-0005-0000-0000-0000450C0000}"/>
    <cellStyle name="Comma 2 3 24" xfId="4737" xr:uid="{00000000-0005-0000-0000-0000460C0000}"/>
    <cellStyle name="Comma 2 3 25" xfId="4738" xr:uid="{00000000-0005-0000-0000-0000470C0000}"/>
    <cellStyle name="Comma 2 3 26" xfId="4739" xr:uid="{00000000-0005-0000-0000-0000480C0000}"/>
    <cellStyle name="Comma 2 3 27" xfId="4740" xr:uid="{00000000-0005-0000-0000-0000490C0000}"/>
    <cellStyle name="Comma 2 3 28" xfId="4741" xr:uid="{00000000-0005-0000-0000-00004A0C0000}"/>
    <cellStyle name="Comma 2 3 29" xfId="4742" xr:uid="{00000000-0005-0000-0000-00004B0C0000}"/>
    <cellStyle name="Comma 2 3 3" xfId="351" xr:uid="{00000000-0005-0000-0000-00004C0C0000}"/>
    <cellStyle name="Comma 2 3 3 10" xfId="4743" xr:uid="{00000000-0005-0000-0000-00004D0C0000}"/>
    <cellStyle name="Comma 2 3 3 11" xfId="4744" xr:uid="{00000000-0005-0000-0000-00004E0C0000}"/>
    <cellStyle name="Comma 2 3 3 12" xfId="4745" xr:uid="{00000000-0005-0000-0000-00004F0C0000}"/>
    <cellStyle name="Comma 2 3 3 13" xfId="4746" xr:uid="{00000000-0005-0000-0000-0000500C0000}"/>
    <cellStyle name="Comma 2 3 3 2" xfId="4747" xr:uid="{00000000-0005-0000-0000-0000510C0000}"/>
    <cellStyle name="Comma 2 3 3 3" xfId="4748" xr:uid="{00000000-0005-0000-0000-0000520C0000}"/>
    <cellStyle name="Comma 2 3 3 4" xfId="4749" xr:uid="{00000000-0005-0000-0000-0000530C0000}"/>
    <cellStyle name="Comma 2 3 3 5" xfId="4750" xr:uid="{00000000-0005-0000-0000-0000540C0000}"/>
    <cellStyle name="Comma 2 3 3 6" xfId="4751" xr:uid="{00000000-0005-0000-0000-0000550C0000}"/>
    <cellStyle name="Comma 2 3 3 7" xfId="4752" xr:uid="{00000000-0005-0000-0000-0000560C0000}"/>
    <cellStyle name="Comma 2 3 3 8" xfId="4753" xr:uid="{00000000-0005-0000-0000-0000570C0000}"/>
    <cellStyle name="Comma 2 3 3 9" xfId="4754" xr:uid="{00000000-0005-0000-0000-0000580C0000}"/>
    <cellStyle name="Comma 2 3 30" xfId="4755" xr:uid="{00000000-0005-0000-0000-0000590C0000}"/>
    <cellStyle name="Comma 2 3 31" xfId="4756" xr:uid="{00000000-0005-0000-0000-00005A0C0000}"/>
    <cellStyle name="Comma 2 3 32" xfId="4757" xr:uid="{00000000-0005-0000-0000-00005B0C0000}"/>
    <cellStyle name="Comma 2 3 33" xfId="4758" xr:uid="{00000000-0005-0000-0000-00005C0C0000}"/>
    <cellStyle name="Comma 2 3 34" xfId="4759" xr:uid="{00000000-0005-0000-0000-00005D0C0000}"/>
    <cellStyle name="Comma 2 3 35" xfId="4760" xr:uid="{00000000-0005-0000-0000-00005E0C0000}"/>
    <cellStyle name="Comma 2 3 36" xfId="4761" xr:uid="{00000000-0005-0000-0000-00005F0C0000}"/>
    <cellStyle name="Comma 2 3 37" xfId="4762" xr:uid="{00000000-0005-0000-0000-0000600C0000}"/>
    <cellStyle name="Comma 2 3 38" xfId="4763" xr:uid="{00000000-0005-0000-0000-0000610C0000}"/>
    <cellStyle name="Comma 2 3 39" xfId="4764" xr:uid="{00000000-0005-0000-0000-0000620C0000}"/>
    <cellStyle name="Comma 2 3 4" xfId="4765" xr:uid="{00000000-0005-0000-0000-0000630C0000}"/>
    <cellStyle name="Comma 2 3 40" xfId="4766" xr:uid="{00000000-0005-0000-0000-0000640C0000}"/>
    <cellStyle name="Comma 2 3 41" xfId="4767" xr:uid="{00000000-0005-0000-0000-0000650C0000}"/>
    <cellStyle name="Comma 2 3 42" xfId="4768" xr:uid="{00000000-0005-0000-0000-0000660C0000}"/>
    <cellStyle name="Comma 2 3 43" xfId="4769" xr:uid="{00000000-0005-0000-0000-0000670C0000}"/>
    <cellStyle name="Comma 2 3 44" xfId="4770" xr:uid="{00000000-0005-0000-0000-0000680C0000}"/>
    <cellStyle name="Comma 2 3 45" xfId="4771" xr:uid="{00000000-0005-0000-0000-0000690C0000}"/>
    <cellStyle name="Comma 2 3 46" xfId="4772" xr:uid="{00000000-0005-0000-0000-00006A0C0000}"/>
    <cellStyle name="Comma 2 3 47" xfId="4773" xr:uid="{00000000-0005-0000-0000-00006B0C0000}"/>
    <cellStyle name="Comma 2 3 48" xfId="4774" xr:uid="{00000000-0005-0000-0000-00006C0C0000}"/>
    <cellStyle name="Comma 2 3 5" xfId="4775" xr:uid="{00000000-0005-0000-0000-00006D0C0000}"/>
    <cellStyle name="Comma 2 3 6" xfId="4776" xr:uid="{00000000-0005-0000-0000-00006E0C0000}"/>
    <cellStyle name="Comma 2 3 7" xfId="4777" xr:uid="{00000000-0005-0000-0000-00006F0C0000}"/>
    <cellStyle name="Comma 2 3 8" xfId="4778" xr:uid="{00000000-0005-0000-0000-0000700C0000}"/>
    <cellStyle name="Comma 2 3 9" xfId="4779" xr:uid="{00000000-0005-0000-0000-0000710C0000}"/>
    <cellStyle name="Comma 2 3_3.1.2 DB Pension Detail" xfId="4780" xr:uid="{00000000-0005-0000-0000-0000720C0000}"/>
    <cellStyle name="Comma 2 30" xfId="4781" xr:uid="{00000000-0005-0000-0000-0000730C0000}"/>
    <cellStyle name="Comma 2 31" xfId="4782" xr:uid="{00000000-0005-0000-0000-0000740C0000}"/>
    <cellStyle name="Comma 2 32" xfId="4783" xr:uid="{00000000-0005-0000-0000-0000750C0000}"/>
    <cellStyle name="Comma 2 33" xfId="4784" xr:uid="{00000000-0005-0000-0000-0000760C0000}"/>
    <cellStyle name="Comma 2 34" xfId="4785" xr:uid="{00000000-0005-0000-0000-0000770C0000}"/>
    <cellStyle name="Comma 2 35" xfId="4786" xr:uid="{00000000-0005-0000-0000-0000780C0000}"/>
    <cellStyle name="Comma 2 36" xfId="4787" xr:uid="{00000000-0005-0000-0000-0000790C0000}"/>
    <cellStyle name="Comma 2 37" xfId="4788" xr:uid="{00000000-0005-0000-0000-00007A0C0000}"/>
    <cellStyle name="Comma 2 38" xfId="4789" xr:uid="{00000000-0005-0000-0000-00007B0C0000}"/>
    <cellStyle name="Comma 2 39" xfId="4790" xr:uid="{00000000-0005-0000-0000-00007C0C0000}"/>
    <cellStyle name="Comma 2 4" xfId="352" xr:uid="{00000000-0005-0000-0000-00007D0C0000}"/>
    <cellStyle name="Comma 2 4 10" xfId="4791" xr:uid="{00000000-0005-0000-0000-00007E0C0000}"/>
    <cellStyle name="Comma 2 4 11" xfId="4792" xr:uid="{00000000-0005-0000-0000-00007F0C0000}"/>
    <cellStyle name="Comma 2 4 12" xfId="4793" xr:uid="{00000000-0005-0000-0000-0000800C0000}"/>
    <cellStyle name="Comma 2 4 13" xfId="4794" xr:uid="{00000000-0005-0000-0000-0000810C0000}"/>
    <cellStyle name="Comma 2 4 14" xfId="4795" xr:uid="{00000000-0005-0000-0000-0000820C0000}"/>
    <cellStyle name="Comma 2 4 15" xfId="4796" xr:uid="{00000000-0005-0000-0000-0000830C0000}"/>
    <cellStyle name="Comma 2 4 16" xfId="4797" xr:uid="{00000000-0005-0000-0000-0000840C0000}"/>
    <cellStyle name="Comma 2 4 17" xfId="4798" xr:uid="{00000000-0005-0000-0000-0000850C0000}"/>
    <cellStyle name="Comma 2 4 18" xfId="4799" xr:uid="{00000000-0005-0000-0000-0000860C0000}"/>
    <cellStyle name="Comma 2 4 19" xfId="4800" xr:uid="{00000000-0005-0000-0000-0000870C0000}"/>
    <cellStyle name="Comma 2 4 2" xfId="4801" xr:uid="{00000000-0005-0000-0000-0000880C0000}"/>
    <cellStyle name="Comma 2 4 2 10" xfId="4802" xr:uid="{00000000-0005-0000-0000-0000890C0000}"/>
    <cellStyle name="Comma 2 4 2 11" xfId="4803" xr:uid="{00000000-0005-0000-0000-00008A0C0000}"/>
    <cellStyle name="Comma 2 4 2 12" xfId="4804" xr:uid="{00000000-0005-0000-0000-00008B0C0000}"/>
    <cellStyle name="Comma 2 4 2 13" xfId="4805" xr:uid="{00000000-0005-0000-0000-00008C0C0000}"/>
    <cellStyle name="Comma 2 4 2 14" xfId="4806" xr:uid="{00000000-0005-0000-0000-00008D0C0000}"/>
    <cellStyle name="Comma 2 4 2 15" xfId="4807" xr:uid="{00000000-0005-0000-0000-00008E0C0000}"/>
    <cellStyle name="Comma 2 4 2 16" xfId="4808" xr:uid="{00000000-0005-0000-0000-00008F0C0000}"/>
    <cellStyle name="Comma 2 4 2 17" xfId="4809" xr:uid="{00000000-0005-0000-0000-0000900C0000}"/>
    <cellStyle name="Comma 2 4 2 2" xfId="4810" xr:uid="{00000000-0005-0000-0000-0000910C0000}"/>
    <cellStyle name="Comma 2 4 2 3" xfId="4811" xr:uid="{00000000-0005-0000-0000-0000920C0000}"/>
    <cellStyle name="Comma 2 4 2 4" xfId="4812" xr:uid="{00000000-0005-0000-0000-0000930C0000}"/>
    <cellStyle name="Comma 2 4 2 5" xfId="4813" xr:uid="{00000000-0005-0000-0000-0000940C0000}"/>
    <cellStyle name="Comma 2 4 2 6" xfId="4814" xr:uid="{00000000-0005-0000-0000-0000950C0000}"/>
    <cellStyle name="Comma 2 4 2 7" xfId="4815" xr:uid="{00000000-0005-0000-0000-0000960C0000}"/>
    <cellStyle name="Comma 2 4 2 8" xfId="4816" xr:uid="{00000000-0005-0000-0000-0000970C0000}"/>
    <cellStyle name="Comma 2 4 2 9" xfId="4817" xr:uid="{00000000-0005-0000-0000-0000980C0000}"/>
    <cellStyle name="Comma 2 4 20" xfId="4818" xr:uid="{00000000-0005-0000-0000-0000990C0000}"/>
    <cellStyle name="Comma 2 4 21" xfId="4819" xr:uid="{00000000-0005-0000-0000-00009A0C0000}"/>
    <cellStyle name="Comma 2 4 22" xfId="4820" xr:uid="{00000000-0005-0000-0000-00009B0C0000}"/>
    <cellStyle name="Comma 2 4 23" xfId="4821" xr:uid="{00000000-0005-0000-0000-00009C0C0000}"/>
    <cellStyle name="Comma 2 4 24" xfId="4822" xr:uid="{00000000-0005-0000-0000-00009D0C0000}"/>
    <cellStyle name="Comma 2 4 25" xfId="4823" xr:uid="{00000000-0005-0000-0000-00009E0C0000}"/>
    <cellStyle name="Comma 2 4 26" xfId="4824" xr:uid="{00000000-0005-0000-0000-00009F0C0000}"/>
    <cellStyle name="Comma 2 4 27" xfId="4825" xr:uid="{00000000-0005-0000-0000-0000A00C0000}"/>
    <cellStyle name="Comma 2 4 28" xfId="4826" xr:uid="{00000000-0005-0000-0000-0000A10C0000}"/>
    <cellStyle name="Comma 2 4 29" xfId="4827" xr:uid="{00000000-0005-0000-0000-0000A20C0000}"/>
    <cellStyle name="Comma 2 4 3" xfId="4828" xr:uid="{00000000-0005-0000-0000-0000A30C0000}"/>
    <cellStyle name="Comma 2 4 30" xfId="4829" xr:uid="{00000000-0005-0000-0000-0000A40C0000}"/>
    <cellStyle name="Comma 2 4 31" xfId="4830" xr:uid="{00000000-0005-0000-0000-0000A50C0000}"/>
    <cellStyle name="Comma 2 4 32" xfId="4831" xr:uid="{00000000-0005-0000-0000-0000A60C0000}"/>
    <cellStyle name="Comma 2 4 33" xfId="4832" xr:uid="{00000000-0005-0000-0000-0000A70C0000}"/>
    <cellStyle name="Comma 2 4 34" xfId="4833" xr:uid="{00000000-0005-0000-0000-0000A80C0000}"/>
    <cellStyle name="Comma 2 4 35" xfId="4834" xr:uid="{00000000-0005-0000-0000-0000A90C0000}"/>
    <cellStyle name="Comma 2 4 36" xfId="4835" xr:uid="{00000000-0005-0000-0000-0000AA0C0000}"/>
    <cellStyle name="Comma 2 4 37" xfId="4836" xr:uid="{00000000-0005-0000-0000-0000AB0C0000}"/>
    <cellStyle name="Comma 2 4 38" xfId="4837" xr:uid="{00000000-0005-0000-0000-0000AC0C0000}"/>
    <cellStyle name="Comma 2 4 39" xfId="4838" xr:uid="{00000000-0005-0000-0000-0000AD0C0000}"/>
    <cellStyle name="Comma 2 4 4" xfId="4839" xr:uid="{00000000-0005-0000-0000-0000AE0C0000}"/>
    <cellStyle name="Comma 2 4 40" xfId="4840" xr:uid="{00000000-0005-0000-0000-0000AF0C0000}"/>
    <cellStyle name="Comma 2 4 41" xfId="4841" xr:uid="{00000000-0005-0000-0000-0000B00C0000}"/>
    <cellStyle name="Comma 2 4 42" xfId="4842" xr:uid="{00000000-0005-0000-0000-0000B10C0000}"/>
    <cellStyle name="Comma 2 4 43" xfId="4843" xr:uid="{00000000-0005-0000-0000-0000B20C0000}"/>
    <cellStyle name="Comma 2 4 44" xfId="4844" xr:uid="{00000000-0005-0000-0000-0000B30C0000}"/>
    <cellStyle name="Comma 2 4 45" xfId="4845" xr:uid="{00000000-0005-0000-0000-0000B40C0000}"/>
    <cellStyle name="Comma 2 4 46" xfId="4846" xr:uid="{00000000-0005-0000-0000-0000B50C0000}"/>
    <cellStyle name="Comma 2 4 47" xfId="4847" xr:uid="{00000000-0005-0000-0000-0000B60C0000}"/>
    <cellStyle name="Comma 2 4 48" xfId="4848" xr:uid="{00000000-0005-0000-0000-0000B70C0000}"/>
    <cellStyle name="Comma 2 4 49" xfId="4849" xr:uid="{00000000-0005-0000-0000-0000B80C0000}"/>
    <cellStyle name="Comma 2 4 5" xfId="4850" xr:uid="{00000000-0005-0000-0000-0000B90C0000}"/>
    <cellStyle name="Comma 2 4 50" xfId="4851" xr:uid="{00000000-0005-0000-0000-0000BA0C0000}"/>
    <cellStyle name="Comma 2 4 51" xfId="4852" xr:uid="{00000000-0005-0000-0000-0000BB0C0000}"/>
    <cellStyle name="Comma 2 4 52" xfId="4853" xr:uid="{00000000-0005-0000-0000-0000BC0C0000}"/>
    <cellStyle name="Comma 2 4 53" xfId="4854" xr:uid="{00000000-0005-0000-0000-0000BD0C0000}"/>
    <cellStyle name="Comma 2 4 54" xfId="4855" xr:uid="{00000000-0005-0000-0000-0000BE0C0000}"/>
    <cellStyle name="Comma 2 4 55" xfId="4856" xr:uid="{00000000-0005-0000-0000-0000BF0C0000}"/>
    <cellStyle name="Comma 2 4 56" xfId="4857" xr:uid="{00000000-0005-0000-0000-0000C00C0000}"/>
    <cellStyle name="Comma 2 4 57" xfId="4858" xr:uid="{00000000-0005-0000-0000-0000C10C0000}"/>
    <cellStyle name="Comma 2 4 58" xfId="4859" xr:uid="{00000000-0005-0000-0000-0000C20C0000}"/>
    <cellStyle name="Comma 2 4 59" xfId="4860" xr:uid="{00000000-0005-0000-0000-0000C30C0000}"/>
    <cellStyle name="Comma 2 4 6" xfId="4861" xr:uid="{00000000-0005-0000-0000-0000C40C0000}"/>
    <cellStyle name="Comma 2 4 60" xfId="4862" xr:uid="{00000000-0005-0000-0000-0000C50C0000}"/>
    <cellStyle name="Comma 2 4 61" xfId="4863" xr:uid="{00000000-0005-0000-0000-0000C60C0000}"/>
    <cellStyle name="Comma 2 4 62" xfId="4864" xr:uid="{00000000-0005-0000-0000-0000C70C0000}"/>
    <cellStyle name="Comma 2 4 63" xfId="4865" xr:uid="{00000000-0005-0000-0000-0000C80C0000}"/>
    <cellStyle name="Comma 2 4 64" xfId="4866" xr:uid="{00000000-0005-0000-0000-0000C90C0000}"/>
    <cellStyle name="Comma 2 4 65" xfId="4867" xr:uid="{00000000-0005-0000-0000-0000CA0C0000}"/>
    <cellStyle name="Comma 2 4 66" xfId="4868" xr:uid="{00000000-0005-0000-0000-0000CB0C0000}"/>
    <cellStyle name="Comma 2 4 67" xfId="4869" xr:uid="{00000000-0005-0000-0000-0000CC0C0000}"/>
    <cellStyle name="Comma 2 4 68" xfId="4870" xr:uid="{00000000-0005-0000-0000-0000CD0C0000}"/>
    <cellStyle name="Comma 2 4 69" xfId="4871" xr:uid="{00000000-0005-0000-0000-0000CE0C0000}"/>
    <cellStyle name="Comma 2 4 7" xfId="4872" xr:uid="{00000000-0005-0000-0000-0000CF0C0000}"/>
    <cellStyle name="Comma 2 4 70" xfId="4873" xr:uid="{00000000-0005-0000-0000-0000D00C0000}"/>
    <cellStyle name="Comma 2 4 71" xfId="4874" xr:uid="{00000000-0005-0000-0000-0000D10C0000}"/>
    <cellStyle name="Comma 2 4 72" xfId="4875" xr:uid="{00000000-0005-0000-0000-0000D20C0000}"/>
    <cellStyle name="Comma 2 4 73" xfId="4876" xr:uid="{00000000-0005-0000-0000-0000D30C0000}"/>
    <cellStyle name="Comma 2 4 74" xfId="4877" xr:uid="{00000000-0005-0000-0000-0000D40C0000}"/>
    <cellStyle name="Comma 2 4 75" xfId="4878" xr:uid="{00000000-0005-0000-0000-0000D50C0000}"/>
    <cellStyle name="Comma 2 4 76" xfId="4879" xr:uid="{00000000-0005-0000-0000-0000D60C0000}"/>
    <cellStyle name="Comma 2 4 77" xfId="4880" xr:uid="{00000000-0005-0000-0000-0000D70C0000}"/>
    <cellStyle name="Comma 2 4 78" xfId="4881" xr:uid="{00000000-0005-0000-0000-0000D80C0000}"/>
    <cellStyle name="Comma 2 4 8" xfId="4882" xr:uid="{00000000-0005-0000-0000-0000D90C0000}"/>
    <cellStyle name="Comma 2 4 9" xfId="4883" xr:uid="{00000000-0005-0000-0000-0000DA0C0000}"/>
    <cellStyle name="Comma 2 40" xfId="4884" xr:uid="{00000000-0005-0000-0000-0000DB0C0000}"/>
    <cellStyle name="Comma 2 41" xfId="4885" xr:uid="{00000000-0005-0000-0000-0000DC0C0000}"/>
    <cellStyle name="Comma 2 42" xfId="4886" xr:uid="{00000000-0005-0000-0000-0000DD0C0000}"/>
    <cellStyle name="Comma 2 43" xfId="4887" xr:uid="{00000000-0005-0000-0000-0000DE0C0000}"/>
    <cellStyle name="Comma 2 44" xfId="4888" xr:uid="{00000000-0005-0000-0000-0000DF0C0000}"/>
    <cellStyle name="Comma 2 45" xfId="4889" xr:uid="{00000000-0005-0000-0000-0000E00C0000}"/>
    <cellStyle name="Comma 2 46" xfId="4890" xr:uid="{00000000-0005-0000-0000-0000E10C0000}"/>
    <cellStyle name="Comma 2 47" xfId="4891" xr:uid="{00000000-0005-0000-0000-0000E20C0000}"/>
    <cellStyle name="Comma 2 48" xfId="4892" xr:uid="{00000000-0005-0000-0000-0000E30C0000}"/>
    <cellStyle name="Comma 2 49" xfId="4893" xr:uid="{00000000-0005-0000-0000-0000E40C0000}"/>
    <cellStyle name="Comma 2 5" xfId="353" xr:uid="{00000000-0005-0000-0000-0000E50C0000}"/>
    <cellStyle name="Comma 2 50" xfId="4894" xr:uid="{00000000-0005-0000-0000-0000E60C0000}"/>
    <cellStyle name="Comma 2 51" xfId="4895" xr:uid="{00000000-0005-0000-0000-0000E70C0000}"/>
    <cellStyle name="Comma 2 51 10" xfId="4896" xr:uid="{00000000-0005-0000-0000-0000E80C0000}"/>
    <cellStyle name="Comma 2 51 11" xfId="4897" xr:uid="{00000000-0005-0000-0000-0000E90C0000}"/>
    <cellStyle name="Comma 2 51 12" xfId="4898" xr:uid="{00000000-0005-0000-0000-0000EA0C0000}"/>
    <cellStyle name="Comma 2 51 13" xfId="4899" xr:uid="{00000000-0005-0000-0000-0000EB0C0000}"/>
    <cellStyle name="Comma 2 51 14" xfId="4900" xr:uid="{00000000-0005-0000-0000-0000EC0C0000}"/>
    <cellStyle name="Comma 2 51 15" xfId="4901" xr:uid="{00000000-0005-0000-0000-0000ED0C0000}"/>
    <cellStyle name="Comma 2 51 16" xfId="4902" xr:uid="{00000000-0005-0000-0000-0000EE0C0000}"/>
    <cellStyle name="Comma 2 51 17" xfId="4903" xr:uid="{00000000-0005-0000-0000-0000EF0C0000}"/>
    <cellStyle name="Comma 2 51 2" xfId="4904" xr:uid="{00000000-0005-0000-0000-0000F00C0000}"/>
    <cellStyle name="Comma 2 51 2 2" xfId="4905" xr:uid="{00000000-0005-0000-0000-0000F10C0000}"/>
    <cellStyle name="Comma 2 51 2 3" xfId="4906" xr:uid="{00000000-0005-0000-0000-0000F20C0000}"/>
    <cellStyle name="Comma 2 51 3" xfId="4907" xr:uid="{00000000-0005-0000-0000-0000F30C0000}"/>
    <cellStyle name="Comma 2 51 4" xfId="4908" xr:uid="{00000000-0005-0000-0000-0000F40C0000}"/>
    <cellStyle name="Comma 2 51 5" xfId="4909" xr:uid="{00000000-0005-0000-0000-0000F50C0000}"/>
    <cellStyle name="Comma 2 51 6" xfId="4910" xr:uid="{00000000-0005-0000-0000-0000F60C0000}"/>
    <cellStyle name="Comma 2 51 7" xfId="4911" xr:uid="{00000000-0005-0000-0000-0000F70C0000}"/>
    <cellStyle name="Comma 2 51 8" xfId="4912" xr:uid="{00000000-0005-0000-0000-0000F80C0000}"/>
    <cellStyle name="Comma 2 51 9" xfId="4913" xr:uid="{00000000-0005-0000-0000-0000F90C0000}"/>
    <cellStyle name="Comma 2 52" xfId="4914" xr:uid="{00000000-0005-0000-0000-0000FA0C0000}"/>
    <cellStyle name="Comma 2 52 10" xfId="4915" xr:uid="{00000000-0005-0000-0000-0000FB0C0000}"/>
    <cellStyle name="Comma 2 52 11" xfId="4916" xr:uid="{00000000-0005-0000-0000-0000FC0C0000}"/>
    <cellStyle name="Comma 2 52 12" xfId="4917" xr:uid="{00000000-0005-0000-0000-0000FD0C0000}"/>
    <cellStyle name="Comma 2 52 13" xfId="4918" xr:uid="{00000000-0005-0000-0000-0000FE0C0000}"/>
    <cellStyle name="Comma 2 52 14" xfId="4919" xr:uid="{00000000-0005-0000-0000-0000FF0C0000}"/>
    <cellStyle name="Comma 2 52 15" xfId="4920" xr:uid="{00000000-0005-0000-0000-0000000D0000}"/>
    <cellStyle name="Comma 2 52 16" xfId="4921" xr:uid="{00000000-0005-0000-0000-0000010D0000}"/>
    <cellStyle name="Comma 2 52 17" xfId="4922" xr:uid="{00000000-0005-0000-0000-0000020D0000}"/>
    <cellStyle name="Comma 2 52 2" xfId="4923" xr:uid="{00000000-0005-0000-0000-0000030D0000}"/>
    <cellStyle name="Comma 2 52 3" xfId="4924" xr:uid="{00000000-0005-0000-0000-0000040D0000}"/>
    <cellStyle name="Comma 2 52 4" xfId="4925" xr:uid="{00000000-0005-0000-0000-0000050D0000}"/>
    <cellStyle name="Comma 2 52 5" xfId="4926" xr:uid="{00000000-0005-0000-0000-0000060D0000}"/>
    <cellStyle name="Comma 2 52 6" xfId="4927" xr:uid="{00000000-0005-0000-0000-0000070D0000}"/>
    <cellStyle name="Comma 2 52 7" xfId="4928" xr:uid="{00000000-0005-0000-0000-0000080D0000}"/>
    <cellStyle name="Comma 2 52 8" xfId="4929" xr:uid="{00000000-0005-0000-0000-0000090D0000}"/>
    <cellStyle name="Comma 2 52 9" xfId="4930" xr:uid="{00000000-0005-0000-0000-00000A0D0000}"/>
    <cellStyle name="Comma 2 53" xfId="4931" xr:uid="{00000000-0005-0000-0000-00000B0D0000}"/>
    <cellStyle name="Comma 2 54" xfId="4932" xr:uid="{00000000-0005-0000-0000-00000C0D0000}"/>
    <cellStyle name="Comma 2 55" xfId="4933" xr:uid="{00000000-0005-0000-0000-00000D0D0000}"/>
    <cellStyle name="Comma 2 56" xfId="4934" xr:uid="{00000000-0005-0000-0000-00000E0D0000}"/>
    <cellStyle name="Comma 2 57" xfId="4935" xr:uid="{00000000-0005-0000-0000-00000F0D0000}"/>
    <cellStyle name="Comma 2 58" xfId="4936" xr:uid="{00000000-0005-0000-0000-0000100D0000}"/>
    <cellStyle name="Comma 2 59" xfId="4937" xr:uid="{00000000-0005-0000-0000-0000110D0000}"/>
    <cellStyle name="Comma 2 6" xfId="354" xr:uid="{00000000-0005-0000-0000-0000120D0000}"/>
    <cellStyle name="Comma 2 60" xfId="4938" xr:uid="{00000000-0005-0000-0000-0000130D0000}"/>
    <cellStyle name="Comma 2 61" xfId="4939" xr:uid="{00000000-0005-0000-0000-0000140D0000}"/>
    <cellStyle name="Comma 2 62" xfId="4940" xr:uid="{00000000-0005-0000-0000-0000150D0000}"/>
    <cellStyle name="Comma 2 63" xfId="4941" xr:uid="{00000000-0005-0000-0000-0000160D0000}"/>
    <cellStyle name="Comma 2 64" xfId="4942" xr:uid="{00000000-0005-0000-0000-0000170D0000}"/>
    <cellStyle name="Comma 2 65" xfId="4943" xr:uid="{00000000-0005-0000-0000-0000180D0000}"/>
    <cellStyle name="Comma 2 66" xfId="4944" xr:uid="{00000000-0005-0000-0000-0000190D0000}"/>
    <cellStyle name="Comma 2 67" xfId="4945" xr:uid="{00000000-0005-0000-0000-00001A0D0000}"/>
    <cellStyle name="Comma 2 68" xfId="4946" xr:uid="{00000000-0005-0000-0000-00001B0D0000}"/>
    <cellStyle name="Comma 2 69" xfId="4947" xr:uid="{00000000-0005-0000-0000-00001C0D0000}"/>
    <cellStyle name="Comma 2 7" xfId="355" xr:uid="{00000000-0005-0000-0000-00001D0D0000}"/>
    <cellStyle name="Comma 2 70" xfId="4948" xr:uid="{00000000-0005-0000-0000-00001E0D0000}"/>
    <cellStyle name="Comma 2 71" xfId="4949" xr:uid="{00000000-0005-0000-0000-00001F0D0000}"/>
    <cellStyle name="Comma 2 72" xfId="4950" xr:uid="{00000000-0005-0000-0000-0000200D0000}"/>
    <cellStyle name="Comma 2 73" xfId="4951" xr:uid="{00000000-0005-0000-0000-0000210D0000}"/>
    <cellStyle name="Comma 2 74" xfId="4952" xr:uid="{00000000-0005-0000-0000-0000220D0000}"/>
    <cellStyle name="Comma 2 75" xfId="4953" xr:uid="{00000000-0005-0000-0000-0000230D0000}"/>
    <cellStyle name="Comma 2 76" xfId="4954" xr:uid="{00000000-0005-0000-0000-0000240D0000}"/>
    <cellStyle name="Comma 2 77" xfId="4955" xr:uid="{00000000-0005-0000-0000-0000250D0000}"/>
    <cellStyle name="Comma 2 78" xfId="4956" xr:uid="{00000000-0005-0000-0000-0000260D0000}"/>
    <cellStyle name="Comma 2 79" xfId="4957" xr:uid="{00000000-0005-0000-0000-0000270D0000}"/>
    <cellStyle name="Comma 2 8" xfId="356" xr:uid="{00000000-0005-0000-0000-0000280D0000}"/>
    <cellStyle name="Comma 2 80" xfId="4958" xr:uid="{00000000-0005-0000-0000-0000290D0000}"/>
    <cellStyle name="Comma 2 81" xfId="4959" xr:uid="{00000000-0005-0000-0000-00002A0D0000}"/>
    <cellStyle name="Comma 2 82" xfId="4960" xr:uid="{00000000-0005-0000-0000-00002B0D0000}"/>
    <cellStyle name="Comma 2 83" xfId="4961" xr:uid="{00000000-0005-0000-0000-00002C0D0000}"/>
    <cellStyle name="Comma 2 84" xfId="4962" xr:uid="{00000000-0005-0000-0000-00002D0D0000}"/>
    <cellStyle name="Comma 2 85" xfId="4963" xr:uid="{00000000-0005-0000-0000-00002E0D0000}"/>
    <cellStyle name="Comma 2 86" xfId="4964" xr:uid="{00000000-0005-0000-0000-00002F0D0000}"/>
    <cellStyle name="Comma 2 87" xfId="4965" xr:uid="{00000000-0005-0000-0000-0000300D0000}"/>
    <cellStyle name="Comma 2 88" xfId="4966" xr:uid="{00000000-0005-0000-0000-0000310D0000}"/>
    <cellStyle name="Comma 2 89" xfId="4967" xr:uid="{00000000-0005-0000-0000-0000320D0000}"/>
    <cellStyle name="Comma 2 9" xfId="357" xr:uid="{00000000-0005-0000-0000-0000330D0000}"/>
    <cellStyle name="Comma 2 90" xfId="4968" xr:uid="{00000000-0005-0000-0000-0000340D0000}"/>
    <cellStyle name="Comma 2 91" xfId="4969" xr:uid="{00000000-0005-0000-0000-0000350D0000}"/>
    <cellStyle name="Comma 2 92" xfId="4970" xr:uid="{00000000-0005-0000-0000-0000360D0000}"/>
    <cellStyle name="Comma 2 93" xfId="4971" xr:uid="{00000000-0005-0000-0000-0000370D0000}"/>
    <cellStyle name="Comma 2 94" xfId="4972" xr:uid="{00000000-0005-0000-0000-0000380D0000}"/>
    <cellStyle name="Comma 2 95" xfId="4973" xr:uid="{00000000-0005-0000-0000-0000390D0000}"/>
    <cellStyle name="Comma 2 96" xfId="4974" xr:uid="{00000000-0005-0000-0000-00003A0D0000}"/>
    <cellStyle name="Comma 2 97" xfId="4975" xr:uid="{00000000-0005-0000-0000-00003B0D0000}"/>
    <cellStyle name="Comma 2 98" xfId="4976" xr:uid="{00000000-0005-0000-0000-00003C0D0000}"/>
    <cellStyle name="Comma 2 99" xfId="4977" xr:uid="{00000000-0005-0000-0000-00003D0D0000}"/>
    <cellStyle name="Comma 2*" xfId="4978" xr:uid="{00000000-0005-0000-0000-00003E0D0000}"/>
    <cellStyle name="Comma 2_2.11 Staff NG BS" xfId="358" xr:uid="{00000000-0005-0000-0000-00003F0D0000}"/>
    <cellStyle name="Comma 3" xfId="359" xr:uid="{00000000-0005-0000-0000-0000400D0000}"/>
    <cellStyle name="Comma 3 10" xfId="4979" xr:uid="{00000000-0005-0000-0000-0000410D0000}"/>
    <cellStyle name="Comma 3 100" xfId="4980" xr:uid="{00000000-0005-0000-0000-0000420D0000}"/>
    <cellStyle name="Comma 3 101" xfId="4981" xr:uid="{00000000-0005-0000-0000-0000430D0000}"/>
    <cellStyle name="Comma 3 102" xfId="4982" xr:uid="{00000000-0005-0000-0000-0000440D0000}"/>
    <cellStyle name="Comma 3 103" xfId="4983" xr:uid="{00000000-0005-0000-0000-0000450D0000}"/>
    <cellStyle name="Comma 3 104" xfId="4984" xr:uid="{00000000-0005-0000-0000-0000460D0000}"/>
    <cellStyle name="Comma 3 105" xfId="4985" xr:uid="{00000000-0005-0000-0000-0000470D0000}"/>
    <cellStyle name="Comma 3 106" xfId="4986" xr:uid="{00000000-0005-0000-0000-0000480D0000}"/>
    <cellStyle name="Comma 3 107" xfId="4987" xr:uid="{00000000-0005-0000-0000-0000490D0000}"/>
    <cellStyle name="Comma 3 108" xfId="4988" xr:uid="{00000000-0005-0000-0000-00004A0D0000}"/>
    <cellStyle name="Comma 3 109" xfId="4989" xr:uid="{00000000-0005-0000-0000-00004B0D0000}"/>
    <cellStyle name="Comma 3 11" xfId="4990" xr:uid="{00000000-0005-0000-0000-00004C0D0000}"/>
    <cellStyle name="Comma 3 110" xfId="4991" xr:uid="{00000000-0005-0000-0000-00004D0D0000}"/>
    <cellStyle name="Comma 3 111" xfId="4992" xr:uid="{00000000-0005-0000-0000-00004E0D0000}"/>
    <cellStyle name="Comma 3 112" xfId="4993" xr:uid="{00000000-0005-0000-0000-00004F0D0000}"/>
    <cellStyle name="Comma 3 113" xfId="4994" xr:uid="{00000000-0005-0000-0000-0000500D0000}"/>
    <cellStyle name="Comma 3 114" xfId="4995" xr:uid="{00000000-0005-0000-0000-0000510D0000}"/>
    <cellStyle name="Comma 3 115" xfId="4996" xr:uid="{00000000-0005-0000-0000-0000520D0000}"/>
    <cellStyle name="Comma 3 116" xfId="4997" xr:uid="{00000000-0005-0000-0000-0000530D0000}"/>
    <cellStyle name="Comma 3 117" xfId="4998" xr:uid="{00000000-0005-0000-0000-0000540D0000}"/>
    <cellStyle name="Comma 3 118" xfId="4999" xr:uid="{00000000-0005-0000-0000-0000550D0000}"/>
    <cellStyle name="Comma 3 119" xfId="5000" xr:uid="{00000000-0005-0000-0000-0000560D0000}"/>
    <cellStyle name="Comma 3 12" xfId="5001" xr:uid="{00000000-0005-0000-0000-0000570D0000}"/>
    <cellStyle name="Comma 3 120" xfId="5002" xr:uid="{00000000-0005-0000-0000-0000580D0000}"/>
    <cellStyle name="Comma 3 121" xfId="5003" xr:uid="{00000000-0005-0000-0000-0000590D0000}"/>
    <cellStyle name="Comma 3 122" xfId="5004" xr:uid="{00000000-0005-0000-0000-00005A0D0000}"/>
    <cellStyle name="Comma 3 123" xfId="5005" xr:uid="{00000000-0005-0000-0000-00005B0D0000}"/>
    <cellStyle name="Comma 3 124" xfId="5006" xr:uid="{00000000-0005-0000-0000-00005C0D0000}"/>
    <cellStyle name="Comma 3 125" xfId="5007" xr:uid="{00000000-0005-0000-0000-00005D0D0000}"/>
    <cellStyle name="Comma 3 126" xfId="5008" xr:uid="{00000000-0005-0000-0000-00005E0D0000}"/>
    <cellStyle name="Comma 3 13" xfId="360" xr:uid="{00000000-0005-0000-0000-00005F0D0000}"/>
    <cellStyle name="Comma 3 14" xfId="5009" xr:uid="{00000000-0005-0000-0000-0000600D0000}"/>
    <cellStyle name="Comma 3 15" xfId="5010" xr:uid="{00000000-0005-0000-0000-0000610D0000}"/>
    <cellStyle name="Comma 3 16" xfId="5011" xr:uid="{00000000-0005-0000-0000-0000620D0000}"/>
    <cellStyle name="Comma 3 17" xfId="5012" xr:uid="{00000000-0005-0000-0000-0000630D0000}"/>
    <cellStyle name="Comma 3 18" xfId="5013" xr:uid="{00000000-0005-0000-0000-0000640D0000}"/>
    <cellStyle name="Comma 3 19" xfId="5014" xr:uid="{00000000-0005-0000-0000-0000650D0000}"/>
    <cellStyle name="Comma 3 2" xfId="361" xr:uid="{00000000-0005-0000-0000-0000660D0000}"/>
    <cellStyle name="Comma 3 2 2" xfId="362" xr:uid="{00000000-0005-0000-0000-0000670D0000}"/>
    <cellStyle name="Comma 3 2 2 10" xfId="5015" xr:uid="{00000000-0005-0000-0000-0000680D0000}"/>
    <cellStyle name="Comma 3 2 2 11" xfId="5016" xr:uid="{00000000-0005-0000-0000-0000690D0000}"/>
    <cellStyle name="Comma 3 2 2 12" xfId="5017" xr:uid="{00000000-0005-0000-0000-00006A0D0000}"/>
    <cellStyle name="Comma 3 2 2 13" xfId="5018" xr:uid="{00000000-0005-0000-0000-00006B0D0000}"/>
    <cellStyle name="Comma 3 2 2 14" xfId="5019" xr:uid="{00000000-0005-0000-0000-00006C0D0000}"/>
    <cellStyle name="Comma 3 2 2 2" xfId="5020" xr:uid="{00000000-0005-0000-0000-00006D0D0000}"/>
    <cellStyle name="Comma 3 2 2 3" xfId="5021" xr:uid="{00000000-0005-0000-0000-00006E0D0000}"/>
    <cellStyle name="Comma 3 2 2 4" xfId="5022" xr:uid="{00000000-0005-0000-0000-00006F0D0000}"/>
    <cellStyle name="Comma 3 2 2 5" xfId="5023" xr:uid="{00000000-0005-0000-0000-0000700D0000}"/>
    <cellStyle name="Comma 3 2 2 6" xfId="5024" xr:uid="{00000000-0005-0000-0000-0000710D0000}"/>
    <cellStyle name="Comma 3 2 2 7" xfId="5025" xr:uid="{00000000-0005-0000-0000-0000720D0000}"/>
    <cellStyle name="Comma 3 2 2 8" xfId="5026" xr:uid="{00000000-0005-0000-0000-0000730D0000}"/>
    <cellStyle name="Comma 3 2 2 9" xfId="5027" xr:uid="{00000000-0005-0000-0000-0000740D0000}"/>
    <cellStyle name="Comma 3 2 3" xfId="363" xr:uid="{00000000-0005-0000-0000-0000750D0000}"/>
    <cellStyle name="Comma 3 2 3 2" xfId="5028" xr:uid="{00000000-0005-0000-0000-0000760D0000}"/>
    <cellStyle name="Comma 3 2 4" xfId="5029" xr:uid="{00000000-0005-0000-0000-0000770D0000}"/>
    <cellStyle name="Comma 3 2 5" xfId="5030" xr:uid="{00000000-0005-0000-0000-0000780D0000}"/>
    <cellStyle name="Comma 3 2_3.1.2 DB Pension Detail" xfId="5031" xr:uid="{00000000-0005-0000-0000-0000790D0000}"/>
    <cellStyle name="Comma 3 20" xfId="5032" xr:uid="{00000000-0005-0000-0000-00007A0D0000}"/>
    <cellStyle name="Comma 3 21" xfId="5033" xr:uid="{00000000-0005-0000-0000-00007B0D0000}"/>
    <cellStyle name="Comma 3 22" xfId="5034" xr:uid="{00000000-0005-0000-0000-00007C0D0000}"/>
    <cellStyle name="Comma 3 23" xfId="5035" xr:uid="{00000000-0005-0000-0000-00007D0D0000}"/>
    <cellStyle name="Comma 3 24" xfId="5036" xr:uid="{00000000-0005-0000-0000-00007E0D0000}"/>
    <cellStyle name="Comma 3 25" xfId="5037" xr:uid="{00000000-0005-0000-0000-00007F0D0000}"/>
    <cellStyle name="Comma 3 26" xfId="5038" xr:uid="{00000000-0005-0000-0000-0000800D0000}"/>
    <cellStyle name="Comma 3 27" xfId="5039" xr:uid="{00000000-0005-0000-0000-0000810D0000}"/>
    <cellStyle name="Comma 3 28" xfId="5040" xr:uid="{00000000-0005-0000-0000-0000820D0000}"/>
    <cellStyle name="Comma 3 29" xfId="5041" xr:uid="{00000000-0005-0000-0000-0000830D0000}"/>
    <cellStyle name="Comma 3 3" xfId="364" xr:uid="{00000000-0005-0000-0000-0000840D0000}"/>
    <cellStyle name="Comma 3 3 2" xfId="365" xr:uid="{00000000-0005-0000-0000-0000850D0000}"/>
    <cellStyle name="Comma 3 3 2 2" xfId="5042" xr:uid="{00000000-0005-0000-0000-0000860D0000}"/>
    <cellStyle name="Comma 3 3 3" xfId="5043" xr:uid="{00000000-0005-0000-0000-0000870D0000}"/>
    <cellStyle name="Comma 3 3 4" xfId="5044" xr:uid="{00000000-0005-0000-0000-0000880D0000}"/>
    <cellStyle name="Comma 3 30" xfId="5045" xr:uid="{00000000-0005-0000-0000-0000890D0000}"/>
    <cellStyle name="Comma 3 31" xfId="5046" xr:uid="{00000000-0005-0000-0000-00008A0D0000}"/>
    <cellStyle name="Comma 3 32" xfId="5047" xr:uid="{00000000-0005-0000-0000-00008B0D0000}"/>
    <cellStyle name="Comma 3 33" xfId="5048" xr:uid="{00000000-0005-0000-0000-00008C0D0000}"/>
    <cellStyle name="Comma 3 34" xfId="5049" xr:uid="{00000000-0005-0000-0000-00008D0D0000}"/>
    <cellStyle name="Comma 3 35" xfId="5050" xr:uid="{00000000-0005-0000-0000-00008E0D0000}"/>
    <cellStyle name="Comma 3 36" xfId="5051" xr:uid="{00000000-0005-0000-0000-00008F0D0000}"/>
    <cellStyle name="Comma 3 37" xfId="5052" xr:uid="{00000000-0005-0000-0000-0000900D0000}"/>
    <cellStyle name="Comma 3 38" xfId="5053" xr:uid="{00000000-0005-0000-0000-0000910D0000}"/>
    <cellStyle name="Comma 3 39" xfId="5054" xr:uid="{00000000-0005-0000-0000-0000920D0000}"/>
    <cellStyle name="Comma 3 4" xfId="5055" xr:uid="{00000000-0005-0000-0000-0000930D0000}"/>
    <cellStyle name="Comma 3 40" xfId="5056" xr:uid="{00000000-0005-0000-0000-0000940D0000}"/>
    <cellStyle name="Comma 3 41" xfId="5057" xr:uid="{00000000-0005-0000-0000-0000950D0000}"/>
    <cellStyle name="Comma 3 42" xfId="5058" xr:uid="{00000000-0005-0000-0000-0000960D0000}"/>
    <cellStyle name="Comma 3 43" xfId="5059" xr:uid="{00000000-0005-0000-0000-0000970D0000}"/>
    <cellStyle name="Comma 3 44" xfId="5060" xr:uid="{00000000-0005-0000-0000-0000980D0000}"/>
    <cellStyle name="Comma 3 45" xfId="5061" xr:uid="{00000000-0005-0000-0000-0000990D0000}"/>
    <cellStyle name="Comma 3 46" xfId="5062" xr:uid="{00000000-0005-0000-0000-00009A0D0000}"/>
    <cellStyle name="Comma 3 47" xfId="5063" xr:uid="{00000000-0005-0000-0000-00009B0D0000}"/>
    <cellStyle name="Comma 3 48" xfId="5064" xr:uid="{00000000-0005-0000-0000-00009C0D0000}"/>
    <cellStyle name="Comma 3 49" xfId="5065" xr:uid="{00000000-0005-0000-0000-00009D0D0000}"/>
    <cellStyle name="Comma 3 5" xfId="5066" xr:uid="{00000000-0005-0000-0000-00009E0D0000}"/>
    <cellStyle name="Comma 3 50" xfId="5067" xr:uid="{00000000-0005-0000-0000-00009F0D0000}"/>
    <cellStyle name="Comma 3 51" xfId="5068" xr:uid="{00000000-0005-0000-0000-0000A00D0000}"/>
    <cellStyle name="Comma 3 51 10" xfId="5069" xr:uid="{00000000-0005-0000-0000-0000A10D0000}"/>
    <cellStyle name="Comma 3 51 11" xfId="5070" xr:uid="{00000000-0005-0000-0000-0000A20D0000}"/>
    <cellStyle name="Comma 3 51 12" xfId="5071" xr:uid="{00000000-0005-0000-0000-0000A30D0000}"/>
    <cellStyle name="Comma 3 51 13" xfId="5072" xr:uid="{00000000-0005-0000-0000-0000A40D0000}"/>
    <cellStyle name="Comma 3 51 14" xfId="5073" xr:uid="{00000000-0005-0000-0000-0000A50D0000}"/>
    <cellStyle name="Comma 3 51 15" xfId="5074" xr:uid="{00000000-0005-0000-0000-0000A60D0000}"/>
    <cellStyle name="Comma 3 51 16" xfId="5075" xr:uid="{00000000-0005-0000-0000-0000A70D0000}"/>
    <cellStyle name="Comma 3 51 17" xfId="5076" xr:uid="{00000000-0005-0000-0000-0000A80D0000}"/>
    <cellStyle name="Comma 3 51 2" xfId="5077" xr:uid="{00000000-0005-0000-0000-0000A90D0000}"/>
    <cellStyle name="Comma 3 51 3" xfId="5078" xr:uid="{00000000-0005-0000-0000-0000AA0D0000}"/>
    <cellStyle name="Comma 3 51 4" xfId="5079" xr:uid="{00000000-0005-0000-0000-0000AB0D0000}"/>
    <cellStyle name="Comma 3 51 5" xfId="5080" xr:uid="{00000000-0005-0000-0000-0000AC0D0000}"/>
    <cellStyle name="Comma 3 51 6" xfId="5081" xr:uid="{00000000-0005-0000-0000-0000AD0D0000}"/>
    <cellStyle name="Comma 3 51 7" xfId="5082" xr:uid="{00000000-0005-0000-0000-0000AE0D0000}"/>
    <cellStyle name="Comma 3 51 8" xfId="5083" xr:uid="{00000000-0005-0000-0000-0000AF0D0000}"/>
    <cellStyle name="Comma 3 51 9" xfId="5084" xr:uid="{00000000-0005-0000-0000-0000B00D0000}"/>
    <cellStyle name="Comma 3 52" xfId="5085" xr:uid="{00000000-0005-0000-0000-0000B10D0000}"/>
    <cellStyle name="Comma 3 52 10" xfId="5086" xr:uid="{00000000-0005-0000-0000-0000B20D0000}"/>
    <cellStyle name="Comma 3 52 11" xfId="5087" xr:uid="{00000000-0005-0000-0000-0000B30D0000}"/>
    <cellStyle name="Comma 3 52 12" xfId="5088" xr:uid="{00000000-0005-0000-0000-0000B40D0000}"/>
    <cellStyle name="Comma 3 52 13" xfId="5089" xr:uid="{00000000-0005-0000-0000-0000B50D0000}"/>
    <cellStyle name="Comma 3 52 14" xfId="5090" xr:uid="{00000000-0005-0000-0000-0000B60D0000}"/>
    <cellStyle name="Comma 3 52 15" xfId="5091" xr:uid="{00000000-0005-0000-0000-0000B70D0000}"/>
    <cellStyle name="Comma 3 52 16" xfId="5092" xr:uid="{00000000-0005-0000-0000-0000B80D0000}"/>
    <cellStyle name="Comma 3 52 17" xfId="5093" xr:uid="{00000000-0005-0000-0000-0000B90D0000}"/>
    <cellStyle name="Comma 3 52 2" xfId="5094" xr:uid="{00000000-0005-0000-0000-0000BA0D0000}"/>
    <cellStyle name="Comma 3 52 3" xfId="5095" xr:uid="{00000000-0005-0000-0000-0000BB0D0000}"/>
    <cellStyle name="Comma 3 52 4" xfId="5096" xr:uid="{00000000-0005-0000-0000-0000BC0D0000}"/>
    <cellStyle name="Comma 3 52 5" xfId="5097" xr:uid="{00000000-0005-0000-0000-0000BD0D0000}"/>
    <cellStyle name="Comma 3 52 6" xfId="5098" xr:uid="{00000000-0005-0000-0000-0000BE0D0000}"/>
    <cellStyle name="Comma 3 52 7" xfId="5099" xr:uid="{00000000-0005-0000-0000-0000BF0D0000}"/>
    <cellStyle name="Comma 3 52 8" xfId="5100" xr:uid="{00000000-0005-0000-0000-0000C00D0000}"/>
    <cellStyle name="Comma 3 52 9" xfId="5101" xr:uid="{00000000-0005-0000-0000-0000C10D0000}"/>
    <cellStyle name="Comma 3 53" xfId="5102" xr:uid="{00000000-0005-0000-0000-0000C20D0000}"/>
    <cellStyle name="Comma 3 54" xfId="5103" xr:uid="{00000000-0005-0000-0000-0000C30D0000}"/>
    <cellStyle name="Comma 3 55" xfId="5104" xr:uid="{00000000-0005-0000-0000-0000C40D0000}"/>
    <cellStyle name="Comma 3 56" xfId="5105" xr:uid="{00000000-0005-0000-0000-0000C50D0000}"/>
    <cellStyle name="Comma 3 57" xfId="5106" xr:uid="{00000000-0005-0000-0000-0000C60D0000}"/>
    <cellStyle name="Comma 3 58" xfId="5107" xr:uid="{00000000-0005-0000-0000-0000C70D0000}"/>
    <cellStyle name="Comma 3 59" xfId="5108" xr:uid="{00000000-0005-0000-0000-0000C80D0000}"/>
    <cellStyle name="Comma 3 6" xfId="5109" xr:uid="{00000000-0005-0000-0000-0000C90D0000}"/>
    <cellStyle name="Comma 3 60" xfId="5110" xr:uid="{00000000-0005-0000-0000-0000CA0D0000}"/>
    <cellStyle name="Comma 3 61" xfId="5111" xr:uid="{00000000-0005-0000-0000-0000CB0D0000}"/>
    <cellStyle name="Comma 3 62" xfId="5112" xr:uid="{00000000-0005-0000-0000-0000CC0D0000}"/>
    <cellStyle name="Comma 3 63" xfId="5113" xr:uid="{00000000-0005-0000-0000-0000CD0D0000}"/>
    <cellStyle name="Comma 3 64" xfId="5114" xr:uid="{00000000-0005-0000-0000-0000CE0D0000}"/>
    <cellStyle name="Comma 3 65" xfId="5115" xr:uid="{00000000-0005-0000-0000-0000CF0D0000}"/>
    <cellStyle name="Comma 3 66" xfId="5116" xr:uid="{00000000-0005-0000-0000-0000D00D0000}"/>
    <cellStyle name="Comma 3 67" xfId="5117" xr:uid="{00000000-0005-0000-0000-0000D10D0000}"/>
    <cellStyle name="Comma 3 68" xfId="5118" xr:uid="{00000000-0005-0000-0000-0000D20D0000}"/>
    <cellStyle name="Comma 3 69" xfId="5119" xr:uid="{00000000-0005-0000-0000-0000D30D0000}"/>
    <cellStyle name="Comma 3 7" xfId="5120" xr:uid="{00000000-0005-0000-0000-0000D40D0000}"/>
    <cellStyle name="Comma 3 70" xfId="5121" xr:uid="{00000000-0005-0000-0000-0000D50D0000}"/>
    <cellStyle name="Comma 3 71" xfId="5122" xr:uid="{00000000-0005-0000-0000-0000D60D0000}"/>
    <cellStyle name="Comma 3 72" xfId="5123" xr:uid="{00000000-0005-0000-0000-0000D70D0000}"/>
    <cellStyle name="Comma 3 73" xfId="5124" xr:uid="{00000000-0005-0000-0000-0000D80D0000}"/>
    <cellStyle name="Comma 3 74" xfId="5125" xr:uid="{00000000-0005-0000-0000-0000D90D0000}"/>
    <cellStyle name="Comma 3 75" xfId="5126" xr:uid="{00000000-0005-0000-0000-0000DA0D0000}"/>
    <cellStyle name="Comma 3 76" xfId="5127" xr:uid="{00000000-0005-0000-0000-0000DB0D0000}"/>
    <cellStyle name="Comma 3 77" xfId="5128" xr:uid="{00000000-0005-0000-0000-0000DC0D0000}"/>
    <cellStyle name="Comma 3 78" xfId="5129" xr:uid="{00000000-0005-0000-0000-0000DD0D0000}"/>
    <cellStyle name="Comma 3 79" xfId="5130" xr:uid="{00000000-0005-0000-0000-0000DE0D0000}"/>
    <cellStyle name="Comma 3 8" xfId="5131" xr:uid="{00000000-0005-0000-0000-0000DF0D0000}"/>
    <cellStyle name="Comma 3 80" xfId="5132" xr:uid="{00000000-0005-0000-0000-0000E00D0000}"/>
    <cellStyle name="Comma 3 81" xfId="5133" xr:uid="{00000000-0005-0000-0000-0000E10D0000}"/>
    <cellStyle name="Comma 3 82" xfId="5134" xr:uid="{00000000-0005-0000-0000-0000E20D0000}"/>
    <cellStyle name="Comma 3 83" xfId="5135" xr:uid="{00000000-0005-0000-0000-0000E30D0000}"/>
    <cellStyle name="Comma 3 84" xfId="5136" xr:uid="{00000000-0005-0000-0000-0000E40D0000}"/>
    <cellStyle name="Comma 3 85" xfId="5137" xr:uid="{00000000-0005-0000-0000-0000E50D0000}"/>
    <cellStyle name="Comma 3 86" xfId="5138" xr:uid="{00000000-0005-0000-0000-0000E60D0000}"/>
    <cellStyle name="Comma 3 87" xfId="5139" xr:uid="{00000000-0005-0000-0000-0000E70D0000}"/>
    <cellStyle name="Comma 3 88" xfId="5140" xr:uid="{00000000-0005-0000-0000-0000E80D0000}"/>
    <cellStyle name="Comma 3 89" xfId="5141" xr:uid="{00000000-0005-0000-0000-0000E90D0000}"/>
    <cellStyle name="Comma 3 9" xfId="5142" xr:uid="{00000000-0005-0000-0000-0000EA0D0000}"/>
    <cellStyle name="Comma 3 90" xfId="5143" xr:uid="{00000000-0005-0000-0000-0000EB0D0000}"/>
    <cellStyle name="Comma 3 91" xfId="5144" xr:uid="{00000000-0005-0000-0000-0000EC0D0000}"/>
    <cellStyle name="Comma 3 92" xfId="5145" xr:uid="{00000000-0005-0000-0000-0000ED0D0000}"/>
    <cellStyle name="Comma 3 93" xfId="5146" xr:uid="{00000000-0005-0000-0000-0000EE0D0000}"/>
    <cellStyle name="Comma 3 94" xfId="5147" xr:uid="{00000000-0005-0000-0000-0000EF0D0000}"/>
    <cellStyle name="Comma 3 95" xfId="5148" xr:uid="{00000000-0005-0000-0000-0000F00D0000}"/>
    <cellStyle name="Comma 3 96" xfId="5149" xr:uid="{00000000-0005-0000-0000-0000F10D0000}"/>
    <cellStyle name="Comma 3 97" xfId="5150" xr:uid="{00000000-0005-0000-0000-0000F20D0000}"/>
    <cellStyle name="Comma 3 98" xfId="5151" xr:uid="{00000000-0005-0000-0000-0000F30D0000}"/>
    <cellStyle name="Comma 3 99" xfId="5152" xr:uid="{00000000-0005-0000-0000-0000F40D0000}"/>
    <cellStyle name="Comma 3*" xfId="5153" xr:uid="{00000000-0005-0000-0000-0000F50D0000}"/>
    <cellStyle name="Comma 3_3.1.2 DB Pension Detail" xfId="5154" xr:uid="{00000000-0005-0000-0000-0000F60D0000}"/>
    <cellStyle name="Comma 4" xfId="366" xr:uid="{00000000-0005-0000-0000-0000F70D0000}"/>
    <cellStyle name="Comma 4 10" xfId="5155" xr:uid="{00000000-0005-0000-0000-0000F80D0000}"/>
    <cellStyle name="Comma 4 11" xfId="5156" xr:uid="{00000000-0005-0000-0000-0000F90D0000}"/>
    <cellStyle name="Comma 4 12" xfId="5157" xr:uid="{00000000-0005-0000-0000-0000FA0D0000}"/>
    <cellStyle name="Comma 4 13" xfId="5158" xr:uid="{00000000-0005-0000-0000-0000FB0D0000}"/>
    <cellStyle name="Comma 4 13 10" xfId="5159" xr:uid="{00000000-0005-0000-0000-0000FC0D0000}"/>
    <cellStyle name="Comma 4 13 11" xfId="5160" xr:uid="{00000000-0005-0000-0000-0000FD0D0000}"/>
    <cellStyle name="Comma 4 13 2" xfId="5161" xr:uid="{00000000-0005-0000-0000-0000FE0D0000}"/>
    <cellStyle name="Comma 4 13 2 2" xfId="5162" xr:uid="{00000000-0005-0000-0000-0000FF0D0000}"/>
    <cellStyle name="Comma 4 13 2 2 2" xfId="5163" xr:uid="{00000000-0005-0000-0000-0000000E0000}"/>
    <cellStyle name="Comma 4 13 2 3" xfId="5164" xr:uid="{00000000-0005-0000-0000-0000010E0000}"/>
    <cellStyle name="Comma 4 13 3" xfId="5165" xr:uid="{00000000-0005-0000-0000-0000020E0000}"/>
    <cellStyle name="Comma 4 13 4" xfId="5166" xr:uid="{00000000-0005-0000-0000-0000030E0000}"/>
    <cellStyle name="Comma 4 13 5" xfId="5167" xr:uid="{00000000-0005-0000-0000-0000040E0000}"/>
    <cellStyle name="Comma 4 13 6" xfId="5168" xr:uid="{00000000-0005-0000-0000-0000050E0000}"/>
    <cellStyle name="Comma 4 13 7" xfId="5169" xr:uid="{00000000-0005-0000-0000-0000060E0000}"/>
    <cellStyle name="Comma 4 13 8" xfId="5170" xr:uid="{00000000-0005-0000-0000-0000070E0000}"/>
    <cellStyle name="Comma 4 13 9" xfId="5171" xr:uid="{00000000-0005-0000-0000-0000080E0000}"/>
    <cellStyle name="Comma 4 14" xfId="5172" xr:uid="{00000000-0005-0000-0000-0000090E0000}"/>
    <cellStyle name="Comma 4 15" xfId="5173" xr:uid="{00000000-0005-0000-0000-00000A0E0000}"/>
    <cellStyle name="Comma 4 16" xfId="5174" xr:uid="{00000000-0005-0000-0000-00000B0E0000}"/>
    <cellStyle name="Comma 4 17" xfId="5175" xr:uid="{00000000-0005-0000-0000-00000C0E0000}"/>
    <cellStyle name="Comma 4 18" xfId="5176" xr:uid="{00000000-0005-0000-0000-00000D0E0000}"/>
    <cellStyle name="Comma 4 19" xfId="5177" xr:uid="{00000000-0005-0000-0000-00000E0E0000}"/>
    <cellStyle name="Comma 4 2" xfId="5178" xr:uid="{00000000-0005-0000-0000-00000F0E0000}"/>
    <cellStyle name="Comma 4 2 10" xfId="5179" xr:uid="{00000000-0005-0000-0000-0000100E0000}"/>
    <cellStyle name="Comma 4 2 100" xfId="5180" xr:uid="{00000000-0005-0000-0000-0000110E0000}"/>
    <cellStyle name="Comma 4 2 101" xfId="5181" xr:uid="{00000000-0005-0000-0000-0000120E0000}"/>
    <cellStyle name="Comma 4 2 102" xfId="5182" xr:uid="{00000000-0005-0000-0000-0000130E0000}"/>
    <cellStyle name="Comma 4 2 103" xfId="5183" xr:uid="{00000000-0005-0000-0000-0000140E0000}"/>
    <cellStyle name="Comma 4 2 104" xfId="5184" xr:uid="{00000000-0005-0000-0000-0000150E0000}"/>
    <cellStyle name="Comma 4 2 105" xfId="5185" xr:uid="{00000000-0005-0000-0000-0000160E0000}"/>
    <cellStyle name="Comma 4 2 106" xfId="5186" xr:uid="{00000000-0005-0000-0000-0000170E0000}"/>
    <cellStyle name="Comma 4 2 107" xfId="5187" xr:uid="{00000000-0005-0000-0000-0000180E0000}"/>
    <cellStyle name="Comma 4 2 108" xfId="5188" xr:uid="{00000000-0005-0000-0000-0000190E0000}"/>
    <cellStyle name="Comma 4 2 109" xfId="5189" xr:uid="{00000000-0005-0000-0000-00001A0E0000}"/>
    <cellStyle name="Comma 4 2 11" xfId="5190" xr:uid="{00000000-0005-0000-0000-00001B0E0000}"/>
    <cellStyle name="Comma 4 2 12" xfId="5191" xr:uid="{00000000-0005-0000-0000-00001C0E0000}"/>
    <cellStyle name="Comma 4 2 13" xfId="5192" xr:uid="{00000000-0005-0000-0000-00001D0E0000}"/>
    <cellStyle name="Comma 4 2 14" xfId="5193" xr:uid="{00000000-0005-0000-0000-00001E0E0000}"/>
    <cellStyle name="Comma 4 2 15" xfId="5194" xr:uid="{00000000-0005-0000-0000-00001F0E0000}"/>
    <cellStyle name="Comma 4 2 16" xfId="5195" xr:uid="{00000000-0005-0000-0000-0000200E0000}"/>
    <cellStyle name="Comma 4 2 17" xfId="5196" xr:uid="{00000000-0005-0000-0000-0000210E0000}"/>
    <cellStyle name="Comma 4 2 18" xfId="5197" xr:uid="{00000000-0005-0000-0000-0000220E0000}"/>
    <cellStyle name="Comma 4 2 19" xfId="5198" xr:uid="{00000000-0005-0000-0000-0000230E0000}"/>
    <cellStyle name="Comma 4 2 2" xfId="5199" xr:uid="{00000000-0005-0000-0000-0000240E0000}"/>
    <cellStyle name="Comma 4 2 2 10" xfId="5200" xr:uid="{00000000-0005-0000-0000-0000250E0000}"/>
    <cellStyle name="Comma 4 2 2 11" xfId="5201" xr:uid="{00000000-0005-0000-0000-0000260E0000}"/>
    <cellStyle name="Comma 4 2 2 12" xfId="5202" xr:uid="{00000000-0005-0000-0000-0000270E0000}"/>
    <cellStyle name="Comma 4 2 2 13" xfId="5203" xr:uid="{00000000-0005-0000-0000-0000280E0000}"/>
    <cellStyle name="Comma 4 2 2 2" xfId="5204" xr:uid="{00000000-0005-0000-0000-0000290E0000}"/>
    <cellStyle name="Comma 4 2 2 2 2" xfId="5205" xr:uid="{00000000-0005-0000-0000-00002A0E0000}"/>
    <cellStyle name="Comma 4 2 2 2 2 2" xfId="5206" xr:uid="{00000000-0005-0000-0000-00002B0E0000}"/>
    <cellStyle name="Comma 4 2 2 2 2 3" xfId="5207" xr:uid="{00000000-0005-0000-0000-00002C0E0000}"/>
    <cellStyle name="Comma 4 2 2 2 3" xfId="5208" xr:uid="{00000000-0005-0000-0000-00002D0E0000}"/>
    <cellStyle name="Comma 4 2 2 2 4" xfId="5209" xr:uid="{00000000-0005-0000-0000-00002E0E0000}"/>
    <cellStyle name="Comma 4 2 2 3" xfId="5210" xr:uid="{00000000-0005-0000-0000-00002F0E0000}"/>
    <cellStyle name="Comma 4 2 2 4" xfId="5211" xr:uid="{00000000-0005-0000-0000-0000300E0000}"/>
    <cellStyle name="Comma 4 2 2 4 2" xfId="5212" xr:uid="{00000000-0005-0000-0000-0000310E0000}"/>
    <cellStyle name="Comma 4 2 2 4 3" xfId="5213" xr:uid="{00000000-0005-0000-0000-0000320E0000}"/>
    <cellStyle name="Comma 4 2 2 5" xfId="5214" xr:uid="{00000000-0005-0000-0000-0000330E0000}"/>
    <cellStyle name="Comma 4 2 2 6" xfId="5215" xr:uid="{00000000-0005-0000-0000-0000340E0000}"/>
    <cellStyle name="Comma 4 2 2 7" xfId="5216" xr:uid="{00000000-0005-0000-0000-0000350E0000}"/>
    <cellStyle name="Comma 4 2 2 7 2" xfId="5217" xr:uid="{00000000-0005-0000-0000-0000360E0000}"/>
    <cellStyle name="Comma 4 2 2 8" xfId="5218" xr:uid="{00000000-0005-0000-0000-0000370E0000}"/>
    <cellStyle name="Comma 4 2 2 9" xfId="5219" xr:uid="{00000000-0005-0000-0000-0000380E0000}"/>
    <cellStyle name="Comma 4 2 20" xfId="5220" xr:uid="{00000000-0005-0000-0000-0000390E0000}"/>
    <cellStyle name="Comma 4 2 21" xfId="5221" xr:uid="{00000000-0005-0000-0000-00003A0E0000}"/>
    <cellStyle name="Comma 4 2 22" xfId="5222" xr:uid="{00000000-0005-0000-0000-00003B0E0000}"/>
    <cellStyle name="Comma 4 2 23" xfId="5223" xr:uid="{00000000-0005-0000-0000-00003C0E0000}"/>
    <cellStyle name="Comma 4 2 23 10" xfId="5224" xr:uid="{00000000-0005-0000-0000-00003D0E0000}"/>
    <cellStyle name="Comma 4 2 23 11" xfId="5225" xr:uid="{00000000-0005-0000-0000-00003E0E0000}"/>
    <cellStyle name="Comma 4 2 23 12" xfId="5226" xr:uid="{00000000-0005-0000-0000-00003F0E0000}"/>
    <cellStyle name="Comma 4 2 23 13" xfId="5227" xr:uid="{00000000-0005-0000-0000-0000400E0000}"/>
    <cellStyle name="Comma 4 2 23 14" xfId="5228" xr:uid="{00000000-0005-0000-0000-0000410E0000}"/>
    <cellStyle name="Comma 4 2 23 15" xfId="5229" xr:uid="{00000000-0005-0000-0000-0000420E0000}"/>
    <cellStyle name="Comma 4 2 23 16" xfId="5230" xr:uid="{00000000-0005-0000-0000-0000430E0000}"/>
    <cellStyle name="Comma 4 2 23 17" xfId="5231" xr:uid="{00000000-0005-0000-0000-0000440E0000}"/>
    <cellStyle name="Comma 4 2 23 2" xfId="5232" xr:uid="{00000000-0005-0000-0000-0000450E0000}"/>
    <cellStyle name="Comma 4 2 23 3" xfId="5233" xr:uid="{00000000-0005-0000-0000-0000460E0000}"/>
    <cellStyle name="Comma 4 2 23 4" xfId="5234" xr:uid="{00000000-0005-0000-0000-0000470E0000}"/>
    <cellStyle name="Comma 4 2 23 5" xfId="5235" xr:uid="{00000000-0005-0000-0000-0000480E0000}"/>
    <cellStyle name="Comma 4 2 23 6" xfId="5236" xr:uid="{00000000-0005-0000-0000-0000490E0000}"/>
    <cellStyle name="Comma 4 2 23 7" xfId="5237" xr:uid="{00000000-0005-0000-0000-00004A0E0000}"/>
    <cellStyle name="Comma 4 2 23 8" xfId="5238" xr:uid="{00000000-0005-0000-0000-00004B0E0000}"/>
    <cellStyle name="Comma 4 2 23 9" xfId="5239" xr:uid="{00000000-0005-0000-0000-00004C0E0000}"/>
    <cellStyle name="Comma 4 2 24" xfId="5240" xr:uid="{00000000-0005-0000-0000-00004D0E0000}"/>
    <cellStyle name="Comma 4 2 25" xfId="5241" xr:uid="{00000000-0005-0000-0000-00004E0E0000}"/>
    <cellStyle name="Comma 4 2 26" xfId="5242" xr:uid="{00000000-0005-0000-0000-00004F0E0000}"/>
    <cellStyle name="Comma 4 2 27" xfId="5243" xr:uid="{00000000-0005-0000-0000-0000500E0000}"/>
    <cellStyle name="Comma 4 2 28" xfId="5244" xr:uid="{00000000-0005-0000-0000-0000510E0000}"/>
    <cellStyle name="Comma 4 2 29" xfId="5245" xr:uid="{00000000-0005-0000-0000-0000520E0000}"/>
    <cellStyle name="Comma 4 2 3" xfId="5246" xr:uid="{00000000-0005-0000-0000-0000530E0000}"/>
    <cellStyle name="Comma 4 2 3 2" xfId="5247" xr:uid="{00000000-0005-0000-0000-0000540E0000}"/>
    <cellStyle name="Comma 4 2 3 2 2" xfId="5248" xr:uid="{00000000-0005-0000-0000-0000550E0000}"/>
    <cellStyle name="Comma 4 2 3 2 3" xfId="5249" xr:uid="{00000000-0005-0000-0000-0000560E0000}"/>
    <cellStyle name="Comma 4 2 3 3" xfId="5250" xr:uid="{00000000-0005-0000-0000-0000570E0000}"/>
    <cellStyle name="Comma 4 2 3 4" xfId="5251" xr:uid="{00000000-0005-0000-0000-0000580E0000}"/>
    <cellStyle name="Comma 4 2 30" xfId="5252" xr:uid="{00000000-0005-0000-0000-0000590E0000}"/>
    <cellStyle name="Comma 4 2 31" xfId="5253" xr:uid="{00000000-0005-0000-0000-00005A0E0000}"/>
    <cellStyle name="Comma 4 2 32" xfId="5254" xr:uid="{00000000-0005-0000-0000-00005B0E0000}"/>
    <cellStyle name="Comma 4 2 33" xfId="5255" xr:uid="{00000000-0005-0000-0000-00005C0E0000}"/>
    <cellStyle name="Comma 4 2 34" xfId="5256" xr:uid="{00000000-0005-0000-0000-00005D0E0000}"/>
    <cellStyle name="Comma 4 2 35" xfId="5257" xr:uid="{00000000-0005-0000-0000-00005E0E0000}"/>
    <cellStyle name="Comma 4 2 36" xfId="5258" xr:uid="{00000000-0005-0000-0000-00005F0E0000}"/>
    <cellStyle name="Comma 4 2 37" xfId="5259" xr:uid="{00000000-0005-0000-0000-0000600E0000}"/>
    <cellStyle name="Comma 4 2 38" xfId="5260" xr:uid="{00000000-0005-0000-0000-0000610E0000}"/>
    <cellStyle name="Comma 4 2 39" xfId="5261" xr:uid="{00000000-0005-0000-0000-0000620E0000}"/>
    <cellStyle name="Comma 4 2 4" xfId="5262" xr:uid="{00000000-0005-0000-0000-0000630E0000}"/>
    <cellStyle name="Comma 4 2 4 2" xfId="5263" xr:uid="{00000000-0005-0000-0000-0000640E0000}"/>
    <cellStyle name="Comma 4 2 4 3" xfId="5264" xr:uid="{00000000-0005-0000-0000-0000650E0000}"/>
    <cellStyle name="Comma 4 2 40" xfId="5265" xr:uid="{00000000-0005-0000-0000-0000660E0000}"/>
    <cellStyle name="Comma 4 2 41" xfId="5266" xr:uid="{00000000-0005-0000-0000-0000670E0000}"/>
    <cellStyle name="Comma 4 2 42" xfId="5267" xr:uid="{00000000-0005-0000-0000-0000680E0000}"/>
    <cellStyle name="Comma 4 2 43" xfId="5268" xr:uid="{00000000-0005-0000-0000-0000690E0000}"/>
    <cellStyle name="Comma 4 2 44" xfId="5269" xr:uid="{00000000-0005-0000-0000-00006A0E0000}"/>
    <cellStyle name="Comma 4 2 45" xfId="5270" xr:uid="{00000000-0005-0000-0000-00006B0E0000}"/>
    <cellStyle name="Comma 4 2 46" xfId="5271" xr:uid="{00000000-0005-0000-0000-00006C0E0000}"/>
    <cellStyle name="Comma 4 2 47" xfId="5272" xr:uid="{00000000-0005-0000-0000-00006D0E0000}"/>
    <cellStyle name="Comma 4 2 48" xfId="5273" xr:uid="{00000000-0005-0000-0000-00006E0E0000}"/>
    <cellStyle name="Comma 4 2 49" xfId="5274" xr:uid="{00000000-0005-0000-0000-00006F0E0000}"/>
    <cellStyle name="Comma 4 2 5" xfId="5275" xr:uid="{00000000-0005-0000-0000-0000700E0000}"/>
    <cellStyle name="Comma 4 2 5 2" xfId="5276" xr:uid="{00000000-0005-0000-0000-0000710E0000}"/>
    <cellStyle name="Comma 4 2 5 3" xfId="5277" xr:uid="{00000000-0005-0000-0000-0000720E0000}"/>
    <cellStyle name="Comma 4 2 50" xfId="5278" xr:uid="{00000000-0005-0000-0000-0000730E0000}"/>
    <cellStyle name="Comma 4 2 51" xfId="5279" xr:uid="{00000000-0005-0000-0000-0000740E0000}"/>
    <cellStyle name="Comma 4 2 52" xfId="5280" xr:uid="{00000000-0005-0000-0000-0000750E0000}"/>
    <cellStyle name="Comma 4 2 53" xfId="5281" xr:uid="{00000000-0005-0000-0000-0000760E0000}"/>
    <cellStyle name="Comma 4 2 54" xfId="5282" xr:uid="{00000000-0005-0000-0000-0000770E0000}"/>
    <cellStyle name="Comma 4 2 55" xfId="5283" xr:uid="{00000000-0005-0000-0000-0000780E0000}"/>
    <cellStyle name="Comma 4 2 56" xfId="5284" xr:uid="{00000000-0005-0000-0000-0000790E0000}"/>
    <cellStyle name="Comma 4 2 57" xfId="5285" xr:uid="{00000000-0005-0000-0000-00007A0E0000}"/>
    <cellStyle name="Comma 4 2 58" xfId="5286" xr:uid="{00000000-0005-0000-0000-00007B0E0000}"/>
    <cellStyle name="Comma 4 2 59" xfId="5287" xr:uid="{00000000-0005-0000-0000-00007C0E0000}"/>
    <cellStyle name="Comma 4 2 6" xfId="5288" xr:uid="{00000000-0005-0000-0000-00007D0E0000}"/>
    <cellStyle name="Comma 4 2 60" xfId="5289" xr:uid="{00000000-0005-0000-0000-00007E0E0000}"/>
    <cellStyle name="Comma 4 2 61" xfId="5290" xr:uid="{00000000-0005-0000-0000-00007F0E0000}"/>
    <cellStyle name="Comma 4 2 62" xfId="5291" xr:uid="{00000000-0005-0000-0000-0000800E0000}"/>
    <cellStyle name="Comma 4 2 63" xfId="5292" xr:uid="{00000000-0005-0000-0000-0000810E0000}"/>
    <cellStyle name="Comma 4 2 64" xfId="5293" xr:uid="{00000000-0005-0000-0000-0000820E0000}"/>
    <cellStyle name="Comma 4 2 65" xfId="5294" xr:uid="{00000000-0005-0000-0000-0000830E0000}"/>
    <cellStyle name="Comma 4 2 66" xfId="5295" xr:uid="{00000000-0005-0000-0000-0000840E0000}"/>
    <cellStyle name="Comma 4 2 67" xfId="5296" xr:uid="{00000000-0005-0000-0000-0000850E0000}"/>
    <cellStyle name="Comma 4 2 68" xfId="5297" xr:uid="{00000000-0005-0000-0000-0000860E0000}"/>
    <cellStyle name="Comma 4 2 69" xfId="5298" xr:uid="{00000000-0005-0000-0000-0000870E0000}"/>
    <cellStyle name="Comma 4 2 7" xfId="5299" xr:uid="{00000000-0005-0000-0000-0000880E0000}"/>
    <cellStyle name="Comma 4 2 70" xfId="5300" xr:uid="{00000000-0005-0000-0000-0000890E0000}"/>
    <cellStyle name="Comma 4 2 71" xfId="5301" xr:uid="{00000000-0005-0000-0000-00008A0E0000}"/>
    <cellStyle name="Comma 4 2 72" xfId="5302" xr:uid="{00000000-0005-0000-0000-00008B0E0000}"/>
    <cellStyle name="Comma 4 2 73" xfId="5303" xr:uid="{00000000-0005-0000-0000-00008C0E0000}"/>
    <cellStyle name="Comma 4 2 74" xfId="5304" xr:uid="{00000000-0005-0000-0000-00008D0E0000}"/>
    <cellStyle name="Comma 4 2 75" xfId="5305" xr:uid="{00000000-0005-0000-0000-00008E0E0000}"/>
    <cellStyle name="Comma 4 2 76" xfId="5306" xr:uid="{00000000-0005-0000-0000-00008F0E0000}"/>
    <cellStyle name="Comma 4 2 77" xfId="5307" xr:uid="{00000000-0005-0000-0000-0000900E0000}"/>
    <cellStyle name="Comma 4 2 78" xfId="5308" xr:uid="{00000000-0005-0000-0000-0000910E0000}"/>
    <cellStyle name="Comma 4 2 79" xfId="5309" xr:uid="{00000000-0005-0000-0000-0000920E0000}"/>
    <cellStyle name="Comma 4 2 8" xfId="5310" xr:uid="{00000000-0005-0000-0000-0000930E0000}"/>
    <cellStyle name="Comma 4 2 80" xfId="5311" xr:uid="{00000000-0005-0000-0000-0000940E0000}"/>
    <cellStyle name="Comma 4 2 81" xfId="5312" xr:uid="{00000000-0005-0000-0000-0000950E0000}"/>
    <cellStyle name="Comma 4 2 82" xfId="5313" xr:uid="{00000000-0005-0000-0000-0000960E0000}"/>
    <cellStyle name="Comma 4 2 83" xfId="5314" xr:uid="{00000000-0005-0000-0000-0000970E0000}"/>
    <cellStyle name="Comma 4 2 84" xfId="5315" xr:uid="{00000000-0005-0000-0000-0000980E0000}"/>
    <cellStyle name="Comma 4 2 85" xfId="5316" xr:uid="{00000000-0005-0000-0000-0000990E0000}"/>
    <cellStyle name="Comma 4 2 86" xfId="5317" xr:uid="{00000000-0005-0000-0000-00009A0E0000}"/>
    <cellStyle name="Comma 4 2 87" xfId="5318" xr:uid="{00000000-0005-0000-0000-00009B0E0000}"/>
    <cellStyle name="Comma 4 2 88" xfId="5319" xr:uid="{00000000-0005-0000-0000-00009C0E0000}"/>
    <cellStyle name="Comma 4 2 89" xfId="5320" xr:uid="{00000000-0005-0000-0000-00009D0E0000}"/>
    <cellStyle name="Comma 4 2 9" xfId="5321" xr:uid="{00000000-0005-0000-0000-00009E0E0000}"/>
    <cellStyle name="Comma 4 2 90" xfId="5322" xr:uid="{00000000-0005-0000-0000-00009F0E0000}"/>
    <cellStyle name="Comma 4 2 91" xfId="5323" xr:uid="{00000000-0005-0000-0000-0000A00E0000}"/>
    <cellStyle name="Comma 4 2 92" xfId="5324" xr:uid="{00000000-0005-0000-0000-0000A10E0000}"/>
    <cellStyle name="Comma 4 2 93" xfId="5325" xr:uid="{00000000-0005-0000-0000-0000A20E0000}"/>
    <cellStyle name="Comma 4 2 94" xfId="5326" xr:uid="{00000000-0005-0000-0000-0000A30E0000}"/>
    <cellStyle name="Comma 4 2 95" xfId="5327" xr:uid="{00000000-0005-0000-0000-0000A40E0000}"/>
    <cellStyle name="Comma 4 2 96" xfId="5328" xr:uid="{00000000-0005-0000-0000-0000A50E0000}"/>
    <cellStyle name="Comma 4 2 97" xfId="5329" xr:uid="{00000000-0005-0000-0000-0000A60E0000}"/>
    <cellStyle name="Comma 4 2 98" xfId="5330" xr:uid="{00000000-0005-0000-0000-0000A70E0000}"/>
    <cellStyle name="Comma 4 2 99" xfId="5331" xr:uid="{00000000-0005-0000-0000-0000A80E0000}"/>
    <cellStyle name="Comma 4 20" xfId="5332" xr:uid="{00000000-0005-0000-0000-0000A90E0000}"/>
    <cellStyle name="Comma 4 21" xfId="5333" xr:uid="{00000000-0005-0000-0000-0000AA0E0000}"/>
    <cellStyle name="Comma 4 22" xfId="5334" xr:uid="{00000000-0005-0000-0000-0000AB0E0000}"/>
    <cellStyle name="Comma 4 23" xfId="5335" xr:uid="{00000000-0005-0000-0000-0000AC0E0000}"/>
    <cellStyle name="Comma 4 24" xfId="5336" xr:uid="{00000000-0005-0000-0000-0000AD0E0000}"/>
    <cellStyle name="Comma 4 24 2" xfId="5337" xr:uid="{00000000-0005-0000-0000-0000AE0E0000}"/>
    <cellStyle name="Comma 4 24 3" xfId="5338" xr:uid="{00000000-0005-0000-0000-0000AF0E0000}"/>
    <cellStyle name="Comma 4 24 4" xfId="5339" xr:uid="{00000000-0005-0000-0000-0000B00E0000}"/>
    <cellStyle name="Comma 4 24 5" xfId="5340" xr:uid="{00000000-0005-0000-0000-0000B10E0000}"/>
    <cellStyle name="Comma 4 24 6" xfId="5341" xr:uid="{00000000-0005-0000-0000-0000B20E0000}"/>
    <cellStyle name="Comma 4 25" xfId="5342" xr:uid="{00000000-0005-0000-0000-0000B30E0000}"/>
    <cellStyle name="Comma 4 25 2" xfId="5343" xr:uid="{00000000-0005-0000-0000-0000B40E0000}"/>
    <cellStyle name="Comma 4 25 3" xfId="5344" xr:uid="{00000000-0005-0000-0000-0000B50E0000}"/>
    <cellStyle name="Comma 4 25 4" xfId="5345" xr:uid="{00000000-0005-0000-0000-0000B60E0000}"/>
    <cellStyle name="Comma 4 25 5" xfId="5346" xr:uid="{00000000-0005-0000-0000-0000B70E0000}"/>
    <cellStyle name="Comma 4 25 6" xfId="5347" xr:uid="{00000000-0005-0000-0000-0000B80E0000}"/>
    <cellStyle name="Comma 4 26" xfId="5348" xr:uid="{00000000-0005-0000-0000-0000B90E0000}"/>
    <cellStyle name="Comma 4 27" xfId="5349" xr:uid="{00000000-0005-0000-0000-0000BA0E0000}"/>
    <cellStyle name="Comma 4 28" xfId="5350" xr:uid="{00000000-0005-0000-0000-0000BB0E0000}"/>
    <cellStyle name="Comma 4 29" xfId="5351" xr:uid="{00000000-0005-0000-0000-0000BC0E0000}"/>
    <cellStyle name="Comma 4 3" xfId="5352" xr:uid="{00000000-0005-0000-0000-0000BD0E0000}"/>
    <cellStyle name="Comma 4 3 10" xfId="5353" xr:uid="{00000000-0005-0000-0000-0000BE0E0000}"/>
    <cellStyle name="Comma 4 3 11" xfId="5354" xr:uid="{00000000-0005-0000-0000-0000BF0E0000}"/>
    <cellStyle name="Comma 4 3 12" xfId="5355" xr:uid="{00000000-0005-0000-0000-0000C00E0000}"/>
    <cellStyle name="Comma 4 3 13" xfId="5356" xr:uid="{00000000-0005-0000-0000-0000C10E0000}"/>
    <cellStyle name="Comma 4 3 14" xfId="5357" xr:uid="{00000000-0005-0000-0000-0000C20E0000}"/>
    <cellStyle name="Comma 4 3 15" xfId="5358" xr:uid="{00000000-0005-0000-0000-0000C30E0000}"/>
    <cellStyle name="Comma 4 3 16" xfId="5359" xr:uid="{00000000-0005-0000-0000-0000C40E0000}"/>
    <cellStyle name="Comma 4 3 17" xfId="5360" xr:uid="{00000000-0005-0000-0000-0000C50E0000}"/>
    <cellStyle name="Comma 4 3 2" xfId="5361" xr:uid="{00000000-0005-0000-0000-0000C60E0000}"/>
    <cellStyle name="Comma 4 3 2 2" xfId="5362" xr:uid="{00000000-0005-0000-0000-0000C70E0000}"/>
    <cellStyle name="Comma 4 3 2 2 2" xfId="5363" xr:uid="{00000000-0005-0000-0000-0000C80E0000}"/>
    <cellStyle name="Comma 4 3 2 2 3" xfId="5364" xr:uid="{00000000-0005-0000-0000-0000C90E0000}"/>
    <cellStyle name="Comma 4 3 2 3" xfId="5365" xr:uid="{00000000-0005-0000-0000-0000CA0E0000}"/>
    <cellStyle name="Comma 4 3 2 4" xfId="5366" xr:uid="{00000000-0005-0000-0000-0000CB0E0000}"/>
    <cellStyle name="Comma 4 3 3" xfId="5367" xr:uid="{00000000-0005-0000-0000-0000CC0E0000}"/>
    <cellStyle name="Comma 4 3 4" xfId="5368" xr:uid="{00000000-0005-0000-0000-0000CD0E0000}"/>
    <cellStyle name="Comma 4 3 4 2" xfId="5369" xr:uid="{00000000-0005-0000-0000-0000CE0E0000}"/>
    <cellStyle name="Comma 4 3 4 3" xfId="5370" xr:uid="{00000000-0005-0000-0000-0000CF0E0000}"/>
    <cellStyle name="Comma 4 3 5" xfId="5371" xr:uid="{00000000-0005-0000-0000-0000D00E0000}"/>
    <cellStyle name="Comma 4 3 6" xfId="5372" xr:uid="{00000000-0005-0000-0000-0000D10E0000}"/>
    <cellStyle name="Comma 4 3 7" xfId="5373" xr:uid="{00000000-0005-0000-0000-0000D20E0000}"/>
    <cellStyle name="Comma 4 3 8" xfId="5374" xr:uid="{00000000-0005-0000-0000-0000D30E0000}"/>
    <cellStyle name="Comma 4 3 9" xfId="5375" xr:uid="{00000000-0005-0000-0000-0000D40E0000}"/>
    <cellStyle name="Comma 4 30" xfId="5376" xr:uid="{00000000-0005-0000-0000-0000D50E0000}"/>
    <cellStyle name="Comma 4 31" xfId="5377" xr:uid="{00000000-0005-0000-0000-0000D60E0000}"/>
    <cellStyle name="Comma 4 32" xfId="5378" xr:uid="{00000000-0005-0000-0000-0000D70E0000}"/>
    <cellStyle name="Comma 4 33" xfId="5379" xr:uid="{00000000-0005-0000-0000-0000D80E0000}"/>
    <cellStyle name="Comma 4 34" xfId="5380" xr:uid="{00000000-0005-0000-0000-0000D90E0000}"/>
    <cellStyle name="Comma 4 35" xfId="5381" xr:uid="{00000000-0005-0000-0000-0000DA0E0000}"/>
    <cellStyle name="Comma 4 36" xfId="5382" xr:uid="{00000000-0005-0000-0000-0000DB0E0000}"/>
    <cellStyle name="Comma 4 37" xfId="5383" xr:uid="{00000000-0005-0000-0000-0000DC0E0000}"/>
    <cellStyle name="Comma 4 38" xfId="5384" xr:uid="{00000000-0005-0000-0000-0000DD0E0000}"/>
    <cellStyle name="Comma 4 39" xfId="5385" xr:uid="{00000000-0005-0000-0000-0000DE0E0000}"/>
    <cellStyle name="Comma 4 4" xfId="5386" xr:uid="{00000000-0005-0000-0000-0000DF0E0000}"/>
    <cellStyle name="Comma 4 4 10" xfId="5387" xr:uid="{00000000-0005-0000-0000-0000E00E0000}"/>
    <cellStyle name="Comma 4 4 11" xfId="5388" xr:uid="{00000000-0005-0000-0000-0000E10E0000}"/>
    <cellStyle name="Comma 4 4 12" xfId="5389" xr:uid="{00000000-0005-0000-0000-0000E20E0000}"/>
    <cellStyle name="Comma 4 4 13" xfId="5390" xr:uid="{00000000-0005-0000-0000-0000E30E0000}"/>
    <cellStyle name="Comma 4 4 14" xfId="5391" xr:uid="{00000000-0005-0000-0000-0000E40E0000}"/>
    <cellStyle name="Comma 4 4 15" xfId="5392" xr:uid="{00000000-0005-0000-0000-0000E50E0000}"/>
    <cellStyle name="Comma 4 4 16" xfId="5393" xr:uid="{00000000-0005-0000-0000-0000E60E0000}"/>
    <cellStyle name="Comma 4 4 17" xfId="5394" xr:uid="{00000000-0005-0000-0000-0000E70E0000}"/>
    <cellStyle name="Comma 4 4 2" xfId="5395" xr:uid="{00000000-0005-0000-0000-0000E80E0000}"/>
    <cellStyle name="Comma 4 4 2 2" xfId="5396" xr:uid="{00000000-0005-0000-0000-0000E90E0000}"/>
    <cellStyle name="Comma 4 4 2 3" xfId="5397" xr:uid="{00000000-0005-0000-0000-0000EA0E0000}"/>
    <cellStyle name="Comma 4 4 3" xfId="5398" xr:uid="{00000000-0005-0000-0000-0000EB0E0000}"/>
    <cellStyle name="Comma 4 4 4" xfId="5399" xr:uid="{00000000-0005-0000-0000-0000EC0E0000}"/>
    <cellStyle name="Comma 4 4 5" xfId="5400" xr:uid="{00000000-0005-0000-0000-0000ED0E0000}"/>
    <cellStyle name="Comma 4 4 6" xfId="5401" xr:uid="{00000000-0005-0000-0000-0000EE0E0000}"/>
    <cellStyle name="Comma 4 4 7" xfId="5402" xr:uid="{00000000-0005-0000-0000-0000EF0E0000}"/>
    <cellStyle name="Comma 4 4 8" xfId="5403" xr:uid="{00000000-0005-0000-0000-0000F00E0000}"/>
    <cellStyle name="Comma 4 4 9" xfId="5404" xr:uid="{00000000-0005-0000-0000-0000F10E0000}"/>
    <cellStyle name="Comma 4 40" xfId="5405" xr:uid="{00000000-0005-0000-0000-0000F20E0000}"/>
    <cellStyle name="Comma 4 41" xfId="5406" xr:uid="{00000000-0005-0000-0000-0000F30E0000}"/>
    <cellStyle name="Comma 4 42" xfId="5407" xr:uid="{00000000-0005-0000-0000-0000F40E0000}"/>
    <cellStyle name="Comma 4 43" xfId="5408" xr:uid="{00000000-0005-0000-0000-0000F50E0000}"/>
    <cellStyle name="Comma 4 44" xfId="5409" xr:uid="{00000000-0005-0000-0000-0000F60E0000}"/>
    <cellStyle name="Comma 4 45" xfId="5410" xr:uid="{00000000-0005-0000-0000-0000F70E0000}"/>
    <cellStyle name="Comma 4 46" xfId="5411" xr:uid="{00000000-0005-0000-0000-0000F80E0000}"/>
    <cellStyle name="Comma 4 47" xfId="5412" xr:uid="{00000000-0005-0000-0000-0000F90E0000}"/>
    <cellStyle name="Comma 4 48" xfId="5413" xr:uid="{00000000-0005-0000-0000-0000FA0E0000}"/>
    <cellStyle name="Comma 4 49" xfId="5414" xr:uid="{00000000-0005-0000-0000-0000FB0E0000}"/>
    <cellStyle name="Comma 4 5" xfId="5415" xr:uid="{00000000-0005-0000-0000-0000FC0E0000}"/>
    <cellStyle name="Comma 4 5 2" xfId="5416" xr:uid="{00000000-0005-0000-0000-0000FD0E0000}"/>
    <cellStyle name="Comma 4 5 3" xfId="5417" xr:uid="{00000000-0005-0000-0000-0000FE0E0000}"/>
    <cellStyle name="Comma 4 50" xfId="5418" xr:uid="{00000000-0005-0000-0000-0000FF0E0000}"/>
    <cellStyle name="Comma 4 51" xfId="5419" xr:uid="{00000000-0005-0000-0000-0000000F0000}"/>
    <cellStyle name="Comma 4 52" xfId="5420" xr:uid="{00000000-0005-0000-0000-0000010F0000}"/>
    <cellStyle name="Comma 4 53" xfId="5421" xr:uid="{00000000-0005-0000-0000-0000020F0000}"/>
    <cellStyle name="Comma 4 54" xfId="5422" xr:uid="{00000000-0005-0000-0000-0000030F0000}"/>
    <cellStyle name="Comma 4 55" xfId="5423" xr:uid="{00000000-0005-0000-0000-0000040F0000}"/>
    <cellStyle name="Comma 4 56" xfId="5424" xr:uid="{00000000-0005-0000-0000-0000050F0000}"/>
    <cellStyle name="Comma 4 57" xfId="5425" xr:uid="{00000000-0005-0000-0000-0000060F0000}"/>
    <cellStyle name="Comma 4 58" xfId="5426" xr:uid="{00000000-0005-0000-0000-0000070F0000}"/>
    <cellStyle name="Comma 4 59" xfId="5427" xr:uid="{00000000-0005-0000-0000-0000080F0000}"/>
    <cellStyle name="Comma 4 6" xfId="5428" xr:uid="{00000000-0005-0000-0000-0000090F0000}"/>
    <cellStyle name="Comma 4 6 2" xfId="5429" xr:uid="{00000000-0005-0000-0000-00000A0F0000}"/>
    <cellStyle name="Comma 4 6 3" xfId="5430" xr:uid="{00000000-0005-0000-0000-00000B0F0000}"/>
    <cellStyle name="Comma 4 60" xfId="5431" xr:uid="{00000000-0005-0000-0000-00000C0F0000}"/>
    <cellStyle name="Comma 4 61" xfId="5432" xr:uid="{00000000-0005-0000-0000-00000D0F0000}"/>
    <cellStyle name="Comma 4 62" xfId="5433" xr:uid="{00000000-0005-0000-0000-00000E0F0000}"/>
    <cellStyle name="Comma 4 63" xfId="5434" xr:uid="{00000000-0005-0000-0000-00000F0F0000}"/>
    <cellStyle name="Comma 4 64" xfId="5435" xr:uid="{00000000-0005-0000-0000-0000100F0000}"/>
    <cellStyle name="Comma 4 65" xfId="5436" xr:uid="{00000000-0005-0000-0000-0000110F0000}"/>
    <cellStyle name="Comma 4 66" xfId="5437" xr:uid="{00000000-0005-0000-0000-0000120F0000}"/>
    <cellStyle name="Comma 4 67" xfId="5438" xr:uid="{00000000-0005-0000-0000-0000130F0000}"/>
    <cellStyle name="Comma 4 68" xfId="5439" xr:uid="{00000000-0005-0000-0000-0000140F0000}"/>
    <cellStyle name="Comma 4 69" xfId="5440" xr:uid="{00000000-0005-0000-0000-0000150F0000}"/>
    <cellStyle name="Comma 4 7" xfId="5441" xr:uid="{00000000-0005-0000-0000-0000160F0000}"/>
    <cellStyle name="Comma 4 70" xfId="5442" xr:uid="{00000000-0005-0000-0000-0000170F0000}"/>
    <cellStyle name="Comma 4 71" xfId="5443" xr:uid="{00000000-0005-0000-0000-0000180F0000}"/>
    <cellStyle name="Comma 4 72" xfId="5444" xr:uid="{00000000-0005-0000-0000-0000190F0000}"/>
    <cellStyle name="Comma 4 73" xfId="5445" xr:uid="{00000000-0005-0000-0000-00001A0F0000}"/>
    <cellStyle name="Comma 4 74" xfId="5446" xr:uid="{00000000-0005-0000-0000-00001B0F0000}"/>
    <cellStyle name="Comma 4 75" xfId="5447" xr:uid="{00000000-0005-0000-0000-00001C0F0000}"/>
    <cellStyle name="Comma 4 76" xfId="5448" xr:uid="{00000000-0005-0000-0000-00001D0F0000}"/>
    <cellStyle name="Comma 4 77" xfId="5449" xr:uid="{00000000-0005-0000-0000-00001E0F0000}"/>
    <cellStyle name="Comma 4 78" xfId="5450" xr:uid="{00000000-0005-0000-0000-00001F0F0000}"/>
    <cellStyle name="Comma 4 8" xfId="5451" xr:uid="{00000000-0005-0000-0000-0000200F0000}"/>
    <cellStyle name="Comma 4 9" xfId="5452" xr:uid="{00000000-0005-0000-0000-0000210F0000}"/>
    <cellStyle name="Comma 5" xfId="367" xr:uid="{00000000-0005-0000-0000-0000220F0000}"/>
    <cellStyle name="Comma 5 10" xfId="5453" xr:uid="{00000000-0005-0000-0000-0000230F0000}"/>
    <cellStyle name="Comma 5 11" xfId="5454" xr:uid="{00000000-0005-0000-0000-0000240F0000}"/>
    <cellStyle name="Comma 5 12" xfId="5455" xr:uid="{00000000-0005-0000-0000-0000250F0000}"/>
    <cellStyle name="Comma 5 13" xfId="5456" xr:uid="{00000000-0005-0000-0000-0000260F0000}"/>
    <cellStyle name="Comma 5 14" xfId="5457" xr:uid="{00000000-0005-0000-0000-0000270F0000}"/>
    <cellStyle name="Comma 5 15" xfId="5458" xr:uid="{00000000-0005-0000-0000-0000280F0000}"/>
    <cellStyle name="Comma 5 16" xfId="5459" xr:uid="{00000000-0005-0000-0000-0000290F0000}"/>
    <cellStyle name="Comma 5 17" xfId="5460" xr:uid="{00000000-0005-0000-0000-00002A0F0000}"/>
    <cellStyle name="Comma 5 18" xfId="5461" xr:uid="{00000000-0005-0000-0000-00002B0F0000}"/>
    <cellStyle name="Comma 5 19" xfId="5462" xr:uid="{00000000-0005-0000-0000-00002C0F0000}"/>
    <cellStyle name="Comma 5 2" xfId="5463" xr:uid="{00000000-0005-0000-0000-00002D0F0000}"/>
    <cellStyle name="Comma 5 2 10" xfId="5464" xr:uid="{00000000-0005-0000-0000-00002E0F0000}"/>
    <cellStyle name="Comma 5 2 11" xfId="5465" xr:uid="{00000000-0005-0000-0000-00002F0F0000}"/>
    <cellStyle name="Comma 5 2 12" xfId="5466" xr:uid="{00000000-0005-0000-0000-0000300F0000}"/>
    <cellStyle name="Comma 5 2 13" xfId="5467" xr:uid="{00000000-0005-0000-0000-0000310F0000}"/>
    <cellStyle name="Comma 5 2 14" xfId="5468" xr:uid="{00000000-0005-0000-0000-0000320F0000}"/>
    <cellStyle name="Comma 5 2 15" xfId="5469" xr:uid="{00000000-0005-0000-0000-0000330F0000}"/>
    <cellStyle name="Comma 5 2 16" xfId="5470" xr:uid="{00000000-0005-0000-0000-0000340F0000}"/>
    <cellStyle name="Comma 5 2 17" xfId="5471" xr:uid="{00000000-0005-0000-0000-0000350F0000}"/>
    <cellStyle name="Comma 5 2 2" xfId="5472" xr:uid="{00000000-0005-0000-0000-0000360F0000}"/>
    <cellStyle name="Comma 5 2 2 10" xfId="5473" xr:uid="{00000000-0005-0000-0000-0000370F0000}"/>
    <cellStyle name="Comma 5 2 2 11" xfId="5474" xr:uid="{00000000-0005-0000-0000-0000380F0000}"/>
    <cellStyle name="Comma 5 2 2 12" xfId="5475" xr:uid="{00000000-0005-0000-0000-0000390F0000}"/>
    <cellStyle name="Comma 5 2 2 13" xfId="5476" xr:uid="{00000000-0005-0000-0000-00003A0F0000}"/>
    <cellStyle name="Comma 5 2 2 14" xfId="5477" xr:uid="{00000000-0005-0000-0000-00003B0F0000}"/>
    <cellStyle name="Comma 5 2 2 15" xfId="5478" xr:uid="{00000000-0005-0000-0000-00003C0F0000}"/>
    <cellStyle name="Comma 5 2 2 16" xfId="5479" xr:uid="{00000000-0005-0000-0000-00003D0F0000}"/>
    <cellStyle name="Comma 5 2 2 2" xfId="5480" xr:uid="{00000000-0005-0000-0000-00003E0F0000}"/>
    <cellStyle name="Comma 5 2 2 2 10" xfId="5481" xr:uid="{00000000-0005-0000-0000-00003F0F0000}"/>
    <cellStyle name="Comma 5 2 2 2 11" xfId="5482" xr:uid="{00000000-0005-0000-0000-0000400F0000}"/>
    <cellStyle name="Comma 5 2 2 2 12" xfId="5483" xr:uid="{00000000-0005-0000-0000-0000410F0000}"/>
    <cellStyle name="Comma 5 2 2 2 13" xfId="5484" xr:uid="{00000000-0005-0000-0000-0000420F0000}"/>
    <cellStyle name="Comma 5 2 2 2 2" xfId="5485" xr:uid="{00000000-0005-0000-0000-0000430F0000}"/>
    <cellStyle name="Comma 5 2 2 2 3" xfId="5486" xr:uid="{00000000-0005-0000-0000-0000440F0000}"/>
    <cellStyle name="Comma 5 2 2 2 4" xfId="5487" xr:uid="{00000000-0005-0000-0000-0000450F0000}"/>
    <cellStyle name="Comma 5 2 2 2 5" xfId="5488" xr:uid="{00000000-0005-0000-0000-0000460F0000}"/>
    <cellStyle name="Comma 5 2 2 2 6" xfId="5489" xr:uid="{00000000-0005-0000-0000-0000470F0000}"/>
    <cellStyle name="Comma 5 2 2 2 7" xfId="5490" xr:uid="{00000000-0005-0000-0000-0000480F0000}"/>
    <cellStyle name="Comma 5 2 2 2 8" xfId="5491" xr:uid="{00000000-0005-0000-0000-0000490F0000}"/>
    <cellStyle name="Comma 5 2 2 2 9" xfId="5492" xr:uid="{00000000-0005-0000-0000-00004A0F0000}"/>
    <cellStyle name="Comma 5 2 2 3" xfId="5493" xr:uid="{00000000-0005-0000-0000-00004B0F0000}"/>
    <cellStyle name="Comma 5 2 2 3 10" xfId="5494" xr:uid="{00000000-0005-0000-0000-00004C0F0000}"/>
    <cellStyle name="Comma 5 2 2 3 11" xfId="5495" xr:uid="{00000000-0005-0000-0000-00004D0F0000}"/>
    <cellStyle name="Comma 5 2 2 3 12" xfId="5496" xr:uid="{00000000-0005-0000-0000-00004E0F0000}"/>
    <cellStyle name="Comma 5 2 2 3 13" xfId="5497" xr:uid="{00000000-0005-0000-0000-00004F0F0000}"/>
    <cellStyle name="Comma 5 2 2 3 2" xfId="5498" xr:uid="{00000000-0005-0000-0000-0000500F0000}"/>
    <cellStyle name="Comma 5 2 2 3 3" xfId="5499" xr:uid="{00000000-0005-0000-0000-0000510F0000}"/>
    <cellStyle name="Comma 5 2 2 3 4" xfId="5500" xr:uid="{00000000-0005-0000-0000-0000520F0000}"/>
    <cellStyle name="Comma 5 2 2 3 5" xfId="5501" xr:uid="{00000000-0005-0000-0000-0000530F0000}"/>
    <cellStyle name="Comma 5 2 2 3 6" xfId="5502" xr:uid="{00000000-0005-0000-0000-0000540F0000}"/>
    <cellStyle name="Comma 5 2 2 3 7" xfId="5503" xr:uid="{00000000-0005-0000-0000-0000550F0000}"/>
    <cellStyle name="Comma 5 2 2 3 8" xfId="5504" xr:uid="{00000000-0005-0000-0000-0000560F0000}"/>
    <cellStyle name="Comma 5 2 2 3 9" xfId="5505" xr:uid="{00000000-0005-0000-0000-0000570F0000}"/>
    <cellStyle name="Comma 5 2 2 4" xfId="5506" xr:uid="{00000000-0005-0000-0000-0000580F0000}"/>
    <cellStyle name="Comma 5 2 2 4 10" xfId="5507" xr:uid="{00000000-0005-0000-0000-0000590F0000}"/>
    <cellStyle name="Comma 5 2 2 4 11" xfId="5508" xr:uid="{00000000-0005-0000-0000-00005A0F0000}"/>
    <cellStyle name="Comma 5 2 2 4 12" xfId="5509" xr:uid="{00000000-0005-0000-0000-00005B0F0000}"/>
    <cellStyle name="Comma 5 2 2 4 13" xfId="5510" xr:uid="{00000000-0005-0000-0000-00005C0F0000}"/>
    <cellStyle name="Comma 5 2 2 4 2" xfId="5511" xr:uid="{00000000-0005-0000-0000-00005D0F0000}"/>
    <cellStyle name="Comma 5 2 2 4 3" xfId="5512" xr:uid="{00000000-0005-0000-0000-00005E0F0000}"/>
    <cellStyle name="Comma 5 2 2 4 4" xfId="5513" xr:uid="{00000000-0005-0000-0000-00005F0F0000}"/>
    <cellStyle name="Comma 5 2 2 4 5" xfId="5514" xr:uid="{00000000-0005-0000-0000-0000600F0000}"/>
    <cellStyle name="Comma 5 2 2 4 6" xfId="5515" xr:uid="{00000000-0005-0000-0000-0000610F0000}"/>
    <cellStyle name="Comma 5 2 2 4 7" xfId="5516" xr:uid="{00000000-0005-0000-0000-0000620F0000}"/>
    <cellStyle name="Comma 5 2 2 4 8" xfId="5517" xr:uid="{00000000-0005-0000-0000-0000630F0000}"/>
    <cellStyle name="Comma 5 2 2 4 9" xfId="5518" xr:uid="{00000000-0005-0000-0000-0000640F0000}"/>
    <cellStyle name="Comma 5 2 2 5" xfId="5519" xr:uid="{00000000-0005-0000-0000-0000650F0000}"/>
    <cellStyle name="Comma 5 2 2 6" xfId="5520" xr:uid="{00000000-0005-0000-0000-0000660F0000}"/>
    <cellStyle name="Comma 5 2 2 7" xfId="5521" xr:uid="{00000000-0005-0000-0000-0000670F0000}"/>
    <cellStyle name="Comma 5 2 2 8" xfId="5522" xr:uid="{00000000-0005-0000-0000-0000680F0000}"/>
    <cellStyle name="Comma 5 2 2 9" xfId="5523" xr:uid="{00000000-0005-0000-0000-0000690F0000}"/>
    <cellStyle name="Comma 5 2 3" xfId="5524" xr:uid="{00000000-0005-0000-0000-00006A0F0000}"/>
    <cellStyle name="Comma 5 2 3 10" xfId="5525" xr:uid="{00000000-0005-0000-0000-00006B0F0000}"/>
    <cellStyle name="Comma 5 2 3 11" xfId="5526" xr:uid="{00000000-0005-0000-0000-00006C0F0000}"/>
    <cellStyle name="Comma 5 2 3 12" xfId="5527" xr:uid="{00000000-0005-0000-0000-00006D0F0000}"/>
    <cellStyle name="Comma 5 2 3 13" xfId="5528" xr:uid="{00000000-0005-0000-0000-00006E0F0000}"/>
    <cellStyle name="Comma 5 2 3 2" xfId="5529" xr:uid="{00000000-0005-0000-0000-00006F0F0000}"/>
    <cellStyle name="Comma 5 2 3 3" xfId="5530" xr:uid="{00000000-0005-0000-0000-0000700F0000}"/>
    <cellStyle name="Comma 5 2 3 4" xfId="5531" xr:uid="{00000000-0005-0000-0000-0000710F0000}"/>
    <cellStyle name="Comma 5 2 3 5" xfId="5532" xr:uid="{00000000-0005-0000-0000-0000720F0000}"/>
    <cellStyle name="Comma 5 2 3 6" xfId="5533" xr:uid="{00000000-0005-0000-0000-0000730F0000}"/>
    <cellStyle name="Comma 5 2 3 7" xfId="5534" xr:uid="{00000000-0005-0000-0000-0000740F0000}"/>
    <cellStyle name="Comma 5 2 3 8" xfId="5535" xr:uid="{00000000-0005-0000-0000-0000750F0000}"/>
    <cellStyle name="Comma 5 2 3 9" xfId="5536" xr:uid="{00000000-0005-0000-0000-0000760F0000}"/>
    <cellStyle name="Comma 5 2 4" xfId="5537" xr:uid="{00000000-0005-0000-0000-0000770F0000}"/>
    <cellStyle name="Comma 5 2 5" xfId="5538" xr:uid="{00000000-0005-0000-0000-0000780F0000}"/>
    <cellStyle name="Comma 5 2 6" xfId="5539" xr:uid="{00000000-0005-0000-0000-0000790F0000}"/>
    <cellStyle name="Comma 5 2 7" xfId="5540" xr:uid="{00000000-0005-0000-0000-00007A0F0000}"/>
    <cellStyle name="Comma 5 2 8" xfId="5541" xr:uid="{00000000-0005-0000-0000-00007B0F0000}"/>
    <cellStyle name="Comma 5 2 9" xfId="5542" xr:uid="{00000000-0005-0000-0000-00007C0F0000}"/>
    <cellStyle name="Comma 5 20" xfId="5543" xr:uid="{00000000-0005-0000-0000-00007D0F0000}"/>
    <cellStyle name="Comma 5 21" xfId="5544" xr:uid="{00000000-0005-0000-0000-00007E0F0000}"/>
    <cellStyle name="Comma 5 22" xfId="5545" xr:uid="{00000000-0005-0000-0000-00007F0F0000}"/>
    <cellStyle name="Comma 5 23" xfId="5546" xr:uid="{00000000-0005-0000-0000-0000800F0000}"/>
    <cellStyle name="Comma 5 24" xfId="5547" xr:uid="{00000000-0005-0000-0000-0000810F0000}"/>
    <cellStyle name="Comma 5 25" xfId="5548" xr:uid="{00000000-0005-0000-0000-0000820F0000}"/>
    <cellStyle name="Comma 5 26" xfId="5549" xr:uid="{00000000-0005-0000-0000-0000830F0000}"/>
    <cellStyle name="Comma 5 27" xfId="5550" xr:uid="{00000000-0005-0000-0000-0000840F0000}"/>
    <cellStyle name="Comma 5 28" xfId="5551" xr:uid="{00000000-0005-0000-0000-0000850F0000}"/>
    <cellStyle name="Comma 5 29" xfId="5552" xr:uid="{00000000-0005-0000-0000-0000860F0000}"/>
    <cellStyle name="Comma 5 3" xfId="5553" xr:uid="{00000000-0005-0000-0000-0000870F0000}"/>
    <cellStyle name="Comma 5 3 10" xfId="5554" xr:uid="{00000000-0005-0000-0000-0000880F0000}"/>
    <cellStyle name="Comma 5 3 11" xfId="5555" xr:uid="{00000000-0005-0000-0000-0000890F0000}"/>
    <cellStyle name="Comma 5 3 12" xfId="5556" xr:uid="{00000000-0005-0000-0000-00008A0F0000}"/>
    <cellStyle name="Comma 5 3 13" xfId="5557" xr:uid="{00000000-0005-0000-0000-00008B0F0000}"/>
    <cellStyle name="Comma 5 3 14" xfId="5558" xr:uid="{00000000-0005-0000-0000-00008C0F0000}"/>
    <cellStyle name="Comma 5 3 15" xfId="5559" xr:uid="{00000000-0005-0000-0000-00008D0F0000}"/>
    <cellStyle name="Comma 5 3 16" xfId="5560" xr:uid="{00000000-0005-0000-0000-00008E0F0000}"/>
    <cellStyle name="Comma 5 3 17" xfId="5561" xr:uid="{00000000-0005-0000-0000-00008F0F0000}"/>
    <cellStyle name="Comma 5 3 2" xfId="5562" xr:uid="{00000000-0005-0000-0000-0000900F0000}"/>
    <cellStyle name="Comma 5 3 3" xfId="5563" xr:uid="{00000000-0005-0000-0000-0000910F0000}"/>
    <cellStyle name="Comma 5 3 4" xfId="5564" xr:uid="{00000000-0005-0000-0000-0000920F0000}"/>
    <cellStyle name="Comma 5 3 5" xfId="5565" xr:uid="{00000000-0005-0000-0000-0000930F0000}"/>
    <cellStyle name="Comma 5 3 6" xfId="5566" xr:uid="{00000000-0005-0000-0000-0000940F0000}"/>
    <cellStyle name="Comma 5 3 7" xfId="5567" xr:uid="{00000000-0005-0000-0000-0000950F0000}"/>
    <cellStyle name="Comma 5 3 8" xfId="5568" xr:uid="{00000000-0005-0000-0000-0000960F0000}"/>
    <cellStyle name="Comma 5 3 9" xfId="5569" xr:uid="{00000000-0005-0000-0000-0000970F0000}"/>
    <cellStyle name="Comma 5 30" xfId="5570" xr:uid="{00000000-0005-0000-0000-0000980F0000}"/>
    <cellStyle name="Comma 5 31" xfId="5571" xr:uid="{00000000-0005-0000-0000-0000990F0000}"/>
    <cellStyle name="Comma 5 32" xfId="5572" xr:uid="{00000000-0005-0000-0000-00009A0F0000}"/>
    <cellStyle name="Comma 5 33" xfId="5573" xr:uid="{00000000-0005-0000-0000-00009B0F0000}"/>
    <cellStyle name="Comma 5 34" xfId="5574" xr:uid="{00000000-0005-0000-0000-00009C0F0000}"/>
    <cellStyle name="Comma 5 35" xfId="5575" xr:uid="{00000000-0005-0000-0000-00009D0F0000}"/>
    <cellStyle name="Comma 5 36" xfId="5576" xr:uid="{00000000-0005-0000-0000-00009E0F0000}"/>
    <cellStyle name="Comma 5 37" xfId="5577" xr:uid="{00000000-0005-0000-0000-00009F0F0000}"/>
    <cellStyle name="Comma 5 38" xfId="5578" xr:uid="{00000000-0005-0000-0000-0000A00F0000}"/>
    <cellStyle name="Comma 5 39" xfId="5579" xr:uid="{00000000-0005-0000-0000-0000A10F0000}"/>
    <cellStyle name="Comma 5 4" xfId="5580" xr:uid="{00000000-0005-0000-0000-0000A20F0000}"/>
    <cellStyle name="Comma 5 40" xfId="5581" xr:uid="{00000000-0005-0000-0000-0000A30F0000}"/>
    <cellStyle name="Comma 5 41" xfId="5582" xr:uid="{00000000-0005-0000-0000-0000A40F0000}"/>
    <cellStyle name="Comma 5 42" xfId="5583" xr:uid="{00000000-0005-0000-0000-0000A50F0000}"/>
    <cellStyle name="Comma 5 43" xfId="5584" xr:uid="{00000000-0005-0000-0000-0000A60F0000}"/>
    <cellStyle name="Comma 5 44" xfId="5585" xr:uid="{00000000-0005-0000-0000-0000A70F0000}"/>
    <cellStyle name="Comma 5 45" xfId="5586" xr:uid="{00000000-0005-0000-0000-0000A80F0000}"/>
    <cellStyle name="Comma 5 46" xfId="5587" xr:uid="{00000000-0005-0000-0000-0000A90F0000}"/>
    <cellStyle name="Comma 5 47" xfId="5588" xr:uid="{00000000-0005-0000-0000-0000AA0F0000}"/>
    <cellStyle name="Comma 5 48" xfId="5589" xr:uid="{00000000-0005-0000-0000-0000AB0F0000}"/>
    <cellStyle name="Comma 5 49" xfId="5590" xr:uid="{00000000-0005-0000-0000-0000AC0F0000}"/>
    <cellStyle name="Comma 5 5" xfId="5591" xr:uid="{00000000-0005-0000-0000-0000AD0F0000}"/>
    <cellStyle name="Comma 5 50" xfId="5592" xr:uid="{00000000-0005-0000-0000-0000AE0F0000}"/>
    <cellStyle name="Comma 5 51" xfId="5593" xr:uid="{00000000-0005-0000-0000-0000AF0F0000}"/>
    <cellStyle name="Comma 5 52" xfId="5594" xr:uid="{00000000-0005-0000-0000-0000B00F0000}"/>
    <cellStyle name="Comma 5 53" xfId="5595" xr:uid="{00000000-0005-0000-0000-0000B10F0000}"/>
    <cellStyle name="Comma 5 54" xfId="5596" xr:uid="{00000000-0005-0000-0000-0000B20F0000}"/>
    <cellStyle name="Comma 5 55" xfId="5597" xr:uid="{00000000-0005-0000-0000-0000B30F0000}"/>
    <cellStyle name="Comma 5 56" xfId="5598" xr:uid="{00000000-0005-0000-0000-0000B40F0000}"/>
    <cellStyle name="Comma 5 57" xfId="5599" xr:uid="{00000000-0005-0000-0000-0000B50F0000}"/>
    <cellStyle name="Comma 5 58" xfId="5600" xr:uid="{00000000-0005-0000-0000-0000B60F0000}"/>
    <cellStyle name="Comma 5 59" xfId="5601" xr:uid="{00000000-0005-0000-0000-0000B70F0000}"/>
    <cellStyle name="Comma 5 6" xfId="5602" xr:uid="{00000000-0005-0000-0000-0000B80F0000}"/>
    <cellStyle name="Comma 5 6 2" xfId="5603" xr:uid="{00000000-0005-0000-0000-0000B90F0000}"/>
    <cellStyle name="Comma 5 6 3" xfId="5604" xr:uid="{00000000-0005-0000-0000-0000BA0F0000}"/>
    <cellStyle name="Comma 5 60" xfId="5605" xr:uid="{00000000-0005-0000-0000-0000BB0F0000}"/>
    <cellStyle name="Comma 5 61" xfId="5606" xr:uid="{00000000-0005-0000-0000-0000BC0F0000}"/>
    <cellStyle name="Comma 5 62" xfId="5607" xr:uid="{00000000-0005-0000-0000-0000BD0F0000}"/>
    <cellStyle name="Comma 5 63" xfId="5608" xr:uid="{00000000-0005-0000-0000-0000BE0F0000}"/>
    <cellStyle name="Comma 5 64" xfId="5609" xr:uid="{00000000-0005-0000-0000-0000BF0F0000}"/>
    <cellStyle name="Comma 5 65" xfId="5610" xr:uid="{00000000-0005-0000-0000-0000C00F0000}"/>
    <cellStyle name="Comma 5 66" xfId="5611" xr:uid="{00000000-0005-0000-0000-0000C10F0000}"/>
    <cellStyle name="Comma 5 67" xfId="5612" xr:uid="{00000000-0005-0000-0000-0000C20F0000}"/>
    <cellStyle name="Comma 5 68" xfId="5613" xr:uid="{00000000-0005-0000-0000-0000C30F0000}"/>
    <cellStyle name="Comma 5 69" xfId="5614" xr:uid="{00000000-0005-0000-0000-0000C40F0000}"/>
    <cellStyle name="Comma 5 7" xfId="5615" xr:uid="{00000000-0005-0000-0000-0000C50F0000}"/>
    <cellStyle name="Comma 5 70" xfId="5616" xr:uid="{00000000-0005-0000-0000-0000C60F0000}"/>
    <cellStyle name="Comma 5 71" xfId="5617" xr:uid="{00000000-0005-0000-0000-0000C70F0000}"/>
    <cellStyle name="Comma 5 72" xfId="5618" xr:uid="{00000000-0005-0000-0000-0000C80F0000}"/>
    <cellStyle name="Comma 5 73" xfId="5619" xr:uid="{00000000-0005-0000-0000-0000C90F0000}"/>
    <cellStyle name="Comma 5 74" xfId="5620" xr:uid="{00000000-0005-0000-0000-0000CA0F0000}"/>
    <cellStyle name="Comma 5 75" xfId="5621" xr:uid="{00000000-0005-0000-0000-0000CB0F0000}"/>
    <cellStyle name="Comma 5 76" xfId="5622" xr:uid="{00000000-0005-0000-0000-0000CC0F0000}"/>
    <cellStyle name="Comma 5 77" xfId="5623" xr:uid="{00000000-0005-0000-0000-0000CD0F0000}"/>
    <cellStyle name="Comma 5 78" xfId="5624" xr:uid="{00000000-0005-0000-0000-0000CE0F0000}"/>
    <cellStyle name="Comma 5 8" xfId="5625" xr:uid="{00000000-0005-0000-0000-0000CF0F0000}"/>
    <cellStyle name="Comma 5 9" xfId="5626" xr:uid="{00000000-0005-0000-0000-0000D00F0000}"/>
    <cellStyle name="Comma 6" xfId="368" xr:uid="{00000000-0005-0000-0000-0000D10F0000}"/>
    <cellStyle name="Comma 6 10" xfId="5627" xr:uid="{00000000-0005-0000-0000-0000D20F0000}"/>
    <cellStyle name="Comma 6 11" xfId="5628" xr:uid="{00000000-0005-0000-0000-0000D30F0000}"/>
    <cellStyle name="Comma 6 12" xfId="5629" xr:uid="{00000000-0005-0000-0000-0000D40F0000}"/>
    <cellStyle name="Comma 6 13" xfId="5630" xr:uid="{00000000-0005-0000-0000-0000D50F0000}"/>
    <cellStyle name="Comma 6 14" xfId="5631" xr:uid="{00000000-0005-0000-0000-0000D60F0000}"/>
    <cellStyle name="Comma 6 15" xfId="5632" xr:uid="{00000000-0005-0000-0000-0000D70F0000}"/>
    <cellStyle name="Comma 6 16" xfId="5633" xr:uid="{00000000-0005-0000-0000-0000D80F0000}"/>
    <cellStyle name="Comma 6 17" xfId="5634" xr:uid="{00000000-0005-0000-0000-0000D90F0000}"/>
    <cellStyle name="Comma 6 18" xfId="5635" xr:uid="{00000000-0005-0000-0000-0000DA0F0000}"/>
    <cellStyle name="Comma 6 19" xfId="5636" xr:uid="{00000000-0005-0000-0000-0000DB0F0000}"/>
    <cellStyle name="Comma 6 2" xfId="5637" xr:uid="{00000000-0005-0000-0000-0000DC0F0000}"/>
    <cellStyle name="Comma 6 2 10" xfId="5638" xr:uid="{00000000-0005-0000-0000-0000DD0F0000}"/>
    <cellStyle name="Comma 6 2 11" xfId="5639" xr:uid="{00000000-0005-0000-0000-0000DE0F0000}"/>
    <cellStyle name="Comma 6 2 12" xfId="5640" xr:uid="{00000000-0005-0000-0000-0000DF0F0000}"/>
    <cellStyle name="Comma 6 2 13" xfId="5641" xr:uid="{00000000-0005-0000-0000-0000E00F0000}"/>
    <cellStyle name="Comma 6 2 2" xfId="5642" xr:uid="{00000000-0005-0000-0000-0000E10F0000}"/>
    <cellStyle name="Comma 6 2 3" xfId="5643" xr:uid="{00000000-0005-0000-0000-0000E20F0000}"/>
    <cellStyle name="Comma 6 2 4" xfId="5644" xr:uid="{00000000-0005-0000-0000-0000E30F0000}"/>
    <cellStyle name="Comma 6 2 5" xfId="5645" xr:uid="{00000000-0005-0000-0000-0000E40F0000}"/>
    <cellStyle name="Comma 6 2 6" xfId="5646" xr:uid="{00000000-0005-0000-0000-0000E50F0000}"/>
    <cellStyle name="Comma 6 2 7" xfId="5647" xr:uid="{00000000-0005-0000-0000-0000E60F0000}"/>
    <cellStyle name="Comma 6 2 8" xfId="5648" xr:uid="{00000000-0005-0000-0000-0000E70F0000}"/>
    <cellStyle name="Comma 6 2 9" xfId="5649" xr:uid="{00000000-0005-0000-0000-0000E80F0000}"/>
    <cellStyle name="Comma 6 20" xfId="5650" xr:uid="{00000000-0005-0000-0000-0000E90F0000}"/>
    <cellStyle name="Comma 6 21" xfId="5651" xr:uid="{00000000-0005-0000-0000-0000EA0F0000}"/>
    <cellStyle name="Comma 6 22" xfId="5652" xr:uid="{00000000-0005-0000-0000-0000EB0F0000}"/>
    <cellStyle name="Comma 6 23" xfId="5653" xr:uid="{00000000-0005-0000-0000-0000EC0F0000}"/>
    <cellStyle name="Comma 6 3" xfId="5654" xr:uid="{00000000-0005-0000-0000-0000ED0F0000}"/>
    <cellStyle name="Comma 6 4" xfId="5655" xr:uid="{00000000-0005-0000-0000-0000EE0F0000}"/>
    <cellStyle name="Comma 6 5" xfId="5656" xr:uid="{00000000-0005-0000-0000-0000EF0F0000}"/>
    <cellStyle name="Comma 6 5 2" xfId="5657" xr:uid="{00000000-0005-0000-0000-0000F00F0000}"/>
    <cellStyle name="Comma 6 5 3" xfId="5658" xr:uid="{00000000-0005-0000-0000-0000F10F0000}"/>
    <cellStyle name="Comma 6 6" xfId="5659" xr:uid="{00000000-0005-0000-0000-0000F20F0000}"/>
    <cellStyle name="Comma 6 7" xfId="5660" xr:uid="{00000000-0005-0000-0000-0000F30F0000}"/>
    <cellStyle name="Comma 6 8" xfId="5661" xr:uid="{00000000-0005-0000-0000-0000F40F0000}"/>
    <cellStyle name="Comma 6 9" xfId="5662" xr:uid="{00000000-0005-0000-0000-0000F50F0000}"/>
    <cellStyle name="Comma 7" xfId="369" xr:uid="{00000000-0005-0000-0000-0000F60F0000}"/>
    <cellStyle name="Comma 7 10" xfId="5663" xr:uid="{00000000-0005-0000-0000-0000F70F0000}"/>
    <cellStyle name="Comma 7 11" xfId="5664" xr:uid="{00000000-0005-0000-0000-0000F80F0000}"/>
    <cellStyle name="Comma 7 12" xfId="5665" xr:uid="{00000000-0005-0000-0000-0000F90F0000}"/>
    <cellStyle name="Comma 7 13" xfId="5666" xr:uid="{00000000-0005-0000-0000-0000FA0F0000}"/>
    <cellStyle name="Comma 7 2" xfId="5667" xr:uid="{00000000-0005-0000-0000-0000FB0F0000}"/>
    <cellStyle name="Comma 7 3" xfId="5668" xr:uid="{00000000-0005-0000-0000-0000FC0F0000}"/>
    <cellStyle name="Comma 7 4" xfId="5669" xr:uid="{00000000-0005-0000-0000-0000FD0F0000}"/>
    <cellStyle name="Comma 7 5" xfId="5670" xr:uid="{00000000-0005-0000-0000-0000FE0F0000}"/>
    <cellStyle name="Comma 7 6" xfId="5671" xr:uid="{00000000-0005-0000-0000-0000FF0F0000}"/>
    <cellStyle name="Comma 7 7" xfId="5672" xr:uid="{00000000-0005-0000-0000-000000100000}"/>
    <cellStyle name="Comma 7 8" xfId="5673" xr:uid="{00000000-0005-0000-0000-000001100000}"/>
    <cellStyle name="Comma 7 9" xfId="5674" xr:uid="{00000000-0005-0000-0000-000002100000}"/>
    <cellStyle name="Comma 8" xfId="370" xr:uid="{00000000-0005-0000-0000-000003100000}"/>
    <cellStyle name="Comma 8 2" xfId="371" xr:uid="{00000000-0005-0000-0000-000004100000}"/>
    <cellStyle name="Comma 8 3" xfId="372" xr:uid="{00000000-0005-0000-0000-000005100000}"/>
    <cellStyle name="Comma 9" xfId="373" xr:uid="{00000000-0005-0000-0000-000006100000}"/>
    <cellStyle name="Comma*" xfId="5675" xr:uid="{00000000-0005-0000-0000-000007100000}"/>
    <cellStyle name="comma[0]" xfId="5676" xr:uid="{00000000-0005-0000-0000-000008100000}"/>
    <cellStyle name="Comma0" xfId="5677" xr:uid="{00000000-0005-0000-0000-000009100000}"/>
    <cellStyle name="Comma1" xfId="5678" xr:uid="{00000000-0005-0000-0000-00000A100000}"/>
    <cellStyle name="Comma2" xfId="5679" xr:uid="{00000000-0005-0000-0000-00000B100000}"/>
    <cellStyle name="Comment" xfId="374" xr:uid="{00000000-0005-0000-0000-00000C100000}"/>
    <cellStyle name="CompanyName" xfId="5680" xr:uid="{00000000-0005-0000-0000-00000D100000}"/>
    <cellStyle name="Copied" xfId="5681" xr:uid="{00000000-0005-0000-0000-00000E100000}"/>
    <cellStyle name="Copy0_" xfId="5682" xr:uid="{00000000-0005-0000-0000-00000F100000}"/>
    <cellStyle name="Copy1_" xfId="5683" xr:uid="{00000000-0005-0000-0000-000010100000}"/>
    <cellStyle name="Copy2_" xfId="5684" xr:uid="{00000000-0005-0000-0000-000011100000}"/>
    <cellStyle name="CountryTitle" xfId="5685" xr:uid="{00000000-0005-0000-0000-000012100000}"/>
    <cellStyle name="Currency (0)" xfId="5686" xr:uid="{00000000-0005-0000-0000-000013100000}"/>
    <cellStyle name="Currency (2)" xfId="5687" xr:uid="{00000000-0005-0000-0000-000014100000}"/>
    <cellStyle name="Currency [0.00]" xfId="5688" xr:uid="{00000000-0005-0000-0000-000015100000}"/>
    <cellStyle name="Currency 0" xfId="5689" xr:uid="{00000000-0005-0000-0000-000016100000}"/>
    <cellStyle name="Currency 2" xfId="5690" xr:uid="{00000000-0005-0000-0000-000017100000}"/>
    <cellStyle name="Currency 2*" xfId="5691" xr:uid="{00000000-0005-0000-0000-000018100000}"/>
    <cellStyle name="Currency 2_Model_Sep_2_02" xfId="5692" xr:uid="{00000000-0005-0000-0000-000019100000}"/>
    <cellStyle name="Currency 3" xfId="5693" xr:uid="{00000000-0005-0000-0000-00001A100000}"/>
    <cellStyle name="Currency 3*" xfId="5694" xr:uid="{00000000-0005-0000-0000-00001B100000}"/>
    <cellStyle name="Currency 4" xfId="5695" xr:uid="{00000000-0005-0000-0000-00001C100000}"/>
    <cellStyle name="Currency 5" xfId="5696" xr:uid="{00000000-0005-0000-0000-00001D100000}"/>
    <cellStyle name="Currency 6" xfId="48795" xr:uid="{C45F4745-070B-44AC-BB93-16857AA5540B}"/>
    <cellStyle name="Currency*" xfId="5697" xr:uid="{00000000-0005-0000-0000-00001E100000}"/>
    <cellStyle name="Currency0" xfId="5698" xr:uid="{00000000-0005-0000-0000-00001F100000}"/>
    <cellStyle name="Currency-Denomination" xfId="5699" xr:uid="{00000000-0005-0000-0000-000020100000}"/>
    <cellStyle name="d_yield" xfId="5700" xr:uid="{00000000-0005-0000-0000-000021100000}"/>
    <cellStyle name="Dash" xfId="5701" xr:uid="{00000000-0005-0000-0000-000022100000}"/>
    <cellStyle name="DATA Amount" xfId="5702" xr:uid="{00000000-0005-0000-0000-000023100000}"/>
    <cellStyle name="DATA Amount [1]" xfId="5703" xr:uid="{00000000-0005-0000-0000-000024100000}"/>
    <cellStyle name="DATA Amount [2]" xfId="5704" xr:uid="{00000000-0005-0000-0000-000025100000}"/>
    <cellStyle name="DATA Amount_strategic model 04r" xfId="5705" xr:uid="{00000000-0005-0000-0000-000026100000}"/>
    <cellStyle name="DATA Currency" xfId="5706" xr:uid="{00000000-0005-0000-0000-000027100000}"/>
    <cellStyle name="DATA Currency [1]" xfId="5707" xr:uid="{00000000-0005-0000-0000-000028100000}"/>
    <cellStyle name="DATA Currency [2]" xfId="5708" xr:uid="{00000000-0005-0000-0000-000029100000}"/>
    <cellStyle name="DATA Currency_strategic model 04r" xfId="5709" xr:uid="{00000000-0005-0000-0000-00002A100000}"/>
    <cellStyle name="DATA Date Long" xfId="5710" xr:uid="{00000000-0005-0000-0000-00002B100000}"/>
    <cellStyle name="DATA Date Short" xfId="5711" xr:uid="{00000000-0005-0000-0000-00002C100000}"/>
    <cellStyle name="DATA List" xfId="5712" xr:uid="{00000000-0005-0000-0000-00002D100000}"/>
    <cellStyle name="DATA Memo" xfId="5713" xr:uid="{00000000-0005-0000-0000-00002E100000}"/>
    <cellStyle name="DATA Percent" xfId="5714" xr:uid="{00000000-0005-0000-0000-00002F100000}"/>
    <cellStyle name="DATA Percent [1]" xfId="5715" xr:uid="{00000000-0005-0000-0000-000030100000}"/>
    <cellStyle name="DATA Percent [2]" xfId="5716" xr:uid="{00000000-0005-0000-0000-000031100000}"/>
    <cellStyle name="DATA Percent_strategic model 04r" xfId="5717" xr:uid="{00000000-0005-0000-0000-000032100000}"/>
    <cellStyle name="DATA Text" xfId="5718" xr:uid="{00000000-0005-0000-0000-000033100000}"/>
    <cellStyle name="DATA Version" xfId="5719" xr:uid="{00000000-0005-0000-0000-000034100000}"/>
    <cellStyle name="data-entry:0.00" xfId="5720" xr:uid="{00000000-0005-0000-0000-000035100000}"/>
    <cellStyle name="data-entry:0.00 2" xfId="5721" xr:uid="{00000000-0005-0000-0000-000036100000}"/>
    <cellStyle name="data-entry:0.00 2 2" xfId="5722" xr:uid="{00000000-0005-0000-0000-000037100000}"/>
    <cellStyle name="data-entry:0.00 3" xfId="5723" xr:uid="{00000000-0005-0000-0000-000038100000}"/>
    <cellStyle name="data-entry:0.00_SGN_14m" xfId="5724" xr:uid="{00000000-0005-0000-0000-000039100000}"/>
    <cellStyle name="Date" xfId="375" xr:uid="{00000000-0005-0000-0000-00003A100000}"/>
    <cellStyle name="Date 2" xfId="376" xr:uid="{00000000-0005-0000-0000-00003B100000}"/>
    <cellStyle name="Date 2 2" xfId="5725" xr:uid="{00000000-0005-0000-0000-00003C100000}"/>
    <cellStyle name="Date 2 3" xfId="5726" xr:uid="{00000000-0005-0000-0000-00003D100000}"/>
    <cellStyle name="Date 2 4" xfId="5727" xr:uid="{00000000-0005-0000-0000-00003E100000}"/>
    <cellStyle name="Date 2 5" xfId="5728" xr:uid="{00000000-0005-0000-0000-00003F100000}"/>
    <cellStyle name="Date 2 6" xfId="5729" xr:uid="{00000000-0005-0000-0000-000040100000}"/>
    <cellStyle name="Date 2 7" xfId="5730" xr:uid="{00000000-0005-0000-0000-000041100000}"/>
    <cellStyle name="Date 2 8" xfId="5731" xr:uid="{00000000-0005-0000-0000-000042100000}"/>
    <cellStyle name="Date 3" xfId="5732" xr:uid="{00000000-0005-0000-0000-000043100000}"/>
    <cellStyle name="Date 4" xfId="5733" xr:uid="{00000000-0005-0000-0000-000044100000}"/>
    <cellStyle name="Date 5" xfId="5734" xr:uid="{00000000-0005-0000-0000-000045100000}"/>
    <cellStyle name="Date 6" xfId="5735" xr:uid="{00000000-0005-0000-0000-000046100000}"/>
    <cellStyle name="Date 7" xfId="5736" xr:uid="{00000000-0005-0000-0000-000047100000}"/>
    <cellStyle name="Date 8" xfId="5737" xr:uid="{00000000-0005-0000-0000-000048100000}"/>
    <cellStyle name="Date 9" xfId="5738" xr:uid="{00000000-0005-0000-0000-000049100000}"/>
    <cellStyle name="Date Aligned" xfId="5739" xr:uid="{00000000-0005-0000-0000-00004A100000}"/>
    <cellStyle name="Date Aligned*" xfId="5740" xr:uid="{00000000-0005-0000-0000-00004B100000}"/>
    <cellStyle name="Date Aligned_Model_Sep_2_02" xfId="5741" xr:uid="{00000000-0005-0000-0000-00004C100000}"/>
    <cellStyle name="date title" xfId="5742" xr:uid="{00000000-0005-0000-0000-00004D100000}"/>
    <cellStyle name="Date_0910 GSO Capex RRP - Final (Detail) v2 220710" xfId="377" xr:uid="{00000000-0005-0000-0000-00004E100000}"/>
    <cellStyle name="DateFormat" xfId="5743" xr:uid="{00000000-0005-0000-0000-00004F100000}"/>
    <cellStyle name="DateLong" xfId="5744" xr:uid="{00000000-0005-0000-0000-000050100000}"/>
    <cellStyle name="DateLong 2" xfId="5745" xr:uid="{00000000-0005-0000-0000-000051100000}"/>
    <cellStyle name="DateLong 2 2" xfId="5746" xr:uid="{00000000-0005-0000-0000-000052100000}"/>
    <cellStyle name="DateLong 3" xfId="5747" xr:uid="{00000000-0005-0000-0000-000053100000}"/>
    <cellStyle name="DateLong 4" xfId="5748" xr:uid="{00000000-0005-0000-0000-000054100000}"/>
    <cellStyle name="DateLong_SGN_14m" xfId="5749" xr:uid="{00000000-0005-0000-0000-000055100000}"/>
    <cellStyle name="DateShort" xfId="5750" xr:uid="{00000000-0005-0000-0000-000056100000}"/>
    <cellStyle name="DateShort 2" xfId="5751" xr:uid="{00000000-0005-0000-0000-000057100000}"/>
    <cellStyle name="DateShort 2 2" xfId="5752" xr:uid="{00000000-0005-0000-0000-000058100000}"/>
    <cellStyle name="DateShort 3" xfId="5753" xr:uid="{00000000-0005-0000-0000-000059100000}"/>
    <cellStyle name="DateShort_Extract of 13l 02-02-11 1610 for Alan" xfId="5754" xr:uid="{00000000-0005-0000-0000-00005A100000}"/>
    <cellStyle name="Dec places 0" xfId="5755" xr:uid="{00000000-0005-0000-0000-00005B100000}"/>
    <cellStyle name="Dec places 1, millions" xfId="5756" xr:uid="{00000000-0005-0000-0000-00005C100000}"/>
    <cellStyle name="Dec places 2" xfId="5757" xr:uid="{00000000-0005-0000-0000-00005D100000}"/>
    <cellStyle name="Dec places 2, millions" xfId="5758" xr:uid="{00000000-0005-0000-0000-00005E100000}"/>
    <cellStyle name="Dec places 2_Draft RIIO plan presentation template - Customer Opsx Centre V7" xfId="5759" xr:uid="{00000000-0005-0000-0000-00005F100000}"/>
    <cellStyle name="Decimal_0dp" xfId="5760" xr:uid="{00000000-0005-0000-0000-000060100000}"/>
    <cellStyle name="Dezimal [0]_Anschreiben" xfId="5761" xr:uid="{00000000-0005-0000-0000-000061100000}"/>
    <cellStyle name="Dezimal_Anschreiben" xfId="5762" xr:uid="{00000000-0005-0000-0000-000062100000}"/>
    <cellStyle name="Directors" xfId="5763" xr:uid="{00000000-0005-0000-0000-000063100000}"/>
    <cellStyle name="dollar" xfId="5764" xr:uid="{00000000-0005-0000-0000-000064100000}"/>
    <cellStyle name="dollar[0]" xfId="5765" xr:uid="{00000000-0005-0000-0000-000065100000}"/>
    <cellStyle name="dollar_Draft RIIO plan presentation template - Customer Opsx Centre V7" xfId="5766" xr:uid="{00000000-0005-0000-0000-000066100000}"/>
    <cellStyle name="done" xfId="5767" xr:uid="{00000000-0005-0000-0000-000067100000}"/>
    <cellStyle name="Dotted Line" xfId="5768" xr:uid="{00000000-0005-0000-0000-000068100000}"/>
    <cellStyle name="DOWNFOOT" xfId="5769" xr:uid="{00000000-0005-0000-0000-000069100000}"/>
    <cellStyle name="DP 0, no commas" xfId="5770" xr:uid="{00000000-0005-0000-0000-00006A100000}"/>
    <cellStyle name="Dziesiêtny [0]_1" xfId="5771" xr:uid="{00000000-0005-0000-0000-00006B100000}"/>
    <cellStyle name="Dziesiêtny_1" xfId="5772" xr:uid="{00000000-0005-0000-0000-00006C100000}"/>
    <cellStyle name="Emphasis 1" xfId="378" xr:uid="{00000000-0005-0000-0000-00006D100000}"/>
    <cellStyle name="Emphasis 2" xfId="379" xr:uid="{00000000-0005-0000-0000-00006E100000}"/>
    <cellStyle name="Emphasis 3" xfId="380" xr:uid="{00000000-0005-0000-0000-00006F100000}"/>
    <cellStyle name="Entered" xfId="5773" xr:uid="{00000000-0005-0000-0000-000070100000}"/>
    <cellStyle name="eps" xfId="5774" xr:uid="{00000000-0005-0000-0000-000071100000}"/>
    <cellStyle name="eps$" xfId="5775" xr:uid="{00000000-0005-0000-0000-000072100000}"/>
    <cellStyle name="eps$A" xfId="5776" xr:uid="{00000000-0005-0000-0000-000073100000}"/>
    <cellStyle name="eps$E" xfId="5777" xr:uid="{00000000-0005-0000-0000-000074100000}"/>
    <cellStyle name="epsA" xfId="5778" xr:uid="{00000000-0005-0000-0000-000075100000}"/>
    <cellStyle name="epsE" xfId="5779" xr:uid="{00000000-0005-0000-0000-000076100000}"/>
    <cellStyle name="Euro" xfId="381" xr:uid="{00000000-0005-0000-0000-000077100000}"/>
    <cellStyle name="Euro 2" xfId="5780" xr:uid="{00000000-0005-0000-0000-000078100000}"/>
    <cellStyle name="Euro 3" xfId="5781" xr:uid="{00000000-0005-0000-0000-000079100000}"/>
    <cellStyle name="Euro billion" xfId="5782" xr:uid="{00000000-0005-0000-0000-00007A100000}"/>
    <cellStyle name="Euro million" xfId="5783" xr:uid="{00000000-0005-0000-0000-00007B100000}"/>
    <cellStyle name="Euro thousand" xfId="5784" xr:uid="{00000000-0005-0000-0000-00007C100000}"/>
    <cellStyle name="Euro_Allocated Opex " xfId="5785" xr:uid="{00000000-0005-0000-0000-00007D100000}"/>
    <cellStyle name="Explanatory Text 2" xfId="382" xr:uid="{00000000-0005-0000-0000-00007E100000}"/>
    <cellStyle name="Explanatory Text 2 2" xfId="5786" xr:uid="{00000000-0005-0000-0000-00007F100000}"/>
    <cellStyle name="Explanatory Text 2 2 2" xfId="5787" xr:uid="{00000000-0005-0000-0000-000080100000}"/>
    <cellStyle name="Explanatory Text 2 2 2 2" xfId="5788" xr:uid="{00000000-0005-0000-0000-000081100000}"/>
    <cellStyle name="Explanatory Text 2 2 2 2 2" xfId="5789" xr:uid="{00000000-0005-0000-0000-000082100000}"/>
    <cellStyle name="Explanatory Text 2 2 2 3" xfId="5790" xr:uid="{00000000-0005-0000-0000-000083100000}"/>
    <cellStyle name="Explanatory Text 2 2 2 4" xfId="5791" xr:uid="{00000000-0005-0000-0000-000084100000}"/>
    <cellStyle name="Explanatory Text 2 2 3" xfId="5792" xr:uid="{00000000-0005-0000-0000-000085100000}"/>
    <cellStyle name="Explanatory Text 2 2 3 2" xfId="5793" xr:uid="{00000000-0005-0000-0000-000086100000}"/>
    <cellStyle name="Explanatory Text 2 2 3 2 2" xfId="5794" xr:uid="{00000000-0005-0000-0000-000087100000}"/>
    <cellStyle name="Explanatory Text 2 2 4" xfId="5795" xr:uid="{00000000-0005-0000-0000-000088100000}"/>
    <cellStyle name="Explanatory Text 2 2 5" xfId="5796" xr:uid="{00000000-0005-0000-0000-000089100000}"/>
    <cellStyle name="Explanatory Text 2 2 6" xfId="5797" xr:uid="{00000000-0005-0000-0000-00008A100000}"/>
    <cellStyle name="Explanatory Text 2 2 6 2" xfId="5798" xr:uid="{00000000-0005-0000-0000-00008B100000}"/>
    <cellStyle name="Explanatory Text 2 3" xfId="5799" xr:uid="{00000000-0005-0000-0000-00008C100000}"/>
    <cellStyle name="Explanatory Text 2 4" xfId="5800" xr:uid="{00000000-0005-0000-0000-00008D100000}"/>
    <cellStyle name="Explanatory Text 2 4 2" xfId="5801" xr:uid="{00000000-0005-0000-0000-00008E100000}"/>
    <cellStyle name="Explanatory Text 2 4 2 2" xfId="5802" xr:uid="{00000000-0005-0000-0000-00008F100000}"/>
    <cellStyle name="Explanatory Text 2 5" xfId="5803" xr:uid="{00000000-0005-0000-0000-000090100000}"/>
    <cellStyle name="Explanatory Text 2 5 2" xfId="5804" xr:uid="{00000000-0005-0000-0000-000091100000}"/>
    <cellStyle name="Explanatory Text 2 5 2 2" xfId="5805" xr:uid="{00000000-0005-0000-0000-000092100000}"/>
    <cellStyle name="Explanatory Text 2 6" xfId="5806" xr:uid="{00000000-0005-0000-0000-000093100000}"/>
    <cellStyle name="Explanatory Text 2 7" xfId="5807" xr:uid="{00000000-0005-0000-0000-000094100000}"/>
    <cellStyle name="Explanatory Text 3" xfId="383" xr:uid="{00000000-0005-0000-0000-000095100000}"/>
    <cellStyle name="Explanatory Text 3 2" xfId="5808" xr:uid="{00000000-0005-0000-0000-000096100000}"/>
    <cellStyle name="Explanatory Text 3 3" xfId="5809" xr:uid="{00000000-0005-0000-0000-000097100000}"/>
    <cellStyle name="Explanatory Text 4" xfId="5810" xr:uid="{00000000-0005-0000-0000-000098100000}"/>
    <cellStyle name="Explanatory Text 5" xfId="5811" xr:uid="{00000000-0005-0000-0000-000099100000}"/>
    <cellStyle name="Explanatory Text 6" xfId="5812" xr:uid="{00000000-0005-0000-0000-00009A100000}"/>
    <cellStyle name="Explanatory Text 7" xfId="5813" xr:uid="{00000000-0005-0000-0000-00009B100000}"/>
    <cellStyle name="EYBlocked" xfId="5814" xr:uid="{00000000-0005-0000-0000-00009C100000}"/>
    <cellStyle name="EYBlocked 2" xfId="5815" xr:uid="{00000000-0005-0000-0000-00009D100000}"/>
    <cellStyle name="EYCallUp" xfId="5816" xr:uid="{00000000-0005-0000-0000-00009E100000}"/>
    <cellStyle name="EYCheck" xfId="5817" xr:uid="{00000000-0005-0000-0000-00009F100000}"/>
    <cellStyle name="EYDate" xfId="5818" xr:uid="{00000000-0005-0000-0000-0000A0100000}"/>
    <cellStyle name="EYDeviant" xfId="5819" xr:uid="{00000000-0005-0000-0000-0000A1100000}"/>
    <cellStyle name="EYDeviant 2" xfId="5820" xr:uid="{00000000-0005-0000-0000-0000A2100000}"/>
    <cellStyle name="EYFlag" xfId="5821" xr:uid="{00000000-0005-0000-0000-0000A3100000}"/>
    <cellStyle name="EYHeader1" xfId="5822" xr:uid="{00000000-0005-0000-0000-0000A4100000}"/>
    <cellStyle name="EYHeader1 2" xfId="5823" xr:uid="{00000000-0005-0000-0000-0000A5100000}"/>
    <cellStyle name="EYHeader2" xfId="5824" xr:uid="{00000000-0005-0000-0000-0000A6100000}"/>
    <cellStyle name="EYHeader3" xfId="5825" xr:uid="{00000000-0005-0000-0000-0000A7100000}"/>
    <cellStyle name="EYInputDate" xfId="5826" xr:uid="{00000000-0005-0000-0000-0000A8100000}"/>
    <cellStyle name="EYInputPercent" xfId="5827" xr:uid="{00000000-0005-0000-0000-0000A9100000}"/>
    <cellStyle name="EYInputValue" xfId="5828" xr:uid="{00000000-0005-0000-0000-0000AA100000}"/>
    <cellStyle name="EYNormal" xfId="5829" xr:uid="{00000000-0005-0000-0000-0000AB100000}"/>
    <cellStyle name="EYPercent" xfId="5830" xr:uid="{00000000-0005-0000-0000-0000AC100000}"/>
    <cellStyle name="EYPercent 2" xfId="5831" xr:uid="{00000000-0005-0000-0000-0000AD100000}"/>
    <cellStyle name="EYPercentCapped" xfId="5832" xr:uid="{00000000-0005-0000-0000-0000AE100000}"/>
    <cellStyle name="EYSubTotal" xfId="5833" xr:uid="{00000000-0005-0000-0000-0000AF100000}"/>
    <cellStyle name="EYSubTotal 2" xfId="5834" xr:uid="{00000000-0005-0000-0000-0000B0100000}"/>
    <cellStyle name="EYSubTotal 2 2" xfId="5835" xr:uid="{00000000-0005-0000-0000-0000B1100000}"/>
    <cellStyle name="EYSubTotal 3" xfId="5836" xr:uid="{00000000-0005-0000-0000-0000B2100000}"/>
    <cellStyle name="EYTotal" xfId="5837" xr:uid="{00000000-0005-0000-0000-0000B3100000}"/>
    <cellStyle name="EYTotal 2" xfId="5838" xr:uid="{00000000-0005-0000-0000-0000B4100000}"/>
    <cellStyle name="EYTotal 2 2" xfId="5839" xr:uid="{00000000-0005-0000-0000-0000B5100000}"/>
    <cellStyle name="EYTotal 3" xfId="5840" xr:uid="{00000000-0005-0000-0000-0000B6100000}"/>
    <cellStyle name="EYWIP" xfId="5841" xr:uid="{00000000-0005-0000-0000-0000B7100000}"/>
    <cellStyle name="EYWIP 2" xfId="5842" xr:uid="{00000000-0005-0000-0000-0000B8100000}"/>
    <cellStyle name="Ezres [0]_Munka1" xfId="5843" xr:uid="{00000000-0005-0000-0000-0000B9100000}"/>
    <cellStyle name="Ezres_Munka1" xfId="5844" xr:uid="{00000000-0005-0000-0000-0000BA100000}"/>
    <cellStyle name="Factor" xfId="5845" xr:uid="{00000000-0005-0000-0000-0000BB100000}"/>
    <cellStyle name="Factor 2" xfId="5846" xr:uid="{00000000-0005-0000-0000-0000BC100000}"/>
    <cellStyle name="Factor 2 2" xfId="5847" xr:uid="{00000000-0005-0000-0000-0000BD100000}"/>
    <cellStyle name="Factor 3" xfId="5848" xr:uid="{00000000-0005-0000-0000-0000BE100000}"/>
    <cellStyle name="Factor_Extract of 13l 02-02-11 1610 for Alan" xfId="5849" xr:uid="{00000000-0005-0000-0000-0000BF100000}"/>
    <cellStyle name="FieldName" xfId="5850" xr:uid="{00000000-0005-0000-0000-0000C0100000}"/>
    <cellStyle name="Fixed" xfId="5851" xr:uid="{00000000-0005-0000-0000-0000C1100000}"/>
    <cellStyle name="Font size 12 (bold)" xfId="5852" xr:uid="{00000000-0005-0000-0000-0000C2100000}"/>
    <cellStyle name="font size 8 (bold)" xfId="5853" xr:uid="{00000000-0005-0000-0000-0000C3100000}"/>
    <cellStyle name="FOOTER - Style1" xfId="5854" xr:uid="{00000000-0005-0000-0000-0000C4100000}"/>
    <cellStyle name="Footnote" xfId="5855" xr:uid="{00000000-0005-0000-0000-0000C5100000}"/>
    <cellStyle name="FORECAST" xfId="5856" xr:uid="{00000000-0005-0000-0000-0000C6100000}"/>
    <cellStyle name="Forecast Cell Column Heading" xfId="5857" xr:uid="{00000000-0005-0000-0000-0000C7100000}"/>
    <cellStyle name="Frontier" xfId="5858" xr:uid="{00000000-0005-0000-0000-0000C8100000}"/>
    <cellStyle name="fy_eps$" xfId="5859" xr:uid="{00000000-0005-0000-0000-0000C9100000}"/>
    <cellStyle name="g_rate" xfId="5860" xr:uid="{00000000-0005-0000-0000-0000CA100000}"/>
    <cellStyle name="GBP" xfId="5861" xr:uid="{00000000-0005-0000-0000-0000CB100000}"/>
    <cellStyle name="GBP billion" xfId="5862" xr:uid="{00000000-0005-0000-0000-0000CC100000}"/>
    <cellStyle name="GBP million" xfId="5863" xr:uid="{00000000-0005-0000-0000-0000CD100000}"/>
    <cellStyle name="GBP thousand" xfId="5864" xr:uid="{00000000-0005-0000-0000-0000CE100000}"/>
    <cellStyle name="General" xfId="5865" xr:uid="{00000000-0005-0000-0000-0000CF100000}"/>
    <cellStyle name="General 2" xfId="5866" xr:uid="{00000000-0005-0000-0000-0000D0100000}"/>
    <cellStyle name="Good" xfId="48792" builtinId="26"/>
    <cellStyle name="Good 2" xfId="384" xr:uid="{00000000-0005-0000-0000-0000D1100000}"/>
    <cellStyle name="Good 2 2" xfId="5867" xr:uid="{00000000-0005-0000-0000-0000D2100000}"/>
    <cellStyle name="Good 2 2 2" xfId="5868" xr:uid="{00000000-0005-0000-0000-0000D3100000}"/>
    <cellStyle name="Good 2 2 2 2" xfId="5869" xr:uid="{00000000-0005-0000-0000-0000D4100000}"/>
    <cellStyle name="Good 2 2 2 2 2" xfId="5870" xr:uid="{00000000-0005-0000-0000-0000D5100000}"/>
    <cellStyle name="Good 2 2 2 3" xfId="5871" xr:uid="{00000000-0005-0000-0000-0000D6100000}"/>
    <cellStyle name="Good 2 2 2 4" xfId="5872" xr:uid="{00000000-0005-0000-0000-0000D7100000}"/>
    <cellStyle name="Good 2 2 3" xfId="5873" xr:uid="{00000000-0005-0000-0000-0000D8100000}"/>
    <cellStyle name="Good 2 2 3 2" xfId="5874" xr:uid="{00000000-0005-0000-0000-0000D9100000}"/>
    <cellStyle name="Good 2 2 3 2 2" xfId="5875" xr:uid="{00000000-0005-0000-0000-0000DA100000}"/>
    <cellStyle name="Good 2 2 4" xfId="5876" xr:uid="{00000000-0005-0000-0000-0000DB100000}"/>
    <cellStyle name="Good 2 2 5" xfId="5877" xr:uid="{00000000-0005-0000-0000-0000DC100000}"/>
    <cellStyle name="Good 2 2 6" xfId="5878" xr:uid="{00000000-0005-0000-0000-0000DD100000}"/>
    <cellStyle name="Good 2 2 6 2" xfId="5879" xr:uid="{00000000-0005-0000-0000-0000DE100000}"/>
    <cellStyle name="Good 2 3" xfId="5880" xr:uid="{00000000-0005-0000-0000-0000DF100000}"/>
    <cellStyle name="Good 2 4" xfId="5881" xr:uid="{00000000-0005-0000-0000-0000E0100000}"/>
    <cellStyle name="Good 2 4 2" xfId="5882" xr:uid="{00000000-0005-0000-0000-0000E1100000}"/>
    <cellStyle name="Good 2 4 2 2" xfId="5883" xr:uid="{00000000-0005-0000-0000-0000E2100000}"/>
    <cellStyle name="Good 2 5" xfId="5884" xr:uid="{00000000-0005-0000-0000-0000E3100000}"/>
    <cellStyle name="Good 2 5 2" xfId="5885" xr:uid="{00000000-0005-0000-0000-0000E4100000}"/>
    <cellStyle name="Good 2 5 2 2" xfId="5886" xr:uid="{00000000-0005-0000-0000-0000E5100000}"/>
    <cellStyle name="Good 2 6" xfId="5887" xr:uid="{00000000-0005-0000-0000-0000E6100000}"/>
    <cellStyle name="Good 2 7" xfId="5888" xr:uid="{00000000-0005-0000-0000-0000E7100000}"/>
    <cellStyle name="Good 3" xfId="385" xr:uid="{00000000-0005-0000-0000-0000E8100000}"/>
    <cellStyle name="Good 3 2" xfId="5889" xr:uid="{00000000-0005-0000-0000-0000E9100000}"/>
    <cellStyle name="Good 3 3" xfId="5890" xr:uid="{00000000-0005-0000-0000-0000EA100000}"/>
    <cellStyle name="Good 4" xfId="5891" xr:uid="{00000000-0005-0000-0000-0000EB100000}"/>
    <cellStyle name="Good 5" xfId="5892" xr:uid="{00000000-0005-0000-0000-0000EC100000}"/>
    <cellStyle name="Good 6" xfId="5893" xr:uid="{00000000-0005-0000-0000-0000ED100000}"/>
    <cellStyle name="Good 7" xfId="5894" xr:uid="{00000000-0005-0000-0000-0000EE100000}"/>
    <cellStyle name="Good 8" xfId="48790" xr:uid="{CAB1D192-580D-4D37-89B0-9CCB4777EB1D}"/>
    <cellStyle name="gray text cells" xfId="5895" xr:uid="{00000000-0005-0000-0000-0000EF100000}"/>
    <cellStyle name="Grey" xfId="5896" xr:uid="{00000000-0005-0000-0000-0000F0100000}"/>
    <cellStyle name="GreyOrWhite" xfId="386" xr:uid="{00000000-0005-0000-0000-0000F1100000}"/>
    <cellStyle name="GreyOrWhite 2" xfId="387" xr:uid="{00000000-0005-0000-0000-0000F2100000}"/>
    <cellStyle name="GreyOrWhite 2 2" xfId="388" xr:uid="{00000000-0005-0000-0000-0000F3100000}"/>
    <cellStyle name="GreyOrWhite 2 3" xfId="389" xr:uid="{00000000-0005-0000-0000-0000F4100000}"/>
    <cellStyle name="GreyOrWhite 2 4" xfId="390" xr:uid="{00000000-0005-0000-0000-0000F5100000}"/>
    <cellStyle name="GreyOrWhite 2 5" xfId="391" xr:uid="{00000000-0005-0000-0000-0000F6100000}"/>
    <cellStyle name="GreyOrWhite 2 6" xfId="392" xr:uid="{00000000-0005-0000-0000-0000F7100000}"/>
    <cellStyle name="GreyOrWhite 2 7" xfId="393" xr:uid="{00000000-0005-0000-0000-0000F8100000}"/>
    <cellStyle name="GreyOrWhite 2 8" xfId="394" xr:uid="{00000000-0005-0000-0000-0000F9100000}"/>
    <cellStyle name="hard no." xfId="5897" xr:uid="{00000000-0005-0000-0000-0000FA100000}"/>
    <cellStyle name="Hard Percent" xfId="5898" xr:uid="{00000000-0005-0000-0000-0000FB100000}"/>
    <cellStyle name="Header" xfId="5899" xr:uid="{00000000-0005-0000-0000-0000FC100000}"/>
    <cellStyle name="Header1" xfId="5900" xr:uid="{00000000-0005-0000-0000-0000FD100000}"/>
    <cellStyle name="Header2" xfId="5901" xr:uid="{00000000-0005-0000-0000-0000FE100000}"/>
    <cellStyle name="Heading" xfId="5902" xr:uid="{00000000-0005-0000-0000-0000FF100000}"/>
    <cellStyle name="Heading 1 2" xfId="395" xr:uid="{00000000-0005-0000-0000-000000110000}"/>
    <cellStyle name="Heading 1 2 2" xfId="5903" xr:uid="{00000000-0005-0000-0000-000001110000}"/>
    <cellStyle name="Heading 1 2 2 2" xfId="5904" xr:uid="{00000000-0005-0000-0000-000002110000}"/>
    <cellStyle name="Heading 1 2 2 2 2" xfId="5905" xr:uid="{00000000-0005-0000-0000-000003110000}"/>
    <cellStyle name="Heading 1 2 2 2 2 2" xfId="5906" xr:uid="{00000000-0005-0000-0000-000004110000}"/>
    <cellStyle name="Heading 1 2 2 2 3" xfId="5907" xr:uid="{00000000-0005-0000-0000-000005110000}"/>
    <cellStyle name="Heading 1 2 2 2 4" xfId="5908" xr:uid="{00000000-0005-0000-0000-000006110000}"/>
    <cellStyle name="Heading 1 2 2 3" xfId="5909" xr:uid="{00000000-0005-0000-0000-000007110000}"/>
    <cellStyle name="Heading 1 2 2 3 2" xfId="5910" xr:uid="{00000000-0005-0000-0000-000008110000}"/>
    <cellStyle name="Heading 1 2 2 3 2 2" xfId="5911" xr:uid="{00000000-0005-0000-0000-000009110000}"/>
    <cellStyle name="Heading 1 2 2 4" xfId="5912" xr:uid="{00000000-0005-0000-0000-00000A110000}"/>
    <cellStyle name="Heading 1 2 2 5" xfId="5913" xr:uid="{00000000-0005-0000-0000-00000B110000}"/>
    <cellStyle name="Heading 1 2 2 6" xfId="5914" xr:uid="{00000000-0005-0000-0000-00000C110000}"/>
    <cellStyle name="Heading 1 2 2 6 2" xfId="5915" xr:uid="{00000000-0005-0000-0000-00000D110000}"/>
    <cellStyle name="Heading 1 2 3" xfId="5916" xr:uid="{00000000-0005-0000-0000-00000E110000}"/>
    <cellStyle name="Heading 1 2 4" xfId="5917" xr:uid="{00000000-0005-0000-0000-00000F110000}"/>
    <cellStyle name="Heading 1 2 4 2" xfId="5918" xr:uid="{00000000-0005-0000-0000-000010110000}"/>
    <cellStyle name="Heading 1 2 4 2 2" xfId="5919" xr:uid="{00000000-0005-0000-0000-000011110000}"/>
    <cellStyle name="Heading 1 2 5" xfId="5920" xr:uid="{00000000-0005-0000-0000-000012110000}"/>
    <cellStyle name="Heading 1 2 5 2" xfId="5921" xr:uid="{00000000-0005-0000-0000-000013110000}"/>
    <cellStyle name="Heading 1 2 5 2 2" xfId="5922" xr:uid="{00000000-0005-0000-0000-000014110000}"/>
    <cellStyle name="Heading 1 2 6" xfId="5923" xr:uid="{00000000-0005-0000-0000-000015110000}"/>
    <cellStyle name="Heading 1 2 7" xfId="5924" xr:uid="{00000000-0005-0000-0000-000016110000}"/>
    <cellStyle name="Heading 1 3" xfId="396" xr:uid="{00000000-0005-0000-0000-000017110000}"/>
    <cellStyle name="Heading 1 3 2" xfId="5925" xr:uid="{00000000-0005-0000-0000-000018110000}"/>
    <cellStyle name="Heading 1 3 3" xfId="5926" xr:uid="{00000000-0005-0000-0000-000019110000}"/>
    <cellStyle name="Heading 1 4" xfId="5927" xr:uid="{00000000-0005-0000-0000-00001A110000}"/>
    <cellStyle name="Heading 1 5" xfId="5928" xr:uid="{00000000-0005-0000-0000-00001B110000}"/>
    <cellStyle name="Heading 1 6" xfId="5929" xr:uid="{00000000-0005-0000-0000-00001C110000}"/>
    <cellStyle name="Heading 1 7" xfId="5930" xr:uid="{00000000-0005-0000-0000-00001D110000}"/>
    <cellStyle name="Heading 2 2" xfId="397" xr:uid="{00000000-0005-0000-0000-00001E110000}"/>
    <cellStyle name="Heading 2 2 2" xfId="5931" xr:uid="{00000000-0005-0000-0000-00001F110000}"/>
    <cellStyle name="Heading 2 2 2 2" xfId="5932" xr:uid="{00000000-0005-0000-0000-000020110000}"/>
    <cellStyle name="Heading 2 2 2 2 2" xfId="5933" xr:uid="{00000000-0005-0000-0000-000021110000}"/>
    <cellStyle name="Heading 2 2 2 2 2 2" xfId="5934" xr:uid="{00000000-0005-0000-0000-000022110000}"/>
    <cellStyle name="Heading 2 2 2 2 3" xfId="5935" xr:uid="{00000000-0005-0000-0000-000023110000}"/>
    <cellStyle name="Heading 2 2 2 2 4" xfId="5936" xr:uid="{00000000-0005-0000-0000-000024110000}"/>
    <cellStyle name="Heading 2 2 2 3" xfId="5937" xr:uid="{00000000-0005-0000-0000-000025110000}"/>
    <cellStyle name="Heading 2 2 2 3 2" xfId="5938" xr:uid="{00000000-0005-0000-0000-000026110000}"/>
    <cellStyle name="Heading 2 2 2 3 2 2" xfId="5939" xr:uid="{00000000-0005-0000-0000-000027110000}"/>
    <cellStyle name="Heading 2 2 2 4" xfId="5940" xr:uid="{00000000-0005-0000-0000-000028110000}"/>
    <cellStyle name="Heading 2 2 2 5" xfId="5941" xr:uid="{00000000-0005-0000-0000-000029110000}"/>
    <cellStyle name="Heading 2 2 2 6" xfId="5942" xr:uid="{00000000-0005-0000-0000-00002A110000}"/>
    <cellStyle name="Heading 2 2 2 6 2" xfId="5943" xr:uid="{00000000-0005-0000-0000-00002B110000}"/>
    <cellStyle name="Heading 2 2 3" xfId="5944" xr:uid="{00000000-0005-0000-0000-00002C110000}"/>
    <cellStyle name="Heading 2 2 4" xfId="5945" xr:uid="{00000000-0005-0000-0000-00002D110000}"/>
    <cellStyle name="Heading 2 2 4 2" xfId="5946" xr:uid="{00000000-0005-0000-0000-00002E110000}"/>
    <cellStyle name="Heading 2 2 4 2 2" xfId="5947" xr:uid="{00000000-0005-0000-0000-00002F110000}"/>
    <cellStyle name="Heading 2 2 5" xfId="5948" xr:uid="{00000000-0005-0000-0000-000030110000}"/>
    <cellStyle name="Heading 2 2 5 2" xfId="5949" xr:uid="{00000000-0005-0000-0000-000031110000}"/>
    <cellStyle name="Heading 2 2 5 2 2" xfId="5950" xr:uid="{00000000-0005-0000-0000-000032110000}"/>
    <cellStyle name="Heading 2 2 6" xfId="5951" xr:uid="{00000000-0005-0000-0000-000033110000}"/>
    <cellStyle name="Heading 2 2 7" xfId="5952" xr:uid="{00000000-0005-0000-0000-000034110000}"/>
    <cellStyle name="Heading 2 3" xfId="398" xr:uid="{00000000-0005-0000-0000-000035110000}"/>
    <cellStyle name="Heading 2 3 2" xfId="5953" xr:uid="{00000000-0005-0000-0000-000036110000}"/>
    <cellStyle name="Heading 2 3 3" xfId="5954" xr:uid="{00000000-0005-0000-0000-000037110000}"/>
    <cellStyle name="Heading 2 4" xfId="5955" xr:uid="{00000000-0005-0000-0000-000038110000}"/>
    <cellStyle name="Heading 2 5" xfId="5956" xr:uid="{00000000-0005-0000-0000-000039110000}"/>
    <cellStyle name="Heading 2 6" xfId="5957" xr:uid="{00000000-0005-0000-0000-00003A110000}"/>
    <cellStyle name="Heading 2 7" xfId="5958" xr:uid="{00000000-0005-0000-0000-00003B110000}"/>
    <cellStyle name="Heading 3 2" xfId="399" xr:uid="{00000000-0005-0000-0000-00003C110000}"/>
    <cellStyle name="Heading 3 2 2" xfId="5959" xr:uid="{00000000-0005-0000-0000-00003D110000}"/>
    <cellStyle name="Heading 3 2 2 2" xfId="5960" xr:uid="{00000000-0005-0000-0000-00003E110000}"/>
    <cellStyle name="Heading 3 2 2 2 2" xfId="5961" xr:uid="{00000000-0005-0000-0000-00003F110000}"/>
    <cellStyle name="Heading 3 2 2 2 2 2" xfId="5962" xr:uid="{00000000-0005-0000-0000-000040110000}"/>
    <cellStyle name="Heading 3 2 2 2 3" xfId="5963" xr:uid="{00000000-0005-0000-0000-000041110000}"/>
    <cellStyle name="Heading 3 2 2 2 4" xfId="5964" xr:uid="{00000000-0005-0000-0000-000042110000}"/>
    <cellStyle name="Heading 3 2 2 3" xfId="5965" xr:uid="{00000000-0005-0000-0000-000043110000}"/>
    <cellStyle name="Heading 3 2 2 3 2" xfId="5966" xr:uid="{00000000-0005-0000-0000-000044110000}"/>
    <cellStyle name="Heading 3 2 2 3 2 2" xfId="5967" xr:uid="{00000000-0005-0000-0000-000045110000}"/>
    <cellStyle name="Heading 3 2 2 4" xfId="5968" xr:uid="{00000000-0005-0000-0000-000046110000}"/>
    <cellStyle name="Heading 3 2 2 5" xfId="5969" xr:uid="{00000000-0005-0000-0000-000047110000}"/>
    <cellStyle name="Heading 3 2 2 6" xfId="5970" xr:uid="{00000000-0005-0000-0000-000048110000}"/>
    <cellStyle name="Heading 3 2 2 6 2" xfId="5971" xr:uid="{00000000-0005-0000-0000-000049110000}"/>
    <cellStyle name="Heading 3 2 3" xfId="5972" xr:uid="{00000000-0005-0000-0000-00004A110000}"/>
    <cellStyle name="Heading 3 2 4" xfId="5973" xr:uid="{00000000-0005-0000-0000-00004B110000}"/>
    <cellStyle name="Heading 3 2 4 2" xfId="5974" xr:uid="{00000000-0005-0000-0000-00004C110000}"/>
    <cellStyle name="Heading 3 2 4 2 2" xfId="5975" xr:uid="{00000000-0005-0000-0000-00004D110000}"/>
    <cellStyle name="Heading 3 2 5" xfId="5976" xr:uid="{00000000-0005-0000-0000-00004E110000}"/>
    <cellStyle name="Heading 3 2 5 2" xfId="5977" xr:uid="{00000000-0005-0000-0000-00004F110000}"/>
    <cellStyle name="Heading 3 2 5 2 2" xfId="5978" xr:uid="{00000000-0005-0000-0000-000050110000}"/>
    <cellStyle name="Heading 3 2 6" xfId="5979" xr:uid="{00000000-0005-0000-0000-000051110000}"/>
    <cellStyle name="Heading 3 2 7" xfId="5980" xr:uid="{00000000-0005-0000-0000-000052110000}"/>
    <cellStyle name="Heading 3 3" xfId="400" xr:uid="{00000000-0005-0000-0000-000053110000}"/>
    <cellStyle name="Heading 3 3 2" xfId="5981" xr:uid="{00000000-0005-0000-0000-000054110000}"/>
    <cellStyle name="Heading 3 3 3" xfId="5982" xr:uid="{00000000-0005-0000-0000-000055110000}"/>
    <cellStyle name="Heading 3 4" xfId="5983" xr:uid="{00000000-0005-0000-0000-000056110000}"/>
    <cellStyle name="Heading 3 5" xfId="5984" xr:uid="{00000000-0005-0000-0000-000057110000}"/>
    <cellStyle name="Heading 3 6" xfId="5985" xr:uid="{00000000-0005-0000-0000-000058110000}"/>
    <cellStyle name="Heading 3 7" xfId="5986" xr:uid="{00000000-0005-0000-0000-000059110000}"/>
    <cellStyle name="Heading 4 2" xfId="401" xr:uid="{00000000-0005-0000-0000-00005A110000}"/>
    <cellStyle name="Heading 4 2 2" xfId="5987" xr:uid="{00000000-0005-0000-0000-00005B110000}"/>
    <cellStyle name="Heading 4 2 2 2" xfId="5988" xr:uid="{00000000-0005-0000-0000-00005C110000}"/>
    <cellStyle name="Heading 4 2 2 2 2" xfId="5989" xr:uid="{00000000-0005-0000-0000-00005D110000}"/>
    <cellStyle name="Heading 4 2 2 2 2 2" xfId="5990" xr:uid="{00000000-0005-0000-0000-00005E110000}"/>
    <cellStyle name="Heading 4 2 2 2 3" xfId="5991" xr:uid="{00000000-0005-0000-0000-00005F110000}"/>
    <cellStyle name="Heading 4 2 2 2 4" xfId="5992" xr:uid="{00000000-0005-0000-0000-000060110000}"/>
    <cellStyle name="Heading 4 2 2 3" xfId="5993" xr:uid="{00000000-0005-0000-0000-000061110000}"/>
    <cellStyle name="Heading 4 2 2 3 2" xfId="5994" xr:uid="{00000000-0005-0000-0000-000062110000}"/>
    <cellStyle name="Heading 4 2 2 3 2 2" xfId="5995" xr:uid="{00000000-0005-0000-0000-000063110000}"/>
    <cellStyle name="Heading 4 2 2 4" xfId="5996" xr:uid="{00000000-0005-0000-0000-000064110000}"/>
    <cellStyle name="Heading 4 2 2 5" xfId="5997" xr:uid="{00000000-0005-0000-0000-000065110000}"/>
    <cellStyle name="Heading 4 2 2 6" xfId="5998" xr:uid="{00000000-0005-0000-0000-000066110000}"/>
    <cellStyle name="Heading 4 2 2 6 2" xfId="5999" xr:uid="{00000000-0005-0000-0000-000067110000}"/>
    <cellStyle name="Heading 4 2 3" xfId="6000" xr:uid="{00000000-0005-0000-0000-000068110000}"/>
    <cellStyle name="Heading 4 2 4" xfId="6001" xr:uid="{00000000-0005-0000-0000-000069110000}"/>
    <cellStyle name="Heading 4 2 4 2" xfId="6002" xr:uid="{00000000-0005-0000-0000-00006A110000}"/>
    <cellStyle name="Heading 4 2 4 2 2" xfId="6003" xr:uid="{00000000-0005-0000-0000-00006B110000}"/>
    <cellStyle name="Heading 4 2 5" xfId="6004" xr:uid="{00000000-0005-0000-0000-00006C110000}"/>
    <cellStyle name="Heading 4 2 5 2" xfId="6005" xr:uid="{00000000-0005-0000-0000-00006D110000}"/>
    <cellStyle name="Heading 4 2 5 2 2" xfId="6006" xr:uid="{00000000-0005-0000-0000-00006E110000}"/>
    <cellStyle name="Heading 4 2 6" xfId="6007" xr:uid="{00000000-0005-0000-0000-00006F110000}"/>
    <cellStyle name="Heading 4 2 7" xfId="6008" xr:uid="{00000000-0005-0000-0000-000070110000}"/>
    <cellStyle name="Heading 4 3" xfId="402" xr:uid="{00000000-0005-0000-0000-000071110000}"/>
    <cellStyle name="Heading 4 3 2" xfId="6009" xr:uid="{00000000-0005-0000-0000-000072110000}"/>
    <cellStyle name="Heading 4 3 3" xfId="6010" xr:uid="{00000000-0005-0000-0000-000073110000}"/>
    <cellStyle name="Heading 4 4" xfId="6011" xr:uid="{00000000-0005-0000-0000-000074110000}"/>
    <cellStyle name="Heading 4 5" xfId="6012" xr:uid="{00000000-0005-0000-0000-000075110000}"/>
    <cellStyle name="Heading 4 6" xfId="6013" xr:uid="{00000000-0005-0000-0000-000076110000}"/>
    <cellStyle name="Heading 4 7" xfId="6014" xr:uid="{00000000-0005-0000-0000-000077110000}"/>
    <cellStyle name="Heading1" xfId="6015" xr:uid="{00000000-0005-0000-0000-000078110000}"/>
    <cellStyle name="Heading2" xfId="6016" xr:uid="{00000000-0005-0000-0000-000079110000}"/>
    <cellStyle name="HEADINGS" xfId="6017" xr:uid="{00000000-0005-0000-0000-00007A110000}"/>
    <cellStyle name="Hidden" xfId="6018" xr:uid="{00000000-0005-0000-0000-00007B110000}"/>
    <cellStyle name="HIGHLIGHT" xfId="6019" xr:uid="{00000000-0005-0000-0000-00007C110000}"/>
    <cellStyle name="Historical" xfId="6020" xr:uid="{00000000-0005-0000-0000-00007D110000}"/>
    <cellStyle name="Hyperlink" xfId="48782" builtinId="8"/>
    <cellStyle name="Hyperlink 2" xfId="3" xr:uid="{00000000-0005-0000-0000-00007F110000}"/>
    <cellStyle name="Hyperlink 2 10" xfId="6021" xr:uid="{00000000-0005-0000-0000-000080110000}"/>
    <cellStyle name="Hyperlink 2 11" xfId="6022" xr:uid="{00000000-0005-0000-0000-000081110000}"/>
    <cellStyle name="Hyperlink 2 12" xfId="6023" xr:uid="{00000000-0005-0000-0000-000082110000}"/>
    <cellStyle name="Hyperlink 2 13" xfId="6024" xr:uid="{00000000-0005-0000-0000-000083110000}"/>
    <cellStyle name="Hyperlink 2 14" xfId="6025" xr:uid="{00000000-0005-0000-0000-000084110000}"/>
    <cellStyle name="Hyperlink 2 15" xfId="6026" xr:uid="{00000000-0005-0000-0000-000085110000}"/>
    <cellStyle name="Hyperlink 2 16" xfId="6027" xr:uid="{00000000-0005-0000-0000-000086110000}"/>
    <cellStyle name="Hyperlink 2 17" xfId="6028" xr:uid="{00000000-0005-0000-0000-000087110000}"/>
    <cellStyle name="Hyperlink 2 18" xfId="6029" xr:uid="{00000000-0005-0000-0000-000088110000}"/>
    <cellStyle name="Hyperlink 2 19" xfId="6030" xr:uid="{00000000-0005-0000-0000-000089110000}"/>
    <cellStyle name="Hyperlink 2 2" xfId="6031" xr:uid="{00000000-0005-0000-0000-00008A110000}"/>
    <cellStyle name="Hyperlink 2 2 2" xfId="6032" xr:uid="{00000000-0005-0000-0000-00008B110000}"/>
    <cellStyle name="Hyperlink 2 2 2 2" xfId="6033" xr:uid="{00000000-0005-0000-0000-00008C110000}"/>
    <cellStyle name="Hyperlink 2 20" xfId="6034" xr:uid="{00000000-0005-0000-0000-00008D110000}"/>
    <cellStyle name="Hyperlink 2 3" xfId="6035" xr:uid="{00000000-0005-0000-0000-00008E110000}"/>
    <cellStyle name="Hyperlink 2 3 10" xfId="6036" xr:uid="{00000000-0005-0000-0000-00008F110000}"/>
    <cellStyle name="Hyperlink 2 3 11" xfId="6037" xr:uid="{00000000-0005-0000-0000-000090110000}"/>
    <cellStyle name="Hyperlink 2 3 12" xfId="6038" xr:uid="{00000000-0005-0000-0000-000091110000}"/>
    <cellStyle name="Hyperlink 2 3 13" xfId="6039" xr:uid="{00000000-0005-0000-0000-000092110000}"/>
    <cellStyle name="Hyperlink 2 3 2" xfId="6040" xr:uid="{00000000-0005-0000-0000-000093110000}"/>
    <cellStyle name="Hyperlink 2 3 3" xfId="6041" xr:uid="{00000000-0005-0000-0000-000094110000}"/>
    <cellStyle name="Hyperlink 2 3 4" xfId="6042" xr:uid="{00000000-0005-0000-0000-000095110000}"/>
    <cellStyle name="Hyperlink 2 3 5" xfId="6043" xr:uid="{00000000-0005-0000-0000-000096110000}"/>
    <cellStyle name="Hyperlink 2 3 6" xfId="6044" xr:uid="{00000000-0005-0000-0000-000097110000}"/>
    <cellStyle name="Hyperlink 2 3 7" xfId="6045" xr:uid="{00000000-0005-0000-0000-000098110000}"/>
    <cellStyle name="Hyperlink 2 3 8" xfId="6046" xr:uid="{00000000-0005-0000-0000-000099110000}"/>
    <cellStyle name="Hyperlink 2 3 9" xfId="6047" xr:uid="{00000000-0005-0000-0000-00009A110000}"/>
    <cellStyle name="Hyperlink 2 4" xfId="6048" xr:uid="{00000000-0005-0000-0000-00009B110000}"/>
    <cellStyle name="Hyperlink 2 5" xfId="6049" xr:uid="{00000000-0005-0000-0000-00009C110000}"/>
    <cellStyle name="Hyperlink 2 6" xfId="6050" xr:uid="{00000000-0005-0000-0000-00009D110000}"/>
    <cellStyle name="Hyperlink 2 7" xfId="6051" xr:uid="{00000000-0005-0000-0000-00009E110000}"/>
    <cellStyle name="Hyperlink 2 8" xfId="6052" xr:uid="{00000000-0005-0000-0000-00009F110000}"/>
    <cellStyle name="Hyperlink 2 9" xfId="6053" xr:uid="{00000000-0005-0000-0000-0000A0110000}"/>
    <cellStyle name="Hyperlink 2_Book1" xfId="6054" xr:uid="{00000000-0005-0000-0000-0000A1110000}"/>
    <cellStyle name="Hyperlink 3" xfId="6055" xr:uid="{00000000-0005-0000-0000-0000A2110000}"/>
    <cellStyle name="Hyperlink 3 10" xfId="6056" xr:uid="{00000000-0005-0000-0000-0000A3110000}"/>
    <cellStyle name="Hyperlink 3 11" xfId="6057" xr:uid="{00000000-0005-0000-0000-0000A4110000}"/>
    <cellStyle name="Hyperlink 3 12" xfId="6058" xr:uid="{00000000-0005-0000-0000-0000A5110000}"/>
    <cellStyle name="Hyperlink 3 13" xfId="6059" xr:uid="{00000000-0005-0000-0000-0000A6110000}"/>
    <cellStyle name="Hyperlink 3 2" xfId="6060" xr:uid="{00000000-0005-0000-0000-0000A7110000}"/>
    <cellStyle name="Hyperlink 3 3" xfId="6061" xr:uid="{00000000-0005-0000-0000-0000A8110000}"/>
    <cellStyle name="Hyperlink 3 4" xfId="6062" xr:uid="{00000000-0005-0000-0000-0000A9110000}"/>
    <cellStyle name="Hyperlink 3 5" xfId="6063" xr:uid="{00000000-0005-0000-0000-0000AA110000}"/>
    <cellStyle name="Hyperlink 3 6" xfId="6064" xr:uid="{00000000-0005-0000-0000-0000AB110000}"/>
    <cellStyle name="Hyperlink 3 7" xfId="6065" xr:uid="{00000000-0005-0000-0000-0000AC110000}"/>
    <cellStyle name="Hyperlink 3 8" xfId="6066" xr:uid="{00000000-0005-0000-0000-0000AD110000}"/>
    <cellStyle name="Hyperlink 3 9" xfId="6067" xr:uid="{00000000-0005-0000-0000-0000AE110000}"/>
    <cellStyle name="Hyperlink 4" xfId="6068" xr:uid="{00000000-0005-0000-0000-0000AF110000}"/>
    <cellStyle name="Hyperlink 4 10" xfId="6069" xr:uid="{00000000-0005-0000-0000-0000B0110000}"/>
    <cellStyle name="Hyperlink 4 11" xfId="6070" xr:uid="{00000000-0005-0000-0000-0000B1110000}"/>
    <cellStyle name="Hyperlink 4 12" xfId="6071" xr:uid="{00000000-0005-0000-0000-0000B2110000}"/>
    <cellStyle name="Hyperlink 4 13" xfId="6072" xr:uid="{00000000-0005-0000-0000-0000B3110000}"/>
    <cellStyle name="Hyperlink 4 2" xfId="6073" xr:uid="{00000000-0005-0000-0000-0000B4110000}"/>
    <cellStyle name="Hyperlink 4 3" xfId="6074" xr:uid="{00000000-0005-0000-0000-0000B5110000}"/>
    <cellStyle name="Hyperlink 4 4" xfId="6075" xr:uid="{00000000-0005-0000-0000-0000B6110000}"/>
    <cellStyle name="Hyperlink 4 5" xfId="6076" xr:uid="{00000000-0005-0000-0000-0000B7110000}"/>
    <cellStyle name="Hyperlink 4 6" xfId="6077" xr:uid="{00000000-0005-0000-0000-0000B8110000}"/>
    <cellStyle name="Hyperlink 4 7" xfId="6078" xr:uid="{00000000-0005-0000-0000-0000B9110000}"/>
    <cellStyle name="Hyperlink 4 8" xfId="6079" xr:uid="{00000000-0005-0000-0000-0000BA110000}"/>
    <cellStyle name="Hyperlink 4 9" xfId="6080" xr:uid="{00000000-0005-0000-0000-0000BB110000}"/>
    <cellStyle name="Hyperlink 5" xfId="6081" xr:uid="{00000000-0005-0000-0000-0000BC110000}"/>
    <cellStyle name="Hyperlink 6" xfId="6082" xr:uid="{00000000-0005-0000-0000-0000BD110000}"/>
    <cellStyle name="Incomplete" xfId="6083" xr:uid="{00000000-0005-0000-0000-0000BE110000}"/>
    <cellStyle name="Input [yellow]" xfId="6084" xr:uid="{00000000-0005-0000-0000-0000BF110000}"/>
    <cellStyle name="Input 2" xfId="403" xr:uid="{00000000-0005-0000-0000-0000C0110000}"/>
    <cellStyle name="Input 2 10" xfId="6085" xr:uid="{00000000-0005-0000-0000-0000C1110000}"/>
    <cellStyle name="Input 2 10 2" xfId="6086" xr:uid="{00000000-0005-0000-0000-0000C2110000}"/>
    <cellStyle name="Input 2 11" xfId="6087" xr:uid="{00000000-0005-0000-0000-0000C3110000}"/>
    <cellStyle name="Input 2 12" xfId="6088" xr:uid="{00000000-0005-0000-0000-0000C4110000}"/>
    <cellStyle name="Input 2 13" xfId="6089" xr:uid="{00000000-0005-0000-0000-0000C5110000}"/>
    <cellStyle name="Input 2 14" xfId="6090" xr:uid="{00000000-0005-0000-0000-0000C6110000}"/>
    <cellStyle name="Input 2 15" xfId="6091" xr:uid="{00000000-0005-0000-0000-0000C7110000}"/>
    <cellStyle name="Input 2 16" xfId="6092" xr:uid="{00000000-0005-0000-0000-0000C8110000}"/>
    <cellStyle name="Input 2 17" xfId="6093" xr:uid="{00000000-0005-0000-0000-0000C9110000}"/>
    <cellStyle name="Input 2 18" xfId="6094" xr:uid="{00000000-0005-0000-0000-0000CA110000}"/>
    <cellStyle name="Input 2 19" xfId="6095" xr:uid="{00000000-0005-0000-0000-0000CB110000}"/>
    <cellStyle name="Input 2 2" xfId="404" xr:uid="{00000000-0005-0000-0000-0000CC110000}"/>
    <cellStyle name="Input 2 2 10" xfId="6096" xr:uid="{00000000-0005-0000-0000-0000CD110000}"/>
    <cellStyle name="Input 2 2 11" xfId="6097" xr:uid="{00000000-0005-0000-0000-0000CE110000}"/>
    <cellStyle name="Input 2 2 12" xfId="6098" xr:uid="{00000000-0005-0000-0000-0000CF110000}"/>
    <cellStyle name="Input 2 2 13" xfId="6099" xr:uid="{00000000-0005-0000-0000-0000D0110000}"/>
    <cellStyle name="Input 2 2 14" xfId="6100" xr:uid="{00000000-0005-0000-0000-0000D1110000}"/>
    <cellStyle name="Input 2 2 15" xfId="6101" xr:uid="{00000000-0005-0000-0000-0000D2110000}"/>
    <cellStyle name="Input 2 2 16" xfId="6102" xr:uid="{00000000-0005-0000-0000-0000D3110000}"/>
    <cellStyle name="Input 2 2 17" xfId="6103" xr:uid="{00000000-0005-0000-0000-0000D4110000}"/>
    <cellStyle name="Input 2 2 18" xfId="6104" xr:uid="{00000000-0005-0000-0000-0000D5110000}"/>
    <cellStyle name="Input 2 2 19" xfId="6105" xr:uid="{00000000-0005-0000-0000-0000D6110000}"/>
    <cellStyle name="Input 2 2 2" xfId="405" xr:uid="{00000000-0005-0000-0000-0000D7110000}"/>
    <cellStyle name="Input 2 2 2 2" xfId="6106" xr:uid="{00000000-0005-0000-0000-0000D8110000}"/>
    <cellStyle name="Input 2 2 2 3" xfId="6107" xr:uid="{00000000-0005-0000-0000-0000D9110000}"/>
    <cellStyle name="Input 2 2 20" xfId="6108" xr:uid="{00000000-0005-0000-0000-0000DA110000}"/>
    <cellStyle name="Input 2 2 21" xfId="6109" xr:uid="{00000000-0005-0000-0000-0000DB110000}"/>
    <cellStyle name="Input 2 2 22" xfId="6110" xr:uid="{00000000-0005-0000-0000-0000DC110000}"/>
    <cellStyle name="Input 2 2 23" xfId="6111" xr:uid="{00000000-0005-0000-0000-0000DD110000}"/>
    <cellStyle name="Input 2 2 24" xfId="6112" xr:uid="{00000000-0005-0000-0000-0000DE110000}"/>
    <cellStyle name="Input 2 2 25" xfId="6113" xr:uid="{00000000-0005-0000-0000-0000DF110000}"/>
    <cellStyle name="Input 2 2 26" xfId="6114" xr:uid="{00000000-0005-0000-0000-0000E0110000}"/>
    <cellStyle name="Input 2 2 27" xfId="6115" xr:uid="{00000000-0005-0000-0000-0000E1110000}"/>
    <cellStyle name="Input 2 2 28" xfId="6116" xr:uid="{00000000-0005-0000-0000-0000E2110000}"/>
    <cellStyle name="Input 2 2 29" xfId="6117" xr:uid="{00000000-0005-0000-0000-0000E3110000}"/>
    <cellStyle name="Input 2 2 3" xfId="6118" xr:uid="{00000000-0005-0000-0000-0000E4110000}"/>
    <cellStyle name="Input 2 2 3 2" xfId="6119" xr:uid="{00000000-0005-0000-0000-0000E5110000}"/>
    <cellStyle name="Input 2 2 3 3" xfId="6120" xr:uid="{00000000-0005-0000-0000-0000E6110000}"/>
    <cellStyle name="Input 2 2 30" xfId="6121" xr:uid="{00000000-0005-0000-0000-0000E7110000}"/>
    <cellStyle name="Input 2 2 31" xfId="6122" xr:uid="{00000000-0005-0000-0000-0000E8110000}"/>
    <cellStyle name="Input 2 2 32" xfId="6123" xr:uid="{00000000-0005-0000-0000-0000E9110000}"/>
    <cellStyle name="Input 2 2 4" xfId="6124" xr:uid="{00000000-0005-0000-0000-0000EA110000}"/>
    <cellStyle name="Input 2 2 5" xfId="6125" xr:uid="{00000000-0005-0000-0000-0000EB110000}"/>
    <cellStyle name="Input 2 2 6" xfId="6126" xr:uid="{00000000-0005-0000-0000-0000EC110000}"/>
    <cellStyle name="Input 2 2 7" xfId="6127" xr:uid="{00000000-0005-0000-0000-0000ED110000}"/>
    <cellStyle name="Input 2 2 8" xfId="6128" xr:uid="{00000000-0005-0000-0000-0000EE110000}"/>
    <cellStyle name="Input 2 2 9" xfId="6129" xr:uid="{00000000-0005-0000-0000-0000EF110000}"/>
    <cellStyle name="Input 2 20" xfId="6130" xr:uid="{00000000-0005-0000-0000-0000F0110000}"/>
    <cellStyle name="Input 2 21" xfId="6131" xr:uid="{00000000-0005-0000-0000-0000F1110000}"/>
    <cellStyle name="Input 2 22" xfId="6132" xr:uid="{00000000-0005-0000-0000-0000F2110000}"/>
    <cellStyle name="Input 2 23" xfId="6133" xr:uid="{00000000-0005-0000-0000-0000F3110000}"/>
    <cellStyle name="Input 2 24" xfId="6134" xr:uid="{00000000-0005-0000-0000-0000F4110000}"/>
    <cellStyle name="Input 2 25" xfId="6135" xr:uid="{00000000-0005-0000-0000-0000F5110000}"/>
    <cellStyle name="Input 2 26" xfId="6136" xr:uid="{00000000-0005-0000-0000-0000F6110000}"/>
    <cellStyle name="Input 2 27" xfId="6137" xr:uid="{00000000-0005-0000-0000-0000F7110000}"/>
    <cellStyle name="Input 2 28" xfId="6138" xr:uid="{00000000-0005-0000-0000-0000F8110000}"/>
    <cellStyle name="Input 2 29" xfId="6139" xr:uid="{00000000-0005-0000-0000-0000F9110000}"/>
    <cellStyle name="Input 2 3" xfId="406" xr:uid="{00000000-0005-0000-0000-0000FA110000}"/>
    <cellStyle name="Input 2 3 10" xfId="6140" xr:uid="{00000000-0005-0000-0000-0000FB110000}"/>
    <cellStyle name="Input 2 3 11" xfId="6141" xr:uid="{00000000-0005-0000-0000-0000FC110000}"/>
    <cellStyle name="Input 2 3 12" xfId="6142" xr:uid="{00000000-0005-0000-0000-0000FD110000}"/>
    <cellStyle name="Input 2 3 13" xfId="6143" xr:uid="{00000000-0005-0000-0000-0000FE110000}"/>
    <cellStyle name="Input 2 3 14" xfId="6144" xr:uid="{00000000-0005-0000-0000-0000FF110000}"/>
    <cellStyle name="Input 2 3 15" xfId="6145" xr:uid="{00000000-0005-0000-0000-000000120000}"/>
    <cellStyle name="Input 2 3 16" xfId="6146" xr:uid="{00000000-0005-0000-0000-000001120000}"/>
    <cellStyle name="Input 2 3 17" xfId="6147" xr:uid="{00000000-0005-0000-0000-000002120000}"/>
    <cellStyle name="Input 2 3 18" xfId="6148" xr:uid="{00000000-0005-0000-0000-000003120000}"/>
    <cellStyle name="Input 2 3 19" xfId="6149" xr:uid="{00000000-0005-0000-0000-000004120000}"/>
    <cellStyle name="Input 2 3 2" xfId="407" xr:uid="{00000000-0005-0000-0000-000005120000}"/>
    <cellStyle name="Input 2 3 2 2" xfId="6150" xr:uid="{00000000-0005-0000-0000-000006120000}"/>
    <cellStyle name="Input 2 3 2 3" xfId="6151" xr:uid="{00000000-0005-0000-0000-000007120000}"/>
    <cellStyle name="Input 2 3 20" xfId="6152" xr:uid="{00000000-0005-0000-0000-000008120000}"/>
    <cellStyle name="Input 2 3 21" xfId="6153" xr:uid="{00000000-0005-0000-0000-000009120000}"/>
    <cellStyle name="Input 2 3 22" xfId="6154" xr:uid="{00000000-0005-0000-0000-00000A120000}"/>
    <cellStyle name="Input 2 3 23" xfId="6155" xr:uid="{00000000-0005-0000-0000-00000B120000}"/>
    <cellStyle name="Input 2 3 24" xfId="6156" xr:uid="{00000000-0005-0000-0000-00000C120000}"/>
    <cellStyle name="Input 2 3 25" xfId="6157" xr:uid="{00000000-0005-0000-0000-00000D120000}"/>
    <cellStyle name="Input 2 3 26" xfId="6158" xr:uid="{00000000-0005-0000-0000-00000E120000}"/>
    <cellStyle name="Input 2 3 27" xfId="6159" xr:uid="{00000000-0005-0000-0000-00000F120000}"/>
    <cellStyle name="Input 2 3 28" xfId="6160" xr:uid="{00000000-0005-0000-0000-000010120000}"/>
    <cellStyle name="Input 2 3 29" xfId="6161" xr:uid="{00000000-0005-0000-0000-000011120000}"/>
    <cellStyle name="Input 2 3 3" xfId="6162" xr:uid="{00000000-0005-0000-0000-000012120000}"/>
    <cellStyle name="Input 2 3 3 2" xfId="6163" xr:uid="{00000000-0005-0000-0000-000013120000}"/>
    <cellStyle name="Input 2 3 3 3" xfId="6164" xr:uid="{00000000-0005-0000-0000-000014120000}"/>
    <cellStyle name="Input 2 3 30" xfId="6165" xr:uid="{00000000-0005-0000-0000-000015120000}"/>
    <cellStyle name="Input 2 3 31" xfId="6166" xr:uid="{00000000-0005-0000-0000-000016120000}"/>
    <cellStyle name="Input 2 3 32" xfId="6167" xr:uid="{00000000-0005-0000-0000-000017120000}"/>
    <cellStyle name="Input 2 3 4" xfId="6168" xr:uid="{00000000-0005-0000-0000-000018120000}"/>
    <cellStyle name="Input 2 3 5" xfId="6169" xr:uid="{00000000-0005-0000-0000-000019120000}"/>
    <cellStyle name="Input 2 3 6" xfId="6170" xr:uid="{00000000-0005-0000-0000-00001A120000}"/>
    <cellStyle name="Input 2 3 7" xfId="6171" xr:uid="{00000000-0005-0000-0000-00001B120000}"/>
    <cellStyle name="Input 2 3 8" xfId="6172" xr:uid="{00000000-0005-0000-0000-00001C120000}"/>
    <cellStyle name="Input 2 3 9" xfId="6173" xr:uid="{00000000-0005-0000-0000-00001D120000}"/>
    <cellStyle name="Input 2 30" xfId="6174" xr:uid="{00000000-0005-0000-0000-00001E120000}"/>
    <cellStyle name="Input 2 31" xfId="6175" xr:uid="{00000000-0005-0000-0000-00001F120000}"/>
    <cellStyle name="Input 2 32" xfId="6176" xr:uid="{00000000-0005-0000-0000-000020120000}"/>
    <cellStyle name="Input 2 33" xfId="6177" xr:uid="{00000000-0005-0000-0000-000021120000}"/>
    <cellStyle name="Input 2 34" xfId="6178" xr:uid="{00000000-0005-0000-0000-000022120000}"/>
    <cellStyle name="Input 2 35" xfId="6179" xr:uid="{00000000-0005-0000-0000-000023120000}"/>
    <cellStyle name="Input 2 36" xfId="6180" xr:uid="{00000000-0005-0000-0000-000024120000}"/>
    <cellStyle name="Input 2 4" xfId="408" xr:uid="{00000000-0005-0000-0000-000025120000}"/>
    <cellStyle name="Input 2 4 10" xfId="6181" xr:uid="{00000000-0005-0000-0000-000026120000}"/>
    <cellStyle name="Input 2 4 11" xfId="6182" xr:uid="{00000000-0005-0000-0000-000027120000}"/>
    <cellStyle name="Input 2 4 12" xfId="6183" xr:uid="{00000000-0005-0000-0000-000028120000}"/>
    <cellStyle name="Input 2 4 13" xfId="6184" xr:uid="{00000000-0005-0000-0000-000029120000}"/>
    <cellStyle name="Input 2 4 14" xfId="6185" xr:uid="{00000000-0005-0000-0000-00002A120000}"/>
    <cellStyle name="Input 2 4 15" xfId="6186" xr:uid="{00000000-0005-0000-0000-00002B120000}"/>
    <cellStyle name="Input 2 4 16" xfId="6187" xr:uid="{00000000-0005-0000-0000-00002C120000}"/>
    <cellStyle name="Input 2 4 17" xfId="6188" xr:uid="{00000000-0005-0000-0000-00002D120000}"/>
    <cellStyle name="Input 2 4 18" xfId="6189" xr:uid="{00000000-0005-0000-0000-00002E120000}"/>
    <cellStyle name="Input 2 4 19" xfId="6190" xr:uid="{00000000-0005-0000-0000-00002F120000}"/>
    <cellStyle name="Input 2 4 2" xfId="6191" xr:uid="{00000000-0005-0000-0000-000030120000}"/>
    <cellStyle name="Input 2 4 2 2" xfId="6192" xr:uid="{00000000-0005-0000-0000-000031120000}"/>
    <cellStyle name="Input 2 4 2 3" xfId="6193" xr:uid="{00000000-0005-0000-0000-000032120000}"/>
    <cellStyle name="Input 2 4 20" xfId="6194" xr:uid="{00000000-0005-0000-0000-000033120000}"/>
    <cellStyle name="Input 2 4 21" xfId="6195" xr:uid="{00000000-0005-0000-0000-000034120000}"/>
    <cellStyle name="Input 2 4 22" xfId="6196" xr:uid="{00000000-0005-0000-0000-000035120000}"/>
    <cellStyle name="Input 2 4 23" xfId="6197" xr:uid="{00000000-0005-0000-0000-000036120000}"/>
    <cellStyle name="Input 2 4 24" xfId="6198" xr:uid="{00000000-0005-0000-0000-000037120000}"/>
    <cellStyle name="Input 2 4 25" xfId="6199" xr:uid="{00000000-0005-0000-0000-000038120000}"/>
    <cellStyle name="Input 2 4 26" xfId="6200" xr:uid="{00000000-0005-0000-0000-000039120000}"/>
    <cellStyle name="Input 2 4 27" xfId="6201" xr:uid="{00000000-0005-0000-0000-00003A120000}"/>
    <cellStyle name="Input 2 4 28" xfId="6202" xr:uid="{00000000-0005-0000-0000-00003B120000}"/>
    <cellStyle name="Input 2 4 29" xfId="6203" xr:uid="{00000000-0005-0000-0000-00003C120000}"/>
    <cellStyle name="Input 2 4 3" xfId="6204" xr:uid="{00000000-0005-0000-0000-00003D120000}"/>
    <cellStyle name="Input 2 4 3 2" xfId="6205" xr:uid="{00000000-0005-0000-0000-00003E120000}"/>
    <cellStyle name="Input 2 4 3 3" xfId="6206" xr:uid="{00000000-0005-0000-0000-00003F120000}"/>
    <cellStyle name="Input 2 4 30" xfId="6207" xr:uid="{00000000-0005-0000-0000-000040120000}"/>
    <cellStyle name="Input 2 4 31" xfId="6208" xr:uid="{00000000-0005-0000-0000-000041120000}"/>
    <cellStyle name="Input 2 4 32" xfId="6209" xr:uid="{00000000-0005-0000-0000-000042120000}"/>
    <cellStyle name="Input 2 4 4" xfId="6210" xr:uid="{00000000-0005-0000-0000-000043120000}"/>
    <cellStyle name="Input 2 4 5" xfId="6211" xr:uid="{00000000-0005-0000-0000-000044120000}"/>
    <cellStyle name="Input 2 4 6" xfId="6212" xr:uid="{00000000-0005-0000-0000-000045120000}"/>
    <cellStyle name="Input 2 4 7" xfId="6213" xr:uid="{00000000-0005-0000-0000-000046120000}"/>
    <cellStyle name="Input 2 4 8" xfId="6214" xr:uid="{00000000-0005-0000-0000-000047120000}"/>
    <cellStyle name="Input 2 4 9" xfId="6215" xr:uid="{00000000-0005-0000-0000-000048120000}"/>
    <cellStyle name="Input 2 5" xfId="6216" xr:uid="{00000000-0005-0000-0000-000049120000}"/>
    <cellStyle name="Input 2 5 10" xfId="6217" xr:uid="{00000000-0005-0000-0000-00004A120000}"/>
    <cellStyle name="Input 2 5 11" xfId="6218" xr:uid="{00000000-0005-0000-0000-00004B120000}"/>
    <cellStyle name="Input 2 5 12" xfId="6219" xr:uid="{00000000-0005-0000-0000-00004C120000}"/>
    <cellStyle name="Input 2 5 13" xfId="6220" xr:uid="{00000000-0005-0000-0000-00004D120000}"/>
    <cellStyle name="Input 2 5 14" xfId="6221" xr:uid="{00000000-0005-0000-0000-00004E120000}"/>
    <cellStyle name="Input 2 5 15" xfId="6222" xr:uid="{00000000-0005-0000-0000-00004F120000}"/>
    <cellStyle name="Input 2 5 16" xfId="6223" xr:uid="{00000000-0005-0000-0000-000050120000}"/>
    <cellStyle name="Input 2 5 17" xfId="6224" xr:uid="{00000000-0005-0000-0000-000051120000}"/>
    <cellStyle name="Input 2 5 18" xfId="6225" xr:uid="{00000000-0005-0000-0000-000052120000}"/>
    <cellStyle name="Input 2 5 19" xfId="6226" xr:uid="{00000000-0005-0000-0000-000053120000}"/>
    <cellStyle name="Input 2 5 2" xfId="6227" xr:uid="{00000000-0005-0000-0000-000054120000}"/>
    <cellStyle name="Input 2 5 2 2" xfId="6228" xr:uid="{00000000-0005-0000-0000-000055120000}"/>
    <cellStyle name="Input 2 5 2 3" xfId="6229" xr:uid="{00000000-0005-0000-0000-000056120000}"/>
    <cellStyle name="Input 2 5 20" xfId="6230" xr:uid="{00000000-0005-0000-0000-000057120000}"/>
    <cellStyle name="Input 2 5 21" xfId="6231" xr:uid="{00000000-0005-0000-0000-000058120000}"/>
    <cellStyle name="Input 2 5 22" xfId="6232" xr:uid="{00000000-0005-0000-0000-000059120000}"/>
    <cellStyle name="Input 2 5 23" xfId="6233" xr:uid="{00000000-0005-0000-0000-00005A120000}"/>
    <cellStyle name="Input 2 5 24" xfId="6234" xr:uid="{00000000-0005-0000-0000-00005B120000}"/>
    <cellStyle name="Input 2 5 25" xfId="6235" xr:uid="{00000000-0005-0000-0000-00005C120000}"/>
    <cellStyle name="Input 2 5 26" xfId="6236" xr:uid="{00000000-0005-0000-0000-00005D120000}"/>
    <cellStyle name="Input 2 5 27" xfId="6237" xr:uid="{00000000-0005-0000-0000-00005E120000}"/>
    <cellStyle name="Input 2 5 28" xfId="6238" xr:uid="{00000000-0005-0000-0000-00005F120000}"/>
    <cellStyle name="Input 2 5 29" xfId="6239" xr:uid="{00000000-0005-0000-0000-000060120000}"/>
    <cellStyle name="Input 2 5 3" xfId="6240" xr:uid="{00000000-0005-0000-0000-000061120000}"/>
    <cellStyle name="Input 2 5 3 2" xfId="6241" xr:uid="{00000000-0005-0000-0000-000062120000}"/>
    <cellStyle name="Input 2 5 3 3" xfId="6242" xr:uid="{00000000-0005-0000-0000-000063120000}"/>
    <cellStyle name="Input 2 5 30" xfId="6243" xr:uid="{00000000-0005-0000-0000-000064120000}"/>
    <cellStyle name="Input 2 5 31" xfId="6244" xr:uid="{00000000-0005-0000-0000-000065120000}"/>
    <cellStyle name="Input 2 5 32" xfId="6245" xr:uid="{00000000-0005-0000-0000-000066120000}"/>
    <cellStyle name="Input 2 5 4" xfId="6246" xr:uid="{00000000-0005-0000-0000-000067120000}"/>
    <cellStyle name="Input 2 5 5" xfId="6247" xr:uid="{00000000-0005-0000-0000-000068120000}"/>
    <cellStyle name="Input 2 5 6" xfId="6248" xr:uid="{00000000-0005-0000-0000-000069120000}"/>
    <cellStyle name="Input 2 5 7" xfId="6249" xr:uid="{00000000-0005-0000-0000-00006A120000}"/>
    <cellStyle name="Input 2 5 8" xfId="6250" xr:uid="{00000000-0005-0000-0000-00006B120000}"/>
    <cellStyle name="Input 2 5 9" xfId="6251" xr:uid="{00000000-0005-0000-0000-00006C120000}"/>
    <cellStyle name="Input 2 6" xfId="6252" xr:uid="{00000000-0005-0000-0000-00006D120000}"/>
    <cellStyle name="Input 2 6 2" xfId="6253" xr:uid="{00000000-0005-0000-0000-00006E120000}"/>
    <cellStyle name="Input 2 6 2 2" xfId="6254" xr:uid="{00000000-0005-0000-0000-00006F120000}"/>
    <cellStyle name="Input 2 6 2 2 2" xfId="6255" xr:uid="{00000000-0005-0000-0000-000070120000}"/>
    <cellStyle name="Input 2 6 2 2 2 2" xfId="6256" xr:uid="{00000000-0005-0000-0000-000071120000}"/>
    <cellStyle name="Input 2 6 2 2 2 3" xfId="6257" xr:uid="{00000000-0005-0000-0000-000072120000}"/>
    <cellStyle name="Input 2 6 2 2 3" xfId="6258" xr:uid="{00000000-0005-0000-0000-000073120000}"/>
    <cellStyle name="Input 2 6 2 3" xfId="6259" xr:uid="{00000000-0005-0000-0000-000074120000}"/>
    <cellStyle name="Input 2 6 2 3 2" xfId="6260" xr:uid="{00000000-0005-0000-0000-000075120000}"/>
    <cellStyle name="Input 2 6 2 4" xfId="6261" xr:uid="{00000000-0005-0000-0000-000076120000}"/>
    <cellStyle name="Input 2 6 2 4 2" xfId="6262" xr:uid="{00000000-0005-0000-0000-000077120000}"/>
    <cellStyle name="Input 2 6 2 5" xfId="6263" xr:uid="{00000000-0005-0000-0000-000078120000}"/>
    <cellStyle name="Input 2 6 3" xfId="6264" xr:uid="{00000000-0005-0000-0000-000079120000}"/>
    <cellStyle name="Input 2 6 3 2" xfId="6265" xr:uid="{00000000-0005-0000-0000-00007A120000}"/>
    <cellStyle name="Input 2 6 3 2 2" xfId="6266" xr:uid="{00000000-0005-0000-0000-00007B120000}"/>
    <cellStyle name="Input 2 6 3 2 2 2" xfId="6267" xr:uid="{00000000-0005-0000-0000-00007C120000}"/>
    <cellStyle name="Input 2 6 3 2 3" xfId="6268" xr:uid="{00000000-0005-0000-0000-00007D120000}"/>
    <cellStyle name="Input 2 6 3 3" xfId="6269" xr:uid="{00000000-0005-0000-0000-00007E120000}"/>
    <cellStyle name="Input 2 6 4" xfId="6270" xr:uid="{00000000-0005-0000-0000-00007F120000}"/>
    <cellStyle name="Input 2 6 4 2" xfId="6271" xr:uid="{00000000-0005-0000-0000-000080120000}"/>
    <cellStyle name="Input 2 6 5" xfId="6272" xr:uid="{00000000-0005-0000-0000-000081120000}"/>
    <cellStyle name="Input 2 6 5 2" xfId="6273" xr:uid="{00000000-0005-0000-0000-000082120000}"/>
    <cellStyle name="Input 2 6 6" xfId="6274" xr:uid="{00000000-0005-0000-0000-000083120000}"/>
    <cellStyle name="Input 2 6 6 2" xfId="6275" xr:uid="{00000000-0005-0000-0000-000084120000}"/>
    <cellStyle name="Input 2 6 6 2 2" xfId="6276" xr:uid="{00000000-0005-0000-0000-000085120000}"/>
    <cellStyle name="Input 2 6 6 3" xfId="6277" xr:uid="{00000000-0005-0000-0000-000086120000}"/>
    <cellStyle name="Input 2 6 7" xfId="6278" xr:uid="{00000000-0005-0000-0000-000087120000}"/>
    <cellStyle name="Input 2 7" xfId="6279" xr:uid="{00000000-0005-0000-0000-000088120000}"/>
    <cellStyle name="Input 2 7 2" xfId="6280" xr:uid="{00000000-0005-0000-0000-000089120000}"/>
    <cellStyle name="Input 2 7 2 2" xfId="6281" xr:uid="{00000000-0005-0000-0000-00008A120000}"/>
    <cellStyle name="Input 2 7 2 2 2" xfId="6282" xr:uid="{00000000-0005-0000-0000-00008B120000}"/>
    <cellStyle name="Input 2 7 2 2 3" xfId="6283" xr:uid="{00000000-0005-0000-0000-00008C120000}"/>
    <cellStyle name="Input 2 7 2 3" xfId="6284" xr:uid="{00000000-0005-0000-0000-00008D120000}"/>
    <cellStyle name="Input 2 7 3" xfId="6285" xr:uid="{00000000-0005-0000-0000-00008E120000}"/>
    <cellStyle name="Input 2 8" xfId="6286" xr:uid="{00000000-0005-0000-0000-00008F120000}"/>
    <cellStyle name="Input 2 8 2" xfId="6287" xr:uid="{00000000-0005-0000-0000-000090120000}"/>
    <cellStyle name="Input 2 8 2 2" xfId="6288" xr:uid="{00000000-0005-0000-0000-000091120000}"/>
    <cellStyle name="Input 2 8 2 2 2" xfId="6289" xr:uid="{00000000-0005-0000-0000-000092120000}"/>
    <cellStyle name="Input 2 8 2 2 3" xfId="6290" xr:uid="{00000000-0005-0000-0000-000093120000}"/>
    <cellStyle name="Input 2 8 2 3" xfId="6291" xr:uid="{00000000-0005-0000-0000-000094120000}"/>
    <cellStyle name="Input 2 8 3" xfId="6292" xr:uid="{00000000-0005-0000-0000-000095120000}"/>
    <cellStyle name="Input 2 9" xfId="6293" xr:uid="{00000000-0005-0000-0000-000096120000}"/>
    <cellStyle name="Input 2 9 2" xfId="6294" xr:uid="{00000000-0005-0000-0000-000097120000}"/>
    <cellStyle name="Input 3" xfId="409" xr:uid="{00000000-0005-0000-0000-000098120000}"/>
    <cellStyle name="Input 3 2" xfId="410" xr:uid="{00000000-0005-0000-0000-000099120000}"/>
    <cellStyle name="Input 3 2 2" xfId="411" xr:uid="{00000000-0005-0000-0000-00009A120000}"/>
    <cellStyle name="Input 3 3" xfId="412" xr:uid="{00000000-0005-0000-0000-00009B120000}"/>
    <cellStyle name="Input 3 3 2" xfId="413" xr:uid="{00000000-0005-0000-0000-00009C120000}"/>
    <cellStyle name="Input 3 4" xfId="414" xr:uid="{00000000-0005-0000-0000-00009D120000}"/>
    <cellStyle name="Input 4" xfId="6295" xr:uid="{00000000-0005-0000-0000-00009E120000}"/>
    <cellStyle name="Input 4 2" xfId="6296" xr:uid="{00000000-0005-0000-0000-00009F120000}"/>
    <cellStyle name="Input 5" xfId="6297" xr:uid="{00000000-0005-0000-0000-0000A0120000}"/>
    <cellStyle name="Input 5 2" xfId="6298" xr:uid="{00000000-0005-0000-0000-0000A1120000}"/>
    <cellStyle name="Input 6" xfId="6299" xr:uid="{00000000-0005-0000-0000-0000A2120000}"/>
    <cellStyle name="Input 6 2" xfId="6300" xr:uid="{00000000-0005-0000-0000-0000A3120000}"/>
    <cellStyle name="Input 7" xfId="6301" xr:uid="{00000000-0005-0000-0000-0000A4120000}"/>
    <cellStyle name="Input 7 2" xfId="6302" xr:uid="{00000000-0005-0000-0000-0000A5120000}"/>
    <cellStyle name="InputBlueFont" xfId="6303" xr:uid="{00000000-0005-0000-0000-0000A6120000}"/>
    <cellStyle name="InputData" xfId="415" xr:uid="{00000000-0005-0000-0000-0000A7120000}"/>
    <cellStyle name="InputNegative" xfId="6304" xr:uid="{00000000-0005-0000-0000-0000A8120000}"/>
    <cellStyle name="Integer" xfId="6305" xr:uid="{00000000-0005-0000-0000-0000A9120000}"/>
    <cellStyle name="Jun" xfId="6306" xr:uid="{00000000-0005-0000-0000-0000AA120000}"/>
    <cellStyle name="KPMG Heading 1" xfId="6307" xr:uid="{00000000-0005-0000-0000-0000AB120000}"/>
    <cellStyle name="KPMG Heading 2" xfId="6308" xr:uid="{00000000-0005-0000-0000-0000AC120000}"/>
    <cellStyle name="KPMG Heading 3" xfId="6309" xr:uid="{00000000-0005-0000-0000-0000AD120000}"/>
    <cellStyle name="KPMG Heading 4" xfId="6310" xr:uid="{00000000-0005-0000-0000-0000AE120000}"/>
    <cellStyle name="KPMG Normal" xfId="6311" xr:uid="{00000000-0005-0000-0000-0000AF120000}"/>
    <cellStyle name="KPMG Normal Text" xfId="6312" xr:uid="{00000000-0005-0000-0000-0000B0120000}"/>
    <cellStyle name="KPMG Normal_AGP Finance Board Rpt Mar 2006" xfId="6313" xr:uid="{00000000-0005-0000-0000-0000B1120000}"/>
    <cellStyle name="LABEL Normal" xfId="6314" xr:uid="{00000000-0005-0000-0000-0000B2120000}"/>
    <cellStyle name="LABEL Note" xfId="6315" xr:uid="{00000000-0005-0000-0000-0000B3120000}"/>
    <cellStyle name="LABEL Units" xfId="6316" xr:uid="{00000000-0005-0000-0000-0000B4120000}"/>
    <cellStyle name="lala" xfId="6317" xr:uid="{00000000-0005-0000-0000-0000B5120000}"/>
    <cellStyle name="left" xfId="6318" xr:uid="{00000000-0005-0000-0000-0000B6120000}"/>
    <cellStyle name="Level 1" xfId="416" xr:uid="{00000000-0005-0000-0000-0000B7120000}"/>
    <cellStyle name="Level 2" xfId="417" xr:uid="{00000000-0005-0000-0000-0000B8120000}"/>
    <cellStyle name="Level 3" xfId="418" xr:uid="{00000000-0005-0000-0000-0000B9120000}"/>
    <cellStyle name="Level 4" xfId="419" xr:uid="{00000000-0005-0000-0000-0000BA120000}"/>
    <cellStyle name="Lines" xfId="6319" xr:uid="{00000000-0005-0000-0000-0000BB120000}"/>
    <cellStyle name="Link" xfId="6320" xr:uid="{00000000-0005-0000-0000-0000BC120000}"/>
    <cellStyle name="Linked Cell 2" xfId="420" xr:uid="{00000000-0005-0000-0000-0000BD120000}"/>
    <cellStyle name="Linked Cell 2 2" xfId="6321" xr:uid="{00000000-0005-0000-0000-0000BE120000}"/>
    <cellStyle name="Linked Cell 2 2 2" xfId="6322" xr:uid="{00000000-0005-0000-0000-0000BF120000}"/>
    <cellStyle name="Linked Cell 2 2 2 2" xfId="6323" xr:uid="{00000000-0005-0000-0000-0000C0120000}"/>
    <cellStyle name="Linked Cell 2 2 2 2 2" xfId="6324" xr:uid="{00000000-0005-0000-0000-0000C1120000}"/>
    <cellStyle name="Linked Cell 2 2 2 3" xfId="6325" xr:uid="{00000000-0005-0000-0000-0000C2120000}"/>
    <cellStyle name="Linked Cell 2 2 2 4" xfId="6326" xr:uid="{00000000-0005-0000-0000-0000C3120000}"/>
    <cellStyle name="Linked Cell 2 2 3" xfId="6327" xr:uid="{00000000-0005-0000-0000-0000C4120000}"/>
    <cellStyle name="Linked Cell 2 2 3 2" xfId="6328" xr:uid="{00000000-0005-0000-0000-0000C5120000}"/>
    <cellStyle name="Linked Cell 2 2 3 2 2" xfId="6329" xr:uid="{00000000-0005-0000-0000-0000C6120000}"/>
    <cellStyle name="Linked Cell 2 2 4" xfId="6330" xr:uid="{00000000-0005-0000-0000-0000C7120000}"/>
    <cellStyle name="Linked Cell 2 2 5" xfId="6331" xr:uid="{00000000-0005-0000-0000-0000C8120000}"/>
    <cellStyle name="Linked Cell 2 2 6" xfId="6332" xr:uid="{00000000-0005-0000-0000-0000C9120000}"/>
    <cellStyle name="Linked Cell 2 2 6 2" xfId="6333" xr:uid="{00000000-0005-0000-0000-0000CA120000}"/>
    <cellStyle name="Linked Cell 2 3" xfId="6334" xr:uid="{00000000-0005-0000-0000-0000CB120000}"/>
    <cellStyle name="Linked Cell 2 4" xfId="6335" xr:uid="{00000000-0005-0000-0000-0000CC120000}"/>
    <cellStyle name="Linked Cell 2 4 2" xfId="6336" xr:uid="{00000000-0005-0000-0000-0000CD120000}"/>
    <cellStyle name="Linked Cell 2 4 2 2" xfId="6337" xr:uid="{00000000-0005-0000-0000-0000CE120000}"/>
    <cellStyle name="Linked Cell 2 5" xfId="6338" xr:uid="{00000000-0005-0000-0000-0000CF120000}"/>
    <cellStyle name="Linked Cell 2 5 2" xfId="6339" xr:uid="{00000000-0005-0000-0000-0000D0120000}"/>
    <cellStyle name="Linked Cell 2 5 2 2" xfId="6340" xr:uid="{00000000-0005-0000-0000-0000D1120000}"/>
    <cellStyle name="Linked Cell 2 6" xfId="6341" xr:uid="{00000000-0005-0000-0000-0000D2120000}"/>
    <cellStyle name="Linked Cell 2 7" xfId="6342" xr:uid="{00000000-0005-0000-0000-0000D3120000}"/>
    <cellStyle name="Linked Cell 3" xfId="421" xr:uid="{00000000-0005-0000-0000-0000D4120000}"/>
    <cellStyle name="Linked Cell 3 2" xfId="6343" xr:uid="{00000000-0005-0000-0000-0000D5120000}"/>
    <cellStyle name="Linked Cell 3 3" xfId="6344" xr:uid="{00000000-0005-0000-0000-0000D6120000}"/>
    <cellStyle name="Linked Cell 4" xfId="6345" xr:uid="{00000000-0005-0000-0000-0000D7120000}"/>
    <cellStyle name="Linked Cell 5" xfId="6346" xr:uid="{00000000-0005-0000-0000-0000D8120000}"/>
    <cellStyle name="Linked Cell 6" xfId="6347" xr:uid="{00000000-0005-0000-0000-0000D9120000}"/>
    <cellStyle name="Linked Cell 7" xfId="6348" xr:uid="{00000000-0005-0000-0000-0000DA120000}"/>
    <cellStyle name="LTM Cell Column Heading" xfId="6349" xr:uid="{00000000-0005-0000-0000-0000DB120000}"/>
    <cellStyle name="m" xfId="6350" xr:uid="{00000000-0005-0000-0000-0000DC120000}"/>
    <cellStyle name="m$" xfId="6351" xr:uid="{00000000-0005-0000-0000-0000DD120000}"/>
    <cellStyle name="m_BRR" xfId="6352" xr:uid="{00000000-0005-0000-0000-0000DE120000}"/>
    <cellStyle name="m_Bsnx.xls Chart 1" xfId="6353" xr:uid="{00000000-0005-0000-0000-0000DF120000}"/>
    <cellStyle name="m_Bsnx.xls Chart 2" xfId="6354" xr:uid="{00000000-0005-0000-0000-0000E0120000}"/>
    <cellStyle name="m_Bsnx.xls Chart 3" xfId="6355" xr:uid="{00000000-0005-0000-0000-0000E1120000}"/>
    <cellStyle name="m_COG.XLS Chart 1" xfId="6356" xr:uid="{00000000-0005-0000-0000-0000E2120000}"/>
    <cellStyle name="m_COG.XLS Chart 2" xfId="6357" xr:uid="{00000000-0005-0000-0000-0000E3120000}"/>
    <cellStyle name="m_COG.XLS Chart 3" xfId="6358" xr:uid="{00000000-0005-0000-0000-0000E4120000}"/>
    <cellStyle name="m_LD.xls Chart 1" xfId="6359" xr:uid="{00000000-0005-0000-0000-0000E5120000}"/>
    <cellStyle name="m_LD.xls Chart 2" xfId="6360" xr:uid="{00000000-0005-0000-0000-0000E6120000}"/>
    <cellStyle name="m_LD.xls Chart 3" xfId="6361" xr:uid="{00000000-0005-0000-0000-0000E7120000}"/>
    <cellStyle name="m_Marathon SOP Backup_v10" xfId="6362" xr:uid="{00000000-0005-0000-0000-0000E8120000}"/>
    <cellStyle name="m_MARY.xls Chart 1" xfId="6363" xr:uid="{00000000-0005-0000-0000-0000E9120000}"/>
    <cellStyle name="m_MARY.xls Chart 2" xfId="6364" xr:uid="{00000000-0005-0000-0000-0000EA120000}"/>
    <cellStyle name="m_MARY.xls Chart 3" xfId="6365" xr:uid="{00000000-0005-0000-0000-0000EB120000}"/>
    <cellStyle name="m_nev.xls Chart 1" xfId="6366" xr:uid="{00000000-0005-0000-0000-0000EC120000}"/>
    <cellStyle name="m_nev.xls Chart 2" xfId="6367" xr:uid="{00000000-0005-0000-0000-0000ED120000}"/>
    <cellStyle name="m_nev.xls Chart 3" xfId="6368" xr:uid="{00000000-0005-0000-0000-0000EE120000}"/>
    <cellStyle name="m_OEI.xls Chart 1" xfId="6369" xr:uid="{00000000-0005-0000-0000-0000EF120000}"/>
    <cellStyle name="m_OEI.xls Chart 2" xfId="6370" xr:uid="{00000000-0005-0000-0000-0000F0120000}"/>
    <cellStyle name="m_OEI.xls Chart 3" xfId="6371" xr:uid="{00000000-0005-0000-0000-0000F1120000}"/>
    <cellStyle name="m_SPNX.xls Chart 1" xfId="6372" xr:uid="{00000000-0005-0000-0000-0000F2120000}"/>
    <cellStyle name="m_SPNX.xls Chart 2" xfId="6373" xr:uid="{00000000-0005-0000-0000-0000F3120000}"/>
    <cellStyle name="m_SPNX.xls Chart 3" xfId="6374" xr:uid="{00000000-0005-0000-0000-0000F4120000}"/>
    <cellStyle name="MACRO" xfId="6375" xr:uid="{00000000-0005-0000-0000-0000F5120000}"/>
    <cellStyle name="Main Heading" xfId="422" xr:uid="{00000000-0005-0000-0000-0000F6120000}"/>
    <cellStyle name="Main Title" xfId="6376" xr:uid="{00000000-0005-0000-0000-0000F7120000}"/>
    <cellStyle name="MAND_x000a_CHECK.COMMAND_x000e_RENAME.COMMAND_x0008_SHOW.BAR_x000b_DELETE.MENU_x000e_DELETE.COMMAND_x000e_GET.CHA" xfId="6377" xr:uid="{00000000-0005-0000-0000-0000F8120000}"/>
    <cellStyle name="Millares_caja3103" xfId="6378" xr:uid="{00000000-0005-0000-0000-0000F9120000}"/>
    <cellStyle name="Milliers [0]_Basis" xfId="6379" xr:uid="{00000000-0005-0000-0000-0000FA120000}"/>
    <cellStyle name="Milliers_Basis" xfId="6380" xr:uid="{00000000-0005-0000-0000-0000FB120000}"/>
    <cellStyle name="million" xfId="6381" xr:uid="{00000000-0005-0000-0000-0000FC120000}"/>
    <cellStyle name="mm" xfId="6382" xr:uid="{00000000-0005-0000-0000-0000FD120000}"/>
    <cellStyle name="Model" xfId="6383" xr:uid="{00000000-0005-0000-0000-0000FE120000}"/>
    <cellStyle name="Moeda [0]_K16010001" xfId="6384" xr:uid="{00000000-0005-0000-0000-0000FF120000}"/>
    <cellStyle name="Moeda_K16010001" xfId="6385" xr:uid="{00000000-0005-0000-0000-000000130000}"/>
    <cellStyle name="Monétaire [0]_Basis" xfId="6386" xr:uid="{00000000-0005-0000-0000-000001130000}"/>
    <cellStyle name="Monétaire_Basis" xfId="6387" xr:uid="{00000000-0005-0000-0000-000002130000}"/>
    <cellStyle name="MonthYears" xfId="6388" xr:uid="{00000000-0005-0000-0000-000003130000}"/>
    <cellStyle name="mult" xfId="6389" xr:uid="{00000000-0005-0000-0000-000004130000}"/>
    <cellStyle name="Multiple" xfId="6390" xr:uid="{00000000-0005-0000-0000-000005130000}"/>
    <cellStyle name="Multiple Cell Column Heading" xfId="6391" xr:uid="{00000000-0005-0000-0000-000006130000}"/>
    <cellStyle name="MultipleBelow" xfId="6392" xr:uid="{00000000-0005-0000-0000-000007130000}"/>
    <cellStyle name="Named range label" xfId="6393" xr:uid="{00000000-0005-0000-0000-000008130000}"/>
    <cellStyle name="Neutral 2" xfId="423" xr:uid="{00000000-0005-0000-0000-000009130000}"/>
    <cellStyle name="Neutral 2 2" xfId="6394" xr:uid="{00000000-0005-0000-0000-00000A130000}"/>
    <cellStyle name="Neutral 2 2 2" xfId="6395" xr:uid="{00000000-0005-0000-0000-00000B130000}"/>
    <cellStyle name="Neutral 2 2 2 2" xfId="6396" xr:uid="{00000000-0005-0000-0000-00000C130000}"/>
    <cellStyle name="Neutral 2 2 2 2 2" xfId="6397" xr:uid="{00000000-0005-0000-0000-00000D130000}"/>
    <cellStyle name="Neutral 2 2 2 3" xfId="6398" xr:uid="{00000000-0005-0000-0000-00000E130000}"/>
    <cellStyle name="Neutral 2 2 2 4" xfId="6399" xr:uid="{00000000-0005-0000-0000-00000F130000}"/>
    <cellStyle name="Neutral 2 2 3" xfId="6400" xr:uid="{00000000-0005-0000-0000-000010130000}"/>
    <cellStyle name="Neutral 2 2 3 2" xfId="6401" xr:uid="{00000000-0005-0000-0000-000011130000}"/>
    <cellStyle name="Neutral 2 2 3 2 2" xfId="6402" xr:uid="{00000000-0005-0000-0000-000012130000}"/>
    <cellStyle name="Neutral 2 2 4" xfId="6403" xr:uid="{00000000-0005-0000-0000-000013130000}"/>
    <cellStyle name="Neutral 2 2 5" xfId="6404" xr:uid="{00000000-0005-0000-0000-000014130000}"/>
    <cellStyle name="Neutral 2 2 6" xfId="6405" xr:uid="{00000000-0005-0000-0000-000015130000}"/>
    <cellStyle name="Neutral 2 2 6 2" xfId="6406" xr:uid="{00000000-0005-0000-0000-000016130000}"/>
    <cellStyle name="Neutral 2 3" xfId="6407" xr:uid="{00000000-0005-0000-0000-000017130000}"/>
    <cellStyle name="Neutral 2 4" xfId="6408" xr:uid="{00000000-0005-0000-0000-000018130000}"/>
    <cellStyle name="Neutral 2 4 2" xfId="6409" xr:uid="{00000000-0005-0000-0000-000019130000}"/>
    <cellStyle name="Neutral 2 4 2 2" xfId="6410" xr:uid="{00000000-0005-0000-0000-00001A130000}"/>
    <cellStyle name="Neutral 2 5" xfId="6411" xr:uid="{00000000-0005-0000-0000-00001B130000}"/>
    <cellStyle name="Neutral 2 5 2" xfId="6412" xr:uid="{00000000-0005-0000-0000-00001C130000}"/>
    <cellStyle name="Neutral 2 5 2 2" xfId="6413" xr:uid="{00000000-0005-0000-0000-00001D130000}"/>
    <cellStyle name="Neutral 2 6" xfId="6414" xr:uid="{00000000-0005-0000-0000-00001E130000}"/>
    <cellStyle name="Neutral 2 7" xfId="6415" xr:uid="{00000000-0005-0000-0000-00001F130000}"/>
    <cellStyle name="Neutral 3" xfId="424" xr:uid="{00000000-0005-0000-0000-000020130000}"/>
    <cellStyle name="Neutral 3 2" xfId="6416" xr:uid="{00000000-0005-0000-0000-000021130000}"/>
    <cellStyle name="Neutral 3 3" xfId="6417" xr:uid="{00000000-0005-0000-0000-000022130000}"/>
    <cellStyle name="Neutral 4" xfId="6418" xr:uid="{00000000-0005-0000-0000-000023130000}"/>
    <cellStyle name="Neutral 5" xfId="6419" xr:uid="{00000000-0005-0000-0000-000024130000}"/>
    <cellStyle name="Neutral 6" xfId="6420" xr:uid="{00000000-0005-0000-0000-000025130000}"/>
    <cellStyle name="Neutral 7" xfId="6421" xr:uid="{00000000-0005-0000-0000-000026130000}"/>
    <cellStyle name="no dec" xfId="6422" xr:uid="{00000000-0005-0000-0000-000027130000}"/>
    <cellStyle name="Normal" xfId="0" builtinId="0"/>
    <cellStyle name="Normal - Style1" xfId="6423" xr:uid="{00000000-0005-0000-0000-000029130000}"/>
    <cellStyle name="Normal - Style1 2" xfId="6424" xr:uid="{00000000-0005-0000-0000-00002A130000}"/>
    <cellStyle name="Normal (0)" xfId="6425" xr:uid="{00000000-0005-0000-0000-00002B130000}"/>
    <cellStyle name="Normal (0) U" xfId="6426" xr:uid="{00000000-0005-0000-0000-00002C130000}"/>
    <cellStyle name="Normal (0) UD" xfId="6427" xr:uid="{00000000-0005-0000-0000-00002D130000}"/>
    <cellStyle name="Normal (0)_Draft RIIO plan presentation template - Customer Opsx Centre V7" xfId="6428" xr:uid="{00000000-0005-0000-0000-00002E130000}"/>
    <cellStyle name="Normal (1)" xfId="6429" xr:uid="{00000000-0005-0000-0000-00002F130000}"/>
    <cellStyle name="Normal (2)" xfId="6430" xr:uid="{00000000-0005-0000-0000-000030130000}"/>
    <cellStyle name="Normal (3)" xfId="6431" xr:uid="{00000000-0005-0000-0000-000031130000}"/>
    <cellStyle name="Normal [0]" xfId="6432" xr:uid="{00000000-0005-0000-0000-000032130000}"/>
    <cellStyle name="Normal [2]" xfId="6433" xr:uid="{00000000-0005-0000-0000-000033130000}"/>
    <cellStyle name="Normal 10" xfId="425" xr:uid="{00000000-0005-0000-0000-000034130000}"/>
    <cellStyle name="Normal 10 2" xfId="6434" xr:uid="{00000000-0005-0000-0000-000035130000}"/>
    <cellStyle name="Normal 10 2 2" xfId="48788" xr:uid="{00000000-0005-0000-0000-000036130000}"/>
    <cellStyle name="Normal 10 3" xfId="6435" xr:uid="{00000000-0005-0000-0000-000037130000}"/>
    <cellStyle name="Normal 10 4" xfId="6436" xr:uid="{00000000-0005-0000-0000-000038130000}"/>
    <cellStyle name="Normal 10 5" xfId="6437" xr:uid="{00000000-0005-0000-0000-000039130000}"/>
    <cellStyle name="Normal 10 6" xfId="6438" xr:uid="{00000000-0005-0000-0000-00003A130000}"/>
    <cellStyle name="Normal 10 7" xfId="6439" xr:uid="{00000000-0005-0000-0000-00003B130000}"/>
    <cellStyle name="Normal 10 8" xfId="6440" xr:uid="{00000000-0005-0000-0000-00003C130000}"/>
    <cellStyle name="Normal 11" xfId="426" xr:uid="{00000000-0005-0000-0000-00003D130000}"/>
    <cellStyle name="Normal 11 10" xfId="6441" xr:uid="{00000000-0005-0000-0000-00003E130000}"/>
    <cellStyle name="Normal 11 11" xfId="6442" xr:uid="{00000000-0005-0000-0000-00003F130000}"/>
    <cellStyle name="Normal 11 12" xfId="6443" xr:uid="{00000000-0005-0000-0000-000040130000}"/>
    <cellStyle name="Normal 11 13" xfId="6444" xr:uid="{00000000-0005-0000-0000-000041130000}"/>
    <cellStyle name="Normal 11 14" xfId="6445" xr:uid="{00000000-0005-0000-0000-000042130000}"/>
    <cellStyle name="Normal 11 15" xfId="6446" xr:uid="{00000000-0005-0000-0000-000043130000}"/>
    <cellStyle name="Normal 11 16" xfId="6447" xr:uid="{00000000-0005-0000-0000-000044130000}"/>
    <cellStyle name="Normal 11 17" xfId="6448" xr:uid="{00000000-0005-0000-0000-000045130000}"/>
    <cellStyle name="Normal 11 18" xfId="6449" xr:uid="{00000000-0005-0000-0000-000046130000}"/>
    <cellStyle name="Normal 11 19" xfId="6450" xr:uid="{00000000-0005-0000-0000-000047130000}"/>
    <cellStyle name="Normal 11 2" xfId="427" xr:uid="{00000000-0005-0000-0000-000048130000}"/>
    <cellStyle name="Normal 11 2 10" xfId="6451" xr:uid="{00000000-0005-0000-0000-000049130000}"/>
    <cellStyle name="Normal 11 2 11" xfId="6452" xr:uid="{00000000-0005-0000-0000-00004A130000}"/>
    <cellStyle name="Normal 11 2 12" xfId="6453" xr:uid="{00000000-0005-0000-0000-00004B130000}"/>
    <cellStyle name="Normal 11 2 13" xfId="6454" xr:uid="{00000000-0005-0000-0000-00004C130000}"/>
    <cellStyle name="Normal 11 2 14" xfId="6455" xr:uid="{00000000-0005-0000-0000-00004D130000}"/>
    <cellStyle name="Normal 11 2 15" xfId="6456" xr:uid="{00000000-0005-0000-0000-00004E130000}"/>
    <cellStyle name="Normal 11 2 16" xfId="6457" xr:uid="{00000000-0005-0000-0000-00004F130000}"/>
    <cellStyle name="Normal 11 2 17" xfId="6458" xr:uid="{00000000-0005-0000-0000-000050130000}"/>
    <cellStyle name="Normal 11 2 18" xfId="6459" xr:uid="{00000000-0005-0000-0000-000051130000}"/>
    <cellStyle name="Normal 11 2 19" xfId="6460" xr:uid="{00000000-0005-0000-0000-000052130000}"/>
    <cellStyle name="Normal 11 2 2" xfId="6461" xr:uid="{00000000-0005-0000-0000-000053130000}"/>
    <cellStyle name="Normal 11 2 2 10" xfId="6462" xr:uid="{00000000-0005-0000-0000-000054130000}"/>
    <cellStyle name="Normal 11 2 2 11" xfId="6463" xr:uid="{00000000-0005-0000-0000-000055130000}"/>
    <cellStyle name="Normal 11 2 2 12" xfId="6464" xr:uid="{00000000-0005-0000-0000-000056130000}"/>
    <cellStyle name="Normal 11 2 2 13" xfId="6465" xr:uid="{00000000-0005-0000-0000-000057130000}"/>
    <cellStyle name="Normal 11 2 2 14" xfId="6466" xr:uid="{00000000-0005-0000-0000-000058130000}"/>
    <cellStyle name="Normal 11 2 2 15" xfId="6467" xr:uid="{00000000-0005-0000-0000-000059130000}"/>
    <cellStyle name="Normal 11 2 2 16" xfId="6468" xr:uid="{00000000-0005-0000-0000-00005A130000}"/>
    <cellStyle name="Normal 11 2 2 17" xfId="6469" xr:uid="{00000000-0005-0000-0000-00005B130000}"/>
    <cellStyle name="Normal 11 2 2 18" xfId="6470" xr:uid="{00000000-0005-0000-0000-00005C130000}"/>
    <cellStyle name="Normal 11 2 2 19" xfId="6471" xr:uid="{00000000-0005-0000-0000-00005D130000}"/>
    <cellStyle name="Normal 11 2 2 2" xfId="6472" xr:uid="{00000000-0005-0000-0000-00005E130000}"/>
    <cellStyle name="Normal 11 2 2 2 10" xfId="6473" xr:uid="{00000000-0005-0000-0000-00005F130000}"/>
    <cellStyle name="Normal 11 2 2 2 11" xfId="6474" xr:uid="{00000000-0005-0000-0000-000060130000}"/>
    <cellStyle name="Normal 11 2 2 2 12" xfId="6475" xr:uid="{00000000-0005-0000-0000-000061130000}"/>
    <cellStyle name="Normal 11 2 2 2 13" xfId="6476" xr:uid="{00000000-0005-0000-0000-000062130000}"/>
    <cellStyle name="Normal 11 2 2 2 14" xfId="6477" xr:uid="{00000000-0005-0000-0000-000063130000}"/>
    <cellStyle name="Normal 11 2 2 2 15" xfId="6478" xr:uid="{00000000-0005-0000-0000-000064130000}"/>
    <cellStyle name="Normal 11 2 2 2 16" xfId="6479" xr:uid="{00000000-0005-0000-0000-000065130000}"/>
    <cellStyle name="Normal 11 2 2 2 17" xfId="6480" xr:uid="{00000000-0005-0000-0000-000066130000}"/>
    <cellStyle name="Normal 11 2 2 2 18" xfId="6481" xr:uid="{00000000-0005-0000-0000-000067130000}"/>
    <cellStyle name="Normal 11 2 2 2 19" xfId="6482" xr:uid="{00000000-0005-0000-0000-000068130000}"/>
    <cellStyle name="Normal 11 2 2 2 2" xfId="6483" xr:uid="{00000000-0005-0000-0000-000069130000}"/>
    <cellStyle name="Normal 11 2 2 2 2 10" xfId="6484" xr:uid="{00000000-0005-0000-0000-00006A130000}"/>
    <cellStyle name="Normal 11 2 2 2 2 11" xfId="6485" xr:uid="{00000000-0005-0000-0000-00006B130000}"/>
    <cellStyle name="Normal 11 2 2 2 2 12" xfId="6486" xr:uid="{00000000-0005-0000-0000-00006C130000}"/>
    <cellStyle name="Normal 11 2 2 2 2 13" xfId="6487" xr:uid="{00000000-0005-0000-0000-00006D130000}"/>
    <cellStyle name="Normal 11 2 2 2 2 2" xfId="6488" xr:uid="{00000000-0005-0000-0000-00006E130000}"/>
    <cellStyle name="Normal 11 2 2 2 2 3" xfId="6489" xr:uid="{00000000-0005-0000-0000-00006F130000}"/>
    <cellStyle name="Normal 11 2 2 2 2 4" xfId="6490" xr:uid="{00000000-0005-0000-0000-000070130000}"/>
    <cellStyle name="Normal 11 2 2 2 2 5" xfId="6491" xr:uid="{00000000-0005-0000-0000-000071130000}"/>
    <cellStyle name="Normal 11 2 2 2 2 6" xfId="6492" xr:uid="{00000000-0005-0000-0000-000072130000}"/>
    <cellStyle name="Normal 11 2 2 2 2 7" xfId="6493" xr:uid="{00000000-0005-0000-0000-000073130000}"/>
    <cellStyle name="Normal 11 2 2 2 2 8" xfId="6494" xr:uid="{00000000-0005-0000-0000-000074130000}"/>
    <cellStyle name="Normal 11 2 2 2 2 9" xfId="6495" xr:uid="{00000000-0005-0000-0000-000075130000}"/>
    <cellStyle name="Normal 11 2 2 2 20" xfId="6496" xr:uid="{00000000-0005-0000-0000-000076130000}"/>
    <cellStyle name="Normal 11 2 2 2 21" xfId="6497" xr:uid="{00000000-0005-0000-0000-000077130000}"/>
    <cellStyle name="Normal 11 2 2 2 3" xfId="6498" xr:uid="{00000000-0005-0000-0000-000078130000}"/>
    <cellStyle name="Normal 11 2 2 2 4" xfId="6499" xr:uid="{00000000-0005-0000-0000-000079130000}"/>
    <cellStyle name="Normal 11 2 2 2 5" xfId="6500" xr:uid="{00000000-0005-0000-0000-00007A130000}"/>
    <cellStyle name="Normal 11 2 2 2 6" xfId="6501" xr:uid="{00000000-0005-0000-0000-00007B130000}"/>
    <cellStyle name="Normal 11 2 2 2 7" xfId="6502" xr:uid="{00000000-0005-0000-0000-00007C130000}"/>
    <cellStyle name="Normal 11 2 2 2 8" xfId="6503" xr:uid="{00000000-0005-0000-0000-00007D130000}"/>
    <cellStyle name="Normal 11 2 2 2 9" xfId="6504" xr:uid="{00000000-0005-0000-0000-00007E130000}"/>
    <cellStyle name="Normal 11 2 2 20" xfId="6505" xr:uid="{00000000-0005-0000-0000-00007F130000}"/>
    <cellStyle name="Normal 11 2 2 21" xfId="6506" xr:uid="{00000000-0005-0000-0000-000080130000}"/>
    <cellStyle name="Normal 11 2 2 22" xfId="6507" xr:uid="{00000000-0005-0000-0000-000081130000}"/>
    <cellStyle name="Normal 11 2 2 3" xfId="6508" xr:uid="{00000000-0005-0000-0000-000082130000}"/>
    <cellStyle name="Normal 11 2 2 3 10" xfId="6509" xr:uid="{00000000-0005-0000-0000-000083130000}"/>
    <cellStyle name="Normal 11 2 2 3 11" xfId="6510" xr:uid="{00000000-0005-0000-0000-000084130000}"/>
    <cellStyle name="Normal 11 2 2 3 12" xfId="6511" xr:uid="{00000000-0005-0000-0000-000085130000}"/>
    <cellStyle name="Normal 11 2 2 3 13" xfId="6512" xr:uid="{00000000-0005-0000-0000-000086130000}"/>
    <cellStyle name="Normal 11 2 2 3 2" xfId="6513" xr:uid="{00000000-0005-0000-0000-000087130000}"/>
    <cellStyle name="Normal 11 2 2 3 3" xfId="6514" xr:uid="{00000000-0005-0000-0000-000088130000}"/>
    <cellStyle name="Normal 11 2 2 3 4" xfId="6515" xr:uid="{00000000-0005-0000-0000-000089130000}"/>
    <cellStyle name="Normal 11 2 2 3 5" xfId="6516" xr:uid="{00000000-0005-0000-0000-00008A130000}"/>
    <cellStyle name="Normal 11 2 2 3 6" xfId="6517" xr:uid="{00000000-0005-0000-0000-00008B130000}"/>
    <cellStyle name="Normal 11 2 2 3 7" xfId="6518" xr:uid="{00000000-0005-0000-0000-00008C130000}"/>
    <cellStyle name="Normal 11 2 2 3 8" xfId="6519" xr:uid="{00000000-0005-0000-0000-00008D130000}"/>
    <cellStyle name="Normal 11 2 2 3 9" xfId="6520" xr:uid="{00000000-0005-0000-0000-00008E130000}"/>
    <cellStyle name="Normal 11 2 2 4" xfId="6521" xr:uid="{00000000-0005-0000-0000-00008F130000}"/>
    <cellStyle name="Normal 11 2 2 5" xfId="6522" xr:uid="{00000000-0005-0000-0000-000090130000}"/>
    <cellStyle name="Normal 11 2 2 6" xfId="6523" xr:uid="{00000000-0005-0000-0000-000091130000}"/>
    <cellStyle name="Normal 11 2 2 7" xfId="6524" xr:uid="{00000000-0005-0000-0000-000092130000}"/>
    <cellStyle name="Normal 11 2 2 8" xfId="6525" xr:uid="{00000000-0005-0000-0000-000093130000}"/>
    <cellStyle name="Normal 11 2 2 9" xfId="6526" xr:uid="{00000000-0005-0000-0000-000094130000}"/>
    <cellStyle name="Normal 11 2 2_4 28 1_Asst_Health_Crit_AllTO_RIIO_20110714pm" xfId="6527" xr:uid="{00000000-0005-0000-0000-000095130000}"/>
    <cellStyle name="Normal 11 2 20" xfId="6528" xr:uid="{00000000-0005-0000-0000-000096130000}"/>
    <cellStyle name="Normal 11 2 21" xfId="6529" xr:uid="{00000000-0005-0000-0000-000097130000}"/>
    <cellStyle name="Normal 11 2 22" xfId="6530" xr:uid="{00000000-0005-0000-0000-000098130000}"/>
    <cellStyle name="Normal 11 2 23" xfId="6531" xr:uid="{00000000-0005-0000-0000-000099130000}"/>
    <cellStyle name="Normal 11 2 24" xfId="6532" xr:uid="{00000000-0005-0000-0000-00009A130000}"/>
    <cellStyle name="Normal 11 2 25" xfId="6533" xr:uid="{00000000-0005-0000-0000-00009B130000}"/>
    <cellStyle name="Normal 11 2 3" xfId="6534" xr:uid="{00000000-0005-0000-0000-00009C130000}"/>
    <cellStyle name="Normal 11 2 3 10" xfId="6535" xr:uid="{00000000-0005-0000-0000-00009D130000}"/>
    <cellStyle name="Normal 11 2 3 11" xfId="6536" xr:uid="{00000000-0005-0000-0000-00009E130000}"/>
    <cellStyle name="Normal 11 2 3 12" xfId="6537" xr:uid="{00000000-0005-0000-0000-00009F130000}"/>
    <cellStyle name="Normal 11 2 3 13" xfId="6538" xr:uid="{00000000-0005-0000-0000-0000A0130000}"/>
    <cellStyle name="Normal 11 2 3 14" xfId="6539" xr:uid="{00000000-0005-0000-0000-0000A1130000}"/>
    <cellStyle name="Normal 11 2 3 15" xfId="6540" xr:uid="{00000000-0005-0000-0000-0000A2130000}"/>
    <cellStyle name="Normal 11 2 3 16" xfId="6541" xr:uid="{00000000-0005-0000-0000-0000A3130000}"/>
    <cellStyle name="Normal 11 2 3 17" xfId="6542" xr:uid="{00000000-0005-0000-0000-0000A4130000}"/>
    <cellStyle name="Normal 11 2 3 18" xfId="6543" xr:uid="{00000000-0005-0000-0000-0000A5130000}"/>
    <cellStyle name="Normal 11 2 3 19" xfId="6544" xr:uid="{00000000-0005-0000-0000-0000A6130000}"/>
    <cellStyle name="Normal 11 2 3 2" xfId="6545" xr:uid="{00000000-0005-0000-0000-0000A7130000}"/>
    <cellStyle name="Normal 11 2 3 2 10" xfId="6546" xr:uid="{00000000-0005-0000-0000-0000A8130000}"/>
    <cellStyle name="Normal 11 2 3 2 11" xfId="6547" xr:uid="{00000000-0005-0000-0000-0000A9130000}"/>
    <cellStyle name="Normal 11 2 3 2 12" xfId="6548" xr:uid="{00000000-0005-0000-0000-0000AA130000}"/>
    <cellStyle name="Normal 11 2 3 2 13" xfId="6549" xr:uid="{00000000-0005-0000-0000-0000AB130000}"/>
    <cellStyle name="Normal 11 2 3 2 2" xfId="6550" xr:uid="{00000000-0005-0000-0000-0000AC130000}"/>
    <cellStyle name="Normal 11 2 3 2 3" xfId="6551" xr:uid="{00000000-0005-0000-0000-0000AD130000}"/>
    <cellStyle name="Normal 11 2 3 2 4" xfId="6552" xr:uid="{00000000-0005-0000-0000-0000AE130000}"/>
    <cellStyle name="Normal 11 2 3 2 5" xfId="6553" xr:uid="{00000000-0005-0000-0000-0000AF130000}"/>
    <cellStyle name="Normal 11 2 3 2 6" xfId="6554" xr:uid="{00000000-0005-0000-0000-0000B0130000}"/>
    <cellStyle name="Normal 11 2 3 2 7" xfId="6555" xr:uid="{00000000-0005-0000-0000-0000B1130000}"/>
    <cellStyle name="Normal 11 2 3 2 8" xfId="6556" xr:uid="{00000000-0005-0000-0000-0000B2130000}"/>
    <cellStyle name="Normal 11 2 3 2 9" xfId="6557" xr:uid="{00000000-0005-0000-0000-0000B3130000}"/>
    <cellStyle name="Normal 11 2 3 20" xfId="6558" xr:uid="{00000000-0005-0000-0000-0000B4130000}"/>
    <cellStyle name="Normal 11 2 3 21" xfId="6559" xr:uid="{00000000-0005-0000-0000-0000B5130000}"/>
    <cellStyle name="Normal 11 2 3 3" xfId="6560" xr:uid="{00000000-0005-0000-0000-0000B6130000}"/>
    <cellStyle name="Normal 11 2 3 4" xfId="6561" xr:uid="{00000000-0005-0000-0000-0000B7130000}"/>
    <cellStyle name="Normal 11 2 3 5" xfId="6562" xr:uid="{00000000-0005-0000-0000-0000B8130000}"/>
    <cellStyle name="Normal 11 2 3 6" xfId="6563" xr:uid="{00000000-0005-0000-0000-0000B9130000}"/>
    <cellStyle name="Normal 11 2 3 7" xfId="6564" xr:uid="{00000000-0005-0000-0000-0000BA130000}"/>
    <cellStyle name="Normal 11 2 3 8" xfId="6565" xr:uid="{00000000-0005-0000-0000-0000BB130000}"/>
    <cellStyle name="Normal 11 2 3 9" xfId="6566" xr:uid="{00000000-0005-0000-0000-0000BC130000}"/>
    <cellStyle name="Normal 11 2 4" xfId="6567" xr:uid="{00000000-0005-0000-0000-0000BD130000}"/>
    <cellStyle name="Normal 11 2 4 10" xfId="6568" xr:uid="{00000000-0005-0000-0000-0000BE130000}"/>
    <cellStyle name="Normal 11 2 4 11" xfId="6569" xr:uid="{00000000-0005-0000-0000-0000BF130000}"/>
    <cellStyle name="Normal 11 2 4 12" xfId="6570" xr:uid="{00000000-0005-0000-0000-0000C0130000}"/>
    <cellStyle name="Normal 11 2 4 13" xfId="6571" xr:uid="{00000000-0005-0000-0000-0000C1130000}"/>
    <cellStyle name="Normal 11 2 4 2" xfId="6572" xr:uid="{00000000-0005-0000-0000-0000C2130000}"/>
    <cellStyle name="Normal 11 2 4 3" xfId="6573" xr:uid="{00000000-0005-0000-0000-0000C3130000}"/>
    <cellStyle name="Normal 11 2 4 4" xfId="6574" xr:uid="{00000000-0005-0000-0000-0000C4130000}"/>
    <cellStyle name="Normal 11 2 4 5" xfId="6575" xr:uid="{00000000-0005-0000-0000-0000C5130000}"/>
    <cellStyle name="Normal 11 2 4 6" xfId="6576" xr:uid="{00000000-0005-0000-0000-0000C6130000}"/>
    <cellStyle name="Normal 11 2 4 7" xfId="6577" xr:uid="{00000000-0005-0000-0000-0000C7130000}"/>
    <cellStyle name="Normal 11 2 4 8" xfId="6578" xr:uid="{00000000-0005-0000-0000-0000C8130000}"/>
    <cellStyle name="Normal 11 2 4 9" xfId="6579" xr:uid="{00000000-0005-0000-0000-0000C9130000}"/>
    <cellStyle name="Normal 11 2 5" xfId="6580" xr:uid="{00000000-0005-0000-0000-0000CA130000}"/>
    <cellStyle name="Normal 11 2 5 2" xfId="6581" xr:uid="{00000000-0005-0000-0000-0000CB130000}"/>
    <cellStyle name="Normal 11 2 5 2 2" xfId="6582" xr:uid="{00000000-0005-0000-0000-0000CC130000}"/>
    <cellStyle name="Normal 11 2 5 2 3" xfId="6583" xr:uid="{00000000-0005-0000-0000-0000CD130000}"/>
    <cellStyle name="Normal 11 2 5 3" xfId="6584" xr:uid="{00000000-0005-0000-0000-0000CE130000}"/>
    <cellStyle name="Normal 11 2 5 4" xfId="6585" xr:uid="{00000000-0005-0000-0000-0000CF130000}"/>
    <cellStyle name="Normal 11 2 6" xfId="6586" xr:uid="{00000000-0005-0000-0000-0000D0130000}"/>
    <cellStyle name="Normal 11 2 7" xfId="6587" xr:uid="{00000000-0005-0000-0000-0000D1130000}"/>
    <cellStyle name="Normal 11 2 8" xfId="6588" xr:uid="{00000000-0005-0000-0000-0000D2130000}"/>
    <cellStyle name="Normal 11 2 9" xfId="6589" xr:uid="{00000000-0005-0000-0000-0000D3130000}"/>
    <cellStyle name="Normal 11 2_4 28 1_Asst_Health_Crit_AllTO_RIIO_20110714pm" xfId="6590" xr:uid="{00000000-0005-0000-0000-0000D4130000}"/>
    <cellStyle name="Normal 11 20" xfId="6591" xr:uid="{00000000-0005-0000-0000-0000D5130000}"/>
    <cellStyle name="Normal 11 21" xfId="6592" xr:uid="{00000000-0005-0000-0000-0000D6130000}"/>
    <cellStyle name="Normal 11 22" xfId="6593" xr:uid="{00000000-0005-0000-0000-0000D7130000}"/>
    <cellStyle name="Normal 11 23" xfId="6594" xr:uid="{00000000-0005-0000-0000-0000D8130000}"/>
    <cellStyle name="Normal 11 24" xfId="6595" xr:uid="{00000000-0005-0000-0000-0000D9130000}"/>
    <cellStyle name="Normal 11 25" xfId="6596" xr:uid="{00000000-0005-0000-0000-0000DA130000}"/>
    <cellStyle name="Normal 11 26" xfId="6597" xr:uid="{00000000-0005-0000-0000-0000DB130000}"/>
    <cellStyle name="Normal 11 27" xfId="6598" xr:uid="{00000000-0005-0000-0000-0000DC130000}"/>
    <cellStyle name="Normal 11 3" xfId="6599" xr:uid="{00000000-0005-0000-0000-0000DD130000}"/>
    <cellStyle name="Normal 11 3 10" xfId="6600" xr:uid="{00000000-0005-0000-0000-0000DE130000}"/>
    <cellStyle name="Normal 11 3 11" xfId="6601" xr:uid="{00000000-0005-0000-0000-0000DF130000}"/>
    <cellStyle name="Normal 11 3 12" xfId="6602" xr:uid="{00000000-0005-0000-0000-0000E0130000}"/>
    <cellStyle name="Normal 11 3 13" xfId="6603" xr:uid="{00000000-0005-0000-0000-0000E1130000}"/>
    <cellStyle name="Normal 11 3 14" xfId="6604" xr:uid="{00000000-0005-0000-0000-0000E2130000}"/>
    <cellStyle name="Normal 11 3 15" xfId="6605" xr:uid="{00000000-0005-0000-0000-0000E3130000}"/>
    <cellStyle name="Normal 11 3 16" xfId="6606" xr:uid="{00000000-0005-0000-0000-0000E4130000}"/>
    <cellStyle name="Normal 11 3 17" xfId="6607" xr:uid="{00000000-0005-0000-0000-0000E5130000}"/>
    <cellStyle name="Normal 11 3 18" xfId="6608" xr:uid="{00000000-0005-0000-0000-0000E6130000}"/>
    <cellStyle name="Normal 11 3 19" xfId="6609" xr:uid="{00000000-0005-0000-0000-0000E7130000}"/>
    <cellStyle name="Normal 11 3 2" xfId="6610" xr:uid="{00000000-0005-0000-0000-0000E8130000}"/>
    <cellStyle name="Normal 11 3 2 10" xfId="6611" xr:uid="{00000000-0005-0000-0000-0000E9130000}"/>
    <cellStyle name="Normal 11 3 2 11" xfId="6612" xr:uid="{00000000-0005-0000-0000-0000EA130000}"/>
    <cellStyle name="Normal 11 3 2 12" xfId="6613" xr:uid="{00000000-0005-0000-0000-0000EB130000}"/>
    <cellStyle name="Normal 11 3 2 13" xfId="6614" xr:uid="{00000000-0005-0000-0000-0000EC130000}"/>
    <cellStyle name="Normal 11 3 2 14" xfId="6615" xr:uid="{00000000-0005-0000-0000-0000ED130000}"/>
    <cellStyle name="Normal 11 3 2 15" xfId="6616" xr:uid="{00000000-0005-0000-0000-0000EE130000}"/>
    <cellStyle name="Normal 11 3 2 16" xfId="6617" xr:uid="{00000000-0005-0000-0000-0000EF130000}"/>
    <cellStyle name="Normal 11 3 2 17" xfId="6618" xr:uid="{00000000-0005-0000-0000-0000F0130000}"/>
    <cellStyle name="Normal 11 3 2 18" xfId="6619" xr:uid="{00000000-0005-0000-0000-0000F1130000}"/>
    <cellStyle name="Normal 11 3 2 19" xfId="6620" xr:uid="{00000000-0005-0000-0000-0000F2130000}"/>
    <cellStyle name="Normal 11 3 2 2" xfId="6621" xr:uid="{00000000-0005-0000-0000-0000F3130000}"/>
    <cellStyle name="Normal 11 3 2 2 10" xfId="6622" xr:uid="{00000000-0005-0000-0000-0000F4130000}"/>
    <cellStyle name="Normal 11 3 2 2 11" xfId="6623" xr:uid="{00000000-0005-0000-0000-0000F5130000}"/>
    <cellStyle name="Normal 11 3 2 2 12" xfId="6624" xr:uid="{00000000-0005-0000-0000-0000F6130000}"/>
    <cellStyle name="Normal 11 3 2 2 13" xfId="6625" xr:uid="{00000000-0005-0000-0000-0000F7130000}"/>
    <cellStyle name="Normal 11 3 2 2 2" xfId="6626" xr:uid="{00000000-0005-0000-0000-0000F8130000}"/>
    <cellStyle name="Normal 11 3 2 2 3" xfId="6627" xr:uid="{00000000-0005-0000-0000-0000F9130000}"/>
    <cellStyle name="Normal 11 3 2 2 4" xfId="6628" xr:uid="{00000000-0005-0000-0000-0000FA130000}"/>
    <cellStyle name="Normal 11 3 2 2 5" xfId="6629" xr:uid="{00000000-0005-0000-0000-0000FB130000}"/>
    <cellStyle name="Normal 11 3 2 2 6" xfId="6630" xr:uid="{00000000-0005-0000-0000-0000FC130000}"/>
    <cellStyle name="Normal 11 3 2 2 7" xfId="6631" xr:uid="{00000000-0005-0000-0000-0000FD130000}"/>
    <cellStyle name="Normal 11 3 2 2 8" xfId="6632" xr:uid="{00000000-0005-0000-0000-0000FE130000}"/>
    <cellStyle name="Normal 11 3 2 2 9" xfId="6633" xr:uid="{00000000-0005-0000-0000-0000FF130000}"/>
    <cellStyle name="Normal 11 3 2 20" xfId="6634" xr:uid="{00000000-0005-0000-0000-000000140000}"/>
    <cellStyle name="Normal 11 3 2 21" xfId="6635" xr:uid="{00000000-0005-0000-0000-000001140000}"/>
    <cellStyle name="Normal 11 3 2 3" xfId="6636" xr:uid="{00000000-0005-0000-0000-000002140000}"/>
    <cellStyle name="Normal 11 3 2 4" xfId="6637" xr:uid="{00000000-0005-0000-0000-000003140000}"/>
    <cellStyle name="Normal 11 3 2 5" xfId="6638" xr:uid="{00000000-0005-0000-0000-000004140000}"/>
    <cellStyle name="Normal 11 3 2 6" xfId="6639" xr:uid="{00000000-0005-0000-0000-000005140000}"/>
    <cellStyle name="Normal 11 3 2 7" xfId="6640" xr:uid="{00000000-0005-0000-0000-000006140000}"/>
    <cellStyle name="Normal 11 3 2 8" xfId="6641" xr:uid="{00000000-0005-0000-0000-000007140000}"/>
    <cellStyle name="Normal 11 3 2 9" xfId="6642" xr:uid="{00000000-0005-0000-0000-000008140000}"/>
    <cellStyle name="Normal 11 3 20" xfId="6643" xr:uid="{00000000-0005-0000-0000-000009140000}"/>
    <cellStyle name="Normal 11 3 21" xfId="6644" xr:uid="{00000000-0005-0000-0000-00000A140000}"/>
    <cellStyle name="Normal 11 3 22" xfId="6645" xr:uid="{00000000-0005-0000-0000-00000B140000}"/>
    <cellStyle name="Normal 11 3 3" xfId="6646" xr:uid="{00000000-0005-0000-0000-00000C140000}"/>
    <cellStyle name="Normal 11 3 3 10" xfId="6647" xr:uid="{00000000-0005-0000-0000-00000D140000}"/>
    <cellStyle name="Normal 11 3 3 11" xfId="6648" xr:uid="{00000000-0005-0000-0000-00000E140000}"/>
    <cellStyle name="Normal 11 3 3 12" xfId="6649" xr:uid="{00000000-0005-0000-0000-00000F140000}"/>
    <cellStyle name="Normal 11 3 3 13" xfId="6650" xr:uid="{00000000-0005-0000-0000-000010140000}"/>
    <cellStyle name="Normal 11 3 3 2" xfId="6651" xr:uid="{00000000-0005-0000-0000-000011140000}"/>
    <cellStyle name="Normal 11 3 3 3" xfId="6652" xr:uid="{00000000-0005-0000-0000-000012140000}"/>
    <cellStyle name="Normal 11 3 3 4" xfId="6653" xr:uid="{00000000-0005-0000-0000-000013140000}"/>
    <cellStyle name="Normal 11 3 3 5" xfId="6654" xr:uid="{00000000-0005-0000-0000-000014140000}"/>
    <cellStyle name="Normal 11 3 3 6" xfId="6655" xr:uid="{00000000-0005-0000-0000-000015140000}"/>
    <cellStyle name="Normal 11 3 3 7" xfId="6656" xr:uid="{00000000-0005-0000-0000-000016140000}"/>
    <cellStyle name="Normal 11 3 3 8" xfId="6657" xr:uid="{00000000-0005-0000-0000-000017140000}"/>
    <cellStyle name="Normal 11 3 3 9" xfId="6658" xr:uid="{00000000-0005-0000-0000-000018140000}"/>
    <cellStyle name="Normal 11 3 4" xfId="6659" xr:uid="{00000000-0005-0000-0000-000019140000}"/>
    <cellStyle name="Normal 11 3 5" xfId="6660" xr:uid="{00000000-0005-0000-0000-00001A140000}"/>
    <cellStyle name="Normal 11 3 6" xfId="6661" xr:uid="{00000000-0005-0000-0000-00001B140000}"/>
    <cellStyle name="Normal 11 3 7" xfId="6662" xr:uid="{00000000-0005-0000-0000-00001C140000}"/>
    <cellStyle name="Normal 11 3 8" xfId="6663" xr:uid="{00000000-0005-0000-0000-00001D140000}"/>
    <cellStyle name="Normal 11 3 9" xfId="6664" xr:uid="{00000000-0005-0000-0000-00001E140000}"/>
    <cellStyle name="Normal 11 3_4 28 1_Asst_Health_Crit_AllTO_RIIO_20110714pm" xfId="6665" xr:uid="{00000000-0005-0000-0000-00001F140000}"/>
    <cellStyle name="Normal 11 4" xfId="6666" xr:uid="{00000000-0005-0000-0000-000020140000}"/>
    <cellStyle name="Normal 11 4 10" xfId="6667" xr:uid="{00000000-0005-0000-0000-000021140000}"/>
    <cellStyle name="Normal 11 4 11" xfId="6668" xr:uid="{00000000-0005-0000-0000-000022140000}"/>
    <cellStyle name="Normal 11 4 12" xfId="6669" xr:uid="{00000000-0005-0000-0000-000023140000}"/>
    <cellStyle name="Normal 11 4 13" xfId="6670" xr:uid="{00000000-0005-0000-0000-000024140000}"/>
    <cellStyle name="Normal 11 4 14" xfId="6671" xr:uid="{00000000-0005-0000-0000-000025140000}"/>
    <cellStyle name="Normal 11 4 15" xfId="6672" xr:uid="{00000000-0005-0000-0000-000026140000}"/>
    <cellStyle name="Normal 11 4 16" xfId="6673" xr:uid="{00000000-0005-0000-0000-000027140000}"/>
    <cellStyle name="Normal 11 4 17" xfId="6674" xr:uid="{00000000-0005-0000-0000-000028140000}"/>
    <cellStyle name="Normal 11 4 18" xfId="6675" xr:uid="{00000000-0005-0000-0000-000029140000}"/>
    <cellStyle name="Normal 11 4 19" xfId="6676" xr:uid="{00000000-0005-0000-0000-00002A140000}"/>
    <cellStyle name="Normal 11 4 2" xfId="6677" xr:uid="{00000000-0005-0000-0000-00002B140000}"/>
    <cellStyle name="Normal 11 4 2 10" xfId="6678" xr:uid="{00000000-0005-0000-0000-00002C140000}"/>
    <cellStyle name="Normal 11 4 2 11" xfId="6679" xr:uid="{00000000-0005-0000-0000-00002D140000}"/>
    <cellStyle name="Normal 11 4 2 12" xfId="6680" xr:uid="{00000000-0005-0000-0000-00002E140000}"/>
    <cellStyle name="Normal 11 4 2 13" xfId="6681" xr:uid="{00000000-0005-0000-0000-00002F140000}"/>
    <cellStyle name="Normal 11 4 2 2" xfId="6682" xr:uid="{00000000-0005-0000-0000-000030140000}"/>
    <cellStyle name="Normal 11 4 2 3" xfId="6683" xr:uid="{00000000-0005-0000-0000-000031140000}"/>
    <cellStyle name="Normal 11 4 2 4" xfId="6684" xr:uid="{00000000-0005-0000-0000-000032140000}"/>
    <cellStyle name="Normal 11 4 2 5" xfId="6685" xr:uid="{00000000-0005-0000-0000-000033140000}"/>
    <cellStyle name="Normal 11 4 2 6" xfId="6686" xr:uid="{00000000-0005-0000-0000-000034140000}"/>
    <cellStyle name="Normal 11 4 2 7" xfId="6687" xr:uid="{00000000-0005-0000-0000-000035140000}"/>
    <cellStyle name="Normal 11 4 2 8" xfId="6688" xr:uid="{00000000-0005-0000-0000-000036140000}"/>
    <cellStyle name="Normal 11 4 2 9" xfId="6689" xr:uid="{00000000-0005-0000-0000-000037140000}"/>
    <cellStyle name="Normal 11 4 20" xfId="6690" xr:uid="{00000000-0005-0000-0000-000038140000}"/>
    <cellStyle name="Normal 11 4 21" xfId="6691" xr:uid="{00000000-0005-0000-0000-000039140000}"/>
    <cellStyle name="Normal 11 4 3" xfId="6692" xr:uid="{00000000-0005-0000-0000-00003A140000}"/>
    <cellStyle name="Normal 11 4 4" xfId="6693" xr:uid="{00000000-0005-0000-0000-00003B140000}"/>
    <cellStyle name="Normal 11 4 5" xfId="6694" xr:uid="{00000000-0005-0000-0000-00003C140000}"/>
    <cellStyle name="Normal 11 4 6" xfId="6695" xr:uid="{00000000-0005-0000-0000-00003D140000}"/>
    <cellStyle name="Normal 11 4 7" xfId="6696" xr:uid="{00000000-0005-0000-0000-00003E140000}"/>
    <cellStyle name="Normal 11 4 8" xfId="6697" xr:uid="{00000000-0005-0000-0000-00003F140000}"/>
    <cellStyle name="Normal 11 4 9" xfId="6698" xr:uid="{00000000-0005-0000-0000-000040140000}"/>
    <cellStyle name="Normal 11 5" xfId="6699" xr:uid="{00000000-0005-0000-0000-000041140000}"/>
    <cellStyle name="Normal 11 5 10" xfId="6700" xr:uid="{00000000-0005-0000-0000-000042140000}"/>
    <cellStyle name="Normal 11 5 11" xfId="6701" xr:uid="{00000000-0005-0000-0000-000043140000}"/>
    <cellStyle name="Normal 11 5 12" xfId="6702" xr:uid="{00000000-0005-0000-0000-000044140000}"/>
    <cellStyle name="Normal 11 5 13" xfId="6703" xr:uid="{00000000-0005-0000-0000-000045140000}"/>
    <cellStyle name="Normal 11 5 14" xfId="6704" xr:uid="{00000000-0005-0000-0000-000046140000}"/>
    <cellStyle name="Normal 11 5 2" xfId="6705" xr:uid="{00000000-0005-0000-0000-000047140000}"/>
    <cellStyle name="Normal 11 5 2 10" xfId="6706" xr:uid="{00000000-0005-0000-0000-000048140000}"/>
    <cellStyle name="Normal 11 5 2 11" xfId="6707" xr:uid="{00000000-0005-0000-0000-000049140000}"/>
    <cellStyle name="Normal 11 5 2 12" xfId="6708" xr:uid="{00000000-0005-0000-0000-00004A140000}"/>
    <cellStyle name="Normal 11 5 2 13" xfId="6709" xr:uid="{00000000-0005-0000-0000-00004B140000}"/>
    <cellStyle name="Normal 11 5 2 2" xfId="6710" xr:uid="{00000000-0005-0000-0000-00004C140000}"/>
    <cellStyle name="Normal 11 5 2 3" xfId="6711" xr:uid="{00000000-0005-0000-0000-00004D140000}"/>
    <cellStyle name="Normal 11 5 2 4" xfId="6712" xr:uid="{00000000-0005-0000-0000-00004E140000}"/>
    <cellStyle name="Normal 11 5 2 5" xfId="6713" xr:uid="{00000000-0005-0000-0000-00004F140000}"/>
    <cellStyle name="Normal 11 5 2 6" xfId="6714" xr:uid="{00000000-0005-0000-0000-000050140000}"/>
    <cellStyle name="Normal 11 5 2 7" xfId="6715" xr:uid="{00000000-0005-0000-0000-000051140000}"/>
    <cellStyle name="Normal 11 5 2 8" xfId="6716" xr:uid="{00000000-0005-0000-0000-000052140000}"/>
    <cellStyle name="Normal 11 5 2 9" xfId="6717" xr:uid="{00000000-0005-0000-0000-000053140000}"/>
    <cellStyle name="Normal 11 5 3" xfId="6718" xr:uid="{00000000-0005-0000-0000-000054140000}"/>
    <cellStyle name="Normal 11 5 4" xfId="6719" xr:uid="{00000000-0005-0000-0000-000055140000}"/>
    <cellStyle name="Normal 11 5 5" xfId="6720" xr:uid="{00000000-0005-0000-0000-000056140000}"/>
    <cellStyle name="Normal 11 5 6" xfId="6721" xr:uid="{00000000-0005-0000-0000-000057140000}"/>
    <cellStyle name="Normal 11 5 7" xfId="6722" xr:uid="{00000000-0005-0000-0000-000058140000}"/>
    <cellStyle name="Normal 11 5 8" xfId="6723" xr:uid="{00000000-0005-0000-0000-000059140000}"/>
    <cellStyle name="Normal 11 5 9" xfId="6724" xr:uid="{00000000-0005-0000-0000-00005A140000}"/>
    <cellStyle name="Normal 11 6" xfId="6725" xr:uid="{00000000-0005-0000-0000-00005B140000}"/>
    <cellStyle name="Normal 11 6 10" xfId="6726" xr:uid="{00000000-0005-0000-0000-00005C140000}"/>
    <cellStyle name="Normal 11 6 11" xfId="6727" xr:uid="{00000000-0005-0000-0000-00005D140000}"/>
    <cellStyle name="Normal 11 6 12" xfId="6728" xr:uid="{00000000-0005-0000-0000-00005E140000}"/>
    <cellStyle name="Normal 11 6 13" xfId="6729" xr:uid="{00000000-0005-0000-0000-00005F140000}"/>
    <cellStyle name="Normal 11 6 2" xfId="6730" xr:uid="{00000000-0005-0000-0000-000060140000}"/>
    <cellStyle name="Normal 11 6 3" xfId="6731" xr:uid="{00000000-0005-0000-0000-000061140000}"/>
    <cellStyle name="Normal 11 6 4" xfId="6732" xr:uid="{00000000-0005-0000-0000-000062140000}"/>
    <cellStyle name="Normal 11 6 5" xfId="6733" xr:uid="{00000000-0005-0000-0000-000063140000}"/>
    <cellStyle name="Normal 11 6 6" xfId="6734" xr:uid="{00000000-0005-0000-0000-000064140000}"/>
    <cellStyle name="Normal 11 6 7" xfId="6735" xr:uid="{00000000-0005-0000-0000-000065140000}"/>
    <cellStyle name="Normal 11 6 8" xfId="6736" xr:uid="{00000000-0005-0000-0000-000066140000}"/>
    <cellStyle name="Normal 11 6 9" xfId="6737" xr:uid="{00000000-0005-0000-0000-000067140000}"/>
    <cellStyle name="Normal 11 7" xfId="6738" xr:uid="{00000000-0005-0000-0000-000068140000}"/>
    <cellStyle name="Normal 11 7 2" xfId="6739" xr:uid="{00000000-0005-0000-0000-000069140000}"/>
    <cellStyle name="Normal 11 7 2 2" xfId="6740" xr:uid="{00000000-0005-0000-0000-00006A140000}"/>
    <cellStyle name="Normal 11 7 2 3" xfId="6741" xr:uid="{00000000-0005-0000-0000-00006B140000}"/>
    <cellStyle name="Normal 11 7 3" xfId="6742" xr:uid="{00000000-0005-0000-0000-00006C140000}"/>
    <cellStyle name="Normal 11 7 4" xfId="6743" xr:uid="{00000000-0005-0000-0000-00006D140000}"/>
    <cellStyle name="Normal 11 8" xfId="6744" xr:uid="{00000000-0005-0000-0000-00006E140000}"/>
    <cellStyle name="Normal 11 9" xfId="6745" xr:uid="{00000000-0005-0000-0000-00006F140000}"/>
    <cellStyle name="Normal 11_1.3s Accounting C Costs Scots" xfId="6746" xr:uid="{00000000-0005-0000-0000-000070140000}"/>
    <cellStyle name="Normal 12" xfId="428" xr:uid="{00000000-0005-0000-0000-000071140000}"/>
    <cellStyle name="Normal 12 10" xfId="6747" xr:uid="{00000000-0005-0000-0000-000072140000}"/>
    <cellStyle name="Normal 12 11" xfId="6748" xr:uid="{00000000-0005-0000-0000-000073140000}"/>
    <cellStyle name="Normal 12 12" xfId="6749" xr:uid="{00000000-0005-0000-0000-000074140000}"/>
    <cellStyle name="Normal 12 13" xfId="6750" xr:uid="{00000000-0005-0000-0000-000075140000}"/>
    <cellStyle name="Normal 12 14" xfId="6751" xr:uid="{00000000-0005-0000-0000-000076140000}"/>
    <cellStyle name="Normal 12 15" xfId="6752" xr:uid="{00000000-0005-0000-0000-000077140000}"/>
    <cellStyle name="Normal 12 16" xfId="6753" xr:uid="{00000000-0005-0000-0000-000078140000}"/>
    <cellStyle name="Normal 12 17" xfId="6754" xr:uid="{00000000-0005-0000-0000-000079140000}"/>
    <cellStyle name="Normal 12 18" xfId="6755" xr:uid="{00000000-0005-0000-0000-00007A140000}"/>
    <cellStyle name="Normal 12 19" xfId="6756" xr:uid="{00000000-0005-0000-0000-00007B140000}"/>
    <cellStyle name="Normal 12 2" xfId="429" xr:uid="{00000000-0005-0000-0000-00007C140000}"/>
    <cellStyle name="Normal 12 2 10" xfId="6757" xr:uid="{00000000-0005-0000-0000-00007D140000}"/>
    <cellStyle name="Normal 12 2 11" xfId="6758" xr:uid="{00000000-0005-0000-0000-00007E140000}"/>
    <cellStyle name="Normal 12 2 12" xfId="6759" xr:uid="{00000000-0005-0000-0000-00007F140000}"/>
    <cellStyle name="Normal 12 2 13" xfId="6760" xr:uid="{00000000-0005-0000-0000-000080140000}"/>
    <cellStyle name="Normal 12 2 14" xfId="6761" xr:uid="{00000000-0005-0000-0000-000081140000}"/>
    <cellStyle name="Normal 12 2 15" xfId="6762" xr:uid="{00000000-0005-0000-0000-000082140000}"/>
    <cellStyle name="Normal 12 2 16" xfId="6763" xr:uid="{00000000-0005-0000-0000-000083140000}"/>
    <cellStyle name="Normal 12 2 17" xfId="6764" xr:uid="{00000000-0005-0000-0000-000084140000}"/>
    <cellStyle name="Normal 12 2 18" xfId="6765" xr:uid="{00000000-0005-0000-0000-000085140000}"/>
    <cellStyle name="Normal 12 2 19" xfId="6766" xr:uid="{00000000-0005-0000-0000-000086140000}"/>
    <cellStyle name="Normal 12 2 2" xfId="6767" xr:uid="{00000000-0005-0000-0000-000087140000}"/>
    <cellStyle name="Normal 12 2 2 10" xfId="6768" xr:uid="{00000000-0005-0000-0000-000088140000}"/>
    <cellStyle name="Normal 12 2 2 11" xfId="6769" xr:uid="{00000000-0005-0000-0000-000089140000}"/>
    <cellStyle name="Normal 12 2 2 12" xfId="6770" xr:uid="{00000000-0005-0000-0000-00008A140000}"/>
    <cellStyle name="Normal 12 2 2 13" xfId="6771" xr:uid="{00000000-0005-0000-0000-00008B140000}"/>
    <cellStyle name="Normal 12 2 2 14" xfId="6772" xr:uid="{00000000-0005-0000-0000-00008C140000}"/>
    <cellStyle name="Normal 12 2 2 15" xfId="6773" xr:uid="{00000000-0005-0000-0000-00008D140000}"/>
    <cellStyle name="Normal 12 2 2 2" xfId="6774" xr:uid="{00000000-0005-0000-0000-00008E140000}"/>
    <cellStyle name="Normal 12 2 2 2 10" xfId="6775" xr:uid="{00000000-0005-0000-0000-00008F140000}"/>
    <cellStyle name="Normal 12 2 2 2 11" xfId="6776" xr:uid="{00000000-0005-0000-0000-000090140000}"/>
    <cellStyle name="Normal 12 2 2 2 12" xfId="6777" xr:uid="{00000000-0005-0000-0000-000091140000}"/>
    <cellStyle name="Normal 12 2 2 2 13" xfId="6778" xr:uid="{00000000-0005-0000-0000-000092140000}"/>
    <cellStyle name="Normal 12 2 2 2 14" xfId="6779" xr:uid="{00000000-0005-0000-0000-000093140000}"/>
    <cellStyle name="Normal 12 2 2 2 15" xfId="6780" xr:uid="{00000000-0005-0000-0000-000094140000}"/>
    <cellStyle name="Normal 12 2 2 2 16" xfId="6781" xr:uid="{00000000-0005-0000-0000-000095140000}"/>
    <cellStyle name="Normal 12 2 2 2 17" xfId="6782" xr:uid="{00000000-0005-0000-0000-000096140000}"/>
    <cellStyle name="Normal 12 2 2 2 18" xfId="6783" xr:uid="{00000000-0005-0000-0000-000097140000}"/>
    <cellStyle name="Normal 12 2 2 2 19" xfId="6784" xr:uid="{00000000-0005-0000-0000-000098140000}"/>
    <cellStyle name="Normal 12 2 2 2 2" xfId="6785" xr:uid="{00000000-0005-0000-0000-000099140000}"/>
    <cellStyle name="Normal 12 2 2 2 2 10" xfId="6786" xr:uid="{00000000-0005-0000-0000-00009A140000}"/>
    <cellStyle name="Normal 12 2 2 2 2 11" xfId="6787" xr:uid="{00000000-0005-0000-0000-00009B140000}"/>
    <cellStyle name="Normal 12 2 2 2 2 12" xfId="6788" xr:uid="{00000000-0005-0000-0000-00009C140000}"/>
    <cellStyle name="Normal 12 2 2 2 2 13" xfId="6789" xr:uid="{00000000-0005-0000-0000-00009D140000}"/>
    <cellStyle name="Normal 12 2 2 2 2 2" xfId="6790" xr:uid="{00000000-0005-0000-0000-00009E140000}"/>
    <cellStyle name="Normal 12 2 2 2 2 3" xfId="6791" xr:uid="{00000000-0005-0000-0000-00009F140000}"/>
    <cellStyle name="Normal 12 2 2 2 2 4" xfId="6792" xr:uid="{00000000-0005-0000-0000-0000A0140000}"/>
    <cellStyle name="Normal 12 2 2 2 2 5" xfId="6793" xr:uid="{00000000-0005-0000-0000-0000A1140000}"/>
    <cellStyle name="Normal 12 2 2 2 2 6" xfId="6794" xr:uid="{00000000-0005-0000-0000-0000A2140000}"/>
    <cellStyle name="Normal 12 2 2 2 2 7" xfId="6795" xr:uid="{00000000-0005-0000-0000-0000A3140000}"/>
    <cellStyle name="Normal 12 2 2 2 2 8" xfId="6796" xr:uid="{00000000-0005-0000-0000-0000A4140000}"/>
    <cellStyle name="Normal 12 2 2 2 2 9" xfId="6797" xr:uid="{00000000-0005-0000-0000-0000A5140000}"/>
    <cellStyle name="Normal 12 2 2 2 20" xfId="6798" xr:uid="{00000000-0005-0000-0000-0000A6140000}"/>
    <cellStyle name="Normal 12 2 2 2 21" xfId="6799" xr:uid="{00000000-0005-0000-0000-0000A7140000}"/>
    <cellStyle name="Normal 12 2 2 2 3" xfId="6800" xr:uid="{00000000-0005-0000-0000-0000A8140000}"/>
    <cellStyle name="Normal 12 2 2 2 4" xfId="6801" xr:uid="{00000000-0005-0000-0000-0000A9140000}"/>
    <cellStyle name="Normal 12 2 2 2 5" xfId="6802" xr:uid="{00000000-0005-0000-0000-0000AA140000}"/>
    <cellStyle name="Normal 12 2 2 2 6" xfId="6803" xr:uid="{00000000-0005-0000-0000-0000AB140000}"/>
    <cellStyle name="Normal 12 2 2 2 7" xfId="6804" xr:uid="{00000000-0005-0000-0000-0000AC140000}"/>
    <cellStyle name="Normal 12 2 2 2 8" xfId="6805" xr:uid="{00000000-0005-0000-0000-0000AD140000}"/>
    <cellStyle name="Normal 12 2 2 2 9" xfId="6806" xr:uid="{00000000-0005-0000-0000-0000AE140000}"/>
    <cellStyle name="Normal 12 2 2 3" xfId="6807" xr:uid="{00000000-0005-0000-0000-0000AF140000}"/>
    <cellStyle name="Normal 12 2 2 3 10" xfId="6808" xr:uid="{00000000-0005-0000-0000-0000B0140000}"/>
    <cellStyle name="Normal 12 2 2 3 11" xfId="6809" xr:uid="{00000000-0005-0000-0000-0000B1140000}"/>
    <cellStyle name="Normal 12 2 2 3 12" xfId="6810" xr:uid="{00000000-0005-0000-0000-0000B2140000}"/>
    <cellStyle name="Normal 12 2 2 3 13" xfId="6811" xr:uid="{00000000-0005-0000-0000-0000B3140000}"/>
    <cellStyle name="Normal 12 2 2 3 2" xfId="6812" xr:uid="{00000000-0005-0000-0000-0000B4140000}"/>
    <cellStyle name="Normal 12 2 2 3 3" xfId="6813" xr:uid="{00000000-0005-0000-0000-0000B5140000}"/>
    <cellStyle name="Normal 12 2 2 3 4" xfId="6814" xr:uid="{00000000-0005-0000-0000-0000B6140000}"/>
    <cellStyle name="Normal 12 2 2 3 5" xfId="6815" xr:uid="{00000000-0005-0000-0000-0000B7140000}"/>
    <cellStyle name="Normal 12 2 2 3 6" xfId="6816" xr:uid="{00000000-0005-0000-0000-0000B8140000}"/>
    <cellStyle name="Normal 12 2 2 3 7" xfId="6817" xr:uid="{00000000-0005-0000-0000-0000B9140000}"/>
    <cellStyle name="Normal 12 2 2 3 8" xfId="6818" xr:uid="{00000000-0005-0000-0000-0000BA140000}"/>
    <cellStyle name="Normal 12 2 2 3 9" xfId="6819" xr:uid="{00000000-0005-0000-0000-0000BB140000}"/>
    <cellStyle name="Normal 12 2 2 4" xfId="6820" xr:uid="{00000000-0005-0000-0000-0000BC140000}"/>
    <cellStyle name="Normal 12 2 2 5" xfId="6821" xr:uid="{00000000-0005-0000-0000-0000BD140000}"/>
    <cellStyle name="Normal 12 2 2 6" xfId="6822" xr:uid="{00000000-0005-0000-0000-0000BE140000}"/>
    <cellStyle name="Normal 12 2 2 7" xfId="6823" xr:uid="{00000000-0005-0000-0000-0000BF140000}"/>
    <cellStyle name="Normal 12 2 2 8" xfId="6824" xr:uid="{00000000-0005-0000-0000-0000C0140000}"/>
    <cellStyle name="Normal 12 2 2 9" xfId="6825" xr:uid="{00000000-0005-0000-0000-0000C1140000}"/>
    <cellStyle name="Normal 12 2 2_4 28 1_Asst_Health_Crit_AllTO_RIIO_20110714pm" xfId="6826" xr:uid="{00000000-0005-0000-0000-0000C2140000}"/>
    <cellStyle name="Normal 12 2 20" xfId="6827" xr:uid="{00000000-0005-0000-0000-0000C3140000}"/>
    <cellStyle name="Normal 12 2 21" xfId="6828" xr:uid="{00000000-0005-0000-0000-0000C4140000}"/>
    <cellStyle name="Normal 12 2 22" xfId="6829" xr:uid="{00000000-0005-0000-0000-0000C5140000}"/>
    <cellStyle name="Normal 12 2 23" xfId="6830" xr:uid="{00000000-0005-0000-0000-0000C6140000}"/>
    <cellStyle name="Normal 12 2 24" xfId="6831" xr:uid="{00000000-0005-0000-0000-0000C7140000}"/>
    <cellStyle name="Normal 12 2 25" xfId="6832" xr:uid="{00000000-0005-0000-0000-0000C8140000}"/>
    <cellStyle name="Normal 12 2 26" xfId="6833" xr:uid="{00000000-0005-0000-0000-0000C9140000}"/>
    <cellStyle name="Normal 12 2 3" xfId="6834" xr:uid="{00000000-0005-0000-0000-0000CA140000}"/>
    <cellStyle name="Normal 12 2 3 10" xfId="6835" xr:uid="{00000000-0005-0000-0000-0000CB140000}"/>
    <cellStyle name="Normal 12 2 3 11" xfId="6836" xr:uid="{00000000-0005-0000-0000-0000CC140000}"/>
    <cellStyle name="Normal 12 2 3 12" xfId="6837" xr:uid="{00000000-0005-0000-0000-0000CD140000}"/>
    <cellStyle name="Normal 12 2 3 13" xfId="6838" xr:uid="{00000000-0005-0000-0000-0000CE140000}"/>
    <cellStyle name="Normal 12 2 3 14" xfId="6839" xr:uid="{00000000-0005-0000-0000-0000CF140000}"/>
    <cellStyle name="Normal 12 2 3 15" xfId="6840" xr:uid="{00000000-0005-0000-0000-0000D0140000}"/>
    <cellStyle name="Normal 12 2 3 16" xfId="6841" xr:uid="{00000000-0005-0000-0000-0000D1140000}"/>
    <cellStyle name="Normal 12 2 3 17" xfId="6842" xr:uid="{00000000-0005-0000-0000-0000D2140000}"/>
    <cellStyle name="Normal 12 2 3 18" xfId="6843" xr:uid="{00000000-0005-0000-0000-0000D3140000}"/>
    <cellStyle name="Normal 12 2 3 19" xfId="6844" xr:uid="{00000000-0005-0000-0000-0000D4140000}"/>
    <cellStyle name="Normal 12 2 3 2" xfId="6845" xr:uid="{00000000-0005-0000-0000-0000D5140000}"/>
    <cellStyle name="Normal 12 2 3 2 10" xfId="6846" xr:uid="{00000000-0005-0000-0000-0000D6140000}"/>
    <cellStyle name="Normal 12 2 3 2 11" xfId="6847" xr:uid="{00000000-0005-0000-0000-0000D7140000}"/>
    <cellStyle name="Normal 12 2 3 2 12" xfId="6848" xr:uid="{00000000-0005-0000-0000-0000D8140000}"/>
    <cellStyle name="Normal 12 2 3 2 13" xfId="6849" xr:uid="{00000000-0005-0000-0000-0000D9140000}"/>
    <cellStyle name="Normal 12 2 3 2 2" xfId="6850" xr:uid="{00000000-0005-0000-0000-0000DA140000}"/>
    <cellStyle name="Normal 12 2 3 2 3" xfId="6851" xr:uid="{00000000-0005-0000-0000-0000DB140000}"/>
    <cellStyle name="Normal 12 2 3 2 4" xfId="6852" xr:uid="{00000000-0005-0000-0000-0000DC140000}"/>
    <cellStyle name="Normal 12 2 3 2 5" xfId="6853" xr:uid="{00000000-0005-0000-0000-0000DD140000}"/>
    <cellStyle name="Normal 12 2 3 2 6" xfId="6854" xr:uid="{00000000-0005-0000-0000-0000DE140000}"/>
    <cellStyle name="Normal 12 2 3 2 7" xfId="6855" xr:uid="{00000000-0005-0000-0000-0000DF140000}"/>
    <cellStyle name="Normal 12 2 3 2 8" xfId="6856" xr:uid="{00000000-0005-0000-0000-0000E0140000}"/>
    <cellStyle name="Normal 12 2 3 2 9" xfId="6857" xr:uid="{00000000-0005-0000-0000-0000E1140000}"/>
    <cellStyle name="Normal 12 2 3 20" xfId="6858" xr:uid="{00000000-0005-0000-0000-0000E2140000}"/>
    <cellStyle name="Normal 12 2 3 21" xfId="6859" xr:uid="{00000000-0005-0000-0000-0000E3140000}"/>
    <cellStyle name="Normal 12 2 3 3" xfId="6860" xr:uid="{00000000-0005-0000-0000-0000E4140000}"/>
    <cellStyle name="Normal 12 2 3 4" xfId="6861" xr:uid="{00000000-0005-0000-0000-0000E5140000}"/>
    <cellStyle name="Normal 12 2 3 5" xfId="6862" xr:uid="{00000000-0005-0000-0000-0000E6140000}"/>
    <cellStyle name="Normal 12 2 3 6" xfId="6863" xr:uid="{00000000-0005-0000-0000-0000E7140000}"/>
    <cellStyle name="Normal 12 2 3 7" xfId="6864" xr:uid="{00000000-0005-0000-0000-0000E8140000}"/>
    <cellStyle name="Normal 12 2 3 8" xfId="6865" xr:uid="{00000000-0005-0000-0000-0000E9140000}"/>
    <cellStyle name="Normal 12 2 3 9" xfId="6866" xr:uid="{00000000-0005-0000-0000-0000EA140000}"/>
    <cellStyle name="Normal 12 2 4" xfId="6867" xr:uid="{00000000-0005-0000-0000-0000EB140000}"/>
    <cellStyle name="Normal 12 2 4 10" xfId="6868" xr:uid="{00000000-0005-0000-0000-0000EC140000}"/>
    <cellStyle name="Normal 12 2 4 11" xfId="6869" xr:uid="{00000000-0005-0000-0000-0000ED140000}"/>
    <cellStyle name="Normal 12 2 4 12" xfId="6870" xr:uid="{00000000-0005-0000-0000-0000EE140000}"/>
    <cellStyle name="Normal 12 2 4 13" xfId="6871" xr:uid="{00000000-0005-0000-0000-0000EF140000}"/>
    <cellStyle name="Normal 12 2 4 14" xfId="6872" xr:uid="{00000000-0005-0000-0000-0000F0140000}"/>
    <cellStyle name="Normal 12 2 4 2" xfId="6873" xr:uid="{00000000-0005-0000-0000-0000F1140000}"/>
    <cellStyle name="Normal 12 2 4 2 10" xfId="6874" xr:uid="{00000000-0005-0000-0000-0000F2140000}"/>
    <cellStyle name="Normal 12 2 4 2 11" xfId="6875" xr:uid="{00000000-0005-0000-0000-0000F3140000}"/>
    <cellStyle name="Normal 12 2 4 2 12" xfId="6876" xr:uid="{00000000-0005-0000-0000-0000F4140000}"/>
    <cellStyle name="Normal 12 2 4 2 13" xfId="6877" xr:uid="{00000000-0005-0000-0000-0000F5140000}"/>
    <cellStyle name="Normal 12 2 4 2 2" xfId="6878" xr:uid="{00000000-0005-0000-0000-0000F6140000}"/>
    <cellStyle name="Normal 12 2 4 2 3" xfId="6879" xr:uid="{00000000-0005-0000-0000-0000F7140000}"/>
    <cellStyle name="Normal 12 2 4 2 4" xfId="6880" xr:uid="{00000000-0005-0000-0000-0000F8140000}"/>
    <cellStyle name="Normal 12 2 4 2 5" xfId="6881" xr:uid="{00000000-0005-0000-0000-0000F9140000}"/>
    <cellStyle name="Normal 12 2 4 2 6" xfId="6882" xr:uid="{00000000-0005-0000-0000-0000FA140000}"/>
    <cellStyle name="Normal 12 2 4 2 7" xfId="6883" xr:uid="{00000000-0005-0000-0000-0000FB140000}"/>
    <cellStyle name="Normal 12 2 4 2 8" xfId="6884" xr:uid="{00000000-0005-0000-0000-0000FC140000}"/>
    <cellStyle name="Normal 12 2 4 2 9" xfId="6885" xr:uid="{00000000-0005-0000-0000-0000FD140000}"/>
    <cellStyle name="Normal 12 2 4 3" xfId="6886" xr:uid="{00000000-0005-0000-0000-0000FE140000}"/>
    <cellStyle name="Normal 12 2 4 4" xfId="6887" xr:uid="{00000000-0005-0000-0000-0000FF140000}"/>
    <cellStyle name="Normal 12 2 4 5" xfId="6888" xr:uid="{00000000-0005-0000-0000-000000150000}"/>
    <cellStyle name="Normal 12 2 4 6" xfId="6889" xr:uid="{00000000-0005-0000-0000-000001150000}"/>
    <cellStyle name="Normal 12 2 4 7" xfId="6890" xr:uid="{00000000-0005-0000-0000-000002150000}"/>
    <cellStyle name="Normal 12 2 4 8" xfId="6891" xr:uid="{00000000-0005-0000-0000-000003150000}"/>
    <cellStyle name="Normal 12 2 4 9" xfId="6892" xr:uid="{00000000-0005-0000-0000-000004150000}"/>
    <cellStyle name="Normal 12 2 5" xfId="6893" xr:uid="{00000000-0005-0000-0000-000005150000}"/>
    <cellStyle name="Normal 12 2 5 10" xfId="6894" xr:uid="{00000000-0005-0000-0000-000006150000}"/>
    <cellStyle name="Normal 12 2 5 11" xfId="6895" xr:uid="{00000000-0005-0000-0000-000007150000}"/>
    <cellStyle name="Normal 12 2 5 12" xfId="6896" xr:uid="{00000000-0005-0000-0000-000008150000}"/>
    <cellStyle name="Normal 12 2 5 13" xfId="6897" xr:uid="{00000000-0005-0000-0000-000009150000}"/>
    <cellStyle name="Normal 12 2 5 2" xfId="6898" xr:uid="{00000000-0005-0000-0000-00000A150000}"/>
    <cellStyle name="Normal 12 2 5 3" xfId="6899" xr:uid="{00000000-0005-0000-0000-00000B150000}"/>
    <cellStyle name="Normal 12 2 5 4" xfId="6900" xr:uid="{00000000-0005-0000-0000-00000C150000}"/>
    <cellStyle name="Normal 12 2 5 5" xfId="6901" xr:uid="{00000000-0005-0000-0000-00000D150000}"/>
    <cellStyle name="Normal 12 2 5 6" xfId="6902" xr:uid="{00000000-0005-0000-0000-00000E150000}"/>
    <cellStyle name="Normal 12 2 5 7" xfId="6903" xr:uid="{00000000-0005-0000-0000-00000F150000}"/>
    <cellStyle name="Normal 12 2 5 8" xfId="6904" xr:uid="{00000000-0005-0000-0000-000010150000}"/>
    <cellStyle name="Normal 12 2 5 9" xfId="6905" xr:uid="{00000000-0005-0000-0000-000011150000}"/>
    <cellStyle name="Normal 12 2 6" xfId="6906" xr:uid="{00000000-0005-0000-0000-000012150000}"/>
    <cellStyle name="Normal 12 2 6 2" xfId="6907" xr:uid="{00000000-0005-0000-0000-000013150000}"/>
    <cellStyle name="Normal 12 2 6 2 2" xfId="6908" xr:uid="{00000000-0005-0000-0000-000014150000}"/>
    <cellStyle name="Normal 12 2 6 2 3" xfId="6909" xr:uid="{00000000-0005-0000-0000-000015150000}"/>
    <cellStyle name="Normal 12 2 6 3" xfId="6910" xr:uid="{00000000-0005-0000-0000-000016150000}"/>
    <cellStyle name="Normal 12 2 6 4" xfId="6911" xr:uid="{00000000-0005-0000-0000-000017150000}"/>
    <cellStyle name="Normal 12 2 7" xfId="6912" xr:uid="{00000000-0005-0000-0000-000018150000}"/>
    <cellStyle name="Normal 12 2 8" xfId="6913" xr:uid="{00000000-0005-0000-0000-000019150000}"/>
    <cellStyle name="Normal 12 2 9" xfId="6914" xr:uid="{00000000-0005-0000-0000-00001A150000}"/>
    <cellStyle name="Normal 12 2_4 28 1_Asst_Health_Crit_AllTO_RIIO_20110714pm" xfId="6915" xr:uid="{00000000-0005-0000-0000-00001B150000}"/>
    <cellStyle name="Normal 12 20" xfId="6916" xr:uid="{00000000-0005-0000-0000-00001C150000}"/>
    <cellStyle name="Normal 12 21" xfId="6917" xr:uid="{00000000-0005-0000-0000-00001D150000}"/>
    <cellStyle name="Normal 12 22" xfId="6918" xr:uid="{00000000-0005-0000-0000-00001E150000}"/>
    <cellStyle name="Normal 12 23" xfId="6919" xr:uid="{00000000-0005-0000-0000-00001F150000}"/>
    <cellStyle name="Normal 12 24" xfId="6920" xr:uid="{00000000-0005-0000-0000-000020150000}"/>
    <cellStyle name="Normal 12 25" xfId="6921" xr:uid="{00000000-0005-0000-0000-000021150000}"/>
    <cellStyle name="Normal 12 26" xfId="6922" xr:uid="{00000000-0005-0000-0000-000022150000}"/>
    <cellStyle name="Normal 12 3" xfId="6923" xr:uid="{00000000-0005-0000-0000-000023150000}"/>
    <cellStyle name="Normal 12 3 10" xfId="6924" xr:uid="{00000000-0005-0000-0000-000024150000}"/>
    <cellStyle name="Normal 12 3 11" xfId="6925" xr:uid="{00000000-0005-0000-0000-000025150000}"/>
    <cellStyle name="Normal 12 3 12" xfId="6926" xr:uid="{00000000-0005-0000-0000-000026150000}"/>
    <cellStyle name="Normal 12 3 13" xfId="6927" xr:uid="{00000000-0005-0000-0000-000027150000}"/>
    <cellStyle name="Normal 12 3 14" xfId="6928" xr:uid="{00000000-0005-0000-0000-000028150000}"/>
    <cellStyle name="Normal 12 3 15" xfId="6929" xr:uid="{00000000-0005-0000-0000-000029150000}"/>
    <cellStyle name="Normal 12 3 16" xfId="6930" xr:uid="{00000000-0005-0000-0000-00002A150000}"/>
    <cellStyle name="Normal 12 3 17" xfId="6931" xr:uid="{00000000-0005-0000-0000-00002B150000}"/>
    <cellStyle name="Normal 12 3 18" xfId="6932" xr:uid="{00000000-0005-0000-0000-00002C150000}"/>
    <cellStyle name="Normal 12 3 19" xfId="6933" xr:uid="{00000000-0005-0000-0000-00002D150000}"/>
    <cellStyle name="Normal 12 3 2" xfId="6934" xr:uid="{00000000-0005-0000-0000-00002E150000}"/>
    <cellStyle name="Normal 12 3 2 10" xfId="6935" xr:uid="{00000000-0005-0000-0000-00002F150000}"/>
    <cellStyle name="Normal 12 3 2 11" xfId="6936" xr:uid="{00000000-0005-0000-0000-000030150000}"/>
    <cellStyle name="Normal 12 3 2 12" xfId="6937" xr:uid="{00000000-0005-0000-0000-000031150000}"/>
    <cellStyle name="Normal 12 3 2 13" xfId="6938" xr:uid="{00000000-0005-0000-0000-000032150000}"/>
    <cellStyle name="Normal 12 3 2 14" xfId="6939" xr:uid="{00000000-0005-0000-0000-000033150000}"/>
    <cellStyle name="Normal 12 3 2 15" xfId="6940" xr:uid="{00000000-0005-0000-0000-000034150000}"/>
    <cellStyle name="Normal 12 3 2 16" xfId="6941" xr:uid="{00000000-0005-0000-0000-000035150000}"/>
    <cellStyle name="Normal 12 3 2 17" xfId="6942" xr:uid="{00000000-0005-0000-0000-000036150000}"/>
    <cellStyle name="Normal 12 3 2 18" xfId="6943" xr:uid="{00000000-0005-0000-0000-000037150000}"/>
    <cellStyle name="Normal 12 3 2 19" xfId="6944" xr:uid="{00000000-0005-0000-0000-000038150000}"/>
    <cellStyle name="Normal 12 3 2 2" xfId="6945" xr:uid="{00000000-0005-0000-0000-000039150000}"/>
    <cellStyle name="Normal 12 3 2 2 10" xfId="6946" xr:uid="{00000000-0005-0000-0000-00003A150000}"/>
    <cellStyle name="Normal 12 3 2 2 11" xfId="6947" xr:uid="{00000000-0005-0000-0000-00003B150000}"/>
    <cellStyle name="Normal 12 3 2 2 12" xfId="6948" xr:uid="{00000000-0005-0000-0000-00003C150000}"/>
    <cellStyle name="Normal 12 3 2 2 13" xfId="6949" xr:uid="{00000000-0005-0000-0000-00003D150000}"/>
    <cellStyle name="Normal 12 3 2 2 2" xfId="6950" xr:uid="{00000000-0005-0000-0000-00003E150000}"/>
    <cellStyle name="Normal 12 3 2 2 3" xfId="6951" xr:uid="{00000000-0005-0000-0000-00003F150000}"/>
    <cellStyle name="Normal 12 3 2 2 4" xfId="6952" xr:uid="{00000000-0005-0000-0000-000040150000}"/>
    <cellStyle name="Normal 12 3 2 2 5" xfId="6953" xr:uid="{00000000-0005-0000-0000-000041150000}"/>
    <cellStyle name="Normal 12 3 2 2 6" xfId="6954" xr:uid="{00000000-0005-0000-0000-000042150000}"/>
    <cellStyle name="Normal 12 3 2 2 7" xfId="6955" xr:uid="{00000000-0005-0000-0000-000043150000}"/>
    <cellStyle name="Normal 12 3 2 2 8" xfId="6956" xr:uid="{00000000-0005-0000-0000-000044150000}"/>
    <cellStyle name="Normal 12 3 2 2 9" xfId="6957" xr:uid="{00000000-0005-0000-0000-000045150000}"/>
    <cellStyle name="Normal 12 3 2 20" xfId="6958" xr:uid="{00000000-0005-0000-0000-000046150000}"/>
    <cellStyle name="Normal 12 3 2 21" xfId="6959" xr:uid="{00000000-0005-0000-0000-000047150000}"/>
    <cellStyle name="Normal 12 3 2 3" xfId="6960" xr:uid="{00000000-0005-0000-0000-000048150000}"/>
    <cellStyle name="Normal 12 3 2 4" xfId="6961" xr:uid="{00000000-0005-0000-0000-000049150000}"/>
    <cellStyle name="Normal 12 3 2 5" xfId="6962" xr:uid="{00000000-0005-0000-0000-00004A150000}"/>
    <cellStyle name="Normal 12 3 2 6" xfId="6963" xr:uid="{00000000-0005-0000-0000-00004B150000}"/>
    <cellStyle name="Normal 12 3 2 7" xfId="6964" xr:uid="{00000000-0005-0000-0000-00004C150000}"/>
    <cellStyle name="Normal 12 3 2 8" xfId="6965" xr:uid="{00000000-0005-0000-0000-00004D150000}"/>
    <cellStyle name="Normal 12 3 2 9" xfId="6966" xr:uid="{00000000-0005-0000-0000-00004E150000}"/>
    <cellStyle name="Normal 12 3 20" xfId="6967" xr:uid="{00000000-0005-0000-0000-00004F150000}"/>
    <cellStyle name="Normal 12 3 21" xfId="6968" xr:uid="{00000000-0005-0000-0000-000050150000}"/>
    <cellStyle name="Normal 12 3 22" xfId="6969" xr:uid="{00000000-0005-0000-0000-000051150000}"/>
    <cellStyle name="Normal 12 3 3" xfId="6970" xr:uid="{00000000-0005-0000-0000-000052150000}"/>
    <cellStyle name="Normal 12 3 3 10" xfId="6971" xr:uid="{00000000-0005-0000-0000-000053150000}"/>
    <cellStyle name="Normal 12 3 3 11" xfId="6972" xr:uid="{00000000-0005-0000-0000-000054150000}"/>
    <cellStyle name="Normal 12 3 3 12" xfId="6973" xr:uid="{00000000-0005-0000-0000-000055150000}"/>
    <cellStyle name="Normal 12 3 3 13" xfId="6974" xr:uid="{00000000-0005-0000-0000-000056150000}"/>
    <cellStyle name="Normal 12 3 3 2" xfId="6975" xr:uid="{00000000-0005-0000-0000-000057150000}"/>
    <cellStyle name="Normal 12 3 3 3" xfId="6976" xr:uid="{00000000-0005-0000-0000-000058150000}"/>
    <cellStyle name="Normal 12 3 3 4" xfId="6977" xr:uid="{00000000-0005-0000-0000-000059150000}"/>
    <cellStyle name="Normal 12 3 3 5" xfId="6978" xr:uid="{00000000-0005-0000-0000-00005A150000}"/>
    <cellStyle name="Normal 12 3 3 6" xfId="6979" xr:uid="{00000000-0005-0000-0000-00005B150000}"/>
    <cellStyle name="Normal 12 3 3 7" xfId="6980" xr:uid="{00000000-0005-0000-0000-00005C150000}"/>
    <cellStyle name="Normal 12 3 3 8" xfId="6981" xr:uid="{00000000-0005-0000-0000-00005D150000}"/>
    <cellStyle name="Normal 12 3 3 9" xfId="6982" xr:uid="{00000000-0005-0000-0000-00005E150000}"/>
    <cellStyle name="Normal 12 3 4" xfId="6983" xr:uid="{00000000-0005-0000-0000-00005F150000}"/>
    <cellStyle name="Normal 12 3 5" xfId="6984" xr:uid="{00000000-0005-0000-0000-000060150000}"/>
    <cellStyle name="Normal 12 3 6" xfId="6985" xr:uid="{00000000-0005-0000-0000-000061150000}"/>
    <cellStyle name="Normal 12 3 7" xfId="6986" xr:uid="{00000000-0005-0000-0000-000062150000}"/>
    <cellStyle name="Normal 12 3 8" xfId="6987" xr:uid="{00000000-0005-0000-0000-000063150000}"/>
    <cellStyle name="Normal 12 3 9" xfId="6988" xr:uid="{00000000-0005-0000-0000-000064150000}"/>
    <cellStyle name="Normal 12 3_4 28 1_Asst_Health_Crit_AllTO_RIIO_20110714pm" xfId="6989" xr:uid="{00000000-0005-0000-0000-000065150000}"/>
    <cellStyle name="Normal 12 4" xfId="6990" xr:uid="{00000000-0005-0000-0000-000066150000}"/>
    <cellStyle name="Normal 12 4 10" xfId="6991" xr:uid="{00000000-0005-0000-0000-000067150000}"/>
    <cellStyle name="Normal 12 4 11" xfId="6992" xr:uid="{00000000-0005-0000-0000-000068150000}"/>
    <cellStyle name="Normal 12 4 12" xfId="6993" xr:uid="{00000000-0005-0000-0000-000069150000}"/>
    <cellStyle name="Normal 12 4 13" xfId="6994" xr:uid="{00000000-0005-0000-0000-00006A150000}"/>
    <cellStyle name="Normal 12 4 14" xfId="6995" xr:uid="{00000000-0005-0000-0000-00006B150000}"/>
    <cellStyle name="Normal 12 4 15" xfId="6996" xr:uid="{00000000-0005-0000-0000-00006C150000}"/>
    <cellStyle name="Normal 12 4 16" xfId="6997" xr:uid="{00000000-0005-0000-0000-00006D150000}"/>
    <cellStyle name="Normal 12 4 17" xfId="6998" xr:uid="{00000000-0005-0000-0000-00006E150000}"/>
    <cellStyle name="Normal 12 4 18" xfId="6999" xr:uid="{00000000-0005-0000-0000-00006F150000}"/>
    <cellStyle name="Normal 12 4 19" xfId="7000" xr:uid="{00000000-0005-0000-0000-000070150000}"/>
    <cellStyle name="Normal 12 4 2" xfId="7001" xr:uid="{00000000-0005-0000-0000-000071150000}"/>
    <cellStyle name="Normal 12 4 2 10" xfId="7002" xr:uid="{00000000-0005-0000-0000-000072150000}"/>
    <cellStyle name="Normal 12 4 2 11" xfId="7003" xr:uid="{00000000-0005-0000-0000-000073150000}"/>
    <cellStyle name="Normal 12 4 2 12" xfId="7004" xr:uid="{00000000-0005-0000-0000-000074150000}"/>
    <cellStyle name="Normal 12 4 2 13" xfId="7005" xr:uid="{00000000-0005-0000-0000-000075150000}"/>
    <cellStyle name="Normal 12 4 2 2" xfId="7006" xr:uid="{00000000-0005-0000-0000-000076150000}"/>
    <cellStyle name="Normal 12 4 2 3" xfId="7007" xr:uid="{00000000-0005-0000-0000-000077150000}"/>
    <cellStyle name="Normal 12 4 2 4" xfId="7008" xr:uid="{00000000-0005-0000-0000-000078150000}"/>
    <cellStyle name="Normal 12 4 2 5" xfId="7009" xr:uid="{00000000-0005-0000-0000-000079150000}"/>
    <cellStyle name="Normal 12 4 2 6" xfId="7010" xr:uid="{00000000-0005-0000-0000-00007A150000}"/>
    <cellStyle name="Normal 12 4 2 7" xfId="7011" xr:uid="{00000000-0005-0000-0000-00007B150000}"/>
    <cellStyle name="Normal 12 4 2 8" xfId="7012" xr:uid="{00000000-0005-0000-0000-00007C150000}"/>
    <cellStyle name="Normal 12 4 2 9" xfId="7013" xr:uid="{00000000-0005-0000-0000-00007D150000}"/>
    <cellStyle name="Normal 12 4 20" xfId="7014" xr:uid="{00000000-0005-0000-0000-00007E150000}"/>
    <cellStyle name="Normal 12 4 21" xfId="7015" xr:uid="{00000000-0005-0000-0000-00007F150000}"/>
    <cellStyle name="Normal 12 4 3" xfId="7016" xr:uid="{00000000-0005-0000-0000-000080150000}"/>
    <cellStyle name="Normal 12 4 4" xfId="7017" xr:uid="{00000000-0005-0000-0000-000081150000}"/>
    <cellStyle name="Normal 12 4 5" xfId="7018" xr:uid="{00000000-0005-0000-0000-000082150000}"/>
    <cellStyle name="Normal 12 4 6" xfId="7019" xr:uid="{00000000-0005-0000-0000-000083150000}"/>
    <cellStyle name="Normal 12 4 7" xfId="7020" xr:uid="{00000000-0005-0000-0000-000084150000}"/>
    <cellStyle name="Normal 12 4 8" xfId="7021" xr:uid="{00000000-0005-0000-0000-000085150000}"/>
    <cellStyle name="Normal 12 4 9" xfId="7022" xr:uid="{00000000-0005-0000-0000-000086150000}"/>
    <cellStyle name="Normal 12 5" xfId="7023" xr:uid="{00000000-0005-0000-0000-000087150000}"/>
    <cellStyle name="Normal 12 5 10" xfId="7024" xr:uid="{00000000-0005-0000-0000-000088150000}"/>
    <cellStyle name="Normal 12 5 11" xfId="7025" xr:uid="{00000000-0005-0000-0000-000089150000}"/>
    <cellStyle name="Normal 12 5 12" xfId="7026" xr:uid="{00000000-0005-0000-0000-00008A150000}"/>
    <cellStyle name="Normal 12 5 13" xfId="7027" xr:uid="{00000000-0005-0000-0000-00008B150000}"/>
    <cellStyle name="Normal 12 5 2" xfId="7028" xr:uid="{00000000-0005-0000-0000-00008C150000}"/>
    <cellStyle name="Normal 12 5 3" xfId="7029" xr:uid="{00000000-0005-0000-0000-00008D150000}"/>
    <cellStyle name="Normal 12 5 4" xfId="7030" xr:uid="{00000000-0005-0000-0000-00008E150000}"/>
    <cellStyle name="Normal 12 5 5" xfId="7031" xr:uid="{00000000-0005-0000-0000-00008F150000}"/>
    <cellStyle name="Normal 12 5 6" xfId="7032" xr:uid="{00000000-0005-0000-0000-000090150000}"/>
    <cellStyle name="Normal 12 5 7" xfId="7033" xr:uid="{00000000-0005-0000-0000-000091150000}"/>
    <cellStyle name="Normal 12 5 8" xfId="7034" xr:uid="{00000000-0005-0000-0000-000092150000}"/>
    <cellStyle name="Normal 12 5 9" xfId="7035" xr:uid="{00000000-0005-0000-0000-000093150000}"/>
    <cellStyle name="Normal 12 6" xfId="7036" xr:uid="{00000000-0005-0000-0000-000094150000}"/>
    <cellStyle name="Normal 12 6 2" xfId="7037" xr:uid="{00000000-0005-0000-0000-000095150000}"/>
    <cellStyle name="Normal 12 6 2 2" xfId="7038" xr:uid="{00000000-0005-0000-0000-000096150000}"/>
    <cellStyle name="Normal 12 6 2 3" xfId="7039" xr:uid="{00000000-0005-0000-0000-000097150000}"/>
    <cellStyle name="Normal 12 6 3" xfId="7040" xr:uid="{00000000-0005-0000-0000-000098150000}"/>
    <cellStyle name="Normal 12 6 4" xfId="7041" xr:uid="{00000000-0005-0000-0000-000099150000}"/>
    <cellStyle name="Normal 12 7" xfId="7042" xr:uid="{00000000-0005-0000-0000-00009A150000}"/>
    <cellStyle name="Normal 12 8" xfId="7043" xr:uid="{00000000-0005-0000-0000-00009B150000}"/>
    <cellStyle name="Normal 12 9" xfId="7044" xr:uid="{00000000-0005-0000-0000-00009C150000}"/>
    <cellStyle name="Normal 12_1.3s Accounting C Costs Scots" xfId="7045" xr:uid="{00000000-0005-0000-0000-00009D150000}"/>
    <cellStyle name="Normal 13" xfId="430" xr:uid="{00000000-0005-0000-0000-00009E150000}"/>
    <cellStyle name="Normal 13 10" xfId="7046" xr:uid="{00000000-0005-0000-0000-00009F150000}"/>
    <cellStyle name="Normal 13 11" xfId="7047" xr:uid="{00000000-0005-0000-0000-0000A0150000}"/>
    <cellStyle name="Normal 13 12" xfId="7048" xr:uid="{00000000-0005-0000-0000-0000A1150000}"/>
    <cellStyle name="Normal 13 13" xfId="7049" xr:uid="{00000000-0005-0000-0000-0000A2150000}"/>
    <cellStyle name="Normal 13 14" xfId="7050" xr:uid="{00000000-0005-0000-0000-0000A3150000}"/>
    <cellStyle name="Normal 13 15" xfId="7051" xr:uid="{00000000-0005-0000-0000-0000A4150000}"/>
    <cellStyle name="Normal 13 16" xfId="7052" xr:uid="{00000000-0005-0000-0000-0000A5150000}"/>
    <cellStyle name="Normal 13 17" xfId="7053" xr:uid="{00000000-0005-0000-0000-0000A6150000}"/>
    <cellStyle name="Normal 13 18" xfId="7054" xr:uid="{00000000-0005-0000-0000-0000A7150000}"/>
    <cellStyle name="Normal 13 19" xfId="7055" xr:uid="{00000000-0005-0000-0000-0000A8150000}"/>
    <cellStyle name="Normal 13 2" xfId="431" xr:uid="{00000000-0005-0000-0000-0000A9150000}"/>
    <cellStyle name="Normal 13 2 10" xfId="432" xr:uid="{00000000-0005-0000-0000-0000AA150000}"/>
    <cellStyle name="Normal 13 2 10 2" xfId="433" xr:uid="{00000000-0005-0000-0000-0000AB150000}"/>
    <cellStyle name="Normal 13 2 10 2 2" xfId="1875" xr:uid="{00000000-0005-0000-0000-0000AC150000}"/>
    <cellStyle name="Normal 13 2 10 3" xfId="1874" xr:uid="{00000000-0005-0000-0000-0000AD150000}"/>
    <cellStyle name="Normal 13 2 11" xfId="7056" xr:uid="{00000000-0005-0000-0000-0000AE150000}"/>
    <cellStyle name="Normal 13 2 12" xfId="7057" xr:uid="{00000000-0005-0000-0000-0000AF150000}"/>
    <cellStyle name="Normal 13 2 13" xfId="7058" xr:uid="{00000000-0005-0000-0000-0000B0150000}"/>
    <cellStyle name="Normal 13 2 14" xfId="7059" xr:uid="{00000000-0005-0000-0000-0000B1150000}"/>
    <cellStyle name="Normal 13 2 15" xfId="7060" xr:uid="{00000000-0005-0000-0000-0000B2150000}"/>
    <cellStyle name="Normal 13 2 16" xfId="7061" xr:uid="{00000000-0005-0000-0000-0000B3150000}"/>
    <cellStyle name="Normal 13 2 17" xfId="7062" xr:uid="{00000000-0005-0000-0000-0000B4150000}"/>
    <cellStyle name="Normal 13 2 18" xfId="7063" xr:uid="{00000000-0005-0000-0000-0000B5150000}"/>
    <cellStyle name="Normal 13 2 19" xfId="7064" xr:uid="{00000000-0005-0000-0000-0000B6150000}"/>
    <cellStyle name="Normal 13 2 2" xfId="434" xr:uid="{00000000-0005-0000-0000-0000B7150000}"/>
    <cellStyle name="Normal 13 2 2 10" xfId="7065" xr:uid="{00000000-0005-0000-0000-0000B8150000}"/>
    <cellStyle name="Normal 13 2 2 11" xfId="7066" xr:uid="{00000000-0005-0000-0000-0000B9150000}"/>
    <cellStyle name="Normal 13 2 2 12" xfId="7067" xr:uid="{00000000-0005-0000-0000-0000BA150000}"/>
    <cellStyle name="Normal 13 2 2 13" xfId="7068" xr:uid="{00000000-0005-0000-0000-0000BB150000}"/>
    <cellStyle name="Normal 13 2 2 14" xfId="7069" xr:uid="{00000000-0005-0000-0000-0000BC150000}"/>
    <cellStyle name="Normal 13 2 2 15" xfId="7070" xr:uid="{00000000-0005-0000-0000-0000BD150000}"/>
    <cellStyle name="Normal 13 2 2 2" xfId="435" xr:uid="{00000000-0005-0000-0000-0000BE150000}"/>
    <cellStyle name="Normal 13 2 2 2 10" xfId="7071" xr:uid="{00000000-0005-0000-0000-0000BF150000}"/>
    <cellStyle name="Normal 13 2 2 2 11" xfId="7072" xr:uid="{00000000-0005-0000-0000-0000C0150000}"/>
    <cellStyle name="Normal 13 2 2 2 12" xfId="7073" xr:uid="{00000000-0005-0000-0000-0000C1150000}"/>
    <cellStyle name="Normal 13 2 2 2 13" xfId="7074" xr:uid="{00000000-0005-0000-0000-0000C2150000}"/>
    <cellStyle name="Normal 13 2 2 2 14" xfId="7075" xr:uid="{00000000-0005-0000-0000-0000C3150000}"/>
    <cellStyle name="Normal 13 2 2 2 2" xfId="1877" xr:uid="{00000000-0005-0000-0000-0000C4150000}"/>
    <cellStyle name="Normal 13 2 2 2 2 10" xfId="7076" xr:uid="{00000000-0005-0000-0000-0000C5150000}"/>
    <cellStyle name="Normal 13 2 2 2 2 11" xfId="7077" xr:uid="{00000000-0005-0000-0000-0000C6150000}"/>
    <cellStyle name="Normal 13 2 2 2 2 12" xfId="7078" xr:uid="{00000000-0005-0000-0000-0000C7150000}"/>
    <cellStyle name="Normal 13 2 2 2 2 13" xfId="7079" xr:uid="{00000000-0005-0000-0000-0000C8150000}"/>
    <cellStyle name="Normal 13 2 2 2 2 2" xfId="7080" xr:uid="{00000000-0005-0000-0000-0000C9150000}"/>
    <cellStyle name="Normal 13 2 2 2 2 3" xfId="7081" xr:uid="{00000000-0005-0000-0000-0000CA150000}"/>
    <cellStyle name="Normal 13 2 2 2 2 4" xfId="7082" xr:uid="{00000000-0005-0000-0000-0000CB150000}"/>
    <cellStyle name="Normal 13 2 2 2 2 5" xfId="7083" xr:uid="{00000000-0005-0000-0000-0000CC150000}"/>
    <cellStyle name="Normal 13 2 2 2 2 6" xfId="7084" xr:uid="{00000000-0005-0000-0000-0000CD150000}"/>
    <cellStyle name="Normal 13 2 2 2 2 7" xfId="7085" xr:uid="{00000000-0005-0000-0000-0000CE150000}"/>
    <cellStyle name="Normal 13 2 2 2 2 8" xfId="7086" xr:uid="{00000000-0005-0000-0000-0000CF150000}"/>
    <cellStyle name="Normal 13 2 2 2 2 9" xfId="7087" xr:uid="{00000000-0005-0000-0000-0000D0150000}"/>
    <cellStyle name="Normal 13 2 2 2 3" xfId="7088" xr:uid="{00000000-0005-0000-0000-0000D1150000}"/>
    <cellStyle name="Normal 13 2 2 2 4" xfId="7089" xr:uid="{00000000-0005-0000-0000-0000D2150000}"/>
    <cellStyle name="Normal 13 2 2 2 5" xfId="7090" xr:uid="{00000000-0005-0000-0000-0000D3150000}"/>
    <cellStyle name="Normal 13 2 2 2 6" xfId="7091" xr:uid="{00000000-0005-0000-0000-0000D4150000}"/>
    <cellStyle name="Normal 13 2 2 2 7" xfId="7092" xr:uid="{00000000-0005-0000-0000-0000D5150000}"/>
    <cellStyle name="Normal 13 2 2 2 8" xfId="7093" xr:uid="{00000000-0005-0000-0000-0000D6150000}"/>
    <cellStyle name="Normal 13 2 2 2 9" xfId="7094" xr:uid="{00000000-0005-0000-0000-0000D7150000}"/>
    <cellStyle name="Normal 13 2 2 3" xfId="1876" xr:uid="{00000000-0005-0000-0000-0000D8150000}"/>
    <cellStyle name="Normal 13 2 2 3 10" xfId="7095" xr:uid="{00000000-0005-0000-0000-0000D9150000}"/>
    <cellStyle name="Normal 13 2 2 3 11" xfId="7096" xr:uid="{00000000-0005-0000-0000-0000DA150000}"/>
    <cellStyle name="Normal 13 2 2 3 12" xfId="7097" xr:uid="{00000000-0005-0000-0000-0000DB150000}"/>
    <cellStyle name="Normal 13 2 2 3 13" xfId="7098" xr:uid="{00000000-0005-0000-0000-0000DC150000}"/>
    <cellStyle name="Normal 13 2 2 3 2" xfId="7099" xr:uid="{00000000-0005-0000-0000-0000DD150000}"/>
    <cellStyle name="Normal 13 2 2 3 3" xfId="7100" xr:uid="{00000000-0005-0000-0000-0000DE150000}"/>
    <cellStyle name="Normal 13 2 2 3 4" xfId="7101" xr:uid="{00000000-0005-0000-0000-0000DF150000}"/>
    <cellStyle name="Normal 13 2 2 3 5" xfId="7102" xr:uid="{00000000-0005-0000-0000-0000E0150000}"/>
    <cellStyle name="Normal 13 2 2 3 6" xfId="7103" xr:uid="{00000000-0005-0000-0000-0000E1150000}"/>
    <cellStyle name="Normal 13 2 2 3 7" xfId="7104" xr:uid="{00000000-0005-0000-0000-0000E2150000}"/>
    <cellStyle name="Normal 13 2 2 3 8" xfId="7105" xr:uid="{00000000-0005-0000-0000-0000E3150000}"/>
    <cellStyle name="Normal 13 2 2 3 9" xfId="7106" xr:uid="{00000000-0005-0000-0000-0000E4150000}"/>
    <cellStyle name="Normal 13 2 2 4" xfId="7107" xr:uid="{00000000-0005-0000-0000-0000E5150000}"/>
    <cellStyle name="Normal 13 2 2 5" xfId="7108" xr:uid="{00000000-0005-0000-0000-0000E6150000}"/>
    <cellStyle name="Normal 13 2 2 6" xfId="7109" xr:uid="{00000000-0005-0000-0000-0000E7150000}"/>
    <cellStyle name="Normal 13 2 2 7" xfId="7110" xr:uid="{00000000-0005-0000-0000-0000E8150000}"/>
    <cellStyle name="Normal 13 2 2 8" xfId="7111" xr:uid="{00000000-0005-0000-0000-0000E9150000}"/>
    <cellStyle name="Normal 13 2 2 9" xfId="7112" xr:uid="{00000000-0005-0000-0000-0000EA150000}"/>
    <cellStyle name="Normal 13 2 20" xfId="7113" xr:uid="{00000000-0005-0000-0000-0000EB150000}"/>
    <cellStyle name="Normal 13 2 21" xfId="7114" xr:uid="{00000000-0005-0000-0000-0000EC150000}"/>
    <cellStyle name="Normal 13 2 22" xfId="7115" xr:uid="{00000000-0005-0000-0000-0000ED150000}"/>
    <cellStyle name="Normal 13 2 3" xfId="436" xr:uid="{00000000-0005-0000-0000-0000EE150000}"/>
    <cellStyle name="Normal 13 2 3 10" xfId="7116" xr:uid="{00000000-0005-0000-0000-0000EF150000}"/>
    <cellStyle name="Normal 13 2 3 11" xfId="7117" xr:uid="{00000000-0005-0000-0000-0000F0150000}"/>
    <cellStyle name="Normal 13 2 3 12" xfId="7118" xr:uid="{00000000-0005-0000-0000-0000F1150000}"/>
    <cellStyle name="Normal 13 2 3 13" xfId="7119" xr:uid="{00000000-0005-0000-0000-0000F2150000}"/>
    <cellStyle name="Normal 13 2 3 14" xfId="7120" xr:uid="{00000000-0005-0000-0000-0000F3150000}"/>
    <cellStyle name="Normal 13 2 3 2" xfId="1878" xr:uid="{00000000-0005-0000-0000-0000F4150000}"/>
    <cellStyle name="Normal 13 2 3 2 10" xfId="7121" xr:uid="{00000000-0005-0000-0000-0000F5150000}"/>
    <cellStyle name="Normal 13 2 3 2 11" xfId="7122" xr:uid="{00000000-0005-0000-0000-0000F6150000}"/>
    <cellStyle name="Normal 13 2 3 2 12" xfId="7123" xr:uid="{00000000-0005-0000-0000-0000F7150000}"/>
    <cellStyle name="Normal 13 2 3 2 13" xfId="7124" xr:uid="{00000000-0005-0000-0000-0000F8150000}"/>
    <cellStyle name="Normal 13 2 3 2 2" xfId="7125" xr:uid="{00000000-0005-0000-0000-0000F9150000}"/>
    <cellStyle name="Normal 13 2 3 2 3" xfId="7126" xr:uid="{00000000-0005-0000-0000-0000FA150000}"/>
    <cellStyle name="Normal 13 2 3 2 4" xfId="7127" xr:uid="{00000000-0005-0000-0000-0000FB150000}"/>
    <cellStyle name="Normal 13 2 3 2 5" xfId="7128" xr:uid="{00000000-0005-0000-0000-0000FC150000}"/>
    <cellStyle name="Normal 13 2 3 2 6" xfId="7129" xr:uid="{00000000-0005-0000-0000-0000FD150000}"/>
    <cellStyle name="Normal 13 2 3 2 7" xfId="7130" xr:uid="{00000000-0005-0000-0000-0000FE150000}"/>
    <cellStyle name="Normal 13 2 3 2 8" xfId="7131" xr:uid="{00000000-0005-0000-0000-0000FF150000}"/>
    <cellStyle name="Normal 13 2 3 2 9" xfId="7132" xr:uid="{00000000-0005-0000-0000-000000160000}"/>
    <cellStyle name="Normal 13 2 3 3" xfId="7133" xr:uid="{00000000-0005-0000-0000-000001160000}"/>
    <cellStyle name="Normal 13 2 3 4" xfId="7134" xr:uid="{00000000-0005-0000-0000-000002160000}"/>
    <cellStyle name="Normal 13 2 3 5" xfId="7135" xr:uid="{00000000-0005-0000-0000-000003160000}"/>
    <cellStyle name="Normal 13 2 3 6" xfId="7136" xr:uid="{00000000-0005-0000-0000-000004160000}"/>
    <cellStyle name="Normal 13 2 3 7" xfId="7137" xr:uid="{00000000-0005-0000-0000-000005160000}"/>
    <cellStyle name="Normal 13 2 3 8" xfId="7138" xr:uid="{00000000-0005-0000-0000-000006160000}"/>
    <cellStyle name="Normal 13 2 3 9" xfId="7139" xr:uid="{00000000-0005-0000-0000-000007160000}"/>
    <cellStyle name="Normal 13 2 4" xfId="1873" xr:uid="{00000000-0005-0000-0000-000008160000}"/>
    <cellStyle name="Normal 13 2 4 10" xfId="7140" xr:uid="{00000000-0005-0000-0000-000009160000}"/>
    <cellStyle name="Normal 13 2 4 11" xfId="7141" xr:uid="{00000000-0005-0000-0000-00000A160000}"/>
    <cellStyle name="Normal 13 2 4 12" xfId="7142" xr:uid="{00000000-0005-0000-0000-00000B160000}"/>
    <cellStyle name="Normal 13 2 4 13" xfId="7143" xr:uid="{00000000-0005-0000-0000-00000C160000}"/>
    <cellStyle name="Normal 13 2 4 2" xfId="7144" xr:uid="{00000000-0005-0000-0000-00000D160000}"/>
    <cellStyle name="Normal 13 2 4 3" xfId="7145" xr:uid="{00000000-0005-0000-0000-00000E160000}"/>
    <cellStyle name="Normal 13 2 4 4" xfId="7146" xr:uid="{00000000-0005-0000-0000-00000F160000}"/>
    <cellStyle name="Normal 13 2 4 5" xfId="7147" xr:uid="{00000000-0005-0000-0000-000010160000}"/>
    <cellStyle name="Normal 13 2 4 6" xfId="7148" xr:uid="{00000000-0005-0000-0000-000011160000}"/>
    <cellStyle name="Normal 13 2 4 7" xfId="7149" xr:uid="{00000000-0005-0000-0000-000012160000}"/>
    <cellStyle name="Normal 13 2 4 8" xfId="7150" xr:uid="{00000000-0005-0000-0000-000013160000}"/>
    <cellStyle name="Normal 13 2 4 9" xfId="7151" xr:uid="{00000000-0005-0000-0000-000014160000}"/>
    <cellStyle name="Normal 13 2 5" xfId="7152" xr:uid="{00000000-0005-0000-0000-000015160000}"/>
    <cellStyle name="Normal 13 2 6" xfId="7153" xr:uid="{00000000-0005-0000-0000-000016160000}"/>
    <cellStyle name="Normal 13 2 7" xfId="7154" xr:uid="{00000000-0005-0000-0000-000017160000}"/>
    <cellStyle name="Normal 13 2 8" xfId="7155" xr:uid="{00000000-0005-0000-0000-000018160000}"/>
    <cellStyle name="Normal 13 2 9" xfId="7156" xr:uid="{00000000-0005-0000-0000-000019160000}"/>
    <cellStyle name="Normal 13 20" xfId="7157" xr:uid="{00000000-0005-0000-0000-00001A160000}"/>
    <cellStyle name="Normal 13 21" xfId="7158" xr:uid="{00000000-0005-0000-0000-00001B160000}"/>
    <cellStyle name="Normal 13 22" xfId="7159" xr:uid="{00000000-0005-0000-0000-00001C160000}"/>
    <cellStyle name="Normal 13 23" xfId="7160" xr:uid="{00000000-0005-0000-0000-00001D160000}"/>
    <cellStyle name="Normal 13 24" xfId="7161" xr:uid="{00000000-0005-0000-0000-00001E160000}"/>
    <cellStyle name="Normal 13 25" xfId="7162" xr:uid="{00000000-0005-0000-0000-00001F160000}"/>
    <cellStyle name="Normal 13 3" xfId="7163" xr:uid="{00000000-0005-0000-0000-000020160000}"/>
    <cellStyle name="Normal 13 3 10" xfId="7164" xr:uid="{00000000-0005-0000-0000-000021160000}"/>
    <cellStyle name="Normal 13 3 11" xfId="7165" xr:uid="{00000000-0005-0000-0000-000022160000}"/>
    <cellStyle name="Normal 13 3 12" xfId="7166" xr:uid="{00000000-0005-0000-0000-000023160000}"/>
    <cellStyle name="Normal 13 3 13" xfId="7167" xr:uid="{00000000-0005-0000-0000-000024160000}"/>
    <cellStyle name="Normal 13 3 14" xfId="7168" xr:uid="{00000000-0005-0000-0000-000025160000}"/>
    <cellStyle name="Normal 13 3 2" xfId="7169" xr:uid="{00000000-0005-0000-0000-000026160000}"/>
    <cellStyle name="Normal 13 3 2 10" xfId="7170" xr:uid="{00000000-0005-0000-0000-000027160000}"/>
    <cellStyle name="Normal 13 3 2 11" xfId="7171" xr:uid="{00000000-0005-0000-0000-000028160000}"/>
    <cellStyle name="Normal 13 3 2 12" xfId="7172" xr:uid="{00000000-0005-0000-0000-000029160000}"/>
    <cellStyle name="Normal 13 3 2 13" xfId="7173" xr:uid="{00000000-0005-0000-0000-00002A160000}"/>
    <cellStyle name="Normal 13 3 2 2" xfId="7174" xr:uid="{00000000-0005-0000-0000-00002B160000}"/>
    <cellStyle name="Normal 13 3 2 3" xfId="7175" xr:uid="{00000000-0005-0000-0000-00002C160000}"/>
    <cellStyle name="Normal 13 3 2 4" xfId="7176" xr:uid="{00000000-0005-0000-0000-00002D160000}"/>
    <cellStyle name="Normal 13 3 2 5" xfId="7177" xr:uid="{00000000-0005-0000-0000-00002E160000}"/>
    <cellStyle name="Normal 13 3 2 6" xfId="7178" xr:uid="{00000000-0005-0000-0000-00002F160000}"/>
    <cellStyle name="Normal 13 3 2 7" xfId="7179" xr:uid="{00000000-0005-0000-0000-000030160000}"/>
    <cellStyle name="Normal 13 3 2 8" xfId="7180" xr:uid="{00000000-0005-0000-0000-000031160000}"/>
    <cellStyle name="Normal 13 3 2 9" xfId="7181" xr:uid="{00000000-0005-0000-0000-000032160000}"/>
    <cellStyle name="Normal 13 3 3" xfId="7182" xr:uid="{00000000-0005-0000-0000-000033160000}"/>
    <cellStyle name="Normal 13 3 4" xfId="7183" xr:uid="{00000000-0005-0000-0000-000034160000}"/>
    <cellStyle name="Normal 13 3 5" xfId="7184" xr:uid="{00000000-0005-0000-0000-000035160000}"/>
    <cellStyle name="Normal 13 3 6" xfId="7185" xr:uid="{00000000-0005-0000-0000-000036160000}"/>
    <cellStyle name="Normal 13 3 7" xfId="7186" xr:uid="{00000000-0005-0000-0000-000037160000}"/>
    <cellStyle name="Normal 13 3 8" xfId="7187" xr:uid="{00000000-0005-0000-0000-000038160000}"/>
    <cellStyle name="Normal 13 3 9" xfId="7188" xr:uid="{00000000-0005-0000-0000-000039160000}"/>
    <cellStyle name="Normal 13 4" xfId="7189" xr:uid="{00000000-0005-0000-0000-00003A160000}"/>
    <cellStyle name="Normal 13 4 10" xfId="7190" xr:uid="{00000000-0005-0000-0000-00003B160000}"/>
    <cellStyle name="Normal 13 4 11" xfId="7191" xr:uid="{00000000-0005-0000-0000-00003C160000}"/>
    <cellStyle name="Normal 13 4 12" xfId="7192" xr:uid="{00000000-0005-0000-0000-00003D160000}"/>
    <cellStyle name="Normal 13 4 13" xfId="7193" xr:uid="{00000000-0005-0000-0000-00003E160000}"/>
    <cellStyle name="Normal 13 4 2" xfId="7194" xr:uid="{00000000-0005-0000-0000-00003F160000}"/>
    <cellStyle name="Normal 13 4 3" xfId="7195" xr:uid="{00000000-0005-0000-0000-000040160000}"/>
    <cellStyle name="Normal 13 4 4" xfId="7196" xr:uid="{00000000-0005-0000-0000-000041160000}"/>
    <cellStyle name="Normal 13 4 5" xfId="7197" xr:uid="{00000000-0005-0000-0000-000042160000}"/>
    <cellStyle name="Normal 13 4 6" xfId="7198" xr:uid="{00000000-0005-0000-0000-000043160000}"/>
    <cellStyle name="Normal 13 4 7" xfId="7199" xr:uid="{00000000-0005-0000-0000-000044160000}"/>
    <cellStyle name="Normal 13 4 8" xfId="7200" xr:uid="{00000000-0005-0000-0000-000045160000}"/>
    <cellStyle name="Normal 13 4 9" xfId="7201" xr:uid="{00000000-0005-0000-0000-000046160000}"/>
    <cellStyle name="Normal 13 5" xfId="7202" xr:uid="{00000000-0005-0000-0000-000047160000}"/>
    <cellStyle name="Normal 13 6" xfId="7203" xr:uid="{00000000-0005-0000-0000-000048160000}"/>
    <cellStyle name="Normal 13 7" xfId="7204" xr:uid="{00000000-0005-0000-0000-000049160000}"/>
    <cellStyle name="Normal 13 8" xfId="7205" xr:uid="{00000000-0005-0000-0000-00004A160000}"/>
    <cellStyle name="Normal 13 9" xfId="7206" xr:uid="{00000000-0005-0000-0000-00004B160000}"/>
    <cellStyle name="Normal 13_2010_NGET_TPCR4_RO_FBPQ(Opex) trace only FINAL(DPP)" xfId="7207" xr:uid="{00000000-0005-0000-0000-00004C160000}"/>
    <cellStyle name="Normal 14" xfId="437" xr:uid="{00000000-0005-0000-0000-00004D160000}"/>
    <cellStyle name="Normal 14 10" xfId="7208" xr:uid="{00000000-0005-0000-0000-00004E160000}"/>
    <cellStyle name="Normal 14 10 10" xfId="7209" xr:uid="{00000000-0005-0000-0000-00004F160000}"/>
    <cellStyle name="Normal 14 10 11" xfId="7210" xr:uid="{00000000-0005-0000-0000-000050160000}"/>
    <cellStyle name="Normal 14 10 12" xfId="7211" xr:uid="{00000000-0005-0000-0000-000051160000}"/>
    <cellStyle name="Normal 14 10 13" xfId="7212" xr:uid="{00000000-0005-0000-0000-000052160000}"/>
    <cellStyle name="Normal 14 10 14" xfId="7213" xr:uid="{00000000-0005-0000-0000-000053160000}"/>
    <cellStyle name="Normal 14 10 15" xfId="7214" xr:uid="{00000000-0005-0000-0000-000054160000}"/>
    <cellStyle name="Normal 14 10 16" xfId="7215" xr:uid="{00000000-0005-0000-0000-000055160000}"/>
    <cellStyle name="Normal 14 10 17" xfId="7216" xr:uid="{00000000-0005-0000-0000-000056160000}"/>
    <cellStyle name="Normal 14 10 18" xfId="7217" xr:uid="{00000000-0005-0000-0000-000057160000}"/>
    <cellStyle name="Normal 14 10 2" xfId="7218" xr:uid="{00000000-0005-0000-0000-000058160000}"/>
    <cellStyle name="Normal 14 10 3" xfId="7219" xr:uid="{00000000-0005-0000-0000-000059160000}"/>
    <cellStyle name="Normal 14 10 4" xfId="7220" xr:uid="{00000000-0005-0000-0000-00005A160000}"/>
    <cellStyle name="Normal 14 10 5" xfId="7221" xr:uid="{00000000-0005-0000-0000-00005B160000}"/>
    <cellStyle name="Normal 14 10 6" xfId="7222" xr:uid="{00000000-0005-0000-0000-00005C160000}"/>
    <cellStyle name="Normal 14 10 7" xfId="7223" xr:uid="{00000000-0005-0000-0000-00005D160000}"/>
    <cellStyle name="Normal 14 10 8" xfId="7224" xr:uid="{00000000-0005-0000-0000-00005E160000}"/>
    <cellStyle name="Normal 14 10 9" xfId="7225" xr:uid="{00000000-0005-0000-0000-00005F160000}"/>
    <cellStyle name="Normal 14 11" xfId="7226" xr:uid="{00000000-0005-0000-0000-000060160000}"/>
    <cellStyle name="Normal 14 11 10" xfId="7227" xr:uid="{00000000-0005-0000-0000-000061160000}"/>
    <cellStyle name="Normal 14 11 11" xfId="7228" xr:uid="{00000000-0005-0000-0000-000062160000}"/>
    <cellStyle name="Normal 14 11 12" xfId="7229" xr:uid="{00000000-0005-0000-0000-000063160000}"/>
    <cellStyle name="Normal 14 11 13" xfId="7230" xr:uid="{00000000-0005-0000-0000-000064160000}"/>
    <cellStyle name="Normal 14 11 14" xfId="7231" xr:uid="{00000000-0005-0000-0000-000065160000}"/>
    <cellStyle name="Normal 14 11 15" xfId="7232" xr:uid="{00000000-0005-0000-0000-000066160000}"/>
    <cellStyle name="Normal 14 11 16" xfId="7233" xr:uid="{00000000-0005-0000-0000-000067160000}"/>
    <cellStyle name="Normal 14 11 17" xfId="7234" xr:uid="{00000000-0005-0000-0000-000068160000}"/>
    <cellStyle name="Normal 14 11 18" xfId="7235" xr:uid="{00000000-0005-0000-0000-000069160000}"/>
    <cellStyle name="Normal 14 11 2" xfId="7236" xr:uid="{00000000-0005-0000-0000-00006A160000}"/>
    <cellStyle name="Normal 14 11 3" xfId="7237" xr:uid="{00000000-0005-0000-0000-00006B160000}"/>
    <cellStyle name="Normal 14 11 4" xfId="7238" xr:uid="{00000000-0005-0000-0000-00006C160000}"/>
    <cellStyle name="Normal 14 11 5" xfId="7239" xr:uid="{00000000-0005-0000-0000-00006D160000}"/>
    <cellStyle name="Normal 14 11 6" xfId="7240" xr:uid="{00000000-0005-0000-0000-00006E160000}"/>
    <cellStyle name="Normal 14 11 7" xfId="7241" xr:uid="{00000000-0005-0000-0000-00006F160000}"/>
    <cellStyle name="Normal 14 11 8" xfId="7242" xr:uid="{00000000-0005-0000-0000-000070160000}"/>
    <cellStyle name="Normal 14 11 9" xfId="7243" xr:uid="{00000000-0005-0000-0000-000071160000}"/>
    <cellStyle name="Normal 14 12" xfId="7244" xr:uid="{00000000-0005-0000-0000-000072160000}"/>
    <cellStyle name="Normal 14 12 10" xfId="7245" xr:uid="{00000000-0005-0000-0000-000073160000}"/>
    <cellStyle name="Normal 14 12 11" xfId="7246" xr:uid="{00000000-0005-0000-0000-000074160000}"/>
    <cellStyle name="Normal 14 12 12" xfId="7247" xr:uid="{00000000-0005-0000-0000-000075160000}"/>
    <cellStyle name="Normal 14 12 13" xfId="7248" xr:uid="{00000000-0005-0000-0000-000076160000}"/>
    <cellStyle name="Normal 14 12 14" xfId="7249" xr:uid="{00000000-0005-0000-0000-000077160000}"/>
    <cellStyle name="Normal 14 12 15" xfId="7250" xr:uid="{00000000-0005-0000-0000-000078160000}"/>
    <cellStyle name="Normal 14 12 16" xfId="7251" xr:uid="{00000000-0005-0000-0000-000079160000}"/>
    <cellStyle name="Normal 14 12 17" xfId="7252" xr:uid="{00000000-0005-0000-0000-00007A160000}"/>
    <cellStyle name="Normal 14 12 18" xfId="7253" xr:uid="{00000000-0005-0000-0000-00007B160000}"/>
    <cellStyle name="Normal 14 12 2" xfId="7254" xr:uid="{00000000-0005-0000-0000-00007C160000}"/>
    <cellStyle name="Normal 14 12 3" xfId="7255" xr:uid="{00000000-0005-0000-0000-00007D160000}"/>
    <cellStyle name="Normal 14 12 4" xfId="7256" xr:uid="{00000000-0005-0000-0000-00007E160000}"/>
    <cellStyle name="Normal 14 12 5" xfId="7257" xr:uid="{00000000-0005-0000-0000-00007F160000}"/>
    <cellStyle name="Normal 14 12 6" xfId="7258" xr:uid="{00000000-0005-0000-0000-000080160000}"/>
    <cellStyle name="Normal 14 12 7" xfId="7259" xr:uid="{00000000-0005-0000-0000-000081160000}"/>
    <cellStyle name="Normal 14 12 8" xfId="7260" xr:uid="{00000000-0005-0000-0000-000082160000}"/>
    <cellStyle name="Normal 14 12 9" xfId="7261" xr:uid="{00000000-0005-0000-0000-000083160000}"/>
    <cellStyle name="Normal 14 13" xfId="7262" xr:uid="{00000000-0005-0000-0000-000084160000}"/>
    <cellStyle name="Normal 14 13 10" xfId="7263" xr:uid="{00000000-0005-0000-0000-000085160000}"/>
    <cellStyle name="Normal 14 13 11" xfId="7264" xr:uid="{00000000-0005-0000-0000-000086160000}"/>
    <cellStyle name="Normal 14 13 12" xfId="7265" xr:uid="{00000000-0005-0000-0000-000087160000}"/>
    <cellStyle name="Normal 14 13 13" xfId="7266" xr:uid="{00000000-0005-0000-0000-000088160000}"/>
    <cellStyle name="Normal 14 13 14" xfId="7267" xr:uid="{00000000-0005-0000-0000-000089160000}"/>
    <cellStyle name="Normal 14 13 15" xfId="7268" xr:uid="{00000000-0005-0000-0000-00008A160000}"/>
    <cellStyle name="Normal 14 13 16" xfId="7269" xr:uid="{00000000-0005-0000-0000-00008B160000}"/>
    <cellStyle name="Normal 14 13 17" xfId="7270" xr:uid="{00000000-0005-0000-0000-00008C160000}"/>
    <cellStyle name="Normal 14 13 18" xfId="7271" xr:uid="{00000000-0005-0000-0000-00008D160000}"/>
    <cellStyle name="Normal 14 13 2" xfId="7272" xr:uid="{00000000-0005-0000-0000-00008E160000}"/>
    <cellStyle name="Normal 14 13 3" xfId="7273" xr:uid="{00000000-0005-0000-0000-00008F160000}"/>
    <cellStyle name="Normal 14 13 4" xfId="7274" xr:uid="{00000000-0005-0000-0000-000090160000}"/>
    <cellStyle name="Normal 14 13 5" xfId="7275" xr:uid="{00000000-0005-0000-0000-000091160000}"/>
    <cellStyle name="Normal 14 13 6" xfId="7276" xr:uid="{00000000-0005-0000-0000-000092160000}"/>
    <cellStyle name="Normal 14 13 7" xfId="7277" xr:uid="{00000000-0005-0000-0000-000093160000}"/>
    <cellStyle name="Normal 14 13 8" xfId="7278" xr:uid="{00000000-0005-0000-0000-000094160000}"/>
    <cellStyle name="Normal 14 13 9" xfId="7279" xr:uid="{00000000-0005-0000-0000-000095160000}"/>
    <cellStyle name="Normal 14 14" xfId="7280" xr:uid="{00000000-0005-0000-0000-000096160000}"/>
    <cellStyle name="Normal 14 14 10" xfId="7281" xr:uid="{00000000-0005-0000-0000-000097160000}"/>
    <cellStyle name="Normal 14 14 11" xfId="7282" xr:uid="{00000000-0005-0000-0000-000098160000}"/>
    <cellStyle name="Normal 14 14 12" xfId="7283" xr:uid="{00000000-0005-0000-0000-000099160000}"/>
    <cellStyle name="Normal 14 14 13" xfId="7284" xr:uid="{00000000-0005-0000-0000-00009A160000}"/>
    <cellStyle name="Normal 14 14 14" xfId="7285" xr:uid="{00000000-0005-0000-0000-00009B160000}"/>
    <cellStyle name="Normal 14 14 15" xfId="7286" xr:uid="{00000000-0005-0000-0000-00009C160000}"/>
    <cellStyle name="Normal 14 14 16" xfId="7287" xr:uid="{00000000-0005-0000-0000-00009D160000}"/>
    <cellStyle name="Normal 14 14 17" xfId="7288" xr:uid="{00000000-0005-0000-0000-00009E160000}"/>
    <cellStyle name="Normal 14 14 18" xfId="7289" xr:uid="{00000000-0005-0000-0000-00009F160000}"/>
    <cellStyle name="Normal 14 14 2" xfId="7290" xr:uid="{00000000-0005-0000-0000-0000A0160000}"/>
    <cellStyle name="Normal 14 14 3" xfId="7291" xr:uid="{00000000-0005-0000-0000-0000A1160000}"/>
    <cellStyle name="Normal 14 14 4" xfId="7292" xr:uid="{00000000-0005-0000-0000-0000A2160000}"/>
    <cellStyle name="Normal 14 14 5" xfId="7293" xr:uid="{00000000-0005-0000-0000-0000A3160000}"/>
    <cellStyle name="Normal 14 14 6" xfId="7294" xr:uid="{00000000-0005-0000-0000-0000A4160000}"/>
    <cellStyle name="Normal 14 14 7" xfId="7295" xr:uid="{00000000-0005-0000-0000-0000A5160000}"/>
    <cellStyle name="Normal 14 14 8" xfId="7296" xr:uid="{00000000-0005-0000-0000-0000A6160000}"/>
    <cellStyle name="Normal 14 14 9" xfId="7297" xr:uid="{00000000-0005-0000-0000-0000A7160000}"/>
    <cellStyle name="Normal 14 15" xfId="7298" xr:uid="{00000000-0005-0000-0000-0000A8160000}"/>
    <cellStyle name="Normal 14 15 10" xfId="7299" xr:uid="{00000000-0005-0000-0000-0000A9160000}"/>
    <cellStyle name="Normal 14 15 11" xfId="7300" xr:uid="{00000000-0005-0000-0000-0000AA160000}"/>
    <cellStyle name="Normal 14 15 12" xfId="7301" xr:uid="{00000000-0005-0000-0000-0000AB160000}"/>
    <cellStyle name="Normal 14 15 13" xfId="7302" xr:uid="{00000000-0005-0000-0000-0000AC160000}"/>
    <cellStyle name="Normal 14 15 14" xfId="7303" xr:uid="{00000000-0005-0000-0000-0000AD160000}"/>
    <cellStyle name="Normal 14 15 15" xfId="7304" xr:uid="{00000000-0005-0000-0000-0000AE160000}"/>
    <cellStyle name="Normal 14 15 16" xfId="7305" xr:uid="{00000000-0005-0000-0000-0000AF160000}"/>
    <cellStyle name="Normal 14 15 17" xfId="7306" xr:uid="{00000000-0005-0000-0000-0000B0160000}"/>
    <cellStyle name="Normal 14 15 18" xfId="7307" xr:uid="{00000000-0005-0000-0000-0000B1160000}"/>
    <cellStyle name="Normal 14 15 2" xfId="7308" xr:uid="{00000000-0005-0000-0000-0000B2160000}"/>
    <cellStyle name="Normal 14 15 3" xfId="7309" xr:uid="{00000000-0005-0000-0000-0000B3160000}"/>
    <cellStyle name="Normal 14 15 4" xfId="7310" xr:uid="{00000000-0005-0000-0000-0000B4160000}"/>
    <cellStyle name="Normal 14 15 5" xfId="7311" xr:uid="{00000000-0005-0000-0000-0000B5160000}"/>
    <cellStyle name="Normal 14 15 6" xfId="7312" xr:uid="{00000000-0005-0000-0000-0000B6160000}"/>
    <cellStyle name="Normal 14 15 7" xfId="7313" xr:uid="{00000000-0005-0000-0000-0000B7160000}"/>
    <cellStyle name="Normal 14 15 8" xfId="7314" xr:uid="{00000000-0005-0000-0000-0000B8160000}"/>
    <cellStyle name="Normal 14 15 9" xfId="7315" xr:uid="{00000000-0005-0000-0000-0000B9160000}"/>
    <cellStyle name="Normal 14 16" xfId="7316" xr:uid="{00000000-0005-0000-0000-0000BA160000}"/>
    <cellStyle name="Normal 14 16 10" xfId="7317" xr:uid="{00000000-0005-0000-0000-0000BB160000}"/>
    <cellStyle name="Normal 14 16 11" xfId="7318" xr:uid="{00000000-0005-0000-0000-0000BC160000}"/>
    <cellStyle name="Normal 14 16 12" xfId="7319" xr:uid="{00000000-0005-0000-0000-0000BD160000}"/>
    <cellStyle name="Normal 14 16 13" xfId="7320" xr:uid="{00000000-0005-0000-0000-0000BE160000}"/>
    <cellStyle name="Normal 14 16 14" xfId="7321" xr:uid="{00000000-0005-0000-0000-0000BF160000}"/>
    <cellStyle name="Normal 14 16 15" xfId="7322" xr:uid="{00000000-0005-0000-0000-0000C0160000}"/>
    <cellStyle name="Normal 14 16 16" xfId="7323" xr:uid="{00000000-0005-0000-0000-0000C1160000}"/>
    <cellStyle name="Normal 14 16 17" xfId="7324" xr:uid="{00000000-0005-0000-0000-0000C2160000}"/>
    <cellStyle name="Normal 14 16 18" xfId="7325" xr:uid="{00000000-0005-0000-0000-0000C3160000}"/>
    <cellStyle name="Normal 14 16 2" xfId="7326" xr:uid="{00000000-0005-0000-0000-0000C4160000}"/>
    <cellStyle name="Normal 14 16 3" xfId="7327" xr:uid="{00000000-0005-0000-0000-0000C5160000}"/>
    <cellStyle name="Normal 14 16 4" xfId="7328" xr:uid="{00000000-0005-0000-0000-0000C6160000}"/>
    <cellStyle name="Normal 14 16 5" xfId="7329" xr:uid="{00000000-0005-0000-0000-0000C7160000}"/>
    <cellStyle name="Normal 14 16 6" xfId="7330" xr:uid="{00000000-0005-0000-0000-0000C8160000}"/>
    <cellStyle name="Normal 14 16 7" xfId="7331" xr:uid="{00000000-0005-0000-0000-0000C9160000}"/>
    <cellStyle name="Normal 14 16 8" xfId="7332" xr:uid="{00000000-0005-0000-0000-0000CA160000}"/>
    <cellStyle name="Normal 14 16 9" xfId="7333" xr:uid="{00000000-0005-0000-0000-0000CB160000}"/>
    <cellStyle name="Normal 14 17" xfId="7334" xr:uid="{00000000-0005-0000-0000-0000CC160000}"/>
    <cellStyle name="Normal 14 17 10" xfId="7335" xr:uid="{00000000-0005-0000-0000-0000CD160000}"/>
    <cellStyle name="Normal 14 17 11" xfId="7336" xr:uid="{00000000-0005-0000-0000-0000CE160000}"/>
    <cellStyle name="Normal 14 17 12" xfId="7337" xr:uid="{00000000-0005-0000-0000-0000CF160000}"/>
    <cellStyle name="Normal 14 17 13" xfId="7338" xr:uid="{00000000-0005-0000-0000-0000D0160000}"/>
    <cellStyle name="Normal 14 17 14" xfId="7339" xr:uid="{00000000-0005-0000-0000-0000D1160000}"/>
    <cellStyle name="Normal 14 17 15" xfId="7340" xr:uid="{00000000-0005-0000-0000-0000D2160000}"/>
    <cellStyle name="Normal 14 17 16" xfId="7341" xr:uid="{00000000-0005-0000-0000-0000D3160000}"/>
    <cellStyle name="Normal 14 17 17" xfId="7342" xr:uid="{00000000-0005-0000-0000-0000D4160000}"/>
    <cellStyle name="Normal 14 17 18" xfId="7343" xr:uid="{00000000-0005-0000-0000-0000D5160000}"/>
    <cellStyle name="Normal 14 17 2" xfId="7344" xr:uid="{00000000-0005-0000-0000-0000D6160000}"/>
    <cellStyle name="Normal 14 17 3" xfId="7345" xr:uid="{00000000-0005-0000-0000-0000D7160000}"/>
    <cellStyle name="Normal 14 17 4" xfId="7346" xr:uid="{00000000-0005-0000-0000-0000D8160000}"/>
    <cellStyle name="Normal 14 17 5" xfId="7347" xr:uid="{00000000-0005-0000-0000-0000D9160000}"/>
    <cellStyle name="Normal 14 17 6" xfId="7348" xr:uid="{00000000-0005-0000-0000-0000DA160000}"/>
    <cellStyle name="Normal 14 17 7" xfId="7349" xr:uid="{00000000-0005-0000-0000-0000DB160000}"/>
    <cellStyle name="Normal 14 17 8" xfId="7350" xr:uid="{00000000-0005-0000-0000-0000DC160000}"/>
    <cellStyle name="Normal 14 17 9" xfId="7351" xr:uid="{00000000-0005-0000-0000-0000DD160000}"/>
    <cellStyle name="Normal 14 18" xfId="7352" xr:uid="{00000000-0005-0000-0000-0000DE160000}"/>
    <cellStyle name="Normal 14 18 10" xfId="7353" xr:uid="{00000000-0005-0000-0000-0000DF160000}"/>
    <cellStyle name="Normal 14 18 11" xfId="7354" xr:uid="{00000000-0005-0000-0000-0000E0160000}"/>
    <cellStyle name="Normal 14 18 12" xfId="7355" xr:uid="{00000000-0005-0000-0000-0000E1160000}"/>
    <cellStyle name="Normal 14 18 13" xfId="7356" xr:uid="{00000000-0005-0000-0000-0000E2160000}"/>
    <cellStyle name="Normal 14 18 14" xfId="7357" xr:uid="{00000000-0005-0000-0000-0000E3160000}"/>
    <cellStyle name="Normal 14 18 15" xfId="7358" xr:uid="{00000000-0005-0000-0000-0000E4160000}"/>
    <cellStyle name="Normal 14 18 16" xfId="7359" xr:uid="{00000000-0005-0000-0000-0000E5160000}"/>
    <cellStyle name="Normal 14 18 17" xfId="7360" xr:uid="{00000000-0005-0000-0000-0000E6160000}"/>
    <cellStyle name="Normal 14 18 18" xfId="7361" xr:uid="{00000000-0005-0000-0000-0000E7160000}"/>
    <cellStyle name="Normal 14 18 2" xfId="7362" xr:uid="{00000000-0005-0000-0000-0000E8160000}"/>
    <cellStyle name="Normal 14 18 3" xfId="7363" xr:uid="{00000000-0005-0000-0000-0000E9160000}"/>
    <cellStyle name="Normal 14 18 4" xfId="7364" xr:uid="{00000000-0005-0000-0000-0000EA160000}"/>
    <cellStyle name="Normal 14 18 5" xfId="7365" xr:uid="{00000000-0005-0000-0000-0000EB160000}"/>
    <cellStyle name="Normal 14 18 6" xfId="7366" xr:uid="{00000000-0005-0000-0000-0000EC160000}"/>
    <cellStyle name="Normal 14 18 7" xfId="7367" xr:uid="{00000000-0005-0000-0000-0000ED160000}"/>
    <cellStyle name="Normal 14 18 8" xfId="7368" xr:uid="{00000000-0005-0000-0000-0000EE160000}"/>
    <cellStyle name="Normal 14 18 9" xfId="7369" xr:uid="{00000000-0005-0000-0000-0000EF160000}"/>
    <cellStyle name="Normal 14 19" xfId="7370" xr:uid="{00000000-0005-0000-0000-0000F0160000}"/>
    <cellStyle name="Normal 14 19 10" xfId="7371" xr:uid="{00000000-0005-0000-0000-0000F1160000}"/>
    <cellStyle name="Normal 14 19 11" xfId="7372" xr:uid="{00000000-0005-0000-0000-0000F2160000}"/>
    <cellStyle name="Normal 14 19 12" xfId="7373" xr:uid="{00000000-0005-0000-0000-0000F3160000}"/>
    <cellStyle name="Normal 14 19 13" xfId="7374" xr:uid="{00000000-0005-0000-0000-0000F4160000}"/>
    <cellStyle name="Normal 14 19 14" xfId="7375" xr:uid="{00000000-0005-0000-0000-0000F5160000}"/>
    <cellStyle name="Normal 14 19 15" xfId="7376" xr:uid="{00000000-0005-0000-0000-0000F6160000}"/>
    <cellStyle name="Normal 14 19 16" xfId="7377" xr:uid="{00000000-0005-0000-0000-0000F7160000}"/>
    <cellStyle name="Normal 14 19 17" xfId="7378" xr:uid="{00000000-0005-0000-0000-0000F8160000}"/>
    <cellStyle name="Normal 14 19 18" xfId="7379" xr:uid="{00000000-0005-0000-0000-0000F9160000}"/>
    <cellStyle name="Normal 14 19 2" xfId="7380" xr:uid="{00000000-0005-0000-0000-0000FA160000}"/>
    <cellStyle name="Normal 14 19 3" xfId="7381" xr:uid="{00000000-0005-0000-0000-0000FB160000}"/>
    <cellStyle name="Normal 14 19 4" xfId="7382" xr:uid="{00000000-0005-0000-0000-0000FC160000}"/>
    <cellStyle name="Normal 14 19 5" xfId="7383" xr:uid="{00000000-0005-0000-0000-0000FD160000}"/>
    <cellStyle name="Normal 14 19 6" xfId="7384" xr:uid="{00000000-0005-0000-0000-0000FE160000}"/>
    <cellStyle name="Normal 14 19 7" xfId="7385" xr:uid="{00000000-0005-0000-0000-0000FF160000}"/>
    <cellStyle name="Normal 14 19 8" xfId="7386" xr:uid="{00000000-0005-0000-0000-000000170000}"/>
    <cellStyle name="Normal 14 19 9" xfId="7387" xr:uid="{00000000-0005-0000-0000-000001170000}"/>
    <cellStyle name="Normal 14 2" xfId="438" xr:uid="{00000000-0005-0000-0000-000002170000}"/>
    <cellStyle name="Normal 14 2 10" xfId="439" xr:uid="{00000000-0005-0000-0000-000003170000}"/>
    <cellStyle name="Normal 14 2 11" xfId="7388" xr:uid="{00000000-0005-0000-0000-000004170000}"/>
    <cellStyle name="Normal 14 2 12" xfId="7389" xr:uid="{00000000-0005-0000-0000-000005170000}"/>
    <cellStyle name="Normal 14 2 13" xfId="7390" xr:uid="{00000000-0005-0000-0000-000006170000}"/>
    <cellStyle name="Normal 14 2 14" xfId="7391" xr:uid="{00000000-0005-0000-0000-000007170000}"/>
    <cellStyle name="Normal 14 2 15" xfId="7392" xr:uid="{00000000-0005-0000-0000-000008170000}"/>
    <cellStyle name="Normal 14 2 16" xfId="7393" xr:uid="{00000000-0005-0000-0000-000009170000}"/>
    <cellStyle name="Normal 14 2 17" xfId="7394" xr:uid="{00000000-0005-0000-0000-00000A170000}"/>
    <cellStyle name="Normal 14 2 18" xfId="7395" xr:uid="{00000000-0005-0000-0000-00000B170000}"/>
    <cellStyle name="Normal 14 2 19" xfId="7396" xr:uid="{00000000-0005-0000-0000-00000C170000}"/>
    <cellStyle name="Normal 14 2 2" xfId="1880" xr:uid="{00000000-0005-0000-0000-00000D170000}"/>
    <cellStyle name="Normal 14 2 2 10" xfId="7397" xr:uid="{00000000-0005-0000-0000-00000E170000}"/>
    <cellStyle name="Normal 14 2 2 11" xfId="7398" xr:uid="{00000000-0005-0000-0000-00000F170000}"/>
    <cellStyle name="Normal 14 2 2 12" xfId="7399" xr:uid="{00000000-0005-0000-0000-000010170000}"/>
    <cellStyle name="Normal 14 2 2 13" xfId="7400" xr:uid="{00000000-0005-0000-0000-000011170000}"/>
    <cellStyle name="Normal 14 2 2 14" xfId="7401" xr:uid="{00000000-0005-0000-0000-000012170000}"/>
    <cellStyle name="Normal 14 2 2 15" xfId="7402" xr:uid="{00000000-0005-0000-0000-000013170000}"/>
    <cellStyle name="Normal 14 2 2 16" xfId="7403" xr:uid="{00000000-0005-0000-0000-000014170000}"/>
    <cellStyle name="Normal 14 2 2 17" xfId="7404" xr:uid="{00000000-0005-0000-0000-000015170000}"/>
    <cellStyle name="Normal 14 2 2 2" xfId="7405" xr:uid="{00000000-0005-0000-0000-000016170000}"/>
    <cellStyle name="Normal 14 2 2 3" xfId="7406" xr:uid="{00000000-0005-0000-0000-000017170000}"/>
    <cellStyle name="Normal 14 2 2 4" xfId="7407" xr:uid="{00000000-0005-0000-0000-000018170000}"/>
    <cellStyle name="Normal 14 2 2 5" xfId="7408" xr:uid="{00000000-0005-0000-0000-000019170000}"/>
    <cellStyle name="Normal 14 2 2 6" xfId="7409" xr:uid="{00000000-0005-0000-0000-00001A170000}"/>
    <cellStyle name="Normal 14 2 2 7" xfId="7410" xr:uid="{00000000-0005-0000-0000-00001B170000}"/>
    <cellStyle name="Normal 14 2 2 8" xfId="7411" xr:uid="{00000000-0005-0000-0000-00001C170000}"/>
    <cellStyle name="Normal 14 2 2 9" xfId="7412" xr:uid="{00000000-0005-0000-0000-00001D170000}"/>
    <cellStyle name="Normal 14 2 20" xfId="7413" xr:uid="{00000000-0005-0000-0000-00001E170000}"/>
    <cellStyle name="Normal 14 2 21" xfId="7414" xr:uid="{00000000-0005-0000-0000-00001F170000}"/>
    <cellStyle name="Normal 14 2 22" xfId="7415" xr:uid="{00000000-0005-0000-0000-000020170000}"/>
    <cellStyle name="Normal 14 2 23" xfId="7416" xr:uid="{00000000-0005-0000-0000-000021170000}"/>
    <cellStyle name="Normal 14 2 24" xfId="7417" xr:uid="{00000000-0005-0000-0000-000022170000}"/>
    <cellStyle name="Normal 14 2 25" xfId="7418" xr:uid="{00000000-0005-0000-0000-000023170000}"/>
    <cellStyle name="Normal 14 2 26" xfId="7419" xr:uid="{00000000-0005-0000-0000-000024170000}"/>
    <cellStyle name="Normal 14 2 27" xfId="7420" xr:uid="{00000000-0005-0000-0000-000025170000}"/>
    <cellStyle name="Normal 14 2 28" xfId="7421" xr:uid="{00000000-0005-0000-0000-000026170000}"/>
    <cellStyle name="Normal 14 2 29" xfId="7422" xr:uid="{00000000-0005-0000-0000-000027170000}"/>
    <cellStyle name="Normal 14 2 3" xfId="7423" xr:uid="{00000000-0005-0000-0000-000028170000}"/>
    <cellStyle name="Normal 14 2 30" xfId="7424" xr:uid="{00000000-0005-0000-0000-000029170000}"/>
    <cellStyle name="Normal 14 2 31" xfId="7425" xr:uid="{00000000-0005-0000-0000-00002A170000}"/>
    <cellStyle name="Normal 14 2 32" xfId="7426" xr:uid="{00000000-0005-0000-0000-00002B170000}"/>
    <cellStyle name="Normal 14 2 33" xfId="7427" xr:uid="{00000000-0005-0000-0000-00002C170000}"/>
    <cellStyle name="Normal 14 2 34" xfId="7428" xr:uid="{00000000-0005-0000-0000-00002D170000}"/>
    <cellStyle name="Normal 14 2 35" xfId="7429" xr:uid="{00000000-0005-0000-0000-00002E170000}"/>
    <cellStyle name="Normal 14 2 36" xfId="7430" xr:uid="{00000000-0005-0000-0000-00002F170000}"/>
    <cellStyle name="Normal 14 2 37" xfId="7431" xr:uid="{00000000-0005-0000-0000-000030170000}"/>
    <cellStyle name="Normal 14 2 38" xfId="7432" xr:uid="{00000000-0005-0000-0000-000031170000}"/>
    <cellStyle name="Normal 14 2 39" xfId="7433" xr:uid="{00000000-0005-0000-0000-000032170000}"/>
    <cellStyle name="Normal 14 2 4" xfId="7434" xr:uid="{00000000-0005-0000-0000-000033170000}"/>
    <cellStyle name="Normal 14 2 40" xfId="7435" xr:uid="{00000000-0005-0000-0000-000034170000}"/>
    <cellStyle name="Normal 14 2 41" xfId="7436" xr:uid="{00000000-0005-0000-0000-000035170000}"/>
    <cellStyle name="Normal 14 2 42" xfId="7437" xr:uid="{00000000-0005-0000-0000-000036170000}"/>
    <cellStyle name="Normal 14 2 43" xfId="7438" xr:uid="{00000000-0005-0000-0000-000037170000}"/>
    <cellStyle name="Normal 14 2 44" xfId="7439" xr:uid="{00000000-0005-0000-0000-000038170000}"/>
    <cellStyle name="Normal 14 2 45" xfId="7440" xr:uid="{00000000-0005-0000-0000-000039170000}"/>
    <cellStyle name="Normal 14 2 46" xfId="7441" xr:uid="{00000000-0005-0000-0000-00003A170000}"/>
    <cellStyle name="Normal 14 2 47" xfId="7442" xr:uid="{00000000-0005-0000-0000-00003B170000}"/>
    <cellStyle name="Normal 14 2 48" xfId="7443" xr:uid="{00000000-0005-0000-0000-00003C170000}"/>
    <cellStyle name="Normal 14 2 49" xfId="7444" xr:uid="{00000000-0005-0000-0000-00003D170000}"/>
    <cellStyle name="Normal 14 2 5" xfId="7445" xr:uid="{00000000-0005-0000-0000-00003E170000}"/>
    <cellStyle name="Normal 14 2 50" xfId="7446" xr:uid="{00000000-0005-0000-0000-00003F170000}"/>
    <cellStyle name="Normal 14 2 51" xfId="7447" xr:uid="{00000000-0005-0000-0000-000040170000}"/>
    <cellStyle name="Normal 14 2 52" xfId="7448" xr:uid="{00000000-0005-0000-0000-000041170000}"/>
    <cellStyle name="Normal 14 2 53" xfId="7449" xr:uid="{00000000-0005-0000-0000-000042170000}"/>
    <cellStyle name="Normal 14 2 54" xfId="7450" xr:uid="{00000000-0005-0000-0000-000043170000}"/>
    <cellStyle name="Normal 14 2 55" xfId="7451" xr:uid="{00000000-0005-0000-0000-000044170000}"/>
    <cellStyle name="Normal 14 2 56" xfId="7452" xr:uid="{00000000-0005-0000-0000-000045170000}"/>
    <cellStyle name="Normal 14 2 57" xfId="7453" xr:uid="{00000000-0005-0000-0000-000046170000}"/>
    <cellStyle name="Normal 14 2 58" xfId="7454" xr:uid="{00000000-0005-0000-0000-000047170000}"/>
    <cellStyle name="Normal 14 2 59" xfId="7455" xr:uid="{00000000-0005-0000-0000-000048170000}"/>
    <cellStyle name="Normal 14 2 6" xfId="7456" xr:uid="{00000000-0005-0000-0000-000049170000}"/>
    <cellStyle name="Normal 14 2 60" xfId="7457" xr:uid="{00000000-0005-0000-0000-00004A170000}"/>
    <cellStyle name="Normal 14 2 61" xfId="7458" xr:uid="{00000000-0005-0000-0000-00004B170000}"/>
    <cellStyle name="Normal 14 2 62" xfId="7459" xr:uid="{00000000-0005-0000-0000-00004C170000}"/>
    <cellStyle name="Normal 14 2 63" xfId="7460" xr:uid="{00000000-0005-0000-0000-00004D170000}"/>
    <cellStyle name="Normal 14 2 64" xfId="7461" xr:uid="{00000000-0005-0000-0000-00004E170000}"/>
    <cellStyle name="Normal 14 2 65" xfId="7462" xr:uid="{00000000-0005-0000-0000-00004F170000}"/>
    <cellStyle name="Normal 14 2 66" xfId="7463" xr:uid="{00000000-0005-0000-0000-000050170000}"/>
    <cellStyle name="Normal 14 2 67" xfId="7464" xr:uid="{00000000-0005-0000-0000-000051170000}"/>
    <cellStyle name="Normal 14 2 68" xfId="7465" xr:uid="{00000000-0005-0000-0000-000052170000}"/>
    <cellStyle name="Normal 14 2 69" xfId="7466" xr:uid="{00000000-0005-0000-0000-000053170000}"/>
    <cellStyle name="Normal 14 2 7" xfId="7467" xr:uid="{00000000-0005-0000-0000-000054170000}"/>
    <cellStyle name="Normal 14 2 70" xfId="7468" xr:uid="{00000000-0005-0000-0000-000055170000}"/>
    <cellStyle name="Normal 14 2 71" xfId="7469" xr:uid="{00000000-0005-0000-0000-000056170000}"/>
    <cellStyle name="Normal 14 2 72" xfId="7470" xr:uid="{00000000-0005-0000-0000-000057170000}"/>
    <cellStyle name="Normal 14 2 73" xfId="7471" xr:uid="{00000000-0005-0000-0000-000058170000}"/>
    <cellStyle name="Normal 14 2 74" xfId="7472" xr:uid="{00000000-0005-0000-0000-000059170000}"/>
    <cellStyle name="Normal 14 2 75" xfId="7473" xr:uid="{00000000-0005-0000-0000-00005A170000}"/>
    <cellStyle name="Normal 14 2 76" xfId="7474" xr:uid="{00000000-0005-0000-0000-00005B170000}"/>
    <cellStyle name="Normal 14 2 77" xfId="7475" xr:uid="{00000000-0005-0000-0000-00005C170000}"/>
    <cellStyle name="Normal 14 2 78" xfId="7476" xr:uid="{00000000-0005-0000-0000-00005D170000}"/>
    <cellStyle name="Normal 14 2 8" xfId="7477" xr:uid="{00000000-0005-0000-0000-00005E170000}"/>
    <cellStyle name="Normal 14 2 9" xfId="7478" xr:uid="{00000000-0005-0000-0000-00005F170000}"/>
    <cellStyle name="Normal 14 2_List of table gaps" xfId="7479" xr:uid="{00000000-0005-0000-0000-000060170000}"/>
    <cellStyle name="Normal 14 20" xfId="7480" xr:uid="{00000000-0005-0000-0000-000061170000}"/>
    <cellStyle name="Normal 14 20 10" xfId="7481" xr:uid="{00000000-0005-0000-0000-000062170000}"/>
    <cellStyle name="Normal 14 20 11" xfId="7482" xr:uid="{00000000-0005-0000-0000-000063170000}"/>
    <cellStyle name="Normal 14 20 12" xfId="7483" xr:uid="{00000000-0005-0000-0000-000064170000}"/>
    <cellStyle name="Normal 14 20 13" xfId="7484" xr:uid="{00000000-0005-0000-0000-000065170000}"/>
    <cellStyle name="Normal 14 20 14" xfId="7485" xr:uid="{00000000-0005-0000-0000-000066170000}"/>
    <cellStyle name="Normal 14 20 15" xfId="7486" xr:uid="{00000000-0005-0000-0000-000067170000}"/>
    <cellStyle name="Normal 14 20 16" xfId="7487" xr:uid="{00000000-0005-0000-0000-000068170000}"/>
    <cellStyle name="Normal 14 20 17" xfId="7488" xr:uid="{00000000-0005-0000-0000-000069170000}"/>
    <cellStyle name="Normal 14 20 18" xfId="7489" xr:uid="{00000000-0005-0000-0000-00006A170000}"/>
    <cellStyle name="Normal 14 20 2" xfId="7490" xr:uid="{00000000-0005-0000-0000-00006B170000}"/>
    <cellStyle name="Normal 14 20 3" xfId="7491" xr:uid="{00000000-0005-0000-0000-00006C170000}"/>
    <cellStyle name="Normal 14 20 4" xfId="7492" xr:uid="{00000000-0005-0000-0000-00006D170000}"/>
    <cellStyle name="Normal 14 20 5" xfId="7493" xr:uid="{00000000-0005-0000-0000-00006E170000}"/>
    <cellStyle name="Normal 14 20 6" xfId="7494" xr:uid="{00000000-0005-0000-0000-00006F170000}"/>
    <cellStyle name="Normal 14 20 7" xfId="7495" xr:uid="{00000000-0005-0000-0000-000070170000}"/>
    <cellStyle name="Normal 14 20 8" xfId="7496" xr:uid="{00000000-0005-0000-0000-000071170000}"/>
    <cellStyle name="Normal 14 20 9" xfId="7497" xr:uid="{00000000-0005-0000-0000-000072170000}"/>
    <cellStyle name="Normal 14 21" xfId="7498" xr:uid="{00000000-0005-0000-0000-000073170000}"/>
    <cellStyle name="Normal 14 21 10" xfId="7499" xr:uid="{00000000-0005-0000-0000-000074170000}"/>
    <cellStyle name="Normal 14 21 11" xfId="7500" xr:uid="{00000000-0005-0000-0000-000075170000}"/>
    <cellStyle name="Normal 14 21 12" xfId="7501" xr:uid="{00000000-0005-0000-0000-000076170000}"/>
    <cellStyle name="Normal 14 21 13" xfId="7502" xr:uid="{00000000-0005-0000-0000-000077170000}"/>
    <cellStyle name="Normal 14 21 14" xfId="7503" xr:uid="{00000000-0005-0000-0000-000078170000}"/>
    <cellStyle name="Normal 14 21 15" xfId="7504" xr:uid="{00000000-0005-0000-0000-000079170000}"/>
    <cellStyle name="Normal 14 21 16" xfId="7505" xr:uid="{00000000-0005-0000-0000-00007A170000}"/>
    <cellStyle name="Normal 14 21 17" xfId="7506" xr:uid="{00000000-0005-0000-0000-00007B170000}"/>
    <cellStyle name="Normal 14 21 18" xfId="7507" xr:uid="{00000000-0005-0000-0000-00007C170000}"/>
    <cellStyle name="Normal 14 21 2" xfId="7508" xr:uid="{00000000-0005-0000-0000-00007D170000}"/>
    <cellStyle name="Normal 14 21 3" xfId="7509" xr:uid="{00000000-0005-0000-0000-00007E170000}"/>
    <cellStyle name="Normal 14 21 4" xfId="7510" xr:uid="{00000000-0005-0000-0000-00007F170000}"/>
    <cellStyle name="Normal 14 21 5" xfId="7511" xr:uid="{00000000-0005-0000-0000-000080170000}"/>
    <cellStyle name="Normal 14 21 6" xfId="7512" xr:uid="{00000000-0005-0000-0000-000081170000}"/>
    <cellStyle name="Normal 14 21 7" xfId="7513" xr:uid="{00000000-0005-0000-0000-000082170000}"/>
    <cellStyle name="Normal 14 21 8" xfId="7514" xr:uid="{00000000-0005-0000-0000-000083170000}"/>
    <cellStyle name="Normal 14 21 9" xfId="7515" xr:uid="{00000000-0005-0000-0000-000084170000}"/>
    <cellStyle name="Normal 14 22" xfId="7516" xr:uid="{00000000-0005-0000-0000-000085170000}"/>
    <cellStyle name="Normal 14 22 10" xfId="7517" xr:uid="{00000000-0005-0000-0000-000086170000}"/>
    <cellStyle name="Normal 14 22 11" xfId="7518" xr:uid="{00000000-0005-0000-0000-000087170000}"/>
    <cellStyle name="Normal 14 22 12" xfId="7519" xr:uid="{00000000-0005-0000-0000-000088170000}"/>
    <cellStyle name="Normal 14 22 13" xfId="7520" xr:uid="{00000000-0005-0000-0000-000089170000}"/>
    <cellStyle name="Normal 14 22 14" xfId="7521" xr:uid="{00000000-0005-0000-0000-00008A170000}"/>
    <cellStyle name="Normal 14 22 15" xfId="7522" xr:uid="{00000000-0005-0000-0000-00008B170000}"/>
    <cellStyle name="Normal 14 22 16" xfId="7523" xr:uid="{00000000-0005-0000-0000-00008C170000}"/>
    <cellStyle name="Normal 14 22 17" xfId="7524" xr:uid="{00000000-0005-0000-0000-00008D170000}"/>
    <cellStyle name="Normal 14 22 18" xfId="7525" xr:uid="{00000000-0005-0000-0000-00008E170000}"/>
    <cellStyle name="Normal 14 22 2" xfId="7526" xr:uid="{00000000-0005-0000-0000-00008F170000}"/>
    <cellStyle name="Normal 14 22 3" xfId="7527" xr:uid="{00000000-0005-0000-0000-000090170000}"/>
    <cellStyle name="Normal 14 22 4" xfId="7528" xr:uid="{00000000-0005-0000-0000-000091170000}"/>
    <cellStyle name="Normal 14 22 5" xfId="7529" xr:uid="{00000000-0005-0000-0000-000092170000}"/>
    <cellStyle name="Normal 14 22 6" xfId="7530" xr:uid="{00000000-0005-0000-0000-000093170000}"/>
    <cellStyle name="Normal 14 22 7" xfId="7531" xr:uid="{00000000-0005-0000-0000-000094170000}"/>
    <cellStyle name="Normal 14 22 8" xfId="7532" xr:uid="{00000000-0005-0000-0000-000095170000}"/>
    <cellStyle name="Normal 14 22 9" xfId="7533" xr:uid="{00000000-0005-0000-0000-000096170000}"/>
    <cellStyle name="Normal 14 23" xfId="7534" xr:uid="{00000000-0005-0000-0000-000097170000}"/>
    <cellStyle name="Normal 14 23 10" xfId="7535" xr:uid="{00000000-0005-0000-0000-000098170000}"/>
    <cellStyle name="Normal 14 23 11" xfId="7536" xr:uid="{00000000-0005-0000-0000-000099170000}"/>
    <cellStyle name="Normal 14 23 12" xfId="7537" xr:uid="{00000000-0005-0000-0000-00009A170000}"/>
    <cellStyle name="Normal 14 23 13" xfId="7538" xr:uid="{00000000-0005-0000-0000-00009B170000}"/>
    <cellStyle name="Normal 14 23 14" xfId="7539" xr:uid="{00000000-0005-0000-0000-00009C170000}"/>
    <cellStyle name="Normal 14 23 15" xfId="7540" xr:uid="{00000000-0005-0000-0000-00009D170000}"/>
    <cellStyle name="Normal 14 23 16" xfId="7541" xr:uid="{00000000-0005-0000-0000-00009E170000}"/>
    <cellStyle name="Normal 14 23 17" xfId="7542" xr:uid="{00000000-0005-0000-0000-00009F170000}"/>
    <cellStyle name="Normal 14 23 18" xfId="7543" xr:uid="{00000000-0005-0000-0000-0000A0170000}"/>
    <cellStyle name="Normal 14 23 2" xfId="7544" xr:uid="{00000000-0005-0000-0000-0000A1170000}"/>
    <cellStyle name="Normal 14 23 3" xfId="7545" xr:uid="{00000000-0005-0000-0000-0000A2170000}"/>
    <cellStyle name="Normal 14 23 4" xfId="7546" xr:uid="{00000000-0005-0000-0000-0000A3170000}"/>
    <cellStyle name="Normal 14 23 5" xfId="7547" xr:uid="{00000000-0005-0000-0000-0000A4170000}"/>
    <cellStyle name="Normal 14 23 6" xfId="7548" xr:uid="{00000000-0005-0000-0000-0000A5170000}"/>
    <cellStyle name="Normal 14 23 7" xfId="7549" xr:uid="{00000000-0005-0000-0000-0000A6170000}"/>
    <cellStyle name="Normal 14 23 8" xfId="7550" xr:uid="{00000000-0005-0000-0000-0000A7170000}"/>
    <cellStyle name="Normal 14 23 9" xfId="7551" xr:uid="{00000000-0005-0000-0000-0000A8170000}"/>
    <cellStyle name="Normal 14 24" xfId="7552" xr:uid="{00000000-0005-0000-0000-0000A9170000}"/>
    <cellStyle name="Normal 14 24 10" xfId="7553" xr:uid="{00000000-0005-0000-0000-0000AA170000}"/>
    <cellStyle name="Normal 14 24 11" xfId="7554" xr:uid="{00000000-0005-0000-0000-0000AB170000}"/>
    <cellStyle name="Normal 14 24 12" xfId="7555" xr:uid="{00000000-0005-0000-0000-0000AC170000}"/>
    <cellStyle name="Normal 14 24 13" xfId="7556" xr:uid="{00000000-0005-0000-0000-0000AD170000}"/>
    <cellStyle name="Normal 14 24 14" xfId="7557" xr:uid="{00000000-0005-0000-0000-0000AE170000}"/>
    <cellStyle name="Normal 14 24 15" xfId="7558" xr:uid="{00000000-0005-0000-0000-0000AF170000}"/>
    <cellStyle name="Normal 14 24 16" xfId="7559" xr:uid="{00000000-0005-0000-0000-0000B0170000}"/>
    <cellStyle name="Normal 14 24 17" xfId="7560" xr:uid="{00000000-0005-0000-0000-0000B1170000}"/>
    <cellStyle name="Normal 14 24 18" xfId="7561" xr:uid="{00000000-0005-0000-0000-0000B2170000}"/>
    <cellStyle name="Normal 14 24 2" xfId="7562" xr:uid="{00000000-0005-0000-0000-0000B3170000}"/>
    <cellStyle name="Normal 14 24 3" xfId="7563" xr:uid="{00000000-0005-0000-0000-0000B4170000}"/>
    <cellStyle name="Normal 14 24 4" xfId="7564" xr:uid="{00000000-0005-0000-0000-0000B5170000}"/>
    <cellStyle name="Normal 14 24 5" xfId="7565" xr:uid="{00000000-0005-0000-0000-0000B6170000}"/>
    <cellStyle name="Normal 14 24 6" xfId="7566" xr:uid="{00000000-0005-0000-0000-0000B7170000}"/>
    <cellStyle name="Normal 14 24 7" xfId="7567" xr:uid="{00000000-0005-0000-0000-0000B8170000}"/>
    <cellStyle name="Normal 14 24 8" xfId="7568" xr:uid="{00000000-0005-0000-0000-0000B9170000}"/>
    <cellStyle name="Normal 14 24 9" xfId="7569" xr:uid="{00000000-0005-0000-0000-0000BA170000}"/>
    <cellStyle name="Normal 14 25" xfId="7570" xr:uid="{00000000-0005-0000-0000-0000BB170000}"/>
    <cellStyle name="Normal 14 26" xfId="7571" xr:uid="{00000000-0005-0000-0000-0000BC170000}"/>
    <cellStyle name="Normal 14 27" xfId="7572" xr:uid="{00000000-0005-0000-0000-0000BD170000}"/>
    <cellStyle name="Normal 14 28" xfId="7573" xr:uid="{00000000-0005-0000-0000-0000BE170000}"/>
    <cellStyle name="Normal 14 29" xfId="7574" xr:uid="{00000000-0005-0000-0000-0000BF170000}"/>
    <cellStyle name="Normal 14 3" xfId="1879" xr:uid="{00000000-0005-0000-0000-0000C0170000}"/>
    <cellStyle name="Normal 14 3 2" xfId="7575" xr:uid="{00000000-0005-0000-0000-0000C1170000}"/>
    <cellStyle name="Normal 14 3 2 2" xfId="7576" xr:uid="{00000000-0005-0000-0000-0000C2170000}"/>
    <cellStyle name="Normal 14 3 2 3" xfId="7577" xr:uid="{00000000-0005-0000-0000-0000C3170000}"/>
    <cellStyle name="Normal 14 3 2 4" xfId="7578" xr:uid="{00000000-0005-0000-0000-0000C4170000}"/>
    <cellStyle name="Normal 14 3 2 5" xfId="7579" xr:uid="{00000000-0005-0000-0000-0000C5170000}"/>
    <cellStyle name="Normal 14 3 2 6" xfId="7580" xr:uid="{00000000-0005-0000-0000-0000C6170000}"/>
    <cellStyle name="Normal 14 3 2 7" xfId="7581" xr:uid="{00000000-0005-0000-0000-0000C7170000}"/>
    <cellStyle name="Normal 14 3 2 8" xfId="7582" xr:uid="{00000000-0005-0000-0000-0000C8170000}"/>
    <cellStyle name="Normal 14 3 3" xfId="7583" xr:uid="{00000000-0005-0000-0000-0000C9170000}"/>
    <cellStyle name="Normal 14 3 4" xfId="7584" xr:uid="{00000000-0005-0000-0000-0000CA170000}"/>
    <cellStyle name="Normal 14 3 5" xfId="7585" xr:uid="{00000000-0005-0000-0000-0000CB170000}"/>
    <cellStyle name="Normal 14 3 6" xfId="7586" xr:uid="{00000000-0005-0000-0000-0000CC170000}"/>
    <cellStyle name="Normal 14 3 7" xfId="7587" xr:uid="{00000000-0005-0000-0000-0000CD170000}"/>
    <cellStyle name="Normal 14 3 8" xfId="7588" xr:uid="{00000000-0005-0000-0000-0000CE170000}"/>
    <cellStyle name="Normal 14 3 9" xfId="7589" xr:uid="{00000000-0005-0000-0000-0000CF170000}"/>
    <cellStyle name="Normal 14 30" xfId="7590" xr:uid="{00000000-0005-0000-0000-0000D0170000}"/>
    <cellStyle name="Normal 14 31" xfId="7591" xr:uid="{00000000-0005-0000-0000-0000D1170000}"/>
    <cellStyle name="Normal 14 32" xfId="7592" xr:uid="{00000000-0005-0000-0000-0000D2170000}"/>
    <cellStyle name="Normal 14 33" xfId="7593" xr:uid="{00000000-0005-0000-0000-0000D3170000}"/>
    <cellStyle name="Normal 14 34" xfId="7594" xr:uid="{00000000-0005-0000-0000-0000D4170000}"/>
    <cellStyle name="Normal 14 35" xfId="7595" xr:uid="{00000000-0005-0000-0000-0000D5170000}"/>
    <cellStyle name="Normal 14 36" xfId="7596" xr:uid="{00000000-0005-0000-0000-0000D6170000}"/>
    <cellStyle name="Normal 14 37" xfId="7597" xr:uid="{00000000-0005-0000-0000-0000D7170000}"/>
    <cellStyle name="Normal 14 38" xfId="7598" xr:uid="{00000000-0005-0000-0000-0000D8170000}"/>
    <cellStyle name="Normal 14 39" xfId="7599" xr:uid="{00000000-0005-0000-0000-0000D9170000}"/>
    <cellStyle name="Normal 14 4" xfId="7600" xr:uid="{00000000-0005-0000-0000-0000DA170000}"/>
    <cellStyle name="Normal 14 4 10" xfId="7601" xr:uid="{00000000-0005-0000-0000-0000DB170000}"/>
    <cellStyle name="Normal 14 4 11" xfId="7602" xr:uid="{00000000-0005-0000-0000-0000DC170000}"/>
    <cellStyle name="Normal 14 4 12" xfId="7603" xr:uid="{00000000-0005-0000-0000-0000DD170000}"/>
    <cellStyle name="Normal 14 4 13" xfId="7604" xr:uid="{00000000-0005-0000-0000-0000DE170000}"/>
    <cellStyle name="Normal 14 4 14" xfId="7605" xr:uid="{00000000-0005-0000-0000-0000DF170000}"/>
    <cellStyle name="Normal 14 4 15" xfId="7606" xr:uid="{00000000-0005-0000-0000-0000E0170000}"/>
    <cellStyle name="Normal 14 4 16" xfId="7607" xr:uid="{00000000-0005-0000-0000-0000E1170000}"/>
    <cellStyle name="Normal 14 4 17" xfId="7608" xr:uid="{00000000-0005-0000-0000-0000E2170000}"/>
    <cellStyle name="Normal 14 4 18" xfId="7609" xr:uid="{00000000-0005-0000-0000-0000E3170000}"/>
    <cellStyle name="Normal 14 4 2" xfId="7610" xr:uid="{00000000-0005-0000-0000-0000E4170000}"/>
    <cellStyle name="Normal 14 4 3" xfId="7611" xr:uid="{00000000-0005-0000-0000-0000E5170000}"/>
    <cellStyle name="Normal 14 4 4" xfId="7612" xr:uid="{00000000-0005-0000-0000-0000E6170000}"/>
    <cellStyle name="Normal 14 4 5" xfId="7613" xr:uid="{00000000-0005-0000-0000-0000E7170000}"/>
    <cellStyle name="Normal 14 4 6" xfId="7614" xr:uid="{00000000-0005-0000-0000-0000E8170000}"/>
    <cellStyle name="Normal 14 4 7" xfId="7615" xr:uid="{00000000-0005-0000-0000-0000E9170000}"/>
    <cellStyle name="Normal 14 4 8" xfId="7616" xr:uid="{00000000-0005-0000-0000-0000EA170000}"/>
    <cellStyle name="Normal 14 4 9" xfId="7617" xr:uid="{00000000-0005-0000-0000-0000EB170000}"/>
    <cellStyle name="Normal 14 40" xfId="7618" xr:uid="{00000000-0005-0000-0000-0000EC170000}"/>
    <cellStyle name="Normal 14 41" xfId="7619" xr:uid="{00000000-0005-0000-0000-0000ED170000}"/>
    <cellStyle name="Normal 14 42" xfId="7620" xr:uid="{00000000-0005-0000-0000-0000EE170000}"/>
    <cellStyle name="Normal 14 43" xfId="7621" xr:uid="{00000000-0005-0000-0000-0000EF170000}"/>
    <cellStyle name="Normal 14 44" xfId="7622" xr:uid="{00000000-0005-0000-0000-0000F0170000}"/>
    <cellStyle name="Normal 14 45" xfId="7623" xr:uid="{00000000-0005-0000-0000-0000F1170000}"/>
    <cellStyle name="Normal 14 46" xfId="7624" xr:uid="{00000000-0005-0000-0000-0000F2170000}"/>
    <cellStyle name="Normal 14 47" xfId="7625" xr:uid="{00000000-0005-0000-0000-0000F3170000}"/>
    <cellStyle name="Normal 14 48" xfId="7626" xr:uid="{00000000-0005-0000-0000-0000F4170000}"/>
    <cellStyle name="Normal 14 49" xfId="7627" xr:uid="{00000000-0005-0000-0000-0000F5170000}"/>
    <cellStyle name="Normal 14 5" xfId="7628" xr:uid="{00000000-0005-0000-0000-0000F6170000}"/>
    <cellStyle name="Normal 14 5 10" xfId="7629" xr:uid="{00000000-0005-0000-0000-0000F7170000}"/>
    <cellStyle name="Normal 14 5 11" xfId="7630" xr:uid="{00000000-0005-0000-0000-0000F8170000}"/>
    <cellStyle name="Normal 14 5 12" xfId="7631" xr:uid="{00000000-0005-0000-0000-0000F9170000}"/>
    <cellStyle name="Normal 14 5 13" xfId="7632" xr:uid="{00000000-0005-0000-0000-0000FA170000}"/>
    <cellStyle name="Normal 14 5 14" xfId="7633" xr:uid="{00000000-0005-0000-0000-0000FB170000}"/>
    <cellStyle name="Normal 14 5 15" xfId="7634" xr:uid="{00000000-0005-0000-0000-0000FC170000}"/>
    <cellStyle name="Normal 14 5 16" xfId="7635" xr:uid="{00000000-0005-0000-0000-0000FD170000}"/>
    <cellStyle name="Normal 14 5 17" xfId="7636" xr:uid="{00000000-0005-0000-0000-0000FE170000}"/>
    <cellStyle name="Normal 14 5 18" xfId="7637" xr:uid="{00000000-0005-0000-0000-0000FF170000}"/>
    <cellStyle name="Normal 14 5 2" xfId="7638" xr:uid="{00000000-0005-0000-0000-000000180000}"/>
    <cellStyle name="Normal 14 5 3" xfId="7639" xr:uid="{00000000-0005-0000-0000-000001180000}"/>
    <cellStyle name="Normal 14 5 4" xfId="7640" xr:uid="{00000000-0005-0000-0000-000002180000}"/>
    <cellStyle name="Normal 14 5 5" xfId="7641" xr:uid="{00000000-0005-0000-0000-000003180000}"/>
    <cellStyle name="Normal 14 5 6" xfId="7642" xr:uid="{00000000-0005-0000-0000-000004180000}"/>
    <cellStyle name="Normal 14 5 7" xfId="7643" xr:uid="{00000000-0005-0000-0000-000005180000}"/>
    <cellStyle name="Normal 14 5 8" xfId="7644" xr:uid="{00000000-0005-0000-0000-000006180000}"/>
    <cellStyle name="Normal 14 5 9" xfId="7645" xr:uid="{00000000-0005-0000-0000-000007180000}"/>
    <cellStyle name="Normal 14 50" xfId="7646" xr:uid="{00000000-0005-0000-0000-000008180000}"/>
    <cellStyle name="Normal 14 51" xfId="7647" xr:uid="{00000000-0005-0000-0000-000009180000}"/>
    <cellStyle name="Normal 14 52" xfId="7648" xr:uid="{00000000-0005-0000-0000-00000A180000}"/>
    <cellStyle name="Normal 14 53" xfId="7649" xr:uid="{00000000-0005-0000-0000-00000B180000}"/>
    <cellStyle name="Normal 14 54" xfId="7650" xr:uid="{00000000-0005-0000-0000-00000C180000}"/>
    <cellStyle name="Normal 14 55" xfId="7651" xr:uid="{00000000-0005-0000-0000-00000D180000}"/>
    <cellStyle name="Normal 14 56" xfId="7652" xr:uid="{00000000-0005-0000-0000-00000E180000}"/>
    <cellStyle name="Normal 14 57" xfId="7653" xr:uid="{00000000-0005-0000-0000-00000F180000}"/>
    <cellStyle name="Normal 14 58" xfId="7654" xr:uid="{00000000-0005-0000-0000-000010180000}"/>
    <cellStyle name="Normal 14 59" xfId="7655" xr:uid="{00000000-0005-0000-0000-000011180000}"/>
    <cellStyle name="Normal 14 6" xfId="7656" xr:uid="{00000000-0005-0000-0000-000012180000}"/>
    <cellStyle name="Normal 14 6 10" xfId="7657" xr:uid="{00000000-0005-0000-0000-000013180000}"/>
    <cellStyle name="Normal 14 6 11" xfId="7658" xr:uid="{00000000-0005-0000-0000-000014180000}"/>
    <cellStyle name="Normal 14 6 12" xfId="7659" xr:uid="{00000000-0005-0000-0000-000015180000}"/>
    <cellStyle name="Normal 14 6 13" xfId="7660" xr:uid="{00000000-0005-0000-0000-000016180000}"/>
    <cellStyle name="Normal 14 6 14" xfId="7661" xr:uid="{00000000-0005-0000-0000-000017180000}"/>
    <cellStyle name="Normal 14 6 15" xfId="7662" xr:uid="{00000000-0005-0000-0000-000018180000}"/>
    <cellStyle name="Normal 14 6 16" xfId="7663" xr:uid="{00000000-0005-0000-0000-000019180000}"/>
    <cellStyle name="Normal 14 6 17" xfId="7664" xr:uid="{00000000-0005-0000-0000-00001A180000}"/>
    <cellStyle name="Normal 14 6 18" xfId="7665" xr:uid="{00000000-0005-0000-0000-00001B180000}"/>
    <cellStyle name="Normal 14 6 2" xfId="7666" xr:uid="{00000000-0005-0000-0000-00001C180000}"/>
    <cellStyle name="Normal 14 6 3" xfId="7667" xr:uid="{00000000-0005-0000-0000-00001D180000}"/>
    <cellStyle name="Normal 14 6 4" xfId="7668" xr:uid="{00000000-0005-0000-0000-00001E180000}"/>
    <cellStyle name="Normal 14 6 5" xfId="7669" xr:uid="{00000000-0005-0000-0000-00001F180000}"/>
    <cellStyle name="Normal 14 6 6" xfId="7670" xr:uid="{00000000-0005-0000-0000-000020180000}"/>
    <cellStyle name="Normal 14 6 7" xfId="7671" xr:uid="{00000000-0005-0000-0000-000021180000}"/>
    <cellStyle name="Normal 14 6 8" xfId="7672" xr:uid="{00000000-0005-0000-0000-000022180000}"/>
    <cellStyle name="Normal 14 6 9" xfId="7673" xr:uid="{00000000-0005-0000-0000-000023180000}"/>
    <cellStyle name="Normal 14 60" xfId="7674" xr:uid="{00000000-0005-0000-0000-000024180000}"/>
    <cellStyle name="Normal 14 61" xfId="7675" xr:uid="{00000000-0005-0000-0000-000025180000}"/>
    <cellStyle name="Normal 14 62" xfId="7676" xr:uid="{00000000-0005-0000-0000-000026180000}"/>
    <cellStyle name="Normal 14 63" xfId="7677" xr:uid="{00000000-0005-0000-0000-000027180000}"/>
    <cellStyle name="Normal 14 64" xfId="7678" xr:uid="{00000000-0005-0000-0000-000028180000}"/>
    <cellStyle name="Normal 14 65" xfId="7679" xr:uid="{00000000-0005-0000-0000-000029180000}"/>
    <cellStyle name="Normal 14 66" xfId="7680" xr:uid="{00000000-0005-0000-0000-00002A180000}"/>
    <cellStyle name="Normal 14 67" xfId="7681" xr:uid="{00000000-0005-0000-0000-00002B180000}"/>
    <cellStyle name="Normal 14 68" xfId="7682" xr:uid="{00000000-0005-0000-0000-00002C180000}"/>
    <cellStyle name="Normal 14 69" xfId="7683" xr:uid="{00000000-0005-0000-0000-00002D180000}"/>
    <cellStyle name="Normal 14 7" xfId="7684" xr:uid="{00000000-0005-0000-0000-00002E180000}"/>
    <cellStyle name="Normal 14 7 10" xfId="7685" xr:uid="{00000000-0005-0000-0000-00002F180000}"/>
    <cellStyle name="Normal 14 7 11" xfId="7686" xr:uid="{00000000-0005-0000-0000-000030180000}"/>
    <cellStyle name="Normal 14 7 12" xfId="7687" xr:uid="{00000000-0005-0000-0000-000031180000}"/>
    <cellStyle name="Normal 14 7 13" xfId="7688" xr:uid="{00000000-0005-0000-0000-000032180000}"/>
    <cellStyle name="Normal 14 7 14" xfId="7689" xr:uid="{00000000-0005-0000-0000-000033180000}"/>
    <cellStyle name="Normal 14 7 15" xfId="7690" xr:uid="{00000000-0005-0000-0000-000034180000}"/>
    <cellStyle name="Normal 14 7 16" xfId="7691" xr:uid="{00000000-0005-0000-0000-000035180000}"/>
    <cellStyle name="Normal 14 7 17" xfId="7692" xr:uid="{00000000-0005-0000-0000-000036180000}"/>
    <cellStyle name="Normal 14 7 18" xfId="7693" xr:uid="{00000000-0005-0000-0000-000037180000}"/>
    <cellStyle name="Normal 14 7 2" xfId="7694" xr:uid="{00000000-0005-0000-0000-000038180000}"/>
    <cellStyle name="Normal 14 7 3" xfId="7695" xr:uid="{00000000-0005-0000-0000-000039180000}"/>
    <cellStyle name="Normal 14 7 4" xfId="7696" xr:uid="{00000000-0005-0000-0000-00003A180000}"/>
    <cellStyle name="Normal 14 7 5" xfId="7697" xr:uid="{00000000-0005-0000-0000-00003B180000}"/>
    <cellStyle name="Normal 14 7 6" xfId="7698" xr:uid="{00000000-0005-0000-0000-00003C180000}"/>
    <cellStyle name="Normal 14 7 7" xfId="7699" xr:uid="{00000000-0005-0000-0000-00003D180000}"/>
    <cellStyle name="Normal 14 7 8" xfId="7700" xr:uid="{00000000-0005-0000-0000-00003E180000}"/>
    <cellStyle name="Normal 14 7 9" xfId="7701" xr:uid="{00000000-0005-0000-0000-00003F180000}"/>
    <cellStyle name="Normal 14 70" xfId="7702" xr:uid="{00000000-0005-0000-0000-000040180000}"/>
    <cellStyle name="Normal 14 71" xfId="7703" xr:uid="{00000000-0005-0000-0000-000041180000}"/>
    <cellStyle name="Normal 14 72" xfId="7704" xr:uid="{00000000-0005-0000-0000-000042180000}"/>
    <cellStyle name="Normal 14 73" xfId="7705" xr:uid="{00000000-0005-0000-0000-000043180000}"/>
    <cellStyle name="Normal 14 74" xfId="7706" xr:uid="{00000000-0005-0000-0000-000044180000}"/>
    <cellStyle name="Normal 14 75" xfId="7707" xr:uid="{00000000-0005-0000-0000-000045180000}"/>
    <cellStyle name="Normal 14 76" xfId="7708" xr:uid="{00000000-0005-0000-0000-000046180000}"/>
    <cellStyle name="Normal 14 77" xfId="7709" xr:uid="{00000000-0005-0000-0000-000047180000}"/>
    <cellStyle name="Normal 14 78" xfId="7710" xr:uid="{00000000-0005-0000-0000-000048180000}"/>
    <cellStyle name="Normal 14 79" xfId="7711" xr:uid="{00000000-0005-0000-0000-000049180000}"/>
    <cellStyle name="Normal 14 8" xfId="7712" xr:uid="{00000000-0005-0000-0000-00004A180000}"/>
    <cellStyle name="Normal 14 8 10" xfId="7713" xr:uid="{00000000-0005-0000-0000-00004B180000}"/>
    <cellStyle name="Normal 14 8 11" xfId="7714" xr:uid="{00000000-0005-0000-0000-00004C180000}"/>
    <cellStyle name="Normal 14 8 12" xfId="7715" xr:uid="{00000000-0005-0000-0000-00004D180000}"/>
    <cellStyle name="Normal 14 8 13" xfId="7716" xr:uid="{00000000-0005-0000-0000-00004E180000}"/>
    <cellStyle name="Normal 14 8 14" xfId="7717" xr:uid="{00000000-0005-0000-0000-00004F180000}"/>
    <cellStyle name="Normal 14 8 15" xfId="7718" xr:uid="{00000000-0005-0000-0000-000050180000}"/>
    <cellStyle name="Normal 14 8 16" xfId="7719" xr:uid="{00000000-0005-0000-0000-000051180000}"/>
    <cellStyle name="Normal 14 8 17" xfId="7720" xr:uid="{00000000-0005-0000-0000-000052180000}"/>
    <cellStyle name="Normal 14 8 18" xfId="7721" xr:uid="{00000000-0005-0000-0000-000053180000}"/>
    <cellStyle name="Normal 14 8 2" xfId="7722" xr:uid="{00000000-0005-0000-0000-000054180000}"/>
    <cellStyle name="Normal 14 8 3" xfId="7723" xr:uid="{00000000-0005-0000-0000-000055180000}"/>
    <cellStyle name="Normal 14 8 4" xfId="7724" xr:uid="{00000000-0005-0000-0000-000056180000}"/>
    <cellStyle name="Normal 14 8 5" xfId="7725" xr:uid="{00000000-0005-0000-0000-000057180000}"/>
    <cellStyle name="Normal 14 8 6" xfId="7726" xr:uid="{00000000-0005-0000-0000-000058180000}"/>
    <cellStyle name="Normal 14 8 7" xfId="7727" xr:uid="{00000000-0005-0000-0000-000059180000}"/>
    <cellStyle name="Normal 14 8 8" xfId="7728" xr:uid="{00000000-0005-0000-0000-00005A180000}"/>
    <cellStyle name="Normal 14 8 9" xfId="7729" xr:uid="{00000000-0005-0000-0000-00005B180000}"/>
    <cellStyle name="Normal 14 80" xfId="7730" xr:uid="{00000000-0005-0000-0000-00005C180000}"/>
    <cellStyle name="Normal 14 81" xfId="7731" xr:uid="{00000000-0005-0000-0000-00005D180000}"/>
    <cellStyle name="Normal 14 82" xfId="7732" xr:uid="{00000000-0005-0000-0000-00005E180000}"/>
    <cellStyle name="Normal 14 83" xfId="7733" xr:uid="{00000000-0005-0000-0000-00005F180000}"/>
    <cellStyle name="Normal 14 84" xfId="7734" xr:uid="{00000000-0005-0000-0000-000060180000}"/>
    <cellStyle name="Normal 14 85" xfId="7735" xr:uid="{00000000-0005-0000-0000-000061180000}"/>
    <cellStyle name="Normal 14 86" xfId="7736" xr:uid="{00000000-0005-0000-0000-000062180000}"/>
    <cellStyle name="Normal 14 87" xfId="7737" xr:uid="{00000000-0005-0000-0000-000063180000}"/>
    <cellStyle name="Normal 14 88" xfId="7738" xr:uid="{00000000-0005-0000-0000-000064180000}"/>
    <cellStyle name="Normal 14 89" xfId="7739" xr:uid="{00000000-0005-0000-0000-000065180000}"/>
    <cellStyle name="Normal 14 9" xfId="7740" xr:uid="{00000000-0005-0000-0000-000066180000}"/>
    <cellStyle name="Normal 14 9 10" xfId="7741" xr:uid="{00000000-0005-0000-0000-000067180000}"/>
    <cellStyle name="Normal 14 9 11" xfId="7742" xr:uid="{00000000-0005-0000-0000-000068180000}"/>
    <cellStyle name="Normal 14 9 12" xfId="7743" xr:uid="{00000000-0005-0000-0000-000069180000}"/>
    <cellStyle name="Normal 14 9 13" xfId="7744" xr:uid="{00000000-0005-0000-0000-00006A180000}"/>
    <cellStyle name="Normal 14 9 14" xfId="7745" xr:uid="{00000000-0005-0000-0000-00006B180000}"/>
    <cellStyle name="Normal 14 9 15" xfId="7746" xr:uid="{00000000-0005-0000-0000-00006C180000}"/>
    <cellStyle name="Normal 14 9 16" xfId="7747" xr:uid="{00000000-0005-0000-0000-00006D180000}"/>
    <cellStyle name="Normal 14 9 17" xfId="7748" xr:uid="{00000000-0005-0000-0000-00006E180000}"/>
    <cellStyle name="Normal 14 9 18" xfId="7749" xr:uid="{00000000-0005-0000-0000-00006F180000}"/>
    <cellStyle name="Normal 14 9 2" xfId="7750" xr:uid="{00000000-0005-0000-0000-000070180000}"/>
    <cellStyle name="Normal 14 9 3" xfId="7751" xr:uid="{00000000-0005-0000-0000-000071180000}"/>
    <cellStyle name="Normal 14 9 4" xfId="7752" xr:uid="{00000000-0005-0000-0000-000072180000}"/>
    <cellStyle name="Normal 14 9 5" xfId="7753" xr:uid="{00000000-0005-0000-0000-000073180000}"/>
    <cellStyle name="Normal 14 9 6" xfId="7754" xr:uid="{00000000-0005-0000-0000-000074180000}"/>
    <cellStyle name="Normal 14 9 7" xfId="7755" xr:uid="{00000000-0005-0000-0000-000075180000}"/>
    <cellStyle name="Normal 14 9 8" xfId="7756" xr:uid="{00000000-0005-0000-0000-000076180000}"/>
    <cellStyle name="Normal 14 9 9" xfId="7757" xr:uid="{00000000-0005-0000-0000-000077180000}"/>
    <cellStyle name="Normal 14 90" xfId="7758" xr:uid="{00000000-0005-0000-0000-000078180000}"/>
    <cellStyle name="Normal 14 91" xfId="7759" xr:uid="{00000000-0005-0000-0000-000079180000}"/>
    <cellStyle name="Normal 14 92" xfId="7760" xr:uid="{00000000-0005-0000-0000-00007A180000}"/>
    <cellStyle name="Normal 14 93" xfId="7761" xr:uid="{00000000-0005-0000-0000-00007B180000}"/>
    <cellStyle name="Normal 14 94" xfId="7762" xr:uid="{00000000-0005-0000-0000-00007C180000}"/>
    <cellStyle name="Normal 14 95" xfId="7763" xr:uid="{00000000-0005-0000-0000-00007D180000}"/>
    <cellStyle name="Normal 14 96" xfId="7764" xr:uid="{00000000-0005-0000-0000-00007E180000}"/>
    <cellStyle name="Normal 14_4 28 1_Asst_Health_Crit_AllTO_RIIO_20110714pm" xfId="7765" xr:uid="{00000000-0005-0000-0000-00007F180000}"/>
    <cellStyle name="Normal 15" xfId="440" xr:uid="{00000000-0005-0000-0000-000080180000}"/>
    <cellStyle name="Normal 15 10" xfId="7766" xr:uid="{00000000-0005-0000-0000-000081180000}"/>
    <cellStyle name="Normal 15 10 2" xfId="7767" xr:uid="{00000000-0005-0000-0000-000082180000}"/>
    <cellStyle name="Normal 15 11" xfId="7768" xr:uid="{00000000-0005-0000-0000-000083180000}"/>
    <cellStyle name="Normal 15 11 2" xfId="7769" xr:uid="{00000000-0005-0000-0000-000084180000}"/>
    <cellStyle name="Normal 15 12" xfId="7770" xr:uid="{00000000-0005-0000-0000-000085180000}"/>
    <cellStyle name="Normal 15 12 2" xfId="7771" xr:uid="{00000000-0005-0000-0000-000086180000}"/>
    <cellStyle name="Normal 15 13" xfId="7772" xr:uid="{00000000-0005-0000-0000-000087180000}"/>
    <cellStyle name="Normal 15 13 2" xfId="7773" xr:uid="{00000000-0005-0000-0000-000088180000}"/>
    <cellStyle name="Normal 15 14" xfId="7774" xr:uid="{00000000-0005-0000-0000-000089180000}"/>
    <cellStyle name="Normal 15 14 2" xfId="7775" xr:uid="{00000000-0005-0000-0000-00008A180000}"/>
    <cellStyle name="Normal 15 15" xfId="7776" xr:uid="{00000000-0005-0000-0000-00008B180000}"/>
    <cellStyle name="Normal 15 15 2" xfId="7777" xr:uid="{00000000-0005-0000-0000-00008C180000}"/>
    <cellStyle name="Normal 15 16" xfId="7778" xr:uid="{00000000-0005-0000-0000-00008D180000}"/>
    <cellStyle name="Normal 15 16 2" xfId="7779" xr:uid="{00000000-0005-0000-0000-00008E180000}"/>
    <cellStyle name="Normal 15 17" xfId="7780" xr:uid="{00000000-0005-0000-0000-00008F180000}"/>
    <cellStyle name="Normal 15 17 2" xfId="7781" xr:uid="{00000000-0005-0000-0000-000090180000}"/>
    <cellStyle name="Normal 15 18" xfId="7782" xr:uid="{00000000-0005-0000-0000-000091180000}"/>
    <cellStyle name="Normal 15 18 2" xfId="7783" xr:uid="{00000000-0005-0000-0000-000092180000}"/>
    <cellStyle name="Normal 15 19" xfId="7784" xr:uid="{00000000-0005-0000-0000-000093180000}"/>
    <cellStyle name="Normal 15 19 2" xfId="7785" xr:uid="{00000000-0005-0000-0000-000094180000}"/>
    <cellStyle name="Normal 15 2" xfId="441" xr:uid="{00000000-0005-0000-0000-000095180000}"/>
    <cellStyle name="Normal 15 2 2" xfId="1882" xr:uid="{00000000-0005-0000-0000-000096180000}"/>
    <cellStyle name="Normal 15 2 2 2" xfId="7786" xr:uid="{00000000-0005-0000-0000-000097180000}"/>
    <cellStyle name="Normal 15 2 2 3" xfId="7787" xr:uid="{00000000-0005-0000-0000-000098180000}"/>
    <cellStyle name="Normal 15 2 3" xfId="7788" xr:uid="{00000000-0005-0000-0000-000099180000}"/>
    <cellStyle name="Normal 15 2 4" xfId="7789" xr:uid="{00000000-0005-0000-0000-00009A180000}"/>
    <cellStyle name="Normal 15 2 5" xfId="7790" xr:uid="{00000000-0005-0000-0000-00009B180000}"/>
    <cellStyle name="Normal 15 2 6" xfId="7791" xr:uid="{00000000-0005-0000-0000-00009C180000}"/>
    <cellStyle name="Normal 15 2 7" xfId="7792" xr:uid="{00000000-0005-0000-0000-00009D180000}"/>
    <cellStyle name="Normal 15 2 7 2" xfId="7793" xr:uid="{00000000-0005-0000-0000-00009E180000}"/>
    <cellStyle name="Normal 15 20" xfId="7794" xr:uid="{00000000-0005-0000-0000-00009F180000}"/>
    <cellStyle name="Normal 15 20 2" xfId="7795" xr:uid="{00000000-0005-0000-0000-0000A0180000}"/>
    <cellStyle name="Normal 15 21" xfId="7796" xr:uid="{00000000-0005-0000-0000-0000A1180000}"/>
    <cellStyle name="Normal 15 21 2" xfId="7797" xr:uid="{00000000-0005-0000-0000-0000A2180000}"/>
    <cellStyle name="Normal 15 22" xfId="7798" xr:uid="{00000000-0005-0000-0000-0000A3180000}"/>
    <cellStyle name="Normal 15 22 2" xfId="7799" xr:uid="{00000000-0005-0000-0000-0000A4180000}"/>
    <cellStyle name="Normal 15 23" xfId="7800" xr:uid="{00000000-0005-0000-0000-0000A5180000}"/>
    <cellStyle name="Normal 15 23 2" xfId="7801" xr:uid="{00000000-0005-0000-0000-0000A6180000}"/>
    <cellStyle name="Normal 15 24" xfId="7802" xr:uid="{00000000-0005-0000-0000-0000A7180000}"/>
    <cellStyle name="Normal 15 25" xfId="7803" xr:uid="{00000000-0005-0000-0000-0000A8180000}"/>
    <cellStyle name="Normal 15 26" xfId="7804" xr:uid="{00000000-0005-0000-0000-0000A9180000}"/>
    <cellStyle name="Normal 15 27" xfId="7805" xr:uid="{00000000-0005-0000-0000-0000AA180000}"/>
    <cellStyle name="Normal 15 28" xfId="7806" xr:uid="{00000000-0005-0000-0000-0000AB180000}"/>
    <cellStyle name="Normal 15 29" xfId="7807" xr:uid="{00000000-0005-0000-0000-0000AC180000}"/>
    <cellStyle name="Normal 15 3" xfId="1881" xr:uid="{00000000-0005-0000-0000-0000AD180000}"/>
    <cellStyle name="Normal 15 3 10" xfId="7808" xr:uid="{00000000-0005-0000-0000-0000AE180000}"/>
    <cellStyle name="Normal 15 3 11" xfId="7809" xr:uid="{00000000-0005-0000-0000-0000AF180000}"/>
    <cellStyle name="Normal 15 3 12" xfId="7810" xr:uid="{00000000-0005-0000-0000-0000B0180000}"/>
    <cellStyle name="Normal 15 3 13" xfId="7811" xr:uid="{00000000-0005-0000-0000-0000B1180000}"/>
    <cellStyle name="Normal 15 3 2" xfId="7812" xr:uid="{00000000-0005-0000-0000-0000B2180000}"/>
    <cellStyle name="Normal 15 3 3" xfId="7813" xr:uid="{00000000-0005-0000-0000-0000B3180000}"/>
    <cellStyle name="Normal 15 3 4" xfId="7814" xr:uid="{00000000-0005-0000-0000-0000B4180000}"/>
    <cellStyle name="Normal 15 3 5" xfId="7815" xr:uid="{00000000-0005-0000-0000-0000B5180000}"/>
    <cellStyle name="Normal 15 3 6" xfId="7816" xr:uid="{00000000-0005-0000-0000-0000B6180000}"/>
    <cellStyle name="Normal 15 3 7" xfId="7817" xr:uid="{00000000-0005-0000-0000-0000B7180000}"/>
    <cellStyle name="Normal 15 3 8" xfId="7818" xr:uid="{00000000-0005-0000-0000-0000B8180000}"/>
    <cellStyle name="Normal 15 3 9" xfId="7819" xr:uid="{00000000-0005-0000-0000-0000B9180000}"/>
    <cellStyle name="Normal 15 30" xfId="7820" xr:uid="{00000000-0005-0000-0000-0000BA180000}"/>
    <cellStyle name="Normal 15 31" xfId="7821" xr:uid="{00000000-0005-0000-0000-0000BB180000}"/>
    <cellStyle name="Normal 15 32" xfId="7822" xr:uid="{00000000-0005-0000-0000-0000BC180000}"/>
    <cellStyle name="Normal 15 33" xfId="7823" xr:uid="{00000000-0005-0000-0000-0000BD180000}"/>
    <cellStyle name="Normal 15 34" xfId="7824" xr:uid="{00000000-0005-0000-0000-0000BE180000}"/>
    <cellStyle name="Normal 15 35" xfId="7825" xr:uid="{00000000-0005-0000-0000-0000BF180000}"/>
    <cellStyle name="Normal 15 36" xfId="7826" xr:uid="{00000000-0005-0000-0000-0000C0180000}"/>
    <cellStyle name="Normal 15 37" xfId="7827" xr:uid="{00000000-0005-0000-0000-0000C1180000}"/>
    <cellStyle name="Normal 15 38" xfId="7828" xr:uid="{00000000-0005-0000-0000-0000C2180000}"/>
    <cellStyle name="Normal 15 39" xfId="7829" xr:uid="{00000000-0005-0000-0000-0000C3180000}"/>
    <cellStyle name="Normal 15 4" xfId="7830" xr:uid="{00000000-0005-0000-0000-0000C4180000}"/>
    <cellStyle name="Normal 15 4 2" xfId="7831" xr:uid="{00000000-0005-0000-0000-0000C5180000}"/>
    <cellStyle name="Normal 15 40" xfId="7832" xr:uid="{00000000-0005-0000-0000-0000C6180000}"/>
    <cellStyle name="Normal 15 41" xfId="7833" xr:uid="{00000000-0005-0000-0000-0000C7180000}"/>
    <cellStyle name="Normal 15 42" xfId="7834" xr:uid="{00000000-0005-0000-0000-0000C8180000}"/>
    <cellStyle name="Normal 15 43" xfId="7835" xr:uid="{00000000-0005-0000-0000-0000C9180000}"/>
    <cellStyle name="Normal 15 44" xfId="7836" xr:uid="{00000000-0005-0000-0000-0000CA180000}"/>
    <cellStyle name="Normal 15 45" xfId="7837" xr:uid="{00000000-0005-0000-0000-0000CB180000}"/>
    <cellStyle name="Normal 15 46" xfId="7838" xr:uid="{00000000-0005-0000-0000-0000CC180000}"/>
    <cellStyle name="Normal 15 47" xfId="7839" xr:uid="{00000000-0005-0000-0000-0000CD180000}"/>
    <cellStyle name="Normal 15 48" xfId="7840" xr:uid="{00000000-0005-0000-0000-0000CE180000}"/>
    <cellStyle name="Normal 15 49" xfId="7841" xr:uid="{00000000-0005-0000-0000-0000CF180000}"/>
    <cellStyle name="Normal 15 5" xfId="7842" xr:uid="{00000000-0005-0000-0000-0000D0180000}"/>
    <cellStyle name="Normal 15 5 2" xfId="7843" xr:uid="{00000000-0005-0000-0000-0000D1180000}"/>
    <cellStyle name="Normal 15 50" xfId="7844" xr:uid="{00000000-0005-0000-0000-0000D2180000}"/>
    <cellStyle name="Normal 15 51" xfId="7845" xr:uid="{00000000-0005-0000-0000-0000D3180000}"/>
    <cellStyle name="Normal 15 52" xfId="7846" xr:uid="{00000000-0005-0000-0000-0000D4180000}"/>
    <cellStyle name="Normal 15 53" xfId="7847" xr:uid="{00000000-0005-0000-0000-0000D5180000}"/>
    <cellStyle name="Normal 15 54" xfId="7848" xr:uid="{00000000-0005-0000-0000-0000D6180000}"/>
    <cellStyle name="Normal 15 55" xfId="7849" xr:uid="{00000000-0005-0000-0000-0000D7180000}"/>
    <cellStyle name="Normal 15 56" xfId="7850" xr:uid="{00000000-0005-0000-0000-0000D8180000}"/>
    <cellStyle name="Normal 15 57" xfId="7851" xr:uid="{00000000-0005-0000-0000-0000D9180000}"/>
    <cellStyle name="Normal 15 58" xfId="7852" xr:uid="{00000000-0005-0000-0000-0000DA180000}"/>
    <cellStyle name="Normal 15 59" xfId="7853" xr:uid="{00000000-0005-0000-0000-0000DB180000}"/>
    <cellStyle name="Normal 15 6" xfId="7854" xr:uid="{00000000-0005-0000-0000-0000DC180000}"/>
    <cellStyle name="Normal 15 6 2" xfId="7855" xr:uid="{00000000-0005-0000-0000-0000DD180000}"/>
    <cellStyle name="Normal 15 60" xfId="7856" xr:uid="{00000000-0005-0000-0000-0000DE180000}"/>
    <cellStyle name="Normal 15 61" xfId="7857" xr:uid="{00000000-0005-0000-0000-0000DF180000}"/>
    <cellStyle name="Normal 15 62" xfId="7858" xr:uid="{00000000-0005-0000-0000-0000E0180000}"/>
    <cellStyle name="Normal 15 63" xfId="7859" xr:uid="{00000000-0005-0000-0000-0000E1180000}"/>
    <cellStyle name="Normal 15 64" xfId="7860" xr:uid="{00000000-0005-0000-0000-0000E2180000}"/>
    <cellStyle name="Normal 15 65" xfId="7861" xr:uid="{00000000-0005-0000-0000-0000E3180000}"/>
    <cellStyle name="Normal 15 66" xfId="7862" xr:uid="{00000000-0005-0000-0000-0000E4180000}"/>
    <cellStyle name="Normal 15 67" xfId="7863" xr:uid="{00000000-0005-0000-0000-0000E5180000}"/>
    <cellStyle name="Normal 15 68" xfId="7864" xr:uid="{00000000-0005-0000-0000-0000E6180000}"/>
    <cellStyle name="Normal 15 69" xfId="7865" xr:uid="{00000000-0005-0000-0000-0000E7180000}"/>
    <cellStyle name="Normal 15 7" xfId="7866" xr:uid="{00000000-0005-0000-0000-0000E8180000}"/>
    <cellStyle name="Normal 15 7 2" xfId="7867" xr:uid="{00000000-0005-0000-0000-0000E9180000}"/>
    <cellStyle name="Normal 15 70" xfId="7868" xr:uid="{00000000-0005-0000-0000-0000EA180000}"/>
    <cellStyle name="Normal 15 71" xfId="7869" xr:uid="{00000000-0005-0000-0000-0000EB180000}"/>
    <cellStyle name="Normal 15 8" xfId="7870" xr:uid="{00000000-0005-0000-0000-0000EC180000}"/>
    <cellStyle name="Normal 15 8 2" xfId="7871" xr:uid="{00000000-0005-0000-0000-0000ED180000}"/>
    <cellStyle name="Normal 15 9" xfId="7872" xr:uid="{00000000-0005-0000-0000-0000EE180000}"/>
    <cellStyle name="Normal 15 9 2" xfId="7873" xr:uid="{00000000-0005-0000-0000-0000EF180000}"/>
    <cellStyle name="Normal 15_4 28 1_Asst_Health_Crit_AllTO_RIIO_20110714pm" xfId="7874" xr:uid="{00000000-0005-0000-0000-0000F0180000}"/>
    <cellStyle name="Normal 16" xfId="442" xr:uid="{00000000-0005-0000-0000-0000F1180000}"/>
    <cellStyle name="Normal 16 10" xfId="7875" xr:uid="{00000000-0005-0000-0000-0000F2180000}"/>
    <cellStyle name="Normal 16 10 2" xfId="7876" xr:uid="{00000000-0005-0000-0000-0000F3180000}"/>
    <cellStyle name="Normal 16 11" xfId="7877" xr:uid="{00000000-0005-0000-0000-0000F4180000}"/>
    <cellStyle name="Normal 16 11 2" xfId="7878" xr:uid="{00000000-0005-0000-0000-0000F5180000}"/>
    <cellStyle name="Normal 16 12" xfId="7879" xr:uid="{00000000-0005-0000-0000-0000F6180000}"/>
    <cellStyle name="Normal 16 12 2" xfId="7880" xr:uid="{00000000-0005-0000-0000-0000F7180000}"/>
    <cellStyle name="Normal 16 13" xfId="7881" xr:uid="{00000000-0005-0000-0000-0000F8180000}"/>
    <cellStyle name="Normal 16 13 2" xfId="7882" xr:uid="{00000000-0005-0000-0000-0000F9180000}"/>
    <cellStyle name="Normal 16 14" xfId="7883" xr:uid="{00000000-0005-0000-0000-0000FA180000}"/>
    <cellStyle name="Normal 16 14 2" xfId="7884" xr:uid="{00000000-0005-0000-0000-0000FB180000}"/>
    <cellStyle name="Normal 16 15" xfId="7885" xr:uid="{00000000-0005-0000-0000-0000FC180000}"/>
    <cellStyle name="Normal 16 15 2" xfId="7886" xr:uid="{00000000-0005-0000-0000-0000FD180000}"/>
    <cellStyle name="Normal 16 16" xfId="7887" xr:uid="{00000000-0005-0000-0000-0000FE180000}"/>
    <cellStyle name="Normal 16 16 2" xfId="7888" xr:uid="{00000000-0005-0000-0000-0000FF180000}"/>
    <cellStyle name="Normal 16 17" xfId="7889" xr:uid="{00000000-0005-0000-0000-000000190000}"/>
    <cellStyle name="Normal 16 17 2" xfId="7890" xr:uid="{00000000-0005-0000-0000-000001190000}"/>
    <cellStyle name="Normal 16 18" xfId="7891" xr:uid="{00000000-0005-0000-0000-000002190000}"/>
    <cellStyle name="Normal 16 18 2" xfId="7892" xr:uid="{00000000-0005-0000-0000-000003190000}"/>
    <cellStyle name="Normal 16 19" xfId="7893" xr:uid="{00000000-0005-0000-0000-000004190000}"/>
    <cellStyle name="Normal 16 19 2" xfId="7894" xr:uid="{00000000-0005-0000-0000-000005190000}"/>
    <cellStyle name="Normal 16 2" xfId="7895" xr:uid="{00000000-0005-0000-0000-000006190000}"/>
    <cellStyle name="Normal 16 2 10" xfId="7896" xr:uid="{00000000-0005-0000-0000-000007190000}"/>
    <cellStyle name="Normal 16 2 11" xfId="7897" xr:uid="{00000000-0005-0000-0000-000008190000}"/>
    <cellStyle name="Normal 16 2 12" xfId="7898" xr:uid="{00000000-0005-0000-0000-000009190000}"/>
    <cellStyle name="Normal 16 2 13" xfId="7899" xr:uid="{00000000-0005-0000-0000-00000A190000}"/>
    <cellStyle name="Normal 16 2 2" xfId="7900" xr:uid="{00000000-0005-0000-0000-00000B190000}"/>
    <cellStyle name="Normal 16 2 2 2" xfId="7901" xr:uid="{00000000-0005-0000-0000-00000C190000}"/>
    <cellStyle name="Normal 16 2 2 2 2" xfId="7902" xr:uid="{00000000-0005-0000-0000-00000D190000}"/>
    <cellStyle name="Normal 16 2 2 2 3" xfId="7903" xr:uid="{00000000-0005-0000-0000-00000E190000}"/>
    <cellStyle name="Normal 16 2 2 2 4" xfId="7904" xr:uid="{00000000-0005-0000-0000-00000F190000}"/>
    <cellStyle name="Normal 16 2 2 3" xfId="7905" xr:uid="{00000000-0005-0000-0000-000010190000}"/>
    <cellStyle name="Normal 16 2 2 3 2" xfId="7906" xr:uid="{00000000-0005-0000-0000-000011190000}"/>
    <cellStyle name="Normal 16 2 2 3 3" xfId="7907" xr:uid="{00000000-0005-0000-0000-000012190000}"/>
    <cellStyle name="Normal 16 2 2 3 4" xfId="7908" xr:uid="{00000000-0005-0000-0000-000013190000}"/>
    <cellStyle name="Normal 16 2 2 4" xfId="7909" xr:uid="{00000000-0005-0000-0000-000014190000}"/>
    <cellStyle name="Normal 16 2 2 5" xfId="7910" xr:uid="{00000000-0005-0000-0000-000015190000}"/>
    <cellStyle name="Normal 16 2 2 6" xfId="7911" xr:uid="{00000000-0005-0000-0000-000016190000}"/>
    <cellStyle name="Normal 16 2 2 7" xfId="7912" xr:uid="{00000000-0005-0000-0000-000017190000}"/>
    <cellStyle name="Normal 16 2 3" xfId="7913" xr:uid="{00000000-0005-0000-0000-000018190000}"/>
    <cellStyle name="Normal 16 2 3 2" xfId="7914" xr:uid="{00000000-0005-0000-0000-000019190000}"/>
    <cellStyle name="Normal 16 2 3 2 2" xfId="7915" xr:uid="{00000000-0005-0000-0000-00001A190000}"/>
    <cellStyle name="Normal 16 2 3 2 3" xfId="7916" xr:uid="{00000000-0005-0000-0000-00001B190000}"/>
    <cellStyle name="Normal 16 2 3 2 4" xfId="7917" xr:uid="{00000000-0005-0000-0000-00001C190000}"/>
    <cellStyle name="Normal 16 2 3 3" xfId="7918" xr:uid="{00000000-0005-0000-0000-00001D190000}"/>
    <cellStyle name="Normal 16 2 3 4" xfId="7919" xr:uid="{00000000-0005-0000-0000-00001E190000}"/>
    <cellStyle name="Normal 16 2 3 5" xfId="7920" xr:uid="{00000000-0005-0000-0000-00001F190000}"/>
    <cellStyle name="Normal 16 2 3 6" xfId="7921" xr:uid="{00000000-0005-0000-0000-000020190000}"/>
    <cellStyle name="Normal 16 2 4" xfId="7922" xr:uid="{00000000-0005-0000-0000-000021190000}"/>
    <cellStyle name="Normal 16 2 4 2" xfId="7923" xr:uid="{00000000-0005-0000-0000-000022190000}"/>
    <cellStyle name="Normal 16 2 4 3" xfId="7924" xr:uid="{00000000-0005-0000-0000-000023190000}"/>
    <cellStyle name="Normal 16 2 4 4" xfId="7925" xr:uid="{00000000-0005-0000-0000-000024190000}"/>
    <cellStyle name="Normal 16 2 5" xfId="7926" xr:uid="{00000000-0005-0000-0000-000025190000}"/>
    <cellStyle name="Normal 16 2 5 2" xfId="7927" xr:uid="{00000000-0005-0000-0000-000026190000}"/>
    <cellStyle name="Normal 16 2 5 3" xfId="7928" xr:uid="{00000000-0005-0000-0000-000027190000}"/>
    <cellStyle name="Normal 16 2 5 4" xfId="7929" xr:uid="{00000000-0005-0000-0000-000028190000}"/>
    <cellStyle name="Normal 16 2 6" xfId="7930" xr:uid="{00000000-0005-0000-0000-000029190000}"/>
    <cellStyle name="Normal 16 2 7" xfId="7931" xr:uid="{00000000-0005-0000-0000-00002A190000}"/>
    <cellStyle name="Normal 16 2 8" xfId="7932" xr:uid="{00000000-0005-0000-0000-00002B190000}"/>
    <cellStyle name="Normal 16 2 9" xfId="7933" xr:uid="{00000000-0005-0000-0000-00002C190000}"/>
    <cellStyle name="Normal 16 20" xfId="7934" xr:uid="{00000000-0005-0000-0000-00002D190000}"/>
    <cellStyle name="Normal 16 20 2" xfId="7935" xr:uid="{00000000-0005-0000-0000-00002E190000}"/>
    <cellStyle name="Normal 16 21" xfId="7936" xr:uid="{00000000-0005-0000-0000-00002F190000}"/>
    <cellStyle name="Normal 16 21 2" xfId="7937" xr:uid="{00000000-0005-0000-0000-000030190000}"/>
    <cellStyle name="Normal 16 22" xfId="7938" xr:uid="{00000000-0005-0000-0000-000031190000}"/>
    <cellStyle name="Normal 16 22 2" xfId="7939" xr:uid="{00000000-0005-0000-0000-000032190000}"/>
    <cellStyle name="Normal 16 23" xfId="7940" xr:uid="{00000000-0005-0000-0000-000033190000}"/>
    <cellStyle name="Normal 16 23 2" xfId="7941" xr:uid="{00000000-0005-0000-0000-000034190000}"/>
    <cellStyle name="Normal 16 24" xfId="7942" xr:uid="{00000000-0005-0000-0000-000035190000}"/>
    <cellStyle name="Normal 16 25" xfId="7943" xr:uid="{00000000-0005-0000-0000-000036190000}"/>
    <cellStyle name="Normal 16 26" xfId="7944" xr:uid="{00000000-0005-0000-0000-000037190000}"/>
    <cellStyle name="Normal 16 27" xfId="7945" xr:uid="{00000000-0005-0000-0000-000038190000}"/>
    <cellStyle name="Normal 16 28" xfId="7946" xr:uid="{00000000-0005-0000-0000-000039190000}"/>
    <cellStyle name="Normal 16 29" xfId="7947" xr:uid="{00000000-0005-0000-0000-00003A190000}"/>
    <cellStyle name="Normal 16 3" xfId="7948" xr:uid="{00000000-0005-0000-0000-00003B190000}"/>
    <cellStyle name="Normal 16 3 10" xfId="7949" xr:uid="{00000000-0005-0000-0000-00003C190000}"/>
    <cellStyle name="Normal 16 3 11" xfId="7950" xr:uid="{00000000-0005-0000-0000-00003D190000}"/>
    <cellStyle name="Normal 16 3 12" xfId="7951" xr:uid="{00000000-0005-0000-0000-00003E190000}"/>
    <cellStyle name="Normal 16 3 13" xfId="7952" xr:uid="{00000000-0005-0000-0000-00003F190000}"/>
    <cellStyle name="Normal 16 3 14" xfId="7953" xr:uid="{00000000-0005-0000-0000-000040190000}"/>
    <cellStyle name="Normal 16 3 15" xfId="7954" xr:uid="{00000000-0005-0000-0000-000041190000}"/>
    <cellStyle name="Normal 16 3 2" xfId="7955" xr:uid="{00000000-0005-0000-0000-000042190000}"/>
    <cellStyle name="Normal 16 3 2 10" xfId="7956" xr:uid="{00000000-0005-0000-0000-000043190000}"/>
    <cellStyle name="Normal 16 3 2 11" xfId="7957" xr:uid="{00000000-0005-0000-0000-000044190000}"/>
    <cellStyle name="Normal 16 3 2 12" xfId="7958" xr:uid="{00000000-0005-0000-0000-000045190000}"/>
    <cellStyle name="Normal 16 3 2 13" xfId="7959" xr:uid="{00000000-0005-0000-0000-000046190000}"/>
    <cellStyle name="Normal 16 3 2 14" xfId="7960" xr:uid="{00000000-0005-0000-0000-000047190000}"/>
    <cellStyle name="Normal 16 3 2 15" xfId="7961" xr:uid="{00000000-0005-0000-0000-000048190000}"/>
    <cellStyle name="Normal 16 3 2 16" xfId="7962" xr:uid="{00000000-0005-0000-0000-000049190000}"/>
    <cellStyle name="Normal 16 3 2 2" xfId="7963" xr:uid="{00000000-0005-0000-0000-00004A190000}"/>
    <cellStyle name="Normal 16 3 2 2 10" xfId="7964" xr:uid="{00000000-0005-0000-0000-00004B190000}"/>
    <cellStyle name="Normal 16 3 2 2 11" xfId="7965" xr:uid="{00000000-0005-0000-0000-00004C190000}"/>
    <cellStyle name="Normal 16 3 2 2 12" xfId="7966" xr:uid="{00000000-0005-0000-0000-00004D190000}"/>
    <cellStyle name="Normal 16 3 2 2 13" xfId="7967" xr:uid="{00000000-0005-0000-0000-00004E190000}"/>
    <cellStyle name="Normal 16 3 2 2 14" xfId="7968" xr:uid="{00000000-0005-0000-0000-00004F190000}"/>
    <cellStyle name="Normal 16 3 2 2 15" xfId="7969" xr:uid="{00000000-0005-0000-0000-000050190000}"/>
    <cellStyle name="Normal 16 3 2 2 2" xfId="7970" xr:uid="{00000000-0005-0000-0000-000051190000}"/>
    <cellStyle name="Normal 16 3 2 2 2 10" xfId="7971" xr:uid="{00000000-0005-0000-0000-000052190000}"/>
    <cellStyle name="Normal 16 3 2 2 2 11" xfId="7972" xr:uid="{00000000-0005-0000-0000-000053190000}"/>
    <cellStyle name="Normal 16 3 2 2 2 12" xfId="7973" xr:uid="{00000000-0005-0000-0000-000054190000}"/>
    <cellStyle name="Normal 16 3 2 2 2 13" xfId="7974" xr:uid="{00000000-0005-0000-0000-000055190000}"/>
    <cellStyle name="Normal 16 3 2 2 2 2" xfId="7975" xr:uid="{00000000-0005-0000-0000-000056190000}"/>
    <cellStyle name="Normal 16 3 2 2 2 3" xfId="7976" xr:uid="{00000000-0005-0000-0000-000057190000}"/>
    <cellStyle name="Normal 16 3 2 2 2 4" xfId="7977" xr:uid="{00000000-0005-0000-0000-000058190000}"/>
    <cellStyle name="Normal 16 3 2 2 2 5" xfId="7978" xr:uid="{00000000-0005-0000-0000-000059190000}"/>
    <cellStyle name="Normal 16 3 2 2 2 6" xfId="7979" xr:uid="{00000000-0005-0000-0000-00005A190000}"/>
    <cellStyle name="Normal 16 3 2 2 2 7" xfId="7980" xr:uid="{00000000-0005-0000-0000-00005B190000}"/>
    <cellStyle name="Normal 16 3 2 2 2 8" xfId="7981" xr:uid="{00000000-0005-0000-0000-00005C190000}"/>
    <cellStyle name="Normal 16 3 2 2 2 9" xfId="7982" xr:uid="{00000000-0005-0000-0000-00005D190000}"/>
    <cellStyle name="Normal 16 3 2 2 3" xfId="7983" xr:uid="{00000000-0005-0000-0000-00005E190000}"/>
    <cellStyle name="Normal 16 3 2 2 3 10" xfId="7984" xr:uid="{00000000-0005-0000-0000-00005F190000}"/>
    <cellStyle name="Normal 16 3 2 2 3 11" xfId="7985" xr:uid="{00000000-0005-0000-0000-000060190000}"/>
    <cellStyle name="Normal 16 3 2 2 3 12" xfId="7986" xr:uid="{00000000-0005-0000-0000-000061190000}"/>
    <cellStyle name="Normal 16 3 2 2 3 13" xfId="7987" xr:uid="{00000000-0005-0000-0000-000062190000}"/>
    <cellStyle name="Normal 16 3 2 2 3 2" xfId="7988" xr:uid="{00000000-0005-0000-0000-000063190000}"/>
    <cellStyle name="Normal 16 3 2 2 3 3" xfId="7989" xr:uid="{00000000-0005-0000-0000-000064190000}"/>
    <cellStyle name="Normal 16 3 2 2 3 4" xfId="7990" xr:uid="{00000000-0005-0000-0000-000065190000}"/>
    <cellStyle name="Normal 16 3 2 2 3 5" xfId="7991" xr:uid="{00000000-0005-0000-0000-000066190000}"/>
    <cellStyle name="Normal 16 3 2 2 3 6" xfId="7992" xr:uid="{00000000-0005-0000-0000-000067190000}"/>
    <cellStyle name="Normal 16 3 2 2 3 7" xfId="7993" xr:uid="{00000000-0005-0000-0000-000068190000}"/>
    <cellStyle name="Normal 16 3 2 2 3 8" xfId="7994" xr:uid="{00000000-0005-0000-0000-000069190000}"/>
    <cellStyle name="Normal 16 3 2 2 3 9" xfId="7995" xr:uid="{00000000-0005-0000-0000-00006A190000}"/>
    <cellStyle name="Normal 16 3 2 2 4" xfId="7996" xr:uid="{00000000-0005-0000-0000-00006B190000}"/>
    <cellStyle name="Normal 16 3 2 2 5" xfId="7997" xr:uid="{00000000-0005-0000-0000-00006C190000}"/>
    <cellStyle name="Normal 16 3 2 2 6" xfId="7998" xr:uid="{00000000-0005-0000-0000-00006D190000}"/>
    <cellStyle name="Normal 16 3 2 2 7" xfId="7999" xr:uid="{00000000-0005-0000-0000-00006E190000}"/>
    <cellStyle name="Normal 16 3 2 2 8" xfId="8000" xr:uid="{00000000-0005-0000-0000-00006F190000}"/>
    <cellStyle name="Normal 16 3 2 2 9" xfId="8001" xr:uid="{00000000-0005-0000-0000-000070190000}"/>
    <cellStyle name="Normal 16 3 2 3" xfId="8002" xr:uid="{00000000-0005-0000-0000-000071190000}"/>
    <cellStyle name="Normal 16 3 2 3 10" xfId="8003" xr:uid="{00000000-0005-0000-0000-000072190000}"/>
    <cellStyle name="Normal 16 3 2 3 11" xfId="8004" xr:uid="{00000000-0005-0000-0000-000073190000}"/>
    <cellStyle name="Normal 16 3 2 3 12" xfId="8005" xr:uid="{00000000-0005-0000-0000-000074190000}"/>
    <cellStyle name="Normal 16 3 2 3 13" xfId="8006" xr:uid="{00000000-0005-0000-0000-000075190000}"/>
    <cellStyle name="Normal 16 3 2 3 2" xfId="8007" xr:uid="{00000000-0005-0000-0000-000076190000}"/>
    <cellStyle name="Normal 16 3 2 3 3" xfId="8008" xr:uid="{00000000-0005-0000-0000-000077190000}"/>
    <cellStyle name="Normal 16 3 2 3 4" xfId="8009" xr:uid="{00000000-0005-0000-0000-000078190000}"/>
    <cellStyle name="Normal 16 3 2 3 5" xfId="8010" xr:uid="{00000000-0005-0000-0000-000079190000}"/>
    <cellStyle name="Normal 16 3 2 3 6" xfId="8011" xr:uid="{00000000-0005-0000-0000-00007A190000}"/>
    <cellStyle name="Normal 16 3 2 3 7" xfId="8012" xr:uid="{00000000-0005-0000-0000-00007B190000}"/>
    <cellStyle name="Normal 16 3 2 3 8" xfId="8013" xr:uid="{00000000-0005-0000-0000-00007C190000}"/>
    <cellStyle name="Normal 16 3 2 3 9" xfId="8014" xr:uid="{00000000-0005-0000-0000-00007D190000}"/>
    <cellStyle name="Normal 16 3 2 4" xfId="8015" xr:uid="{00000000-0005-0000-0000-00007E190000}"/>
    <cellStyle name="Normal 16 3 2 4 10" xfId="8016" xr:uid="{00000000-0005-0000-0000-00007F190000}"/>
    <cellStyle name="Normal 16 3 2 4 11" xfId="8017" xr:uid="{00000000-0005-0000-0000-000080190000}"/>
    <cellStyle name="Normal 16 3 2 4 12" xfId="8018" xr:uid="{00000000-0005-0000-0000-000081190000}"/>
    <cellStyle name="Normal 16 3 2 4 13" xfId="8019" xr:uid="{00000000-0005-0000-0000-000082190000}"/>
    <cellStyle name="Normal 16 3 2 4 2" xfId="8020" xr:uid="{00000000-0005-0000-0000-000083190000}"/>
    <cellStyle name="Normal 16 3 2 4 3" xfId="8021" xr:uid="{00000000-0005-0000-0000-000084190000}"/>
    <cellStyle name="Normal 16 3 2 4 4" xfId="8022" xr:uid="{00000000-0005-0000-0000-000085190000}"/>
    <cellStyle name="Normal 16 3 2 4 5" xfId="8023" xr:uid="{00000000-0005-0000-0000-000086190000}"/>
    <cellStyle name="Normal 16 3 2 4 6" xfId="8024" xr:uid="{00000000-0005-0000-0000-000087190000}"/>
    <cellStyle name="Normal 16 3 2 4 7" xfId="8025" xr:uid="{00000000-0005-0000-0000-000088190000}"/>
    <cellStyle name="Normal 16 3 2 4 8" xfId="8026" xr:uid="{00000000-0005-0000-0000-000089190000}"/>
    <cellStyle name="Normal 16 3 2 4 9" xfId="8027" xr:uid="{00000000-0005-0000-0000-00008A190000}"/>
    <cellStyle name="Normal 16 3 2 5" xfId="8028" xr:uid="{00000000-0005-0000-0000-00008B190000}"/>
    <cellStyle name="Normal 16 3 2 6" xfId="8029" xr:uid="{00000000-0005-0000-0000-00008C190000}"/>
    <cellStyle name="Normal 16 3 2 7" xfId="8030" xr:uid="{00000000-0005-0000-0000-00008D190000}"/>
    <cellStyle name="Normal 16 3 2 8" xfId="8031" xr:uid="{00000000-0005-0000-0000-00008E190000}"/>
    <cellStyle name="Normal 16 3 2 9" xfId="8032" xr:uid="{00000000-0005-0000-0000-00008F190000}"/>
    <cellStyle name="Normal 16 3 3" xfId="8033" xr:uid="{00000000-0005-0000-0000-000090190000}"/>
    <cellStyle name="Normal 16 3 3 10" xfId="8034" xr:uid="{00000000-0005-0000-0000-000091190000}"/>
    <cellStyle name="Normal 16 3 3 11" xfId="8035" xr:uid="{00000000-0005-0000-0000-000092190000}"/>
    <cellStyle name="Normal 16 3 3 12" xfId="8036" xr:uid="{00000000-0005-0000-0000-000093190000}"/>
    <cellStyle name="Normal 16 3 3 13" xfId="8037" xr:uid="{00000000-0005-0000-0000-000094190000}"/>
    <cellStyle name="Normal 16 3 3 2" xfId="8038" xr:uid="{00000000-0005-0000-0000-000095190000}"/>
    <cellStyle name="Normal 16 3 3 3" xfId="8039" xr:uid="{00000000-0005-0000-0000-000096190000}"/>
    <cellStyle name="Normal 16 3 3 4" xfId="8040" xr:uid="{00000000-0005-0000-0000-000097190000}"/>
    <cellStyle name="Normal 16 3 3 5" xfId="8041" xr:uid="{00000000-0005-0000-0000-000098190000}"/>
    <cellStyle name="Normal 16 3 3 6" xfId="8042" xr:uid="{00000000-0005-0000-0000-000099190000}"/>
    <cellStyle name="Normal 16 3 3 7" xfId="8043" xr:uid="{00000000-0005-0000-0000-00009A190000}"/>
    <cellStyle name="Normal 16 3 3 8" xfId="8044" xr:uid="{00000000-0005-0000-0000-00009B190000}"/>
    <cellStyle name="Normal 16 3 3 9" xfId="8045" xr:uid="{00000000-0005-0000-0000-00009C190000}"/>
    <cellStyle name="Normal 16 3 4" xfId="8046" xr:uid="{00000000-0005-0000-0000-00009D190000}"/>
    <cellStyle name="Normal 16 3 5" xfId="8047" xr:uid="{00000000-0005-0000-0000-00009E190000}"/>
    <cellStyle name="Normal 16 3 6" xfId="8048" xr:uid="{00000000-0005-0000-0000-00009F190000}"/>
    <cellStyle name="Normal 16 3 7" xfId="8049" xr:uid="{00000000-0005-0000-0000-0000A0190000}"/>
    <cellStyle name="Normal 16 3 8" xfId="8050" xr:uid="{00000000-0005-0000-0000-0000A1190000}"/>
    <cellStyle name="Normal 16 3 9" xfId="8051" xr:uid="{00000000-0005-0000-0000-0000A2190000}"/>
    <cellStyle name="Normal 16 30" xfId="8052" xr:uid="{00000000-0005-0000-0000-0000A3190000}"/>
    <cellStyle name="Normal 16 31" xfId="8053" xr:uid="{00000000-0005-0000-0000-0000A4190000}"/>
    <cellStyle name="Normal 16 32" xfId="8054" xr:uid="{00000000-0005-0000-0000-0000A5190000}"/>
    <cellStyle name="Normal 16 33" xfId="8055" xr:uid="{00000000-0005-0000-0000-0000A6190000}"/>
    <cellStyle name="Normal 16 34" xfId="8056" xr:uid="{00000000-0005-0000-0000-0000A7190000}"/>
    <cellStyle name="Normal 16 35" xfId="8057" xr:uid="{00000000-0005-0000-0000-0000A8190000}"/>
    <cellStyle name="Normal 16 36" xfId="8058" xr:uid="{00000000-0005-0000-0000-0000A9190000}"/>
    <cellStyle name="Normal 16 37" xfId="8059" xr:uid="{00000000-0005-0000-0000-0000AA190000}"/>
    <cellStyle name="Normal 16 38" xfId="8060" xr:uid="{00000000-0005-0000-0000-0000AB190000}"/>
    <cellStyle name="Normal 16 39" xfId="8061" xr:uid="{00000000-0005-0000-0000-0000AC190000}"/>
    <cellStyle name="Normal 16 4" xfId="8062" xr:uid="{00000000-0005-0000-0000-0000AD190000}"/>
    <cellStyle name="Normal 16 4 10" xfId="8063" xr:uid="{00000000-0005-0000-0000-0000AE190000}"/>
    <cellStyle name="Normal 16 4 11" xfId="8064" xr:uid="{00000000-0005-0000-0000-0000AF190000}"/>
    <cellStyle name="Normal 16 4 12" xfId="8065" xr:uid="{00000000-0005-0000-0000-0000B0190000}"/>
    <cellStyle name="Normal 16 4 13" xfId="8066" xr:uid="{00000000-0005-0000-0000-0000B1190000}"/>
    <cellStyle name="Normal 16 4 2" xfId="8067" xr:uid="{00000000-0005-0000-0000-0000B2190000}"/>
    <cellStyle name="Normal 16 4 3" xfId="8068" xr:uid="{00000000-0005-0000-0000-0000B3190000}"/>
    <cellStyle name="Normal 16 4 4" xfId="8069" xr:uid="{00000000-0005-0000-0000-0000B4190000}"/>
    <cellStyle name="Normal 16 4 5" xfId="8070" xr:uid="{00000000-0005-0000-0000-0000B5190000}"/>
    <cellStyle name="Normal 16 4 6" xfId="8071" xr:uid="{00000000-0005-0000-0000-0000B6190000}"/>
    <cellStyle name="Normal 16 4 7" xfId="8072" xr:uid="{00000000-0005-0000-0000-0000B7190000}"/>
    <cellStyle name="Normal 16 4 8" xfId="8073" xr:uid="{00000000-0005-0000-0000-0000B8190000}"/>
    <cellStyle name="Normal 16 4 9" xfId="8074" xr:uid="{00000000-0005-0000-0000-0000B9190000}"/>
    <cellStyle name="Normal 16 40" xfId="8075" xr:uid="{00000000-0005-0000-0000-0000BA190000}"/>
    <cellStyle name="Normal 16 41" xfId="8076" xr:uid="{00000000-0005-0000-0000-0000BB190000}"/>
    <cellStyle name="Normal 16 42" xfId="8077" xr:uid="{00000000-0005-0000-0000-0000BC190000}"/>
    <cellStyle name="Normal 16 43" xfId="8078" xr:uid="{00000000-0005-0000-0000-0000BD190000}"/>
    <cellStyle name="Normal 16 44" xfId="8079" xr:uid="{00000000-0005-0000-0000-0000BE190000}"/>
    <cellStyle name="Normal 16 45" xfId="8080" xr:uid="{00000000-0005-0000-0000-0000BF190000}"/>
    <cellStyle name="Normal 16 46" xfId="8081" xr:uid="{00000000-0005-0000-0000-0000C0190000}"/>
    <cellStyle name="Normal 16 47" xfId="8082" xr:uid="{00000000-0005-0000-0000-0000C1190000}"/>
    <cellStyle name="Normal 16 48" xfId="8083" xr:uid="{00000000-0005-0000-0000-0000C2190000}"/>
    <cellStyle name="Normal 16 49" xfId="8084" xr:uid="{00000000-0005-0000-0000-0000C3190000}"/>
    <cellStyle name="Normal 16 5" xfId="8085" xr:uid="{00000000-0005-0000-0000-0000C4190000}"/>
    <cellStyle name="Normal 16 5 2" xfId="8086" xr:uid="{00000000-0005-0000-0000-0000C5190000}"/>
    <cellStyle name="Normal 16 50" xfId="8087" xr:uid="{00000000-0005-0000-0000-0000C6190000}"/>
    <cellStyle name="Normal 16 51" xfId="8088" xr:uid="{00000000-0005-0000-0000-0000C7190000}"/>
    <cellStyle name="Normal 16 52" xfId="8089" xr:uid="{00000000-0005-0000-0000-0000C8190000}"/>
    <cellStyle name="Normal 16 53" xfId="8090" xr:uid="{00000000-0005-0000-0000-0000C9190000}"/>
    <cellStyle name="Normal 16 54" xfId="8091" xr:uid="{00000000-0005-0000-0000-0000CA190000}"/>
    <cellStyle name="Normal 16 55" xfId="8092" xr:uid="{00000000-0005-0000-0000-0000CB190000}"/>
    <cellStyle name="Normal 16 56" xfId="8093" xr:uid="{00000000-0005-0000-0000-0000CC190000}"/>
    <cellStyle name="Normal 16 57" xfId="8094" xr:uid="{00000000-0005-0000-0000-0000CD190000}"/>
    <cellStyle name="Normal 16 58" xfId="8095" xr:uid="{00000000-0005-0000-0000-0000CE190000}"/>
    <cellStyle name="Normal 16 59" xfId="8096" xr:uid="{00000000-0005-0000-0000-0000CF190000}"/>
    <cellStyle name="Normal 16 6" xfId="8097" xr:uid="{00000000-0005-0000-0000-0000D0190000}"/>
    <cellStyle name="Normal 16 6 2" xfId="8098" xr:uid="{00000000-0005-0000-0000-0000D1190000}"/>
    <cellStyle name="Normal 16 60" xfId="8099" xr:uid="{00000000-0005-0000-0000-0000D2190000}"/>
    <cellStyle name="Normal 16 61" xfId="8100" xr:uid="{00000000-0005-0000-0000-0000D3190000}"/>
    <cellStyle name="Normal 16 62" xfId="8101" xr:uid="{00000000-0005-0000-0000-0000D4190000}"/>
    <cellStyle name="Normal 16 63" xfId="8102" xr:uid="{00000000-0005-0000-0000-0000D5190000}"/>
    <cellStyle name="Normal 16 64" xfId="8103" xr:uid="{00000000-0005-0000-0000-0000D6190000}"/>
    <cellStyle name="Normal 16 65" xfId="8104" xr:uid="{00000000-0005-0000-0000-0000D7190000}"/>
    <cellStyle name="Normal 16 66" xfId="8105" xr:uid="{00000000-0005-0000-0000-0000D8190000}"/>
    <cellStyle name="Normal 16 67" xfId="8106" xr:uid="{00000000-0005-0000-0000-0000D9190000}"/>
    <cellStyle name="Normal 16 68" xfId="8107" xr:uid="{00000000-0005-0000-0000-0000DA190000}"/>
    <cellStyle name="Normal 16 69" xfId="8108" xr:uid="{00000000-0005-0000-0000-0000DB190000}"/>
    <cellStyle name="Normal 16 7" xfId="8109" xr:uid="{00000000-0005-0000-0000-0000DC190000}"/>
    <cellStyle name="Normal 16 7 2" xfId="8110" xr:uid="{00000000-0005-0000-0000-0000DD190000}"/>
    <cellStyle name="Normal 16 70" xfId="8111" xr:uid="{00000000-0005-0000-0000-0000DE190000}"/>
    <cellStyle name="Normal 16 71" xfId="8112" xr:uid="{00000000-0005-0000-0000-0000DF190000}"/>
    <cellStyle name="Normal 16 8" xfId="8113" xr:uid="{00000000-0005-0000-0000-0000E0190000}"/>
    <cellStyle name="Normal 16 8 2" xfId="8114" xr:uid="{00000000-0005-0000-0000-0000E1190000}"/>
    <cellStyle name="Normal 16 9" xfId="8115" xr:uid="{00000000-0005-0000-0000-0000E2190000}"/>
    <cellStyle name="Normal 16 9 2" xfId="8116" xr:uid="{00000000-0005-0000-0000-0000E3190000}"/>
    <cellStyle name="Normal 16_4 28 1_Asst_Health_Crit_AllTO_RIIO_20110714pm" xfId="8117" xr:uid="{00000000-0005-0000-0000-0000E4190000}"/>
    <cellStyle name="Normal 17" xfId="443" xr:uid="{00000000-0005-0000-0000-0000E5190000}"/>
    <cellStyle name="Normal 17 10" xfId="8118" xr:uid="{00000000-0005-0000-0000-0000E6190000}"/>
    <cellStyle name="Normal 17 10 2" xfId="8119" xr:uid="{00000000-0005-0000-0000-0000E7190000}"/>
    <cellStyle name="Normal 17 11" xfId="8120" xr:uid="{00000000-0005-0000-0000-0000E8190000}"/>
    <cellStyle name="Normal 17 11 2" xfId="8121" xr:uid="{00000000-0005-0000-0000-0000E9190000}"/>
    <cellStyle name="Normal 17 12" xfId="8122" xr:uid="{00000000-0005-0000-0000-0000EA190000}"/>
    <cellStyle name="Normal 17 12 2" xfId="8123" xr:uid="{00000000-0005-0000-0000-0000EB190000}"/>
    <cellStyle name="Normal 17 13" xfId="8124" xr:uid="{00000000-0005-0000-0000-0000EC190000}"/>
    <cellStyle name="Normal 17 13 2" xfId="8125" xr:uid="{00000000-0005-0000-0000-0000ED190000}"/>
    <cellStyle name="Normal 17 14" xfId="8126" xr:uid="{00000000-0005-0000-0000-0000EE190000}"/>
    <cellStyle name="Normal 17 14 2" xfId="8127" xr:uid="{00000000-0005-0000-0000-0000EF190000}"/>
    <cellStyle name="Normal 17 15" xfId="8128" xr:uid="{00000000-0005-0000-0000-0000F0190000}"/>
    <cellStyle name="Normal 17 15 2" xfId="8129" xr:uid="{00000000-0005-0000-0000-0000F1190000}"/>
    <cellStyle name="Normal 17 16" xfId="8130" xr:uid="{00000000-0005-0000-0000-0000F2190000}"/>
    <cellStyle name="Normal 17 16 2" xfId="8131" xr:uid="{00000000-0005-0000-0000-0000F3190000}"/>
    <cellStyle name="Normal 17 17" xfId="8132" xr:uid="{00000000-0005-0000-0000-0000F4190000}"/>
    <cellStyle name="Normal 17 17 2" xfId="8133" xr:uid="{00000000-0005-0000-0000-0000F5190000}"/>
    <cellStyle name="Normal 17 18" xfId="8134" xr:uid="{00000000-0005-0000-0000-0000F6190000}"/>
    <cellStyle name="Normal 17 18 2" xfId="8135" xr:uid="{00000000-0005-0000-0000-0000F7190000}"/>
    <cellStyle name="Normal 17 19" xfId="8136" xr:uid="{00000000-0005-0000-0000-0000F8190000}"/>
    <cellStyle name="Normal 17 19 2" xfId="8137" xr:uid="{00000000-0005-0000-0000-0000F9190000}"/>
    <cellStyle name="Normal 17 2" xfId="8138" xr:uid="{00000000-0005-0000-0000-0000FA190000}"/>
    <cellStyle name="Normal 17 2 10" xfId="8139" xr:uid="{00000000-0005-0000-0000-0000FB190000}"/>
    <cellStyle name="Normal 17 2 11" xfId="8140" xr:uid="{00000000-0005-0000-0000-0000FC190000}"/>
    <cellStyle name="Normal 17 2 12" xfId="8141" xr:uid="{00000000-0005-0000-0000-0000FD190000}"/>
    <cellStyle name="Normal 17 2 13" xfId="8142" xr:uid="{00000000-0005-0000-0000-0000FE190000}"/>
    <cellStyle name="Normal 17 2 2" xfId="8143" xr:uid="{00000000-0005-0000-0000-0000FF190000}"/>
    <cellStyle name="Normal 17 2 3" xfId="8144" xr:uid="{00000000-0005-0000-0000-0000001A0000}"/>
    <cellStyle name="Normal 17 2 4" xfId="8145" xr:uid="{00000000-0005-0000-0000-0000011A0000}"/>
    <cellStyle name="Normal 17 2 5" xfId="8146" xr:uid="{00000000-0005-0000-0000-0000021A0000}"/>
    <cellStyle name="Normal 17 2 6" xfId="8147" xr:uid="{00000000-0005-0000-0000-0000031A0000}"/>
    <cellStyle name="Normal 17 2 7" xfId="8148" xr:uid="{00000000-0005-0000-0000-0000041A0000}"/>
    <cellStyle name="Normal 17 2 8" xfId="8149" xr:uid="{00000000-0005-0000-0000-0000051A0000}"/>
    <cellStyle name="Normal 17 2 9" xfId="8150" xr:uid="{00000000-0005-0000-0000-0000061A0000}"/>
    <cellStyle name="Normal 17 20" xfId="8151" xr:uid="{00000000-0005-0000-0000-0000071A0000}"/>
    <cellStyle name="Normal 17 20 2" xfId="8152" xr:uid="{00000000-0005-0000-0000-0000081A0000}"/>
    <cellStyle name="Normal 17 21" xfId="8153" xr:uid="{00000000-0005-0000-0000-0000091A0000}"/>
    <cellStyle name="Normal 17 21 2" xfId="8154" xr:uid="{00000000-0005-0000-0000-00000A1A0000}"/>
    <cellStyle name="Normal 17 22" xfId="8155" xr:uid="{00000000-0005-0000-0000-00000B1A0000}"/>
    <cellStyle name="Normal 17 22 2" xfId="8156" xr:uid="{00000000-0005-0000-0000-00000C1A0000}"/>
    <cellStyle name="Normal 17 23" xfId="8157" xr:uid="{00000000-0005-0000-0000-00000D1A0000}"/>
    <cellStyle name="Normal 17 24" xfId="8158" xr:uid="{00000000-0005-0000-0000-00000E1A0000}"/>
    <cellStyle name="Normal 17 25" xfId="8159" xr:uid="{00000000-0005-0000-0000-00000F1A0000}"/>
    <cellStyle name="Normal 17 26" xfId="8160" xr:uid="{00000000-0005-0000-0000-0000101A0000}"/>
    <cellStyle name="Normal 17 27" xfId="8161" xr:uid="{00000000-0005-0000-0000-0000111A0000}"/>
    <cellStyle name="Normal 17 28" xfId="8162" xr:uid="{00000000-0005-0000-0000-0000121A0000}"/>
    <cellStyle name="Normal 17 29" xfId="8163" xr:uid="{00000000-0005-0000-0000-0000131A0000}"/>
    <cellStyle name="Normal 17 3" xfId="8164" xr:uid="{00000000-0005-0000-0000-0000141A0000}"/>
    <cellStyle name="Normal 17 3 2" xfId="8165" xr:uid="{00000000-0005-0000-0000-0000151A0000}"/>
    <cellStyle name="Normal 17 30" xfId="8166" xr:uid="{00000000-0005-0000-0000-0000161A0000}"/>
    <cellStyle name="Normal 17 31" xfId="8167" xr:uid="{00000000-0005-0000-0000-0000171A0000}"/>
    <cellStyle name="Normal 17 32" xfId="8168" xr:uid="{00000000-0005-0000-0000-0000181A0000}"/>
    <cellStyle name="Normal 17 33" xfId="8169" xr:uid="{00000000-0005-0000-0000-0000191A0000}"/>
    <cellStyle name="Normal 17 34" xfId="8170" xr:uid="{00000000-0005-0000-0000-00001A1A0000}"/>
    <cellStyle name="Normal 17 35" xfId="8171" xr:uid="{00000000-0005-0000-0000-00001B1A0000}"/>
    <cellStyle name="Normal 17 36" xfId="8172" xr:uid="{00000000-0005-0000-0000-00001C1A0000}"/>
    <cellStyle name="Normal 17 37" xfId="8173" xr:uid="{00000000-0005-0000-0000-00001D1A0000}"/>
    <cellStyle name="Normal 17 38" xfId="8174" xr:uid="{00000000-0005-0000-0000-00001E1A0000}"/>
    <cellStyle name="Normal 17 39" xfId="8175" xr:uid="{00000000-0005-0000-0000-00001F1A0000}"/>
    <cellStyle name="Normal 17 4" xfId="8176" xr:uid="{00000000-0005-0000-0000-0000201A0000}"/>
    <cellStyle name="Normal 17 4 2" xfId="8177" xr:uid="{00000000-0005-0000-0000-0000211A0000}"/>
    <cellStyle name="Normal 17 40" xfId="8178" xr:uid="{00000000-0005-0000-0000-0000221A0000}"/>
    <cellStyle name="Normal 17 41" xfId="8179" xr:uid="{00000000-0005-0000-0000-0000231A0000}"/>
    <cellStyle name="Normal 17 42" xfId="8180" xr:uid="{00000000-0005-0000-0000-0000241A0000}"/>
    <cellStyle name="Normal 17 43" xfId="8181" xr:uid="{00000000-0005-0000-0000-0000251A0000}"/>
    <cellStyle name="Normal 17 44" xfId="8182" xr:uid="{00000000-0005-0000-0000-0000261A0000}"/>
    <cellStyle name="Normal 17 45" xfId="8183" xr:uid="{00000000-0005-0000-0000-0000271A0000}"/>
    <cellStyle name="Normal 17 46" xfId="8184" xr:uid="{00000000-0005-0000-0000-0000281A0000}"/>
    <cellStyle name="Normal 17 47" xfId="8185" xr:uid="{00000000-0005-0000-0000-0000291A0000}"/>
    <cellStyle name="Normal 17 48" xfId="8186" xr:uid="{00000000-0005-0000-0000-00002A1A0000}"/>
    <cellStyle name="Normal 17 49" xfId="8187" xr:uid="{00000000-0005-0000-0000-00002B1A0000}"/>
    <cellStyle name="Normal 17 5" xfId="8188" xr:uid="{00000000-0005-0000-0000-00002C1A0000}"/>
    <cellStyle name="Normal 17 5 2" xfId="8189" xr:uid="{00000000-0005-0000-0000-00002D1A0000}"/>
    <cellStyle name="Normal 17 50" xfId="8190" xr:uid="{00000000-0005-0000-0000-00002E1A0000}"/>
    <cellStyle name="Normal 17 51" xfId="8191" xr:uid="{00000000-0005-0000-0000-00002F1A0000}"/>
    <cellStyle name="Normal 17 52" xfId="8192" xr:uid="{00000000-0005-0000-0000-0000301A0000}"/>
    <cellStyle name="Normal 17 53" xfId="8193" xr:uid="{00000000-0005-0000-0000-0000311A0000}"/>
    <cellStyle name="Normal 17 54" xfId="8194" xr:uid="{00000000-0005-0000-0000-0000321A0000}"/>
    <cellStyle name="Normal 17 55" xfId="8195" xr:uid="{00000000-0005-0000-0000-0000331A0000}"/>
    <cellStyle name="Normal 17 56" xfId="8196" xr:uid="{00000000-0005-0000-0000-0000341A0000}"/>
    <cellStyle name="Normal 17 57" xfId="8197" xr:uid="{00000000-0005-0000-0000-0000351A0000}"/>
    <cellStyle name="Normal 17 58" xfId="8198" xr:uid="{00000000-0005-0000-0000-0000361A0000}"/>
    <cellStyle name="Normal 17 59" xfId="8199" xr:uid="{00000000-0005-0000-0000-0000371A0000}"/>
    <cellStyle name="Normal 17 6" xfId="8200" xr:uid="{00000000-0005-0000-0000-0000381A0000}"/>
    <cellStyle name="Normal 17 6 2" xfId="8201" xr:uid="{00000000-0005-0000-0000-0000391A0000}"/>
    <cellStyle name="Normal 17 60" xfId="8202" xr:uid="{00000000-0005-0000-0000-00003A1A0000}"/>
    <cellStyle name="Normal 17 61" xfId="8203" xr:uid="{00000000-0005-0000-0000-00003B1A0000}"/>
    <cellStyle name="Normal 17 62" xfId="8204" xr:uid="{00000000-0005-0000-0000-00003C1A0000}"/>
    <cellStyle name="Normal 17 63" xfId="8205" xr:uid="{00000000-0005-0000-0000-00003D1A0000}"/>
    <cellStyle name="Normal 17 64" xfId="8206" xr:uid="{00000000-0005-0000-0000-00003E1A0000}"/>
    <cellStyle name="Normal 17 65" xfId="8207" xr:uid="{00000000-0005-0000-0000-00003F1A0000}"/>
    <cellStyle name="Normal 17 66" xfId="8208" xr:uid="{00000000-0005-0000-0000-0000401A0000}"/>
    <cellStyle name="Normal 17 67" xfId="8209" xr:uid="{00000000-0005-0000-0000-0000411A0000}"/>
    <cellStyle name="Normal 17 68" xfId="8210" xr:uid="{00000000-0005-0000-0000-0000421A0000}"/>
    <cellStyle name="Normal 17 69" xfId="8211" xr:uid="{00000000-0005-0000-0000-0000431A0000}"/>
    <cellStyle name="Normal 17 7" xfId="8212" xr:uid="{00000000-0005-0000-0000-0000441A0000}"/>
    <cellStyle name="Normal 17 7 2" xfId="8213" xr:uid="{00000000-0005-0000-0000-0000451A0000}"/>
    <cellStyle name="Normal 17 70" xfId="8214" xr:uid="{00000000-0005-0000-0000-0000461A0000}"/>
    <cellStyle name="Normal 17 8" xfId="8215" xr:uid="{00000000-0005-0000-0000-0000471A0000}"/>
    <cellStyle name="Normal 17 8 2" xfId="8216" xr:uid="{00000000-0005-0000-0000-0000481A0000}"/>
    <cellStyle name="Normal 17 9" xfId="8217" xr:uid="{00000000-0005-0000-0000-0000491A0000}"/>
    <cellStyle name="Normal 17 9 2" xfId="8218" xr:uid="{00000000-0005-0000-0000-00004A1A0000}"/>
    <cellStyle name="Normal 18" xfId="444" xr:uid="{00000000-0005-0000-0000-00004B1A0000}"/>
    <cellStyle name="Normal 18 10" xfId="8219" xr:uid="{00000000-0005-0000-0000-00004C1A0000}"/>
    <cellStyle name="Normal 18 10 2" xfId="8220" xr:uid="{00000000-0005-0000-0000-00004D1A0000}"/>
    <cellStyle name="Normal 18 11" xfId="8221" xr:uid="{00000000-0005-0000-0000-00004E1A0000}"/>
    <cellStyle name="Normal 18 11 2" xfId="8222" xr:uid="{00000000-0005-0000-0000-00004F1A0000}"/>
    <cellStyle name="Normal 18 12" xfId="8223" xr:uid="{00000000-0005-0000-0000-0000501A0000}"/>
    <cellStyle name="Normal 18 12 2" xfId="8224" xr:uid="{00000000-0005-0000-0000-0000511A0000}"/>
    <cellStyle name="Normal 18 13" xfId="8225" xr:uid="{00000000-0005-0000-0000-0000521A0000}"/>
    <cellStyle name="Normal 18 13 2" xfId="8226" xr:uid="{00000000-0005-0000-0000-0000531A0000}"/>
    <cellStyle name="Normal 18 14" xfId="8227" xr:uid="{00000000-0005-0000-0000-0000541A0000}"/>
    <cellStyle name="Normal 18 14 2" xfId="8228" xr:uid="{00000000-0005-0000-0000-0000551A0000}"/>
    <cellStyle name="Normal 18 15" xfId="8229" xr:uid="{00000000-0005-0000-0000-0000561A0000}"/>
    <cellStyle name="Normal 18 15 2" xfId="8230" xr:uid="{00000000-0005-0000-0000-0000571A0000}"/>
    <cellStyle name="Normal 18 16" xfId="8231" xr:uid="{00000000-0005-0000-0000-0000581A0000}"/>
    <cellStyle name="Normal 18 16 2" xfId="8232" xr:uid="{00000000-0005-0000-0000-0000591A0000}"/>
    <cellStyle name="Normal 18 17" xfId="8233" xr:uid="{00000000-0005-0000-0000-00005A1A0000}"/>
    <cellStyle name="Normal 18 17 2" xfId="8234" xr:uid="{00000000-0005-0000-0000-00005B1A0000}"/>
    <cellStyle name="Normal 18 18" xfId="8235" xr:uid="{00000000-0005-0000-0000-00005C1A0000}"/>
    <cellStyle name="Normal 18 18 2" xfId="8236" xr:uid="{00000000-0005-0000-0000-00005D1A0000}"/>
    <cellStyle name="Normal 18 19" xfId="8237" xr:uid="{00000000-0005-0000-0000-00005E1A0000}"/>
    <cellStyle name="Normal 18 19 2" xfId="8238" xr:uid="{00000000-0005-0000-0000-00005F1A0000}"/>
    <cellStyle name="Normal 18 2" xfId="8239" xr:uid="{00000000-0005-0000-0000-0000601A0000}"/>
    <cellStyle name="Normal 18 2 10" xfId="8240" xr:uid="{00000000-0005-0000-0000-0000611A0000}"/>
    <cellStyle name="Normal 18 2 11" xfId="8241" xr:uid="{00000000-0005-0000-0000-0000621A0000}"/>
    <cellStyle name="Normal 18 2 12" xfId="8242" xr:uid="{00000000-0005-0000-0000-0000631A0000}"/>
    <cellStyle name="Normal 18 2 13" xfId="8243" xr:uid="{00000000-0005-0000-0000-0000641A0000}"/>
    <cellStyle name="Normal 18 2 2" xfId="8244" xr:uid="{00000000-0005-0000-0000-0000651A0000}"/>
    <cellStyle name="Normal 18 2 3" xfId="8245" xr:uid="{00000000-0005-0000-0000-0000661A0000}"/>
    <cellStyle name="Normal 18 2 4" xfId="8246" xr:uid="{00000000-0005-0000-0000-0000671A0000}"/>
    <cellStyle name="Normal 18 2 5" xfId="8247" xr:uid="{00000000-0005-0000-0000-0000681A0000}"/>
    <cellStyle name="Normal 18 2 6" xfId="8248" xr:uid="{00000000-0005-0000-0000-0000691A0000}"/>
    <cellStyle name="Normal 18 2 7" xfId="8249" xr:uid="{00000000-0005-0000-0000-00006A1A0000}"/>
    <cellStyle name="Normal 18 2 8" xfId="8250" xr:uid="{00000000-0005-0000-0000-00006B1A0000}"/>
    <cellStyle name="Normal 18 2 9" xfId="8251" xr:uid="{00000000-0005-0000-0000-00006C1A0000}"/>
    <cellStyle name="Normal 18 20" xfId="8252" xr:uid="{00000000-0005-0000-0000-00006D1A0000}"/>
    <cellStyle name="Normal 18 20 2" xfId="8253" xr:uid="{00000000-0005-0000-0000-00006E1A0000}"/>
    <cellStyle name="Normal 18 21" xfId="8254" xr:uid="{00000000-0005-0000-0000-00006F1A0000}"/>
    <cellStyle name="Normal 18 21 2" xfId="8255" xr:uid="{00000000-0005-0000-0000-0000701A0000}"/>
    <cellStyle name="Normal 18 22" xfId="8256" xr:uid="{00000000-0005-0000-0000-0000711A0000}"/>
    <cellStyle name="Normal 18 22 2" xfId="8257" xr:uid="{00000000-0005-0000-0000-0000721A0000}"/>
    <cellStyle name="Normal 18 23" xfId="8258" xr:uid="{00000000-0005-0000-0000-0000731A0000}"/>
    <cellStyle name="Normal 18 24" xfId="8259" xr:uid="{00000000-0005-0000-0000-0000741A0000}"/>
    <cellStyle name="Normal 18 25" xfId="8260" xr:uid="{00000000-0005-0000-0000-0000751A0000}"/>
    <cellStyle name="Normal 18 26" xfId="8261" xr:uid="{00000000-0005-0000-0000-0000761A0000}"/>
    <cellStyle name="Normal 18 27" xfId="8262" xr:uid="{00000000-0005-0000-0000-0000771A0000}"/>
    <cellStyle name="Normal 18 28" xfId="8263" xr:uid="{00000000-0005-0000-0000-0000781A0000}"/>
    <cellStyle name="Normal 18 29" xfId="8264" xr:uid="{00000000-0005-0000-0000-0000791A0000}"/>
    <cellStyle name="Normal 18 3" xfId="8265" xr:uid="{00000000-0005-0000-0000-00007A1A0000}"/>
    <cellStyle name="Normal 18 3 10" xfId="8266" xr:uid="{00000000-0005-0000-0000-00007B1A0000}"/>
    <cellStyle name="Normal 18 3 11" xfId="8267" xr:uid="{00000000-0005-0000-0000-00007C1A0000}"/>
    <cellStyle name="Normal 18 3 12" xfId="8268" xr:uid="{00000000-0005-0000-0000-00007D1A0000}"/>
    <cellStyle name="Normal 18 3 13" xfId="8269" xr:uid="{00000000-0005-0000-0000-00007E1A0000}"/>
    <cellStyle name="Normal 18 3 2" xfId="8270" xr:uid="{00000000-0005-0000-0000-00007F1A0000}"/>
    <cellStyle name="Normal 18 3 3" xfId="8271" xr:uid="{00000000-0005-0000-0000-0000801A0000}"/>
    <cellStyle name="Normal 18 3 4" xfId="8272" xr:uid="{00000000-0005-0000-0000-0000811A0000}"/>
    <cellStyle name="Normal 18 3 5" xfId="8273" xr:uid="{00000000-0005-0000-0000-0000821A0000}"/>
    <cellStyle name="Normal 18 3 6" xfId="8274" xr:uid="{00000000-0005-0000-0000-0000831A0000}"/>
    <cellStyle name="Normal 18 3 7" xfId="8275" xr:uid="{00000000-0005-0000-0000-0000841A0000}"/>
    <cellStyle name="Normal 18 3 8" xfId="8276" xr:uid="{00000000-0005-0000-0000-0000851A0000}"/>
    <cellStyle name="Normal 18 3 9" xfId="8277" xr:uid="{00000000-0005-0000-0000-0000861A0000}"/>
    <cellStyle name="Normal 18 30" xfId="8278" xr:uid="{00000000-0005-0000-0000-0000871A0000}"/>
    <cellStyle name="Normal 18 31" xfId="8279" xr:uid="{00000000-0005-0000-0000-0000881A0000}"/>
    <cellStyle name="Normal 18 32" xfId="8280" xr:uid="{00000000-0005-0000-0000-0000891A0000}"/>
    <cellStyle name="Normal 18 33" xfId="8281" xr:uid="{00000000-0005-0000-0000-00008A1A0000}"/>
    <cellStyle name="Normal 18 34" xfId="8282" xr:uid="{00000000-0005-0000-0000-00008B1A0000}"/>
    <cellStyle name="Normal 18 35" xfId="8283" xr:uid="{00000000-0005-0000-0000-00008C1A0000}"/>
    <cellStyle name="Normal 18 36" xfId="8284" xr:uid="{00000000-0005-0000-0000-00008D1A0000}"/>
    <cellStyle name="Normal 18 37" xfId="8285" xr:uid="{00000000-0005-0000-0000-00008E1A0000}"/>
    <cellStyle name="Normal 18 38" xfId="8286" xr:uid="{00000000-0005-0000-0000-00008F1A0000}"/>
    <cellStyle name="Normal 18 39" xfId="8287" xr:uid="{00000000-0005-0000-0000-0000901A0000}"/>
    <cellStyle name="Normal 18 4" xfId="8288" xr:uid="{00000000-0005-0000-0000-0000911A0000}"/>
    <cellStyle name="Normal 18 4 2" xfId="8289" xr:uid="{00000000-0005-0000-0000-0000921A0000}"/>
    <cellStyle name="Normal 18 4 3" xfId="8290" xr:uid="{00000000-0005-0000-0000-0000931A0000}"/>
    <cellStyle name="Normal 18 40" xfId="8291" xr:uid="{00000000-0005-0000-0000-0000941A0000}"/>
    <cellStyle name="Normal 18 41" xfId="8292" xr:uid="{00000000-0005-0000-0000-0000951A0000}"/>
    <cellStyle name="Normal 18 42" xfId="8293" xr:uid="{00000000-0005-0000-0000-0000961A0000}"/>
    <cellStyle name="Normal 18 43" xfId="8294" xr:uid="{00000000-0005-0000-0000-0000971A0000}"/>
    <cellStyle name="Normal 18 44" xfId="8295" xr:uid="{00000000-0005-0000-0000-0000981A0000}"/>
    <cellStyle name="Normal 18 45" xfId="8296" xr:uid="{00000000-0005-0000-0000-0000991A0000}"/>
    <cellStyle name="Normal 18 46" xfId="8297" xr:uid="{00000000-0005-0000-0000-00009A1A0000}"/>
    <cellStyle name="Normal 18 47" xfId="8298" xr:uid="{00000000-0005-0000-0000-00009B1A0000}"/>
    <cellStyle name="Normal 18 48" xfId="8299" xr:uid="{00000000-0005-0000-0000-00009C1A0000}"/>
    <cellStyle name="Normal 18 49" xfId="8300" xr:uid="{00000000-0005-0000-0000-00009D1A0000}"/>
    <cellStyle name="Normal 18 5" xfId="8301" xr:uid="{00000000-0005-0000-0000-00009E1A0000}"/>
    <cellStyle name="Normal 18 5 2" xfId="8302" xr:uid="{00000000-0005-0000-0000-00009F1A0000}"/>
    <cellStyle name="Normal 18 5 3" xfId="8303" xr:uid="{00000000-0005-0000-0000-0000A01A0000}"/>
    <cellStyle name="Normal 18 50" xfId="8304" xr:uid="{00000000-0005-0000-0000-0000A11A0000}"/>
    <cellStyle name="Normal 18 51" xfId="8305" xr:uid="{00000000-0005-0000-0000-0000A21A0000}"/>
    <cellStyle name="Normal 18 52" xfId="8306" xr:uid="{00000000-0005-0000-0000-0000A31A0000}"/>
    <cellStyle name="Normal 18 53" xfId="8307" xr:uid="{00000000-0005-0000-0000-0000A41A0000}"/>
    <cellStyle name="Normal 18 54" xfId="8308" xr:uid="{00000000-0005-0000-0000-0000A51A0000}"/>
    <cellStyle name="Normal 18 55" xfId="8309" xr:uid="{00000000-0005-0000-0000-0000A61A0000}"/>
    <cellStyle name="Normal 18 56" xfId="8310" xr:uid="{00000000-0005-0000-0000-0000A71A0000}"/>
    <cellStyle name="Normal 18 57" xfId="8311" xr:uid="{00000000-0005-0000-0000-0000A81A0000}"/>
    <cellStyle name="Normal 18 58" xfId="8312" xr:uid="{00000000-0005-0000-0000-0000A91A0000}"/>
    <cellStyle name="Normal 18 59" xfId="8313" xr:uid="{00000000-0005-0000-0000-0000AA1A0000}"/>
    <cellStyle name="Normal 18 6" xfId="8314" xr:uid="{00000000-0005-0000-0000-0000AB1A0000}"/>
    <cellStyle name="Normal 18 6 2" xfId="8315" xr:uid="{00000000-0005-0000-0000-0000AC1A0000}"/>
    <cellStyle name="Normal 18 60" xfId="8316" xr:uid="{00000000-0005-0000-0000-0000AD1A0000}"/>
    <cellStyle name="Normal 18 61" xfId="8317" xr:uid="{00000000-0005-0000-0000-0000AE1A0000}"/>
    <cellStyle name="Normal 18 62" xfId="8318" xr:uid="{00000000-0005-0000-0000-0000AF1A0000}"/>
    <cellStyle name="Normal 18 63" xfId="8319" xr:uid="{00000000-0005-0000-0000-0000B01A0000}"/>
    <cellStyle name="Normal 18 64" xfId="8320" xr:uid="{00000000-0005-0000-0000-0000B11A0000}"/>
    <cellStyle name="Normal 18 65" xfId="8321" xr:uid="{00000000-0005-0000-0000-0000B21A0000}"/>
    <cellStyle name="Normal 18 66" xfId="8322" xr:uid="{00000000-0005-0000-0000-0000B31A0000}"/>
    <cellStyle name="Normal 18 67" xfId="8323" xr:uid="{00000000-0005-0000-0000-0000B41A0000}"/>
    <cellStyle name="Normal 18 68" xfId="8324" xr:uid="{00000000-0005-0000-0000-0000B51A0000}"/>
    <cellStyle name="Normal 18 69" xfId="8325" xr:uid="{00000000-0005-0000-0000-0000B61A0000}"/>
    <cellStyle name="Normal 18 7" xfId="8326" xr:uid="{00000000-0005-0000-0000-0000B71A0000}"/>
    <cellStyle name="Normal 18 7 2" xfId="8327" xr:uid="{00000000-0005-0000-0000-0000B81A0000}"/>
    <cellStyle name="Normal 18 70" xfId="8328" xr:uid="{00000000-0005-0000-0000-0000B91A0000}"/>
    <cellStyle name="Normal 18 8" xfId="8329" xr:uid="{00000000-0005-0000-0000-0000BA1A0000}"/>
    <cellStyle name="Normal 18 8 2" xfId="8330" xr:uid="{00000000-0005-0000-0000-0000BB1A0000}"/>
    <cellStyle name="Normal 18 9" xfId="8331" xr:uid="{00000000-0005-0000-0000-0000BC1A0000}"/>
    <cellStyle name="Normal 18 9 2" xfId="8332" xr:uid="{00000000-0005-0000-0000-0000BD1A0000}"/>
    <cellStyle name="Normal 19" xfId="445" xr:uid="{00000000-0005-0000-0000-0000BE1A0000}"/>
    <cellStyle name="Normal 19 10" xfId="8333" xr:uid="{00000000-0005-0000-0000-0000BF1A0000}"/>
    <cellStyle name="Normal 19 10 2" xfId="8334" xr:uid="{00000000-0005-0000-0000-0000C01A0000}"/>
    <cellStyle name="Normal 19 11" xfId="8335" xr:uid="{00000000-0005-0000-0000-0000C11A0000}"/>
    <cellStyle name="Normal 19 11 2" xfId="8336" xr:uid="{00000000-0005-0000-0000-0000C21A0000}"/>
    <cellStyle name="Normal 19 12" xfId="8337" xr:uid="{00000000-0005-0000-0000-0000C31A0000}"/>
    <cellStyle name="Normal 19 12 2" xfId="8338" xr:uid="{00000000-0005-0000-0000-0000C41A0000}"/>
    <cellStyle name="Normal 19 13" xfId="8339" xr:uid="{00000000-0005-0000-0000-0000C51A0000}"/>
    <cellStyle name="Normal 19 13 2" xfId="8340" xr:uid="{00000000-0005-0000-0000-0000C61A0000}"/>
    <cellStyle name="Normal 19 14" xfId="8341" xr:uid="{00000000-0005-0000-0000-0000C71A0000}"/>
    <cellStyle name="Normal 19 14 2" xfId="8342" xr:uid="{00000000-0005-0000-0000-0000C81A0000}"/>
    <cellStyle name="Normal 19 15" xfId="8343" xr:uid="{00000000-0005-0000-0000-0000C91A0000}"/>
    <cellStyle name="Normal 19 15 2" xfId="8344" xr:uid="{00000000-0005-0000-0000-0000CA1A0000}"/>
    <cellStyle name="Normal 19 16" xfId="8345" xr:uid="{00000000-0005-0000-0000-0000CB1A0000}"/>
    <cellStyle name="Normal 19 16 2" xfId="8346" xr:uid="{00000000-0005-0000-0000-0000CC1A0000}"/>
    <cellStyle name="Normal 19 17" xfId="8347" xr:uid="{00000000-0005-0000-0000-0000CD1A0000}"/>
    <cellStyle name="Normal 19 17 2" xfId="8348" xr:uid="{00000000-0005-0000-0000-0000CE1A0000}"/>
    <cellStyle name="Normal 19 18" xfId="8349" xr:uid="{00000000-0005-0000-0000-0000CF1A0000}"/>
    <cellStyle name="Normal 19 18 2" xfId="8350" xr:uid="{00000000-0005-0000-0000-0000D01A0000}"/>
    <cellStyle name="Normal 19 19" xfId="8351" xr:uid="{00000000-0005-0000-0000-0000D11A0000}"/>
    <cellStyle name="Normal 19 19 2" xfId="8352" xr:uid="{00000000-0005-0000-0000-0000D21A0000}"/>
    <cellStyle name="Normal 19 2" xfId="8353" xr:uid="{00000000-0005-0000-0000-0000D31A0000}"/>
    <cellStyle name="Normal 19 2 2" xfId="8354" xr:uid="{00000000-0005-0000-0000-0000D41A0000}"/>
    <cellStyle name="Normal 19 2 2 2" xfId="8355" xr:uid="{00000000-0005-0000-0000-0000D51A0000}"/>
    <cellStyle name="Normal 19 2 2 3" xfId="8356" xr:uid="{00000000-0005-0000-0000-0000D61A0000}"/>
    <cellStyle name="Normal 19 2 2 4" xfId="8357" xr:uid="{00000000-0005-0000-0000-0000D71A0000}"/>
    <cellStyle name="Normal 19 2 3" xfId="8358" xr:uid="{00000000-0005-0000-0000-0000D81A0000}"/>
    <cellStyle name="Normal 19 2 3 2" xfId="8359" xr:uid="{00000000-0005-0000-0000-0000D91A0000}"/>
    <cellStyle name="Normal 19 2 3 3" xfId="8360" xr:uid="{00000000-0005-0000-0000-0000DA1A0000}"/>
    <cellStyle name="Normal 19 2 3 4" xfId="8361" xr:uid="{00000000-0005-0000-0000-0000DB1A0000}"/>
    <cellStyle name="Normal 19 2 4" xfId="8362" xr:uid="{00000000-0005-0000-0000-0000DC1A0000}"/>
    <cellStyle name="Normal 19 2 5" xfId="8363" xr:uid="{00000000-0005-0000-0000-0000DD1A0000}"/>
    <cellStyle name="Normal 19 2 6" xfId="8364" xr:uid="{00000000-0005-0000-0000-0000DE1A0000}"/>
    <cellStyle name="Normal 19 2 7" xfId="8365" xr:uid="{00000000-0005-0000-0000-0000DF1A0000}"/>
    <cellStyle name="Normal 19 20" xfId="8366" xr:uid="{00000000-0005-0000-0000-0000E01A0000}"/>
    <cellStyle name="Normal 19 20 2" xfId="8367" xr:uid="{00000000-0005-0000-0000-0000E11A0000}"/>
    <cellStyle name="Normal 19 21" xfId="8368" xr:uid="{00000000-0005-0000-0000-0000E21A0000}"/>
    <cellStyle name="Normal 19 21 2" xfId="8369" xr:uid="{00000000-0005-0000-0000-0000E31A0000}"/>
    <cellStyle name="Normal 19 22" xfId="8370" xr:uid="{00000000-0005-0000-0000-0000E41A0000}"/>
    <cellStyle name="Normal 19 22 2" xfId="8371" xr:uid="{00000000-0005-0000-0000-0000E51A0000}"/>
    <cellStyle name="Normal 19 23" xfId="8372" xr:uid="{00000000-0005-0000-0000-0000E61A0000}"/>
    <cellStyle name="Normal 19 24" xfId="8373" xr:uid="{00000000-0005-0000-0000-0000E71A0000}"/>
    <cellStyle name="Normal 19 25" xfId="8374" xr:uid="{00000000-0005-0000-0000-0000E81A0000}"/>
    <cellStyle name="Normal 19 26" xfId="8375" xr:uid="{00000000-0005-0000-0000-0000E91A0000}"/>
    <cellStyle name="Normal 19 27" xfId="8376" xr:uid="{00000000-0005-0000-0000-0000EA1A0000}"/>
    <cellStyle name="Normal 19 28" xfId="8377" xr:uid="{00000000-0005-0000-0000-0000EB1A0000}"/>
    <cellStyle name="Normal 19 29" xfId="8378" xr:uid="{00000000-0005-0000-0000-0000EC1A0000}"/>
    <cellStyle name="Normal 19 3" xfId="8379" xr:uid="{00000000-0005-0000-0000-0000ED1A0000}"/>
    <cellStyle name="Normal 19 3 2" xfId="8380" xr:uid="{00000000-0005-0000-0000-0000EE1A0000}"/>
    <cellStyle name="Normal 19 3 2 2" xfId="8381" xr:uid="{00000000-0005-0000-0000-0000EF1A0000}"/>
    <cellStyle name="Normal 19 3 2 3" xfId="8382" xr:uid="{00000000-0005-0000-0000-0000F01A0000}"/>
    <cellStyle name="Normal 19 3 2 4" xfId="8383" xr:uid="{00000000-0005-0000-0000-0000F11A0000}"/>
    <cellStyle name="Normal 19 3 3" xfId="8384" xr:uid="{00000000-0005-0000-0000-0000F21A0000}"/>
    <cellStyle name="Normal 19 3 4" xfId="8385" xr:uid="{00000000-0005-0000-0000-0000F31A0000}"/>
    <cellStyle name="Normal 19 3 5" xfId="8386" xr:uid="{00000000-0005-0000-0000-0000F41A0000}"/>
    <cellStyle name="Normal 19 3 6" xfId="8387" xr:uid="{00000000-0005-0000-0000-0000F51A0000}"/>
    <cellStyle name="Normal 19 30" xfId="8388" xr:uid="{00000000-0005-0000-0000-0000F61A0000}"/>
    <cellStyle name="Normal 19 31" xfId="8389" xr:uid="{00000000-0005-0000-0000-0000F71A0000}"/>
    <cellStyle name="Normal 19 32" xfId="8390" xr:uid="{00000000-0005-0000-0000-0000F81A0000}"/>
    <cellStyle name="Normal 19 33" xfId="8391" xr:uid="{00000000-0005-0000-0000-0000F91A0000}"/>
    <cellStyle name="Normal 19 34" xfId="8392" xr:uid="{00000000-0005-0000-0000-0000FA1A0000}"/>
    <cellStyle name="Normal 19 35" xfId="8393" xr:uid="{00000000-0005-0000-0000-0000FB1A0000}"/>
    <cellStyle name="Normal 19 36" xfId="8394" xr:uid="{00000000-0005-0000-0000-0000FC1A0000}"/>
    <cellStyle name="Normal 19 37" xfId="8395" xr:uid="{00000000-0005-0000-0000-0000FD1A0000}"/>
    <cellStyle name="Normal 19 38" xfId="8396" xr:uid="{00000000-0005-0000-0000-0000FE1A0000}"/>
    <cellStyle name="Normal 19 39" xfId="8397" xr:uid="{00000000-0005-0000-0000-0000FF1A0000}"/>
    <cellStyle name="Normal 19 4" xfId="8398" xr:uid="{00000000-0005-0000-0000-0000001B0000}"/>
    <cellStyle name="Normal 19 4 2" xfId="8399" xr:uid="{00000000-0005-0000-0000-0000011B0000}"/>
    <cellStyle name="Normal 19 4 3" xfId="8400" xr:uid="{00000000-0005-0000-0000-0000021B0000}"/>
    <cellStyle name="Normal 19 4 4" xfId="8401" xr:uid="{00000000-0005-0000-0000-0000031B0000}"/>
    <cellStyle name="Normal 19 40" xfId="8402" xr:uid="{00000000-0005-0000-0000-0000041B0000}"/>
    <cellStyle name="Normal 19 41" xfId="8403" xr:uid="{00000000-0005-0000-0000-0000051B0000}"/>
    <cellStyle name="Normal 19 42" xfId="8404" xr:uid="{00000000-0005-0000-0000-0000061B0000}"/>
    <cellStyle name="Normal 19 43" xfId="8405" xr:uid="{00000000-0005-0000-0000-0000071B0000}"/>
    <cellStyle name="Normal 19 44" xfId="8406" xr:uid="{00000000-0005-0000-0000-0000081B0000}"/>
    <cellStyle name="Normal 19 45" xfId="8407" xr:uid="{00000000-0005-0000-0000-0000091B0000}"/>
    <cellStyle name="Normal 19 46" xfId="8408" xr:uid="{00000000-0005-0000-0000-00000A1B0000}"/>
    <cellStyle name="Normal 19 47" xfId="8409" xr:uid="{00000000-0005-0000-0000-00000B1B0000}"/>
    <cellStyle name="Normal 19 48" xfId="8410" xr:uid="{00000000-0005-0000-0000-00000C1B0000}"/>
    <cellStyle name="Normal 19 49" xfId="8411" xr:uid="{00000000-0005-0000-0000-00000D1B0000}"/>
    <cellStyle name="Normal 19 5" xfId="8412" xr:uid="{00000000-0005-0000-0000-00000E1B0000}"/>
    <cellStyle name="Normal 19 5 2" xfId="8413" xr:uid="{00000000-0005-0000-0000-00000F1B0000}"/>
    <cellStyle name="Normal 19 5 3" xfId="8414" xr:uid="{00000000-0005-0000-0000-0000101B0000}"/>
    <cellStyle name="Normal 19 5 4" xfId="8415" xr:uid="{00000000-0005-0000-0000-0000111B0000}"/>
    <cellStyle name="Normal 19 50" xfId="8416" xr:uid="{00000000-0005-0000-0000-0000121B0000}"/>
    <cellStyle name="Normal 19 51" xfId="8417" xr:uid="{00000000-0005-0000-0000-0000131B0000}"/>
    <cellStyle name="Normal 19 52" xfId="8418" xr:uid="{00000000-0005-0000-0000-0000141B0000}"/>
    <cellStyle name="Normal 19 53" xfId="8419" xr:uid="{00000000-0005-0000-0000-0000151B0000}"/>
    <cellStyle name="Normal 19 54" xfId="8420" xr:uid="{00000000-0005-0000-0000-0000161B0000}"/>
    <cellStyle name="Normal 19 55" xfId="8421" xr:uid="{00000000-0005-0000-0000-0000171B0000}"/>
    <cellStyle name="Normal 19 56" xfId="8422" xr:uid="{00000000-0005-0000-0000-0000181B0000}"/>
    <cellStyle name="Normal 19 57" xfId="8423" xr:uid="{00000000-0005-0000-0000-0000191B0000}"/>
    <cellStyle name="Normal 19 58" xfId="8424" xr:uid="{00000000-0005-0000-0000-00001A1B0000}"/>
    <cellStyle name="Normal 19 59" xfId="8425" xr:uid="{00000000-0005-0000-0000-00001B1B0000}"/>
    <cellStyle name="Normal 19 6" xfId="8426" xr:uid="{00000000-0005-0000-0000-00001C1B0000}"/>
    <cellStyle name="Normal 19 6 2" xfId="8427" xr:uid="{00000000-0005-0000-0000-00001D1B0000}"/>
    <cellStyle name="Normal 19 60" xfId="8428" xr:uid="{00000000-0005-0000-0000-00001E1B0000}"/>
    <cellStyle name="Normal 19 61" xfId="8429" xr:uid="{00000000-0005-0000-0000-00001F1B0000}"/>
    <cellStyle name="Normal 19 62" xfId="8430" xr:uid="{00000000-0005-0000-0000-0000201B0000}"/>
    <cellStyle name="Normal 19 63" xfId="8431" xr:uid="{00000000-0005-0000-0000-0000211B0000}"/>
    <cellStyle name="Normal 19 64" xfId="8432" xr:uid="{00000000-0005-0000-0000-0000221B0000}"/>
    <cellStyle name="Normal 19 65" xfId="8433" xr:uid="{00000000-0005-0000-0000-0000231B0000}"/>
    <cellStyle name="Normal 19 66" xfId="8434" xr:uid="{00000000-0005-0000-0000-0000241B0000}"/>
    <cellStyle name="Normal 19 67" xfId="8435" xr:uid="{00000000-0005-0000-0000-0000251B0000}"/>
    <cellStyle name="Normal 19 68" xfId="8436" xr:uid="{00000000-0005-0000-0000-0000261B0000}"/>
    <cellStyle name="Normal 19 69" xfId="8437" xr:uid="{00000000-0005-0000-0000-0000271B0000}"/>
    <cellStyle name="Normal 19 7" xfId="8438" xr:uid="{00000000-0005-0000-0000-0000281B0000}"/>
    <cellStyle name="Normal 19 7 2" xfId="8439" xr:uid="{00000000-0005-0000-0000-0000291B0000}"/>
    <cellStyle name="Normal 19 70" xfId="8440" xr:uid="{00000000-0005-0000-0000-00002A1B0000}"/>
    <cellStyle name="Normal 19 8" xfId="8441" xr:uid="{00000000-0005-0000-0000-00002B1B0000}"/>
    <cellStyle name="Normal 19 8 2" xfId="8442" xr:uid="{00000000-0005-0000-0000-00002C1B0000}"/>
    <cellStyle name="Normal 19 9" xfId="8443" xr:uid="{00000000-0005-0000-0000-00002D1B0000}"/>
    <cellStyle name="Normal 19 9 2" xfId="8444" xr:uid="{00000000-0005-0000-0000-00002E1B0000}"/>
    <cellStyle name="Normal 2" xfId="1" xr:uid="{00000000-0005-0000-0000-00002F1B0000}"/>
    <cellStyle name="Normal 2 10" xfId="446" xr:uid="{00000000-0005-0000-0000-0000301B0000}"/>
    <cellStyle name="Normal 2 10 10" xfId="8445" xr:uid="{00000000-0005-0000-0000-0000311B0000}"/>
    <cellStyle name="Normal 2 10 11" xfId="8446" xr:uid="{00000000-0005-0000-0000-0000321B0000}"/>
    <cellStyle name="Normal 2 10 12" xfId="8447" xr:uid="{00000000-0005-0000-0000-0000331B0000}"/>
    <cellStyle name="Normal 2 10 13" xfId="8448" xr:uid="{00000000-0005-0000-0000-0000341B0000}"/>
    <cellStyle name="Normal 2 10 14" xfId="8449" xr:uid="{00000000-0005-0000-0000-0000351B0000}"/>
    <cellStyle name="Normal 2 10 15" xfId="8450" xr:uid="{00000000-0005-0000-0000-0000361B0000}"/>
    <cellStyle name="Normal 2 10 16" xfId="8451" xr:uid="{00000000-0005-0000-0000-0000371B0000}"/>
    <cellStyle name="Normal 2 10 17" xfId="8452" xr:uid="{00000000-0005-0000-0000-0000381B0000}"/>
    <cellStyle name="Normal 2 10 18" xfId="8453" xr:uid="{00000000-0005-0000-0000-0000391B0000}"/>
    <cellStyle name="Normal 2 10 19" xfId="8454" xr:uid="{00000000-0005-0000-0000-00003A1B0000}"/>
    <cellStyle name="Normal 2 10 2" xfId="8455" xr:uid="{00000000-0005-0000-0000-00003B1B0000}"/>
    <cellStyle name="Normal 2 10 2 10" xfId="8456" xr:uid="{00000000-0005-0000-0000-00003C1B0000}"/>
    <cellStyle name="Normal 2 10 2 11" xfId="8457" xr:uid="{00000000-0005-0000-0000-00003D1B0000}"/>
    <cellStyle name="Normal 2 10 2 12" xfId="8458" xr:uid="{00000000-0005-0000-0000-00003E1B0000}"/>
    <cellStyle name="Normal 2 10 2 13" xfId="8459" xr:uid="{00000000-0005-0000-0000-00003F1B0000}"/>
    <cellStyle name="Normal 2 10 2 14" xfId="8460" xr:uid="{00000000-0005-0000-0000-0000401B0000}"/>
    <cellStyle name="Normal 2 10 2 15" xfId="8461" xr:uid="{00000000-0005-0000-0000-0000411B0000}"/>
    <cellStyle name="Normal 2 10 2 16" xfId="8462" xr:uid="{00000000-0005-0000-0000-0000421B0000}"/>
    <cellStyle name="Normal 2 10 2 17" xfId="8463" xr:uid="{00000000-0005-0000-0000-0000431B0000}"/>
    <cellStyle name="Normal 2 10 2 2" xfId="8464" xr:uid="{00000000-0005-0000-0000-0000441B0000}"/>
    <cellStyle name="Normal 2 10 2 3" xfId="8465" xr:uid="{00000000-0005-0000-0000-0000451B0000}"/>
    <cellStyle name="Normal 2 10 2 4" xfId="8466" xr:uid="{00000000-0005-0000-0000-0000461B0000}"/>
    <cellStyle name="Normal 2 10 2 5" xfId="8467" xr:uid="{00000000-0005-0000-0000-0000471B0000}"/>
    <cellStyle name="Normal 2 10 2 6" xfId="8468" xr:uid="{00000000-0005-0000-0000-0000481B0000}"/>
    <cellStyle name="Normal 2 10 2 7" xfId="8469" xr:uid="{00000000-0005-0000-0000-0000491B0000}"/>
    <cellStyle name="Normal 2 10 2 8" xfId="8470" xr:uid="{00000000-0005-0000-0000-00004A1B0000}"/>
    <cellStyle name="Normal 2 10 2 9" xfId="8471" xr:uid="{00000000-0005-0000-0000-00004B1B0000}"/>
    <cellStyle name="Normal 2 10 20" xfId="8472" xr:uid="{00000000-0005-0000-0000-00004C1B0000}"/>
    <cellStyle name="Normal 2 10 21" xfId="8473" xr:uid="{00000000-0005-0000-0000-00004D1B0000}"/>
    <cellStyle name="Normal 2 10 22" xfId="8474" xr:uid="{00000000-0005-0000-0000-00004E1B0000}"/>
    <cellStyle name="Normal 2 10 23" xfId="8475" xr:uid="{00000000-0005-0000-0000-00004F1B0000}"/>
    <cellStyle name="Normal 2 10 24" xfId="8476" xr:uid="{00000000-0005-0000-0000-0000501B0000}"/>
    <cellStyle name="Normal 2 10 25" xfId="8477" xr:uid="{00000000-0005-0000-0000-0000511B0000}"/>
    <cellStyle name="Normal 2 10 26" xfId="8478" xr:uid="{00000000-0005-0000-0000-0000521B0000}"/>
    <cellStyle name="Normal 2 10 27" xfId="8479" xr:uid="{00000000-0005-0000-0000-0000531B0000}"/>
    <cellStyle name="Normal 2 10 28" xfId="8480" xr:uid="{00000000-0005-0000-0000-0000541B0000}"/>
    <cellStyle name="Normal 2 10 29" xfId="8481" xr:uid="{00000000-0005-0000-0000-0000551B0000}"/>
    <cellStyle name="Normal 2 10 3" xfId="8482" xr:uid="{00000000-0005-0000-0000-0000561B0000}"/>
    <cellStyle name="Normal 2 10 30" xfId="8483" xr:uid="{00000000-0005-0000-0000-0000571B0000}"/>
    <cellStyle name="Normal 2 10 31" xfId="8484" xr:uid="{00000000-0005-0000-0000-0000581B0000}"/>
    <cellStyle name="Normal 2 10 32" xfId="8485" xr:uid="{00000000-0005-0000-0000-0000591B0000}"/>
    <cellStyle name="Normal 2 10 33" xfId="8486" xr:uid="{00000000-0005-0000-0000-00005A1B0000}"/>
    <cellStyle name="Normal 2 10 34" xfId="8487" xr:uid="{00000000-0005-0000-0000-00005B1B0000}"/>
    <cellStyle name="Normal 2 10 35" xfId="8488" xr:uid="{00000000-0005-0000-0000-00005C1B0000}"/>
    <cellStyle name="Normal 2 10 36" xfId="8489" xr:uid="{00000000-0005-0000-0000-00005D1B0000}"/>
    <cellStyle name="Normal 2 10 37" xfId="8490" xr:uid="{00000000-0005-0000-0000-00005E1B0000}"/>
    <cellStyle name="Normal 2 10 38" xfId="8491" xr:uid="{00000000-0005-0000-0000-00005F1B0000}"/>
    <cellStyle name="Normal 2 10 39" xfId="8492" xr:uid="{00000000-0005-0000-0000-0000601B0000}"/>
    <cellStyle name="Normal 2 10 4" xfId="8493" xr:uid="{00000000-0005-0000-0000-0000611B0000}"/>
    <cellStyle name="Normal 2 10 40" xfId="8494" xr:uid="{00000000-0005-0000-0000-0000621B0000}"/>
    <cellStyle name="Normal 2 10 41" xfId="8495" xr:uid="{00000000-0005-0000-0000-0000631B0000}"/>
    <cellStyle name="Normal 2 10 42" xfId="8496" xr:uid="{00000000-0005-0000-0000-0000641B0000}"/>
    <cellStyle name="Normal 2 10 43" xfId="8497" xr:uid="{00000000-0005-0000-0000-0000651B0000}"/>
    <cellStyle name="Normal 2 10 44" xfId="8498" xr:uid="{00000000-0005-0000-0000-0000661B0000}"/>
    <cellStyle name="Normal 2 10 45" xfId="8499" xr:uid="{00000000-0005-0000-0000-0000671B0000}"/>
    <cellStyle name="Normal 2 10 46" xfId="8500" xr:uid="{00000000-0005-0000-0000-0000681B0000}"/>
    <cellStyle name="Normal 2 10 47" xfId="8501" xr:uid="{00000000-0005-0000-0000-0000691B0000}"/>
    <cellStyle name="Normal 2 10 48" xfId="8502" xr:uid="{00000000-0005-0000-0000-00006A1B0000}"/>
    <cellStyle name="Normal 2 10 49" xfId="8503" xr:uid="{00000000-0005-0000-0000-00006B1B0000}"/>
    <cellStyle name="Normal 2 10 5" xfId="8504" xr:uid="{00000000-0005-0000-0000-00006C1B0000}"/>
    <cellStyle name="Normal 2 10 50" xfId="8505" xr:uid="{00000000-0005-0000-0000-00006D1B0000}"/>
    <cellStyle name="Normal 2 10 51" xfId="8506" xr:uid="{00000000-0005-0000-0000-00006E1B0000}"/>
    <cellStyle name="Normal 2 10 52" xfId="8507" xr:uid="{00000000-0005-0000-0000-00006F1B0000}"/>
    <cellStyle name="Normal 2 10 53" xfId="8508" xr:uid="{00000000-0005-0000-0000-0000701B0000}"/>
    <cellStyle name="Normal 2 10 54" xfId="8509" xr:uid="{00000000-0005-0000-0000-0000711B0000}"/>
    <cellStyle name="Normal 2 10 55" xfId="8510" xr:uid="{00000000-0005-0000-0000-0000721B0000}"/>
    <cellStyle name="Normal 2 10 56" xfId="8511" xr:uid="{00000000-0005-0000-0000-0000731B0000}"/>
    <cellStyle name="Normal 2 10 57" xfId="8512" xr:uid="{00000000-0005-0000-0000-0000741B0000}"/>
    <cellStyle name="Normal 2 10 58" xfId="8513" xr:uid="{00000000-0005-0000-0000-0000751B0000}"/>
    <cellStyle name="Normal 2 10 59" xfId="8514" xr:uid="{00000000-0005-0000-0000-0000761B0000}"/>
    <cellStyle name="Normal 2 10 6" xfId="8515" xr:uid="{00000000-0005-0000-0000-0000771B0000}"/>
    <cellStyle name="Normal 2 10 60" xfId="8516" xr:uid="{00000000-0005-0000-0000-0000781B0000}"/>
    <cellStyle name="Normal 2 10 61" xfId="8517" xr:uid="{00000000-0005-0000-0000-0000791B0000}"/>
    <cellStyle name="Normal 2 10 62" xfId="8518" xr:uid="{00000000-0005-0000-0000-00007A1B0000}"/>
    <cellStyle name="Normal 2 10 63" xfId="8519" xr:uid="{00000000-0005-0000-0000-00007B1B0000}"/>
    <cellStyle name="Normal 2 10 64" xfId="8520" xr:uid="{00000000-0005-0000-0000-00007C1B0000}"/>
    <cellStyle name="Normal 2 10 65" xfId="8521" xr:uid="{00000000-0005-0000-0000-00007D1B0000}"/>
    <cellStyle name="Normal 2 10 66" xfId="8522" xr:uid="{00000000-0005-0000-0000-00007E1B0000}"/>
    <cellStyle name="Normal 2 10 67" xfId="8523" xr:uid="{00000000-0005-0000-0000-00007F1B0000}"/>
    <cellStyle name="Normal 2 10 68" xfId="8524" xr:uid="{00000000-0005-0000-0000-0000801B0000}"/>
    <cellStyle name="Normal 2 10 69" xfId="8525" xr:uid="{00000000-0005-0000-0000-0000811B0000}"/>
    <cellStyle name="Normal 2 10 7" xfId="8526" xr:uid="{00000000-0005-0000-0000-0000821B0000}"/>
    <cellStyle name="Normal 2 10 70" xfId="8527" xr:uid="{00000000-0005-0000-0000-0000831B0000}"/>
    <cellStyle name="Normal 2 10 71" xfId="8528" xr:uid="{00000000-0005-0000-0000-0000841B0000}"/>
    <cellStyle name="Normal 2 10 72" xfId="8529" xr:uid="{00000000-0005-0000-0000-0000851B0000}"/>
    <cellStyle name="Normal 2 10 73" xfId="8530" xr:uid="{00000000-0005-0000-0000-0000861B0000}"/>
    <cellStyle name="Normal 2 10 74" xfId="8531" xr:uid="{00000000-0005-0000-0000-0000871B0000}"/>
    <cellStyle name="Normal 2 10 75" xfId="8532" xr:uid="{00000000-0005-0000-0000-0000881B0000}"/>
    <cellStyle name="Normal 2 10 76" xfId="8533" xr:uid="{00000000-0005-0000-0000-0000891B0000}"/>
    <cellStyle name="Normal 2 10 77" xfId="8534" xr:uid="{00000000-0005-0000-0000-00008A1B0000}"/>
    <cellStyle name="Normal 2 10 78" xfId="8535" xr:uid="{00000000-0005-0000-0000-00008B1B0000}"/>
    <cellStyle name="Normal 2 10 8" xfId="8536" xr:uid="{00000000-0005-0000-0000-00008C1B0000}"/>
    <cellStyle name="Normal 2 10 9" xfId="8537" xr:uid="{00000000-0005-0000-0000-00008D1B0000}"/>
    <cellStyle name="Normal 2 100" xfId="8538" xr:uid="{00000000-0005-0000-0000-00008E1B0000}"/>
    <cellStyle name="Normal 2 101" xfId="8539" xr:uid="{00000000-0005-0000-0000-00008F1B0000}"/>
    <cellStyle name="Normal 2 102" xfId="8540" xr:uid="{00000000-0005-0000-0000-0000901B0000}"/>
    <cellStyle name="Normal 2 103" xfId="8541" xr:uid="{00000000-0005-0000-0000-0000911B0000}"/>
    <cellStyle name="Normal 2 104" xfId="8542" xr:uid="{00000000-0005-0000-0000-0000921B0000}"/>
    <cellStyle name="Normal 2 105" xfId="8543" xr:uid="{00000000-0005-0000-0000-0000931B0000}"/>
    <cellStyle name="Normal 2 106" xfId="8544" xr:uid="{00000000-0005-0000-0000-0000941B0000}"/>
    <cellStyle name="Normal 2 107" xfId="8545" xr:uid="{00000000-0005-0000-0000-0000951B0000}"/>
    <cellStyle name="Normal 2 108" xfId="8546" xr:uid="{00000000-0005-0000-0000-0000961B0000}"/>
    <cellStyle name="Normal 2 109" xfId="8547" xr:uid="{00000000-0005-0000-0000-0000971B0000}"/>
    <cellStyle name="Normal 2 11" xfId="447" xr:uid="{00000000-0005-0000-0000-0000981B0000}"/>
    <cellStyle name="Normal 2 110" xfId="8548" xr:uid="{00000000-0005-0000-0000-0000991B0000}"/>
    <cellStyle name="Normal 2 111" xfId="8549" xr:uid="{00000000-0005-0000-0000-00009A1B0000}"/>
    <cellStyle name="Normal 2 112" xfId="8550" xr:uid="{00000000-0005-0000-0000-00009B1B0000}"/>
    <cellStyle name="Normal 2 113" xfId="8551" xr:uid="{00000000-0005-0000-0000-00009C1B0000}"/>
    <cellStyle name="Normal 2 114" xfId="8552" xr:uid="{00000000-0005-0000-0000-00009D1B0000}"/>
    <cellStyle name="Normal 2 115" xfId="8553" xr:uid="{00000000-0005-0000-0000-00009E1B0000}"/>
    <cellStyle name="Normal 2 116" xfId="8554" xr:uid="{00000000-0005-0000-0000-00009F1B0000}"/>
    <cellStyle name="Normal 2 117" xfId="8555" xr:uid="{00000000-0005-0000-0000-0000A01B0000}"/>
    <cellStyle name="Normal 2 118" xfId="8556" xr:uid="{00000000-0005-0000-0000-0000A11B0000}"/>
    <cellStyle name="Normal 2 119" xfId="8557" xr:uid="{00000000-0005-0000-0000-0000A21B0000}"/>
    <cellStyle name="Normal 2 12" xfId="448" xr:uid="{00000000-0005-0000-0000-0000A31B0000}"/>
    <cellStyle name="Normal 2 120" xfId="8558" xr:uid="{00000000-0005-0000-0000-0000A41B0000}"/>
    <cellStyle name="Normal 2 121" xfId="8559" xr:uid="{00000000-0005-0000-0000-0000A51B0000}"/>
    <cellStyle name="Normal 2 122" xfId="8560" xr:uid="{00000000-0005-0000-0000-0000A61B0000}"/>
    <cellStyle name="Normal 2 123" xfId="8561" xr:uid="{00000000-0005-0000-0000-0000A71B0000}"/>
    <cellStyle name="Normal 2 124" xfId="8562" xr:uid="{00000000-0005-0000-0000-0000A81B0000}"/>
    <cellStyle name="Normal 2 125" xfId="8563" xr:uid="{00000000-0005-0000-0000-0000A91B0000}"/>
    <cellStyle name="Normal 2 126" xfId="8564" xr:uid="{00000000-0005-0000-0000-0000AA1B0000}"/>
    <cellStyle name="Normal 2 127" xfId="8565" xr:uid="{00000000-0005-0000-0000-0000AB1B0000}"/>
    <cellStyle name="Normal 2 128" xfId="8566" xr:uid="{00000000-0005-0000-0000-0000AC1B0000}"/>
    <cellStyle name="Normal 2 129" xfId="8567" xr:uid="{00000000-0005-0000-0000-0000AD1B0000}"/>
    <cellStyle name="Normal 2 13" xfId="449" xr:uid="{00000000-0005-0000-0000-0000AE1B0000}"/>
    <cellStyle name="Normal 2 130" xfId="8568" xr:uid="{00000000-0005-0000-0000-0000AF1B0000}"/>
    <cellStyle name="Normal 2 14" xfId="450" xr:uid="{00000000-0005-0000-0000-0000B01B0000}"/>
    <cellStyle name="Normal 2 15" xfId="451" xr:uid="{00000000-0005-0000-0000-0000B11B0000}"/>
    <cellStyle name="Normal 2 16" xfId="452" xr:uid="{00000000-0005-0000-0000-0000B21B0000}"/>
    <cellStyle name="Normal 2 17" xfId="453" xr:uid="{00000000-0005-0000-0000-0000B31B0000}"/>
    <cellStyle name="Normal 2 18" xfId="454" xr:uid="{00000000-0005-0000-0000-0000B41B0000}"/>
    <cellStyle name="Normal 2 19" xfId="455" xr:uid="{00000000-0005-0000-0000-0000B51B0000}"/>
    <cellStyle name="Normal 2 2" xfId="6" xr:uid="{00000000-0005-0000-0000-0000B61B0000}"/>
    <cellStyle name="Normal 2 2 10" xfId="456" xr:uid="{00000000-0005-0000-0000-0000B71B0000}"/>
    <cellStyle name="Normal 2 2 10 10" xfId="8569" xr:uid="{00000000-0005-0000-0000-0000B81B0000}"/>
    <cellStyle name="Normal 2 2 100" xfId="8570" xr:uid="{00000000-0005-0000-0000-0000B91B0000}"/>
    <cellStyle name="Normal 2 2 101" xfId="8571" xr:uid="{00000000-0005-0000-0000-0000BA1B0000}"/>
    <cellStyle name="Normal 2 2 102" xfId="8572" xr:uid="{00000000-0005-0000-0000-0000BB1B0000}"/>
    <cellStyle name="Normal 2 2 103" xfId="8573" xr:uid="{00000000-0005-0000-0000-0000BC1B0000}"/>
    <cellStyle name="Normal 2 2 104" xfId="8574" xr:uid="{00000000-0005-0000-0000-0000BD1B0000}"/>
    <cellStyle name="Normal 2 2 105" xfId="8575" xr:uid="{00000000-0005-0000-0000-0000BE1B0000}"/>
    <cellStyle name="Normal 2 2 106" xfId="8576" xr:uid="{00000000-0005-0000-0000-0000BF1B0000}"/>
    <cellStyle name="Normal 2 2 107" xfId="8577" xr:uid="{00000000-0005-0000-0000-0000C01B0000}"/>
    <cellStyle name="Normal 2 2 108" xfId="8578" xr:uid="{00000000-0005-0000-0000-0000C11B0000}"/>
    <cellStyle name="Normal 2 2 109" xfId="8579" xr:uid="{00000000-0005-0000-0000-0000C21B0000}"/>
    <cellStyle name="Normal 2 2 11" xfId="457" xr:uid="{00000000-0005-0000-0000-0000C31B0000}"/>
    <cellStyle name="Normal 2 2 11 2" xfId="458" xr:uid="{00000000-0005-0000-0000-0000C41B0000}"/>
    <cellStyle name="Normal 2 2 11 2 2" xfId="459" xr:uid="{00000000-0005-0000-0000-0000C51B0000}"/>
    <cellStyle name="Normal 2 2 11 2 3" xfId="460" xr:uid="{00000000-0005-0000-0000-0000C61B0000}"/>
    <cellStyle name="Normal 2 2 11 2 4" xfId="461" xr:uid="{00000000-0005-0000-0000-0000C71B0000}"/>
    <cellStyle name="Normal 2 2 11 2 5" xfId="462" xr:uid="{00000000-0005-0000-0000-0000C81B0000}"/>
    <cellStyle name="Normal 2 2 11 2 6" xfId="463" xr:uid="{00000000-0005-0000-0000-0000C91B0000}"/>
    <cellStyle name="Normal 2 2 11 2 7" xfId="464" xr:uid="{00000000-0005-0000-0000-0000CA1B0000}"/>
    <cellStyle name="Normal 2 2 11 3" xfId="465" xr:uid="{00000000-0005-0000-0000-0000CB1B0000}"/>
    <cellStyle name="Normal 2 2 11 4" xfId="466" xr:uid="{00000000-0005-0000-0000-0000CC1B0000}"/>
    <cellStyle name="Normal 2 2 11 5" xfId="467" xr:uid="{00000000-0005-0000-0000-0000CD1B0000}"/>
    <cellStyle name="Normal 2 2 11 6" xfId="468" xr:uid="{00000000-0005-0000-0000-0000CE1B0000}"/>
    <cellStyle name="Normal 2 2 11 7" xfId="469" xr:uid="{00000000-0005-0000-0000-0000CF1B0000}"/>
    <cellStyle name="Normal 2 2 11 8" xfId="470" xr:uid="{00000000-0005-0000-0000-0000D01B0000}"/>
    <cellStyle name="Normal 2 2 110" xfId="8580" xr:uid="{00000000-0005-0000-0000-0000D11B0000}"/>
    <cellStyle name="Normal 2 2 111" xfId="8581" xr:uid="{00000000-0005-0000-0000-0000D21B0000}"/>
    <cellStyle name="Normal 2 2 112" xfId="8582" xr:uid="{00000000-0005-0000-0000-0000D31B0000}"/>
    <cellStyle name="Normal 2 2 113" xfId="8583" xr:uid="{00000000-0005-0000-0000-0000D41B0000}"/>
    <cellStyle name="Normal 2 2 114" xfId="8584" xr:uid="{00000000-0005-0000-0000-0000D51B0000}"/>
    <cellStyle name="Normal 2 2 115" xfId="8585" xr:uid="{00000000-0005-0000-0000-0000D61B0000}"/>
    <cellStyle name="Normal 2 2 116" xfId="8586" xr:uid="{00000000-0005-0000-0000-0000D71B0000}"/>
    <cellStyle name="Normal 2 2 117" xfId="8587" xr:uid="{00000000-0005-0000-0000-0000D81B0000}"/>
    <cellStyle name="Normal 2 2 118" xfId="8588" xr:uid="{00000000-0005-0000-0000-0000D91B0000}"/>
    <cellStyle name="Normal 2 2 119" xfId="8589" xr:uid="{00000000-0005-0000-0000-0000DA1B0000}"/>
    <cellStyle name="Normal 2 2 12" xfId="471" xr:uid="{00000000-0005-0000-0000-0000DB1B0000}"/>
    <cellStyle name="Normal 2 2 120" xfId="8590" xr:uid="{00000000-0005-0000-0000-0000DC1B0000}"/>
    <cellStyle name="Normal 2 2 121" xfId="8591" xr:uid="{00000000-0005-0000-0000-0000DD1B0000}"/>
    <cellStyle name="Normal 2 2 122" xfId="8592" xr:uid="{00000000-0005-0000-0000-0000DE1B0000}"/>
    <cellStyle name="Normal 2 2 123" xfId="8593" xr:uid="{00000000-0005-0000-0000-0000DF1B0000}"/>
    <cellStyle name="Normal 2 2 13" xfId="472" xr:uid="{00000000-0005-0000-0000-0000E01B0000}"/>
    <cellStyle name="Normal 2 2 13 2" xfId="473" xr:uid="{00000000-0005-0000-0000-0000E11B0000}"/>
    <cellStyle name="Normal 2 2 13 3" xfId="474" xr:uid="{00000000-0005-0000-0000-0000E21B0000}"/>
    <cellStyle name="Normal 2 2 13 4" xfId="475" xr:uid="{00000000-0005-0000-0000-0000E31B0000}"/>
    <cellStyle name="Normal 2 2 13 5" xfId="476" xr:uid="{00000000-0005-0000-0000-0000E41B0000}"/>
    <cellStyle name="Normal 2 2 13 6" xfId="477" xr:uid="{00000000-0005-0000-0000-0000E51B0000}"/>
    <cellStyle name="Normal 2 2 13 7" xfId="478" xr:uid="{00000000-0005-0000-0000-0000E61B0000}"/>
    <cellStyle name="Normal 2 2 14" xfId="479" xr:uid="{00000000-0005-0000-0000-0000E71B0000}"/>
    <cellStyle name="Normal 2 2 15" xfId="480" xr:uid="{00000000-0005-0000-0000-0000E81B0000}"/>
    <cellStyle name="Normal 2 2 16" xfId="481" xr:uid="{00000000-0005-0000-0000-0000E91B0000}"/>
    <cellStyle name="Normal 2 2 17" xfId="482" xr:uid="{00000000-0005-0000-0000-0000EA1B0000}"/>
    <cellStyle name="Normal 2 2 18" xfId="483" xr:uid="{00000000-0005-0000-0000-0000EB1B0000}"/>
    <cellStyle name="Normal 2 2 19" xfId="484" xr:uid="{00000000-0005-0000-0000-0000EC1B0000}"/>
    <cellStyle name="Normal 2 2 2" xfId="485" xr:uid="{00000000-0005-0000-0000-0000ED1B0000}"/>
    <cellStyle name="Normal 2 2 2 10" xfId="486" xr:uid="{00000000-0005-0000-0000-0000EE1B0000}"/>
    <cellStyle name="Normal 2 2 2 10 10" xfId="8594" xr:uid="{00000000-0005-0000-0000-0000EF1B0000}"/>
    <cellStyle name="Normal 2 2 2 10 11" xfId="8595" xr:uid="{00000000-0005-0000-0000-0000F01B0000}"/>
    <cellStyle name="Normal 2 2 2 10 12" xfId="8596" xr:uid="{00000000-0005-0000-0000-0000F11B0000}"/>
    <cellStyle name="Normal 2 2 2 10 13" xfId="8597" xr:uid="{00000000-0005-0000-0000-0000F21B0000}"/>
    <cellStyle name="Normal 2 2 2 10 14" xfId="8598" xr:uid="{00000000-0005-0000-0000-0000F31B0000}"/>
    <cellStyle name="Normal 2 2 2 10 15" xfId="8599" xr:uid="{00000000-0005-0000-0000-0000F41B0000}"/>
    <cellStyle name="Normal 2 2 2 10 16" xfId="8600" xr:uid="{00000000-0005-0000-0000-0000F51B0000}"/>
    <cellStyle name="Normal 2 2 2 10 17" xfId="8601" xr:uid="{00000000-0005-0000-0000-0000F61B0000}"/>
    <cellStyle name="Normal 2 2 2 10 2" xfId="8602" xr:uid="{00000000-0005-0000-0000-0000F71B0000}"/>
    <cellStyle name="Normal 2 2 2 10 3" xfId="8603" xr:uid="{00000000-0005-0000-0000-0000F81B0000}"/>
    <cellStyle name="Normal 2 2 2 10 4" xfId="8604" xr:uid="{00000000-0005-0000-0000-0000F91B0000}"/>
    <cellStyle name="Normal 2 2 2 10 5" xfId="8605" xr:uid="{00000000-0005-0000-0000-0000FA1B0000}"/>
    <cellStyle name="Normal 2 2 2 10 6" xfId="8606" xr:uid="{00000000-0005-0000-0000-0000FB1B0000}"/>
    <cellStyle name="Normal 2 2 2 10 7" xfId="8607" xr:uid="{00000000-0005-0000-0000-0000FC1B0000}"/>
    <cellStyle name="Normal 2 2 2 10 8" xfId="8608" xr:uid="{00000000-0005-0000-0000-0000FD1B0000}"/>
    <cellStyle name="Normal 2 2 2 10 9" xfId="8609" xr:uid="{00000000-0005-0000-0000-0000FE1B0000}"/>
    <cellStyle name="Normal 2 2 2 11" xfId="487" xr:uid="{00000000-0005-0000-0000-0000FF1B0000}"/>
    <cellStyle name="Normal 2 2 2 11 2" xfId="488" xr:uid="{00000000-0005-0000-0000-0000001C0000}"/>
    <cellStyle name="Normal 2 2 2 11 2 2" xfId="489" xr:uid="{00000000-0005-0000-0000-0000011C0000}"/>
    <cellStyle name="Normal 2 2 2 11 2 3" xfId="490" xr:uid="{00000000-0005-0000-0000-0000021C0000}"/>
    <cellStyle name="Normal 2 2 2 11 2 4" xfId="491" xr:uid="{00000000-0005-0000-0000-0000031C0000}"/>
    <cellStyle name="Normal 2 2 2 11 2 5" xfId="492" xr:uid="{00000000-0005-0000-0000-0000041C0000}"/>
    <cellStyle name="Normal 2 2 2 11 2 6" xfId="493" xr:uid="{00000000-0005-0000-0000-0000051C0000}"/>
    <cellStyle name="Normal 2 2 2 11 2 7" xfId="494" xr:uid="{00000000-0005-0000-0000-0000061C0000}"/>
    <cellStyle name="Normal 2 2 2 11 3" xfId="495" xr:uid="{00000000-0005-0000-0000-0000071C0000}"/>
    <cellStyle name="Normal 2 2 2 11 4" xfId="496" xr:uid="{00000000-0005-0000-0000-0000081C0000}"/>
    <cellStyle name="Normal 2 2 2 11 5" xfId="497" xr:uid="{00000000-0005-0000-0000-0000091C0000}"/>
    <cellStyle name="Normal 2 2 2 11 6" xfId="498" xr:uid="{00000000-0005-0000-0000-00000A1C0000}"/>
    <cellStyle name="Normal 2 2 2 11 7" xfId="499" xr:uid="{00000000-0005-0000-0000-00000B1C0000}"/>
    <cellStyle name="Normal 2 2 2 11 8" xfId="500" xr:uid="{00000000-0005-0000-0000-00000C1C0000}"/>
    <cellStyle name="Normal 2 2 2 12" xfId="501" xr:uid="{00000000-0005-0000-0000-00000D1C0000}"/>
    <cellStyle name="Normal 2 2 2 13" xfId="502" xr:uid="{00000000-0005-0000-0000-00000E1C0000}"/>
    <cellStyle name="Normal 2 2 2 13 2" xfId="503" xr:uid="{00000000-0005-0000-0000-00000F1C0000}"/>
    <cellStyle name="Normal 2 2 2 13 3" xfId="504" xr:uid="{00000000-0005-0000-0000-0000101C0000}"/>
    <cellStyle name="Normal 2 2 2 13 4" xfId="505" xr:uid="{00000000-0005-0000-0000-0000111C0000}"/>
    <cellStyle name="Normal 2 2 2 13 5" xfId="506" xr:uid="{00000000-0005-0000-0000-0000121C0000}"/>
    <cellStyle name="Normal 2 2 2 13 6" xfId="507" xr:uid="{00000000-0005-0000-0000-0000131C0000}"/>
    <cellStyle name="Normal 2 2 2 13 7" xfId="508" xr:uid="{00000000-0005-0000-0000-0000141C0000}"/>
    <cellStyle name="Normal 2 2 2 14" xfId="509" xr:uid="{00000000-0005-0000-0000-0000151C0000}"/>
    <cellStyle name="Normal 2 2 2 15" xfId="510" xr:uid="{00000000-0005-0000-0000-0000161C0000}"/>
    <cellStyle name="Normal 2 2 2 16" xfId="511" xr:uid="{00000000-0005-0000-0000-0000171C0000}"/>
    <cellStyle name="Normal 2 2 2 17" xfId="512" xr:uid="{00000000-0005-0000-0000-0000181C0000}"/>
    <cellStyle name="Normal 2 2 2 18" xfId="513" xr:uid="{00000000-0005-0000-0000-0000191C0000}"/>
    <cellStyle name="Normal 2 2 2 19" xfId="514" xr:uid="{00000000-0005-0000-0000-00001A1C0000}"/>
    <cellStyle name="Normal 2 2 2 2" xfId="515" xr:uid="{00000000-0005-0000-0000-00001B1C0000}"/>
    <cellStyle name="Normal 2 2 2 2 10" xfId="516" xr:uid="{00000000-0005-0000-0000-00001C1C0000}"/>
    <cellStyle name="Normal 2 2 2 2 11" xfId="517" xr:uid="{00000000-0005-0000-0000-00001D1C0000}"/>
    <cellStyle name="Normal 2 2 2 2 11 2" xfId="518" xr:uid="{00000000-0005-0000-0000-00001E1C0000}"/>
    <cellStyle name="Normal 2 2 2 2 11 3" xfId="519" xr:uid="{00000000-0005-0000-0000-00001F1C0000}"/>
    <cellStyle name="Normal 2 2 2 2 11 4" xfId="520" xr:uid="{00000000-0005-0000-0000-0000201C0000}"/>
    <cellStyle name="Normal 2 2 2 2 11 5" xfId="521" xr:uid="{00000000-0005-0000-0000-0000211C0000}"/>
    <cellStyle name="Normal 2 2 2 2 11 6" xfId="522" xr:uid="{00000000-0005-0000-0000-0000221C0000}"/>
    <cellStyle name="Normal 2 2 2 2 11 7" xfId="523" xr:uid="{00000000-0005-0000-0000-0000231C0000}"/>
    <cellStyle name="Normal 2 2 2 2 12" xfId="524" xr:uid="{00000000-0005-0000-0000-0000241C0000}"/>
    <cellStyle name="Normal 2 2 2 2 13" xfId="525" xr:uid="{00000000-0005-0000-0000-0000251C0000}"/>
    <cellStyle name="Normal 2 2 2 2 14" xfId="526" xr:uid="{00000000-0005-0000-0000-0000261C0000}"/>
    <cellStyle name="Normal 2 2 2 2 15" xfId="527" xr:uid="{00000000-0005-0000-0000-0000271C0000}"/>
    <cellStyle name="Normal 2 2 2 2 16" xfId="528" xr:uid="{00000000-0005-0000-0000-0000281C0000}"/>
    <cellStyle name="Normal 2 2 2 2 17" xfId="529" xr:uid="{00000000-0005-0000-0000-0000291C0000}"/>
    <cellStyle name="Normal 2 2 2 2 18" xfId="530" xr:uid="{00000000-0005-0000-0000-00002A1C0000}"/>
    <cellStyle name="Normal 2 2 2 2 19" xfId="531" xr:uid="{00000000-0005-0000-0000-00002B1C0000}"/>
    <cellStyle name="Normal 2 2 2 2 2" xfId="532" xr:uid="{00000000-0005-0000-0000-00002C1C0000}"/>
    <cellStyle name="Normal 2 2 2 2 2 10" xfId="533" xr:uid="{00000000-0005-0000-0000-00002D1C0000}"/>
    <cellStyle name="Normal 2 2 2 2 2 11" xfId="534" xr:uid="{00000000-0005-0000-0000-00002E1C0000}"/>
    <cellStyle name="Normal 2 2 2 2 2 11 2" xfId="535" xr:uid="{00000000-0005-0000-0000-00002F1C0000}"/>
    <cellStyle name="Normal 2 2 2 2 2 11 3" xfId="536" xr:uid="{00000000-0005-0000-0000-0000301C0000}"/>
    <cellStyle name="Normal 2 2 2 2 2 11 4" xfId="537" xr:uid="{00000000-0005-0000-0000-0000311C0000}"/>
    <cellStyle name="Normal 2 2 2 2 2 11 5" xfId="538" xr:uid="{00000000-0005-0000-0000-0000321C0000}"/>
    <cellStyle name="Normal 2 2 2 2 2 11 6" xfId="539" xr:uid="{00000000-0005-0000-0000-0000331C0000}"/>
    <cellStyle name="Normal 2 2 2 2 2 11 7" xfId="540" xr:uid="{00000000-0005-0000-0000-0000341C0000}"/>
    <cellStyle name="Normal 2 2 2 2 2 12" xfId="541" xr:uid="{00000000-0005-0000-0000-0000351C0000}"/>
    <cellStyle name="Normal 2 2 2 2 2 13" xfId="542" xr:uid="{00000000-0005-0000-0000-0000361C0000}"/>
    <cellStyle name="Normal 2 2 2 2 2 14" xfId="543" xr:uid="{00000000-0005-0000-0000-0000371C0000}"/>
    <cellStyle name="Normal 2 2 2 2 2 15" xfId="544" xr:uid="{00000000-0005-0000-0000-0000381C0000}"/>
    <cellStyle name="Normal 2 2 2 2 2 16" xfId="545" xr:uid="{00000000-0005-0000-0000-0000391C0000}"/>
    <cellStyle name="Normal 2 2 2 2 2 17" xfId="546" xr:uid="{00000000-0005-0000-0000-00003A1C0000}"/>
    <cellStyle name="Normal 2 2 2 2 2 18" xfId="547" xr:uid="{00000000-0005-0000-0000-00003B1C0000}"/>
    <cellStyle name="Normal 2 2 2 2 2 19" xfId="548" xr:uid="{00000000-0005-0000-0000-00003C1C0000}"/>
    <cellStyle name="Normal 2 2 2 2 2 2" xfId="549" xr:uid="{00000000-0005-0000-0000-00003D1C0000}"/>
    <cellStyle name="Normal 2 2 2 2 2 2 10" xfId="550" xr:uid="{00000000-0005-0000-0000-00003E1C0000}"/>
    <cellStyle name="Normal 2 2 2 2 2 2 10 2" xfId="551" xr:uid="{00000000-0005-0000-0000-00003F1C0000}"/>
    <cellStyle name="Normal 2 2 2 2 2 2 10 3" xfId="552" xr:uid="{00000000-0005-0000-0000-0000401C0000}"/>
    <cellStyle name="Normal 2 2 2 2 2 2 10 4" xfId="553" xr:uid="{00000000-0005-0000-0000-0000411C0000}"/>
    <cellStyle name="Normal 2 2 2 2 2 2 10 5" xfId="554" xr:uid="{00000000-0005-0000-0000-0000421C0000}"/>
    <cellStyle name="Normal 2 2 2 2 2 2 10 6" xfId="555" xr:uid="{00000000-0005-0000-0000-0000431C0000}"/>
    <cellStyle name="Normal 2 2 2 2 2 2 10 7" xfId="556" xr:uid="{00000000-0005-0000-0000-0000441C0000}"/>
    <cellStyle name="Normal 2 2 2 2 2 2 11" xfId="557" xr:uid="{00000000-0005-0000-0000-0000451C0000}"/>
    <cellStyle name="Normal 2 2 2 2 2 2 12" xfId="558" xr:uid="{00000000-0005-0000-0000-0000461C0000}"/>
    <cellStyle name="Normal 2 2 2 2 2 2 13" xfId="559" xr:uid="{00000000-0005-0000-0000-0000471C0000}"/>
    <cellStyle name="Normal 2 2 2 2 2 2 14" xfId="560" xr:uid="{00000000-0005-0000-0000-0000481C0000}"/>
    <cellStyle name="Normal 2 2 2 2 2 2 15" xfId="561" xr:uid="{00000000-0005-0000-0000-0000491C0000}"/>
    <cellStyle name="Normal 2 2 2 2 2 2 16" xfId="562" xr:uid="{00000000-0005-0000-0000-00004A1C0000}"/>
    <cellStyle name="Normal 2 2 2 2 2 2 17" xfId="563" xr:uid="{00000000-0005-0000-0000-00004B1C0000}"/>
    <cellStyle name="Normal 2 2 2 2 2 2 18" xfId="564" xr:uid="{00000000-0005-0000-0000-00004C1C0000}"/>
    <cellStyle name="Normal 2 2 2 2 2 2 19" xfId="565" xr:uid="{00000000-0005-0000-0000-00004D1C0000}"/>
    <cellStyle name="Normal 2 2 2 2 2 2 2" xfId="566" xr:uid="{00000000-0005-0000-0000-00004E1C0000}"/>
    <cellStyle name="Normal 2 2 2 2 2 2 2 10" xfId="567" xr:uid="{00000000-0005-0000-0000-00004F1C0000}"/>
    <cellStyle name="Normal 2 2 2 2 2 2 2 10 2" xfId="568" xr:uid="{00000000-0005-0000-0000-0000501C0000}"/>
    <cellStyle name="Normal 2 2 2 2 2 2 2 10 3" xfId="569" xr:uid="{00000000-0005-0000-0000-0000511C0000}"/>
    <cellStyle name="Normal 2 2 2 2 2 2 2 10 4" xfId="570" xr:uid="{00000000-0005-0000-0000-0000521C0000}"/>
    <cellStyle name="Normal 2 2 2 2 2 2 2 10 5" xfId="571" xr:uid="{00000000-0005-0000-0000-0000531C0000}"/>
    <cellStyle name="Normal 2 2 2 2 2 2 2 10 6" xfId="572" xr:uid="{00000000-0005-0000-0000-0000541C0000}"/>
    <cellStyle name="Normal 2 2 2 2 2 2 2 10 7" xfId="573" xr:uid="{00000000-0005-0000-0000-0000551C0000}"/>
    <cellStyle name="Normal 2 2 2 2 2 2 2 11" xfId="574" xr:uid="{00000000-0005-0000-0000-0000561C0000}"/>
    <cellStyle name="Normal 2 2 2 2 2 2 2 12" xfId="575" xr:uid="{00000000-0005-0000-0000-0000571C0000}"/>
    <cellStyle name="Normal 2 2 2 2 2 2 2 13" xfId="576" xr:uid="{00000000-0005-0000-0000-0000581C0000}"/>
    <cellStyle name="Normal 2 2 2 2 2 2 2 14" xfId="577" xr:uid="{00000000-0005-0000-0000-0000591C0000}"/>
    <cellStyle name="Normal 2 2 2 2 2 2 2 15" xfId="578" xr:uid="{00000000-0005-0000-0000-00005A1C0000}"/>
    <cellStyle name="Normal 2 2 2 2 2 2 2 16" xfId="579" xr:uid="{00000000-0005-0000-0000-00005B1C0000}"/>
    <cellStyle name="Normal 2 2 2 2 2 2 2 17" xfId="580" xr:uid="{00000000-0005-0000-0000-00005C1C0000}"/>
    <cellStyle name="Normal 2 2 2 2 2 2 2 18" xfId="581" xr:uid="{00000000-0005-0000-0000-00005D1C0000}"/>
    <cellStyle name="Normal 2 2 2 2 2 2 2 19" xfId="582" xr:uid="{00000000-0005-0000-0000-00005E1C0000}"/>
    <cellStyle name="Normal 2 2 2 2 2 2 2 2" xfId="583" xr:uid="{00000000-0005-0000-0000-00005F1C0000}"/>
    <cellStyle name="Normal 2 2 2 2 2 2 2 2 10" xfId="584" xr:uid="{00000000-0005-0000-0000-0000601C0000}"/>
    <cellStyle name="Normal 2 2 2 2 2 2 2 2 11" xfId="585" xr:uid="{00000000-0005-0000-0000-0000611C0000}"/>
    <cellStyle name="Normal 2 2 2 2 2 2 2 2 12" xfId="586" xr:uid="{00000000-0005-0000-0000-0000621C0000}"/>
    <cellStyle name="Normal 2 2 2 2 2 2 2 2 13" xfId="587" xr:uid="{00000000-0005-0000-0000-0000631C0000}"/>
    <cellStyle name="Normal 2 2 2 2 2 2 2 2 14" xfId="588" xr:uid="{00000000-0005-0000-0000-0000641C0000}"/>
    <cellStyle name="Normal 2 2 2 2 2 2 2 2 15" xfId="589" xr:uid="{00000000-0005-0000-0000-0000651C0000}"/>
    <cellStyle name="Normal 2 2 2 2 2 2 2 2 16" xfId="590" xr:uid="{00000000-0005-0000-0000-0000661C0000}"/>
    <cellStyle name="Normal 2 2 2 2 2 2 2 2 17" xfId="591" xr:uid="{00000000-0005-0000-0000-0000671C0000}"/>
    <cellStyle name="Normal 2 2 2 2 2 2 2 2 18" xfId="592" xr:uid="{00000000-0005-0000-0000-0000681C0000}"/>
    <cellStyle name="Normal 2 2 2 2 2 2 2 2 19" xfId="593" xr:uid="{00000000-0005-0000-0000-0000691C0000}"/>
    <cellStyle name="Normal 2 2 2 2 2 2 2 2 2" xfId="594" xr:uid="{00000000-0005-0000-0000-00006A1C0000}"/>
    <cellStyle name="Normal 2 2 2 2 2 2 2 2 2 10" xfId="595" xr:uid="{00000000-0005-0000-0000-00006B1C0000}"/>
    <cellStyle name="Normal 2 2 2 2 2 2 2 2 2 11" xfId="596" xr:uid="{00000000-0005-0000-0000-00006C1C0000}"/>
    <cellStyle name="Normal 2 2 2 2 2 2 2 2 2 12" xfId="597" xr:uid="{00000000-0005-0000-0000-00006D1C0000}"/>
    <cellStyle name="Normal 2 2 2 2 2 2 2 2 2 13" xfId="598" xr:uid="{00000000-0005-0000-0000-00006E1C0000}"/>
    <cellStyle name="Normal 2 2 2 2 2 2 2 2 2 14" xfId="599" xr:uid="{00000000-0005-0000-0000-00006F1C0000}"/>
    <cellStyle name="Normal 2 2 2 2 2 2 2 2 2 15" xfId="600" xr:uid="{00000000-0005-0000-0000-0000701C0000}"/>
    <cellStyle name="Normal 2 2 2 2 2 2 2 2 2 16" xfId="601" xr:uid="{00000000-0005-0000-0000-0000711C0000}"/>
    <cellStyle name="Normal 2 2 2 2 2 2 2 2 2 17" xfId="602" xr:uid="{00000000-0005-0000-0000-0000721C0000}"/>
    <cellStyle name="Normal 2 2 2 2 2 2 2 2 2 18" xfId="603" xr:uid="{00000000-0005-0000-0000-0000731C0000}"/>
    <cellStyle name="Normal 2 2 2 2 2 2 2 2 2 19" xfId="604" xr:uid="{00000000-0005-0000-0000-0000741C0000}"/>
    <cellStyle name="Normal 2 2 2 2 2 2 2 2 2 2" xfId="605" xr:uid="{00000000-0005-0000-0000-0000751C0000}"/>
    <cellStyle name="Normal 2 2 2 2 2 2 2 2 2 2 10" xfId="606" xr:uid="{00000000-0005-0000-0000-0000761C0000}"/>
    <cellStyle name="Normal 2 2 2 2 2 2 2 2 2 2 11" xfId="607" xr:uid="{00000000-0005-0000-0000-0000771C0000}"/>
    <cellStyle name="Normal 2 2 2 2 2 2 2 2 2 2 12" xfId="608" xr:uid="{00000000-0005-0000-0000-0000781C0000}"/>
    <cellStyle name="Normal 2 2 2 2 2 2 2 2 2 2 13" xfId="609" xr:uid="{00000000-0005-0000-0000-0000791C0000}"/>
    <cellStyle name="Normal 2 2 2 2 2 2 2 2 2 2 14" xfId="610" xr:uid="{00000000-0005-0000-0000-00007A1C0000}"/>
    <cellStyle name="Normal 2 2 2 2 2 2 2 2 2 2 15" xfId="611" xr:uid="{00000000-0005-0000-0000-00007B1C0000}"/>
    <cellStyle name="Normal 2 2 2 2 2 2 2 2 2 2 16" xfId="612" xr:uid="{00000000-0005-0000-0000-00007C1C0000}"/>
    <cellStyle name="Normal 2 2 2 2 2 2 2 2 2 2 17" xfId="613" xr:uid="{00000000-0005-0000-0000-00007D1C0000}"/>
    <cellStyle name="Normal 2 2 2 2 2 2 2 2 2 2 18" xfId="614" xr:uid="{00000000-0005-0000-0000-00007E1C0000}"/>
    <cellStyle name="Normal 2 2 2 2 2 2 2 2 2 2 2" xfId="615" xr:uid="{00000000-0005-0000-0000-00007F1C0000}"/>
    <cellStyle name="Normal 2 2 2 2 2 2 2 2 2 2 2 2" xfId="616" xr:uid="{00000000-0005-0000-0000-0000801C0000}"/>
    <cellStyle name="Normal 2 2 2 2 2 2 2 2 2 2 2 2 2" xfId="617" xr:uid="{00000000-0005-0000-0000-0000811C0000}"/>
    <cellStyle name="Normal 2 2 2 2 2 2 2 2 2 2 2 2 3" xfId="618" xr:uid="{00000000-0005-0000-0000-0000821C0000}"/>
    <cellStyle name="Normal 2 2 2 2 2 2 2 2 2 2 2 2 4" xfId="619" xr:uid="{00000000-0005-0000-0000-0000831C0000}"/>
    <cellStyle name="Normal 2 2 2 2 2 2 2 2 2 2 2 2 5" xfId="620" xr:uid="{00000000-0005-0000-0000-0000841C0000}"/>
    <cellStyle name="Normal 2 2 2 2 2 2 2 2 2 2 2 2 6" xfId="621" xr:uid="{00000000-0005-0000-0000-0000851C0000}"/>
    <cellStyle name="Normal 2 2 2 2 2 2 2 2 2 2 2 2 7" xfId="622" xr:uid="{00000000-0005-0000-0000-0000861C0000}"/>
    <cellStyle name="Normal 2 2 2 2 2 2 2 2 2 2 2 3" xfId="623" xr:uid="{00000000-0005-0000-0000-0000871C0000}"/>
    <cellStyle name="Normal 2 2 2 2 2 2 2 2 2 2 2 4" xfId="624" xr:uid="{00000000-0005-0000-0000-0000881C0000}"/>
    <cellStyle name="Normal 2 2 2 2 2 2 2 2 2 2 2 5" xfId="625" xr:uid="{00000000-0005-0000-0000-0000891C0000}"/>
    <cellStyle name="Normal 2 2 2 2 2 2 2 2 2 2 2 6" xfId="626" xr:uid="{00000000-0005-0000-0000-00008A1C0000}"/>
    <cellStyle name="Normal 2 2 2 2 2 2 2 2 2 2 2 7" xfId="627" xr:uid="{00000000-0005-0000-0000-00008B1C0000}"/>
    <cellStyle name="Normal 2 2 2 2 2 2 2 2 2 2 2 8" xfId="628" xr:uid="{00000000-0005-0000-0000-00008C1C0000}"/>
    <cellStyle name="Normal 2 2 2 2 2 2 2 2 2 2 3" xfId="629" xr:uid="{00000000-0005-0000-0000-00008D1C0000}"/>
    <cellStyle name="Normal 2 2 2 2 2 2 2 2 2 2 4" xfId="630" xr:uid="{00000000-0005-0000-0000-00008E1C0000}"/>
    <cellStyle name="Normal 2 2 2 2 2 2 2 2 2 2 5" xfId="631" xr:uid="{00000000-0005-0000-0000-00008F1C0000}"/>
    <cellStyle name="Normal 2 2 2 2 2 2 2 2 2 2 5 2" xfId="632" xr:uid="{00000000-0005-0000-0000-0000901C0000}"/>
    <cellStyle name="Normal 2 2 2 2 2 2 2 2 2 2 5 3" xfId="633" xr:uid="{00000000-0005-0000-0000-0000911C0000}"/>
    <cellStyle name="Normal 2 2 2 2 2 2 2 2 2 2 5 4" xfId="634" xr:uid="{00000000-0005-0000-0000-0000921C0000}"/>
    <cellStyle name="Normal 2 2 2 2 2 2 2 2 2 2 5 5" xfId="635" xr:uid="{00000000-0005-0000-0000-0000931C0000}"/>
    <cellStyle name="Normal 2 2 2 2 2 2 2 2 2 2 5 6" xfId="636" xr:uid="{00000000-0005-0000-0000-0000941C0000}"/>
    <cellStyle name="Normal 2 2 2 2 2 2 2 2 2 2 5 7" xfId="637" xr:uid="{00000000-0005-0000-0000-0000951C0000}"/>
    <cellStyle name="Normal 2 2 2 2 2 2 2 2 2 2 6" xfId="638" xr:uid="{00000000-0005-0000-0000-0000961C0000}"/>
    <cellStyle name="Normal 2 2 2 2 2 2 2 2 2 2 7" xfId="639" xr:uid="{00000000-0005-0000-0000-0000971C0000}"/>
    <cellStyle name="Normal 2 2 2 2 2 2 2 2 2 2 8" xfId="640" xr:uid="{00000000-0005-0000-0000-0000981C0000}"/>
    <cellStyle name="Normal 2 2 2 2 2 2 2 2 2 2 9" xfId="641" xr:uid="{00000000-0005-0000-0000-0000991C0000}"/>
    <cellStyle name="Normal 2 2 2 2 2 2 2 2 2 3" xfId="642" xr:uid="{00000000-0005-0000-0000-00009A1C0000}"/>
    <cellStyle name="Normal 2 2 2 2 2 2 2 2 2 4" xfId="643" xr:uid="{00000000-0005-0000-0000-00009B1C0000}"/>
    <cellStyle name="Normal 2 2 2 2 2 2 2 2 2 4 2" xfId="644" xr:uid="{00000000-0005-0000-0000-00009C1C0000}"/>
    <cellStyle name="Normal 2 2 2 2 2 2 2 2 2 4 2 2" xfId="645" xr:uid="{00000000-0005-0000-0000-00009D1C0000}"/>
    <cellStyle name="Normal 2 2 2 2 2 2 2 2 2 4 2 3" xfId="646" xr:uid="{00000000-0005-0000-0000-00009E1C0000}"/>
    <cellStyle name="Normal 2 2 2 2 2 2 2 2 2 4 2 4" xfId="647" xr:uid="{00000000-0005-0000-0000-00009F1C0000}"/>
    <cellStyle name="Normal 2 2 2 2 2 2 2 2 2 4 2 5" xfId="648" xr:uid="{00000000-0005-0000-0000-0000A01C0000}"/>
    <cellStyle name="Normal 2 2 2 2 2 2 2 2 2 4 2 6" xfId="649" xr:uid="{00000000-0005-0000-0000-0000A11C0000}"/>
    <cellStyle name="Normal 2 2 2 2 2 2 2 2 2 4 2 7" xfId="650" xr:uid="{00000000-0005-0000-0000-0000A21C0000}"/>
    <cellStyle name="Normal 2 2 2 2 2 2 2 2 2 4 3" xfId="651" xr:uid="{00000000-0005-0000-0000-0000A31C0000}"/>
    <cellStyle name="Normal 2 2 2 2 2 2 2 2 2 4 4" xfId="652" xr:uid="{00000000-0005-0000-0000-0000A41C0000}"/>
    <cellStyle name="Normal 2 2 2 2 2 2 2 2 2 4 5" xfId="653" xr:uid="{00000000-0005-0000-0000-0000A51C0000}"/>
    <cellStyle name="Normal 2 2 2 2 2 2 2 2 2 4 6" xfId="654" xr:uid="{00000000-0005-0000-0000-0000A61C0000}"/>
    <cellStyle name="Normal 2 2 2 2 2 2 2 2 2 4 7" xfId="655" xr:uid="{00000000-0005-0000-0000-0000A71C0000}"/>
    <cellStyle name="Normal 2 2 2 2 2 2 2 2 2 4 8" xfId="656" xr:uid="{00000000-0005-0000-0000-0000A81C0000}"/>
    <cellStyle name="Normal 2 2 2 2 2 2 2 2 2 5" xfId="657" xr:uid="{00000000-0005-0000-0000-0000A91C0000}"/>
    <cellStyle name="Normal 2 2 2 2 2 2 2 2 2 6" xfId="658" xr:uid="{00000000-0005-0000-0000-0000AA1C0000}"/>
    <cellStyle name="Normal 2 2 2 2 2 2 2 2 2 6 2" xfId="659" xr:uid="{00000000-0005-0000-0000-0000AB1C0000}"/>
    <cellStyle name="Normal 2 2 2 2 2 2 2 2 2 6 3" xfId="660" xr:uid="{00000000-0005-0000-0000-0000AC1C0000}"/>
    <cellStyle name="Normal 2 2 2 2 2 2 2 2 2 6 4" xfId="661" xr:uid="{00000000-0005-0000-0000-0000AD1C0000}"/>
    <cellStyle name="Normal 2 2 2 2 2 2 2 2 2 6 5" xfId="662" xr:uid="{00000000-0005-0000-0000-0000AE1C0000}"/>
    <cellStyle name="Normal 2 2 2 2 2 2 2 2 2 6 6" xfId="663" xr:uid="{00000000-0005-0000-0000-0000AF1C0000}"/>
    <cellStyle name="Normal 2 2 2 2 2 2 2 2 2 6 7" xfId="664" xr:uid="{00000000-0005-0000-0000-0000B01C0000}"/>
    <cellStyle name="Normal 2 2 2 2 2 2 2 2 2 7" xfId="665" xr:uid="{00000000-0005-0000-0000-0000B11C0000}"/>
    <cellStyle name="Normal 2 2 2 2 2 2 2 2 2 8" xfId="666" xr:uid="{00000000-0005-0000-0000-0000B21C0000}"/>
    <cellStyle name="Normal 2 2 2 2 2 2 2 2 2 9" xfId="667" xr:uid="{00000000-0005-0000-0000-0000B31C0000}"/>
    <cellStyle name="Normal 2 2 2 2 2 2 2 2 2_Opex Input" xfId="668" xr:uid="{00000000-0005-0000-0000-0000B41C0000}"/>
    <cellStyle name="Normal 2 2 2 2 2 2 2 2 20" xfId="669" xr:uid="{00000000-0005-0000-0000-0000B51C0000}"/>
    <cellStyle name="Normal 2 2 2 2 2 2 2 2 3" xfId="670" xr:uid="{00000000-0005-0000-0000-0000B61C0000}"/>
    <cellStyle name="Normal 2 2 2 2 2 2 2 2 4" xfId="671" xr:uid="{00000000-0005-0000-0000-0000B71C0000}"/>
    <cellStyle name="Normal 2 2 2 2 2 2 2 2 5" xfId="672" xr:uid="{00000000-0005-0000-0000-0000B81C0000}"/>
    <cellStyle name="Normal 2 2 2 2 2 2 2 2 5 2" xfId="673" xr:uid="{00000000-0005-0000-0000-0000B91C0000}"/>
    <cellStyle name="Normal 2 2 2 2 2 2 2 2 5 2 2" xfId="674" xr:uid="{00000000-0005-0000-0000-0000BA1C0000}"/>
    <cellStyle name="Normal 2 2 2 2 2 2 2 2 5 2 3" xfId="675" xr:uid="{00000000-0005-0000-0000-0000BB1C0000}"/>
    <cellStyle name="Normal 2 2 2 2 2 2 2 2 5 2 4" xfId="676" xr:uid="{00000000-0005-0000-0000-0000BC1C0000}"/>
    <cellStyle name="Normal 2 2 2 2 2 2 2 2 5 2 5" xfId="677" xr:uid="{00000000-0005-0000-0000-0000BD1C0000}"/>
    <cellStyle name="Normal 2 2 2 2 2 2 2 2 5 2 6" xfId="678" xr:uid="{00000000-0005-0000-0000-0000BE1C0000}"/>
    <cellStyle name="Normal 2 2 2 2 2 2 2 2 5 2 7" xfId="679" xr:uid="{00000000-0005-0000-0000-0000BF1C0000}"/>
    <cellStyle name="Normal 2 2 2 2 2 2 2 2 5 3" xfId="680" xr:uid="{00000000-0005-0000-0000-0000C01C0000}"/>
    <cellStyle name="Normal 2 2 2 2 2 2 2 2 5 4" xfId="681" xr:uid="{00000000-0005-0000-0000-0000C11C0000}"/>
    <cellStyle name="Normal 2 2 2 2 2 2 2 2 5 5" xfId="682" xr:uid="{00000000-0005-0000-0000-0000C21C0000}"/>
    <cellStyle name="Normal 2 2 2 2 2 2 2 2 5 6" xfId="683" xr:uid="{00000000-0005-0000-0000-0000C31C0000}"/>
    <cellStyle name="Normal 2 2 2 2 2 2 2 2 5 7" xfId="684" xr:uid="{00000000-0005-0000-0000-0000C41C0000}"/>
    <cellStyle name="Normal 2 2 2 2 2 2 2 2 5 8" xfId="685" xr:uid="{00000000-0005-0000-0000-0000C51C0000}"/>
    <cellStyle name="Normal 2 2 2 2 2 2 2 2 6" xfId="686" xr:uid="{00000000-0005-0000-0000-0000C61C0000}"/>
    <cellStyle name="Normal 2 2 2 2 2 2 2 2 7" xfId="687" xr:uid="{00000000-0005-0000-0000-0000C71C0000}"/>
    <cellStyle name="Normal 2 2 2 2 2 2 2 2 7 2" xfId="688" xr:uid="{00000000-0005-0000-0000-0000C81C0000}"/>
    <cellStyle name="Normal 2 2 2 2 2 2 2 2 7 3" xfId="689" xr:uid="{00000000-0005-0000-0000-0000C91C0000}"/>
    <cellStyle name="Normal 2 2 2 2 2 2 2 2 7 4" xfId="690" xr:uid="{00000000-0005-0000-0000-0000CA1C0000}"/>
    <cellStyle name="Normal 2 2 2 2 2 2 2 2 7 5" xfId="691" xr:uid="{00000000-0005-0000-0000-0000CB1C0000}"/>
    <cellStyle name="Normal 2 2 2 2 2 2 2 2 7 6" xfId="692" xr:uid="{00000000-0005-0000-0000-0000CC1C0000}"/>
    <cellStyle name="Normal 2 2 2 2 2 2 2 2 7 7" xfId="693" xr:uid="{00000000-0005-0000-0000-0000CD1C0000}"/>
    <cellStyle name="Normal 2 2 2 2 2 2 2 2 8" xfId="694" xr:uid="{00000000-0005-0000-0000-0000CE1C0000}"/>
    <cellStyle name="Normal 2 2 2 2 2 2 2 2 9" xfId="695" xr:uid="{00000000-0005-0000-0000-0000CF1C0000}"/>
    <cellStyle name="Normal 2 2 2 2 2 2 2 2_ELEC SAP FCST UPLOAD" xfId="696" xr:uid="{00000000-0005-0000-0000-0000D01C0000}"/>
    <cellStyle name="Normal 2 2 2 2 2 2 2 20" xfId="697" xr:uid="{00000000-0005-0000-0000-0000D11C0000}"/>
    <cellStyle name="Normal 2 2 2 2 2 2 2 21" xfId="698" xr:uid="{00000000-0005-0000-0000-0000D21C0000}"/>
    <cellStyle name="Normal 2 2 2 2 2 2 2 22" xfId="699" xr:uid="{00000000-0005-0000-0000-0000D31C0000}"/>
    <cellStyle name="Normal 2 2 2 2 2 2 2 23" xfId="700" xr:uid="{00000000-0005-0000-0000-0000D41C0000}"/>
    <cellStyle name="Normal 2 2 2 2 2 2 2 3" xfId="701" xr:uid="{00000000-0005-0000-0000-0000D51C0000}"/>
    <cellStyle name="Normal 2 2 2 2 2 2 2 4" xfId="702" xr:uid="{00000000-0005-0000-0000-0000D61C0000}"/>
    <cellStyle name="Normal 2 2 2 2 2 2 2 5" xfId="703" xr:uid="{00000000-0005-0000-0000-0000D71C0000}"/>
    <cellStyle name="Normal 2 2 2 2 2 2 2 6" xfId="704" xr:uid="{00000000-0005-0000-0000-0000D81C0000}"/>
    <cellStyle name="Normal 2 2 2 2 2 2 2 7" xfId="705" xr:uid="{00000000-0005-0000-0000-0000D91C0000}"/>
    <cellStyle name="Normal 2 2 2 2 2 2 2 8" xfId="706" xr:uid="{00000000-0005-0000-0000-0000DA1C0000}"/>
    <cellStyle name="Normal 2 2 2 2 2 2 2 8 2" xfId="707" xr:uid="{00000000-0005-0000-0000-0000DB1C0000}"/>
    <cellStyle name="Normal 2 2 2 2 2 2 2 8 2 2" xfId="708" xr:uid="{00000000-0005-0000-0000-0000DC1C0000}"/>
    <cellStyle name="Normal 2 2 2 2 2 2 2 8 2 3" xfId="709" xr:uid="{00000000-0005-0000-0000-0000DD1C0000}"/>
    <cellStyle name="Normal 2 2 2 2 2 2 2 8 2 4" xfId="710" xr:uid="{00000000-0005-0000-0000-0000DE1C0000}"/>
    <cellStyle name="Normal 2 2 2 2 2 2 2 8 2 5" xfId="711" xr:uid="{00000000-0005-0000-0000-0000DF1C0000}"/>
    <cellStyle name="Normal 2 2 2 2 2 2 2 8 2 6" xfId="712" xr:uid="{00000000-0005-0000-0000-0000E01C0000}"/>
    <cellStyle name="Normal 2 2 2 2 2 2 2 8 2 7" xfId="713" xr:uid="{00000000-0005-0000-0000-0000E11C0000}"/>
    <cellStyle name="Normal 2 2 2 2 2 2 2 8 3" xfId="714" xr:uid="{00000000-0005-0000-0000-0000E21C0000}"/>
    <cellStyle name="Normal 2 2 2 2 2 2 2 8 4" xfId="715" xr:uid="{00000000-0005-0000-0000-0000E31C0000}"/>
    <cellStyle name="Normal 2 2 2 2 2 2 2 8 5" xfId="716" xr:uid="{00000000-0005-0000-0000-0000E41C0000}"/>
    <cellStyle name="Normal 2 2 2 2 2 2 2 8 6" xfId="717" xr:uid="{00000000-0005-0000-0000-0000E51C0000}"/>
    <cellStyle name="Normal 2 2 2 2 2 2 2 8 7" xfId="718" xr:uid="{00000000-0005-0000-0000-0000E61C0000}"/>
    <cellStyle name="Normal 2 2 2 2 2 2 2 8 8" xfId="719" xr:uid="{00000000-0005-0000-0000-0000E71C0000}"/>
    <cellStyle name="Normal 2 2 2 2 2 2 2 9" xfId="720" xr:uid="{00000000-0005-0000-0000-0000E81C0000}"/>
    <cellStyle name="Normal 2 2 2 2 2 2 2_ELEC SAP FCST UPLOAD" xfId="721" xr:uid="{00000000-0005-0000-0000-0000E91C0000}"/>
    <cellStyle name="Normal 2 2 2 2 2 2 20" xfId="722" xr:uid="{00000000-0005-0000-0000-0000EA1C0000}"/>
    <cellStyle name="Normal 2 2 2 2 2 2 21" xfId="723" xr:uid="{00000000-0005-0000-0000-0000EB1C0000}"/>
    <cellStyle name="Normal 2 2 2 2 2 2 22" xfId="724" xr:uid="{00000000-0005-0000-0000-0000EC1C0000}"/>
    <cellStyle name="Normal 2 2 2 2 2 2 23" xfId="725" xr:uid="{00000000-0005-0000-0000-0000ED1C0000}"/>
    <cellStyle name="Normal 2 2 2 2 2 2 3" xfId="726" xr:uid="{00000000-0005-0000-0000-0000EE1C0000}"/>
    <cellStyle name="Normal 2 2 2 2 2 2 3 2" xfId="727" xr:uid="{00000000-0005-0000-0000-0000EF1C0000}"/>
    <cellStyle name="Normal 2 2 2 2 2 2 3 3" xfId="728" xr:uid="{00000000-0005-0000-0000-0000F01C0000}"/>
    <cellStyle name="Normal 2 2 2 2 2 2 3_ELEC SAP FCST UPLOAD" xfId="729" xr:uid="{00000000-0005-0000-0000-0000F11C0000}"/>
    <cellStyle name="Normal 2 2 2 2 2 2 4" xfId="730" xr:uid="{00000000-0005-0000-0000-0000F21C0000}"/>
    <cellStyle name="Normal 2 2 2 2 2 2 5" xfId="731" xr:uid="{00000000-0005-0000-0000-0000F31C0000}"/>
    <cellStyle name="Normal 2 2 2 2 2 2 6" xfId="732" xr:uid="{00000000-0005-0000-0000-0000F41C0000}"/>
    <cellStyle name="Normal 2 2 2 2 2 2 7" xfId="733" xr:uid="{00000000-0005-0000-0000-0000F51C0000}"/>
    <cellStyle name="Normal 2 2 2 2 2 2 8" xfId="734" xr:uid="{00000000-0005-0000-0000-0000F61C0000}"/>
    <cellStyle name="Normal 2 2 2 2 2 2 8 2" xfId="735" xr:uid="{00000000-0005-0000-0000-0000F71C0000}"/>
    <cellStyle name="Normal 2 2 2 2 2 2 8 2 2" xfId="736" xr:uid="{00000000-0005-0000-0000-0000F81C0000}"/>
    <cellStyle name="Normal 2 2 2 2 2 2 8 2 3" xfId="737" xr:uid="{00000000-0005-0000-0000-0000F91C0000}"/>
    <cellStyle name="Normal 2 2 2 2 2 2 8 2 4" xfId="738" xr:uid="{00000000-0005-0000-0000-0000FA1C0000}"/>
    <cellStyle name="Normal 2 2 2 2 2 2 8 2 5" xfId="739" xr:uid="{00000000-0005-0000-0000-0000FB1C0000}"/>
    <cellStyle name="Normal 2 2 2 2 2 2 8 2 6" xfId="740" xr:uid="{00000000-0005-0000-0000-0000FC1C0000}"/>
    <cellStyle name="Normal 2 2 2 2 2 2 8 2 7" xfId="741" xr:uid="{00000000-0005-0000-0000-0000FD1C0000}"/>
    <cellStyle name="Normal 2 2 2 2 2 2 8 3" xfId="742" xr:uid="{00000000-0005-0000-0000-0000FE1C0000}"/>
    <cellStyle name="Normal 2 2 2 2 2 2 8 4" xfId="743" xr:uid="{00000000-0005-0000-0000-0000FF1C0000}"/>
    <cellStyle name="Normal 2 2 2 2 2 2 8 5" xfId="744" xr:uid="{00000000-0005-0000-0000-0000001D0000}"/>
    <cellStyle name="Normal 2 2 2 2 2 2 8 6" xfId="745" xr:uid="{00000000-0005-0000-0000-0000011D0000}"/>
    <cellStyle name="Normal 2 2 2 2 2 2 8 7" xfId="746" xr:uid="{00000000-0005-0000-0000-0000021D0000}"/>
    <cellStyle name="Normal 2 2 2 2 2 2 8 8" xfId="747" xr:uid="{00000000-0005-0000-0000-0000031D0000}"/>
    <cellStyle name="Normal 2 2 2 2 2 2 9" xfId="748" xr:uid="{00000000-0005-0000-0000-0000041D0000}"/>
    <cellStyle name="Normal 2 2 2 2 2 2_ELEC SAP FCST UPLOAD" xfId="749" xr:uid="{00000000-0005-0000-0000-0000051D0000}"/>
    <cellStyle name="Normal 2 2 2 2 2 20" xfId="750" xr:uid="{00000000-0005-0000-0000-0000061D0000}"/>
    <cellStyle name="Normal 2 2 2 2 2 21" xfId="751" xr:uid="{00000000-0005-0000-0000-0000071D0000}"/>
    <cellStyle name="Normal 2 2 2 2 2 22" xfId="752" xr:uid="{00000000-0005-0000-0000-0000081D0000}"/>
    <cellStyle name="Normal 2 2 2 2 2 23" xfId="753" xr:uid="{00000000-0005-0000-0000-0000091D0000}"/>
    <cellStyle name="Normal 2 2 2 2 2 24" xfId="754" xr:uid="{00000000-0005-0000-0000-00000A1D0000}"/>
    <cellStyle name="Normal 2 2 2 2 2 3" xfId="755" xr:uid="{00000000-0005-0000-0000-00000B1D0000}"/>
    <cellStyle name="Normal 2 2 2 2 2 3 2" xfId="756" xr:uid="{00000000-0005-0000-0000-00000C1D0000}"/>
    <cellStyle name="Normal 2 2 2 2 2 3 3" xfId="757" xr:uid="{00000000-0005-0000-0000-00000D1D0000}"/>
    <cellStyle name="Normal 2 2 2 2 2 3_ELEC SAP FCST UPLOAD" xfId="758" xr:uid="{00000000-0005-0000-0000-00000E1D0000}"/>
    <cellStyle name="Normal 2 2 2 2 2 4" xfId="759" xr:uid="{00000000-0005-0000-0000-00000F1D0000}"/>
    <cellStyle name="Normal 2 2 2 2 2 5" xfId="760" xr:uid="{00000000-0005-0000-0000-0000101D0000}"/>
    <cellStyle name="Normal 2 2 2 2 2 6" xfId="761" xr:uid="{00000000-0005-0000-0000-0000111D0000}"/>
    <cellStyle name="Normal 2 2 2 2 2 7" xfId="762" xr:uid="{00000000-0005-0000-0000-0000121D0000}"/>
    <cellStyle name="Normal 2 2 2 2 2 8" xfId="763" xr:uid="{00000000-0005-0000-0000-0000131D0000}"/>
    <cellStyle name="Normal 2 2 2 2 2 9" xfId="764" xr:uid="{00000000-0005-0000-0000-0000141D0000}"/>
    <cellStyle name="Normal 2 2 2 2 2 9 2" xfId="765" xr:uid="{00000000-0005-0000-0000-0000151D0000}"/>
    <cellStyle name="Normal 2 2 2 2 2 9 2 2" xfId="766" xr:uid="{00000000-0005-0000-0000-0000161D0000}"/>
    <cellStyle name="Normal 2 2 2 2 2 9 2 3" xfId="767" xr:uid="{00000000-0005-0000-0000-0000171D0000}"/>
    <cellStyle name="Normal 2 2 2 2 2 9 2 4" xfId="768" xr:uid="{00000000-0005-0000-0000-0000181D0000}"/>
    <cellStyle name="Normal 2 2 2 2 2 9 2 5" xfId="769" xr:uid="{00000000-0005-0000-0000-0000191D0000}"/>
    <cellStyle name="Normal 2 2 2 2 2 9 2 6" xfId="770" xr:uid="{00000000-0005-0000-0000-00001A1D0000}"/>
    <cellStyle name="Normal 2 2 2 2 2 9 2 7" xfId="771" xr:uid="{00000000-0005-0000-0000-00001B1D0000}"/>
    <cellStyle name="Normal 2 2 2 2 2 9 3" xfId="772" xr:uid="{00000000-0005-0000-0000-00001C1D0000}"/>
    <cellStyle name="Normal 2 2 2 2 2 9 4" xfId="773" xr:uid="{00000000-0005-0000-0000-00001D1D0000}"/>
    <cellStyle name="Normal 2 2 2 2 2 9 5" xfId="774" xr:uid="{00000000-0005-0000-0000-00001E1D0000}"/>
    <cellStyle name="Normal 2 2 2 2 2 9 6" xfId="775" xr:uid="{00000000-0005-0000-0000-00001F1D0000}"/>
    <cellStyle name="Normal 2 2 2 2 2 9 7" xfId="776" xr:uid="{00000000-0005-0000-0000-0000201D0000}"/>
    <cellStyle name="Normal 2 2 2 2 2 9 8" xfId="777" xr:uid="{00000000-0005-0000-0000-0000211D0000}"/>
    <cellStyle name="Normal 2 2 2 2 2_ELEC SAP FCST UPLOAD" xfId="778" xr:uid="{00000000-0005-0000-0000-0000221D0000}"/>
    <cellStyle name="Normal 2 2 2 2 20" xfId="779" xr:uid="{00000000-0005-0000-0000-0000231D0000}"/>
    <cellStyle name="Normal 2 2 2 2 21" xfId="780" xr:uid="{00000000-0005-0000-0000-0000241D0000}"/>
    <cellStyle name="Normal 2 2 2 2 22" xfId="781" xr:uid="{00000000-0005-0000-0000-0000251D0000}"/>
    <cellStyle name="Normal 2 2 2 2 23" xfId="782" xr:uid="{00000000-0005-0000-0000-0000261D0000}"/>
    <cellStyle name="Normal 2 2 2 2 24" xfId="783" xr:uid="{00000000-0005-0000-0000-0000271D0000}"/>
    <cellStyle name="Normal 2 2 2 2 25" xfId="8610" xr:uid="{00000000-0005-0000-0000-0000281D0000}"/>
    <cellStyle name="Normal 2 2 2 2 26" xfId="8611" xr:uid="{00000000-0005-0000-0000-0000291D0000}"/>
    <cellStyle name="Normal 2 2 2 2 27" xfId="8612" xr:uid="{00000000-0005-0000-0000-00002A1D0000}"/>
    <cellStyle name="Normal 2 2 2 2 28" xfId="8613" xr:uid="{00000000-0005-0000-0000-00002B1D0000}"/>
    <cellStyle name="Normal 2 2 2 2 29" xfId="8614" xr:uid="{00000000-0005-0000-0000-00002C1D0000}"/>
    <cellStyle name="Normal 2 2 2 2 3" xfId="784" xr:uid="{00000000-0005-0000-0000-00002D1D0000}"/>
    <cellStyle name="Normal 2 2 2 2 3 2" xfId="785" xr:uid="{00000000-0005-0000-0000-00002E1D0000}"/>
    <cellStyle name="Normal 2 2 2 2 3 2 2" xfId="786" xr:uid="{00000000-0005-0000-0000-00002F1D0000}"/>
    <cellStyle name="Normal 2 2 2 2 3 2 3" xfId="787" xr:uid="{00000000-0005-0000-0000-0000301D0000}"/>
    <cellStyle name="Normal 2 2 2 2 3 2_ELEC SAP FCST UPLOAD" xfId="788" xr:uid="{00000000-0005-0000-0000-0000311D0000}"/>
    <cellStyle name="Normal 2 2 2 2 3 3" xfId="789" xr:uid="{00000000-0005-0000-0000-0000321D0000}"/>
    <cellStyle name="Normal 2 2 2 2 3 4" xfId="790" xr:uid="{00000000-0005-0000-0000-0000331D0000}"/>
    <cellStyle name="Normal 2 2 2 2 3 5" xfId="791" xr:uid="{00000000-0005-0000-0000-0000341D0000}"/>
    <cellStyle name="Normal 2 2 2 2 3 6" xfId="792" xr:uid="{00000000-0005-0000-0000-0000351D0000}"/>
    <cellStyle name="Normal 2 2 2 2 3_ELEC SAP FCST UPLOAD" xfId="793" xr:uid="{00000000-0005-0000-0000-0000361D0000}"/>
    <cellStyle name="Normal 2 2 2 2 30" xfId="8615" xr:uid="{00000000-0005-0000-0000-0000371D0000}"/>
    <cellStyle name="Normal 2 2 2 2 31" xfId="8616" xr:uid="{00000000-0005-0000-0000-0000381D0000}"/>
    <cellStyle name="Normal 2 2 2 2 32" xfId="8617" xr:uid="{00000000-0005-0000-0000-0000391D0000}"/>
    <cellStyle name="Normal 2 2 2 2 33" xfId="8618" xr:uid="{00000000-0005-0000-0000-00003A1D0000}"/>
    <cellStyle name="Normal 2 2 2 2 34" xfId="8619" xr:uid="{00000000-0005-0000-0000-00003B1D0000}"/>
    <cellStyle name="Normal 2 2 2 2 35" xfId="8620" xr:uid="{00000000-0005-0000-0000-00003C1D0000}"/>
    <cellStyle name="Normal 2 2 2 2 36" xfId="8621" xr:uid="{00000000-0005-0000-0000-00003D1D0000}"/>
    <cellStyle name="Normal 2 2 2 2 37" xfId="8622" xr:uid="{00000000-0005-0000-0000-00003E1D0000}"/>
    <cellStyle name="Normal 2 2 2 2 38" xfId="8623" xr:uid="{00000000-0005-0000-0000-00003F1D0000}"/>
    <cellStyle name="Normal 2 2 2 2 39" xfId="8624" xr:uid="{00000000-0005-0000-0000-0000401D0000}"/>
    <cellStyle name="Normal 2 2 2 2 4" xfId="794" xr:uid="{00000000-0005-0000-0000-0000411D0000}"/>
    <cellStyle name="Normal 2 2 2 2 4 2" xfId="795" xr:uid="{00000000-0005-0000-0000-0000421D0000}"/>
    <cellStyle name="Normal 2 2 2 2 4 3" xfId="796" xr:uid="{00000000-0005-0000-0000-0000431D0000}"/>
    <cellStyle name="Normal 2 2 2 2 4_ELEC SAP FCST UPLOAD" xfId="797" xr:uid="{00000000-0005-0000-0000-0000441D0000}"/>
    <cellStyle name="Normal 2 2 2 2 40" xfId="8625" xr:uid="{00000000-0005-0000-0000-0000451D0000}"/>
    <cellStyle name="Normal 2 2 2 2 41" xfId="8626" xr:uid="{00000000-0005-0000-0000-0000461D0000}"/>
    <cellStyle name="Normal 2 2 2 2 42" xfId="8627" xr:uid="{00000000-0005-0000-0000-0000471D0000}"/>
    <cellStyle name="Normal 2 2 2 2 43" xfId="8628" xr:uid="{00000000-0005-0000-0000-0000481D0000}"/>
    <cellStyle name="Normal 2 2 2 2 44" xfId="8629" xr:uid="{00000000-0005-0000-0000-0000491D0000}"/>
    <cellStyle name="Normal 2 2 2 2 45" xfId="8630" xr:uid="{00000000-0005-0000-0000-00004A1D0000}"/>
    <cellStyle name="Normal 2 2 2 2 46" xfId="8631" xr:uid="{00000000-0005-0000-0000-00004B1D0000}"/>
    <cellStyle name="Normal 2 2 2 2 47" xfId="8632" xr:uid="{00000000-0005-0000-0000-00004C1D0000}"/>
    <cellStyle name="Normal 2 2 2 2 48" xfId="8633" xr:uid="{00000000-0005-0000-0000-00004D1D0000}"/>
    <cellStyle name="Normal 2 2 2 2 49" xfId="8634" xr:uid="{00000000-0005-0000-0000-00004E1D0000}"/>
    <cellStyle name="Normal 2 2 2 2 5" xfId="798" xr:uid="{00000000-0005-0000-0000-00004F1D0000}"/>
    <cellStyle name="Normal 2 2 2 2 50" xfId="8635" xr:uid="{00000000-0005-0000-0000-0000501D0000}"/>
    <cellStyle name="Normal 2 2 2 2 51" xfId="8636" xr:uid="{00000000-0005-0000-0000-0000511D0000}"/>
    <cellStyle name="Normal 2 2 2 2 52" xfId="8637" xr:uid="{00000000-0005-0000-0000-0000521D0000}"/>
    <cellStyle name="Normal 2 2 2 2 53" xfId="8638" xr:uid="{00000000-0005-0000-0000-0000531D0000}"/>
    <cellStyle name="Normal 2 2 2 2 54" xfId="8639" xr:uid="{00000000-0005-0000-0000-0000541D0000}"/>
    <cellStyle name="Normal 2 2 2 2 55" xfId="8640" xr:uid="{00000000-0005-0000-0000-0000551D0000}"/>
    <cellStyle name="Normal 2 2 2 2 56" xfId="8641" xr:uid="{00000000-0005-0000-0000-0000561D0000}"/>
    <cellStyle name="Normal 2 2 2 2 57" xfId="8642" xr:uid="{00000000-0005-0000-0000-0000571D0000}"/>
    <cellStyle name="Normal 2 2 2 2 58" xfId="8643" xr:uid="{00000000-0005-0000-0000-0000581D0000}"/>
    <cellStyle name="Normal 2 2 2 2 59" xfId="8644" xr:uid="{00000000-0005-0000-0000-0000591D0000}"/>
    <cellStyle name="Normal 2 2 2 2 6" xfId="799" xr:uid="{00000000-0005-0000-0000-00005A1D0000}"/>
    <cellStyle name="Normal 2 2 2 2 60" xfId="8645" xr:uid="{00000000-0005-0000-0000-00005B1D0000}"/>
    <cellStyle name="Normal 2 2 2 2 61" xfId="8646" xr:uid="{00000000-0005-0000-0000-00005C1D0000}"/>
    <cellStyle name="Normal 2 2 2 2 62" xfId="8647" xr:uid="{00000000-0005-0000-0000-00005D1D0000}"/>
    <cellStyle name="Normal 2 2 2 2 63" xfId="8648" xr:uid="{00000000-0005-0000-0000-00005E1D0000}"/>
    <cellStyle name="Normal 2 2 2 2 64" xfId="8649" xr:uid="{00000000-0005-0000-0000-00005F1D0000}"/>
    <cellStyle name="Normal 2 2 2 2 65" xfId="8650" xr:uid="{00000000-0005-0000-0000-0000601D0000}"/>
    <cellStyle name="Normal 2 2 2 2 66" xfId="8651" xr:uid="{00000000-0005-0000-0000-0000611D0000}"/>
    <cellStyle name="Normal 2 2 2 2 67" xfId="8652" xr:uid="{00000000-0005-0000-0000-0000621D0000}"/>
    <cellStyle name="Normal 2 2 2 2 68" xfId="8653" xr:uid="{00000000-0005-0000-0000-0000631D0000}"/>
    <cellStyle name="Normal 2 2 2 2 69" xfId="8654" xr:uid="{00000000-0005-0000-0000-0000641D0000}"/>
    <cellStyle name="Normal 2 2 2 2 7" xfId="800" xr:uid="{00000000-0005-0000-0000-0000651D0000}"/>
    <cellStyle name="Normal 2 2 2 2 70" xfId="8655" xr:uid="{00000000-0005-0000-0000-0000661D0000}"/>
    <cellStyle name="Normal 2 2 2 2 71" xfId="8656" xr:uid="{00000000-0005-0000-0000-0000671D0000}"/>
    <cellStyle name="Normal 2 2 2 2 72" xfId="8657" xr:uid="{00000000-0005-0000-0000-0000681D0000}"/>
    <cellStyle name="Normal 2 2 2 2 73" xfId="8658" xr:uid="{00000000-0005-0000-0000-0000691D0000}"/>
    <cellStyle name="Normal 2 2 2 2 74" xfId="8659" xr:uid="{00000000-0005-0000-0000-00006A1D0000}"/>
    <cellStyle name="Normal 2 2 2 2 75" xfId="8660" xr:uid="{00000000-0005-0000-0000-00006B1D0000}"/>
    <cellStyle name="Normal 2 2 2 2 76" xfId="8661" xr:uid="{00000000-0005-0000-0000-00006C1D0000}"/>
    <cellStyle name="Normal 2 2 2 2 77" xfId="8662" xr:uid="{00000000-0005-0000-0000-00006D1D0000}"/>
    <cellStyle name="Normal 2 2 2 2 78" xfId="8663" xr:uid="{00000000-0005-0000-0000-00006E1D0000}"/>
    <cellStyle name="Normal 2 2 2 2 79" xfId="8664" xr:uid="{00000000-0005-0000-0000-00006F1D0000}"/>
    <cellStyle name="Normal 2 2 2 2 8" xfId="801" xr:uid="{00000000-0005-0000-0000-0000701D0000}"/>
    <cellStyle name="Normal 2 2 2 2 8 10" xfId="8665" xr:uid="{00000000-0005-0000-0000-0000711D0000}"/>
    <cellStyle name="Normal 2 2 2 2 8 11" xfId="8666" xr:uid="{00000000-0005-0000-0000-0000721D0000}"/>
    <cellStyle name="Normal 2 2 2 2 8 12" xfId="8667" xr:uid="{00000000-0005-0000-0000-0000731D0000}"/>
    <cellStyle name="Normal 2 2 2 2 8 13" xfId="8668" xr:uid="{00000000-0005-0000-0000-0000741D0000}"/>
    <cellStyle name="Normal 2 2 2 2 8 14" xfId="8669" xr:uid="{00000000-0005-0000-0000-0000751D0000}"/>
    <cellStyle name="Normal 2 2 2 2 8 15" xfId="8670" xr:uid="{00000000-0005-0000-0000-0000761D0000}"/>
    <cellStyle name="Normal 2 2 2 2 8 16" xfId="8671" xr:uid="{00000000-0005-0000-0000-0000771D0000}"/>
    <cellStyle name="Normal 2 2 2 2 8 17" xfId="8672" xr:uid="{00000000-0005-0000-0000-0000781D0000}"/>
    <cellStyle name="Normal 2 2 2 2 8 2" xfId="8673" xr:uid="{00000000-0005-0000-0000-0000791D0000}"/>
    <cellStyle name="Normal 2 2 2 2 8 3" xfId="8674" xr:uid="{00000000-0005-0000-0000-00007A1D0000}"/>
    <cellStyle name="Normal 2 2 2 2 8 4" xfId="8675" xr:uid="{00000000-0005-0000-0000-00007B1D0000}"/>
    <cellStyle name="Normal 2 2 2 2 8 5" xfId="8676" xr:uid="{00000000-0005-0000-0000-00007C1D0000}"/>
    <cellStyle name="Normal 2 2 2 2 8 6" xfId="8677" xr:uid="{00000000-0005-0000-0000-00007D1D0000}"/>
    <cellStyle name="Normal 2 2 2 2 8 7" xfId="8678" xr:uid="{00000000-0005-0000-0000-00007E1D0000}"/>
    <cellStyle name="Normal 2 2 2 2 8 8" xfId="8679" xr:uid="{00000000-0005-0000-0000-00007F1D0000}"/>
    <cellStyle name="Normal 2 2 2 2 8 9" xfId="8680" xr:uid="{00000000-0005-0000-0000-0000801D0000}"/>
    <cellStyle name="Normal 2 2 2 2 80" xfId="8681" xr:uid="{00000000-0005-0000-0000-0000811D0000}"/>
    <cellStyle name="Normal 2 2 2 2 81" xfId="8682" xr:uid="{00000000-0005-0000-0000-0000821D0000}"/>
    <cellStyle name="Normal 2 2 2 2 82" xfId="8683" xr:uid="{00000000-0005-0000-0000-0000831D0000}"/>
    <cellStyle name="Normal 2 2 2 2 83" xfId="8684" xr:uid="{00000000-0005-0000-0000-0000841D0000}"/>
    <cellStyle name="Normal 2 2 2 2 84" xfId="8685" xr:uid="{00000000-0005-0000-0000-0000851D0000}"/>
    <cellStyle name="Normal 2 2 2 2 9" xfId="802" xr:uid="{00000000-0005-0000-0000-0000861D0000}"/>
    <cellStyle name="Normal 2 2 2 2 9 2" xfId="803" xr:uid="{00000000-0005-0000-0000-0000871D0000}"/>
    <cellStyle name="Normal 2 2 2 2 9 2 2" xfId="804" xr:uid="{00000000-0005-0000-0000-0000881D0000}"/>
    <cellStyle name="Normal 2 2 2 2 9 2 3" xfId="805" xr:uid="{00000000-0005-0000-0000-0000891D0000}"/>
    <cellStyle name="Normal 2 2 2 2 9 2 4" xfId="806" xr:uid="{00000000-0005-0000-0000-00008A1D0000}"/>
    <cellStyle name="Normal 2 2 2 2 9 2 5" xfId="807" xr:uid="{00000000-0005-0000-0000-00008B1D0000}"/>
    <cellStyle name="Normal 2 2 2 2 9 2 6" xfId="808" xr:uid="{00000000-0005-0000-0000-00008C1D0000}"/>
    <cellStyle name="Normal 2 2 2 2 9 2 7" xfId="809" xr:uid="{00000000-0005-0000-0000-00008D1D0000}"/>
    <cellStyle name="Normal 2 2 2 2 9 3" xfId="810" xr:uid="{00000000-0005-0000-0000-00008E1D0000}"/>
    <cellStyle name="Normal 2 2 2 2 9 4" xfId="811" xr:uid="{00000000-0005-0000-0000-00008F1D0000}"/>
    <cellStyle name="Normal 2 2 2 2 9 5" xfId="812" xr:uid="{00000000-0005-0000-0000-0000901D0000}"/>
    <cellStyle name="Normal 2 2 2 2 9 6" xfId="813" xr:uid="{00000000-0005-0000-0000-0000911D0000}"/>
    <cellStyle name="Normal 2 2 2 2 9 7" xfId="814" xr:uid="{00000000-0005-0000-0000-0000921D0000}"/>
    <cellStyle name="Normal 2 2 2 2 9 8" xfId="815" xr:uid="{00000000-0005-0000-0000-0000931D0000}"/>
    <cellStyle name="Normal 2 2 2 2_ELEC SAP FCST UPLOAD" xfId="816" xr:uid="{00000000-0005-0000-0000-0000941D0000}"/>
    <cellStyle name="Normal 2 2 2 20" xfId="817" xr:uid="{00000000-0005-0000-0000-0000951D0000}"/>
    <cellStyle name="Normal 2 2 2 21" xfId="818" xr:uid="{00000000-0005-0000-0000-0000961D0000}"/>
    <cellStyle name="Normal 2 2 2 22" xfId="819" xr:uid="{00000000-0005-0000-0000-0000971D0000}"/>
    <cellStyle name="Normal 2 2 2 23" xfId="820" xr:uid="{00000000-0005-0000-0000-0000981D0000}"/>
    <cellStyle name="Normal 2 2 2 24" xfId="821" xr:uid="{00000000-0005-0000-0000-0000991D0000}"/>
    <cellStyle name="Normal 2 2 2 25" xfId="822" xr:uid="{00000000-0005-0000-0000-00009A1D0000}"/>
    <cellStyle name="Normal 2 2 2 26" xfId="823" xr:uid="{00000000-0005-0000-0000-00009B1D0000}"/>
    <cellStyle name="Normal 2 2 2 27" xfId="8686" xr:uid="{00000000-0005-0000-0000-00009C1D0000}"/>
    <cellStyle name="Normal 2 2 2 28" xfId="8687" xr:uid="{00000000-0005-0000-0000-00009D1D0000}"/>
    <cellStyle name="Normal 2 2 2 29" xfId="8688" xr:uid="{00000000-0005-0000-0000-00009E1D0000}"/>
    <cellStyle name="Normal 2 2 2 3" xfId="824" xr:uid="{00000000-0005-0000-0000-00009F1D0000}"/>
    <cellStyle name="Normal 2 2 2 30" xfId="8689" xr:uid="{00000000-0005-0000-0000-0000A01D0000}"/>
    <cellStyle name="Normal 2 2 2 31" xfId="8690" xr:uid="{00000000-0005-0000-0000-0000A11D0000}"/>
    <cellStyle name="Normal 2 2 2 32" xfId="8691" xr:uid="{00000000-0005-0000-0000-0000A21D0000}"/>
    <cellStyle name="Normal 2 2 2 33" xfId="8692" xr:uid="{00000000-0005-0000-0000-0000A31D0000}"/>
    <cellStyle name="Normal 2 2 2 34" xfId="8693" xr:uid="{00000000-0005-0000-0000-0000A41D0000}"/>
    <cellStyle name="Normal 2 2 2 35" xfId="8694" xr:uid="{00000000-0005-0000-0000-0000A51D0000}"/>
    <cellStyle name="Normal 2 2 2 36" xfId="8695" xr:uid="{00000000-0005-0000-0000-0000A61D0000}"/>
    <cellStyle name="Normal 2 2 2 37" xfId="8696" xr:uid="{00000000-0005-0000-0000-0000A71D0000}"/>
    <cellStyle name="Normal 2 2 2 38" xfId="8697" xr:uid="{00000000-0005-0000-0000-0000A81D0000}"/>
    <cellStyle name="Normal 2 2 2 39" xfId="8698" xr:uid="{00000000-0005-0000-0000-0000A91D0000}"/>
    <cellStyle name="Normal 2 2 2 4" xfId="825" xr:uid="{00000000-0005-0000-0000-0000AA1D0000}"/>
    <cellStyle name="Normal 2 2 2 4 2" xfId="826" xr:uid="{00000000-0005-0000-0000-0000AB1D0000}"/>
    <cellStyle name="Normal 2 2 2 4 2 2" xfId="827" xr:uid="{00000000-0005-0000-0000-0000AC1D0000}"/>
    <cellStyle name="Normal 2 2 2 4 2 2 2" xfId="828" xr:uid="{00000000-0005-0000-0000-0000AD1D0000}"/>
    <cellStyle name="Normal 2 2 2 4 2 2 3" xfId="829" xr:uid="{00000000-0005-0000-0000-0000AE1D0000}"/>
    <cellStyle name="Normal 2 2 2 4 2 2_ELEC SAP FCST UPLOAD" xfId="830" xr:uid="{00000000-0005-0000-0000-0000AF1D0000}"/>
    <cellStyle name="Normal 2 2 2 4 2 3" xfId="831" xr:uid="{00000000-0005-0000-0000-0000B01D0000}"/>
    <cellStyle name="Normal 2 2 2 4 2 4" xfId="832" xr:uid="{00000000-0005-0000-0000-0000B11D0000}"/>
    <cellStyle name="Normal 2 2 2 4 2 5" xfId="833" xr:uid="{00000000-0005-0000-0000-0000B21D0000}"/>
    <cellStyle name="Normal 2 2 2 4 2 6" xfId="834" xr:uid="{00000000-0005-0000-0000-0000B31D0000}"/>
    <cellStyle name="Normal 2 2 2 4 2_ELEC SAP FCST UPLOAD" xfId="835" xr:uid="{00000000-0005-0000-0000-0000B41D0000}"/>
    <cellStyle name="Normal 2 2 2 4 3" xfId="836" xr:uid="{00000000-0005-0000-0000-0000B51D0000}"/>
    <cellStyle name="Normal 2 2 2 4 3 2" xfId="837" xr:uid="{00000000-0005-0000-0000-0000B61D0000}"/>
    <cellStyle name="Normal 2 2 2 4 3 3" xfId="838" xr:uid="{00000000-0005-0000-0000-0000B71D0000}"/>
    <cellStyle name="Normal 2 2 2 4 3_ELEC SAP FCST UPLOAD" xfId="839" xr:uid="{00000000-0005-0000-0000-0000B81D0000}"/>
    <cellStyle name="Normal 2 2 2 4 4" xfId="840" xr:uid="{00000000-0005-0000-0000-0000B91D0000}"/>
    <cellStyle name="Normal 2 2 2 4 5" xfId="841" xr:uid="{00000000-0005-0000-0000-0000BA1D0000}"/>
    <cellStyle name="Normal 2 2 2 4 6" xfId="842" xr:uid="{00000000-0005-0000-0000-0000BB1D0000}"/>
    <cellStyle name="Normal 2 2 2 4_ELEC SAP FCST UPLOAD" xfId="843" xr:uid="{00000000-0005-0000-0000-0000BC1D0000}"/>
    <cellStyle name="Normal 2 2 2 40" xfId="8699" xr:uid="{00000000-0005-0000-0000-0000BD1D0000}"/>
    <cellStyle name="Normal 2 2 2 41" xfId="8700" xr:uid="{00000000-0005-0000-0000-0000BE1D0000}"/>
    <cellStyle name="Normal 2 2 2 42" xfId="8701" xr:uid="{00000000-0005-0000-0000-0000BF1D0000}"/>
    <cellStyle name="Normal 2 2 2 43" xfId="8702" xr:uid="{00000000-0005-0000-0000-0000C01D0000}"/>
    <cellStyle name="Normal 2 2 2 44" xfId="8703" xr:uid="{00000000-0005-0000-0000-0000C11D0000}"/>
    <cellStyle name="Normal 2 2 2 45" xfId="8704" xr:uid="{00000000-0005-0000-0000-0000C21D0000}"/>
    <cellStyle name="Normal 2 2 2 46" xfId="8705" xr:uid="{00000000-0005-0000-0000-0000C31D0000}"/>
    <cellStyle name="Normal 2 2 2 47" xfId="8706" xr:uid="{00000000-0005-0000-0000-0000C41D0000}"/>
    <cellStyle name="Normal 2 2 2 48" xfId="8707" xr:uid="{00000000-0005-0000-0000-0000C51D0000}"/>
    <cellStyle name="Normal 2 2 2 49" xfId="8708" xr:uid="{00000000-0005-0000-0000-0000C61D0000}"/>
    <cellStyle name="Normal 2 2 2 5" xfId="844" xr:uid="{00000000-0005-0000-0000-0000C71D0000}"/>
    <cellStyle name="Normal 2 2 2 5 2" xfId="845" xr:uid="{00000000-0005-0000-0000-0000C81D0000}"/>
    <cellStyle name="Normal 2 2 2 5 3" xfId="846" xr:uid="{00000000-0005-0000-0000-0000C91D0000}"/>
    <cellStyle name="Normal 2 2 2 5_ELEC SAP FCST UPLOAD" xfId="847" xr:uid="{00000000-0005-0000-0000-0000CA1D0000}"/>
    <cellStyle name="Normal 2 2 2 50" xfId="8709" xr:uid="{00000000-0005-0000-0000-0000CB1D0000}"/>
    <cellStyle name="Normal 2 2 2 51" xfId="8710" xr:uid="{00000000-0005-0000-0000-0000CC1D0000}"/>
    <cellStyle name="Normal 2 2 2 52" xfId="8711" xr:uid="{00000000-0005-0000-0000-0000CD1D0000}"/>
    <cellStyle name="Normal 2 2 2 53" xfId="8712" xr:uid="{00000000-0005-0000-0000-0000CE1D0000}"/>
    <cellStyle name="Normal 2 2 2 54" xfId="8713" xr:uid="{00000000-0005-0000-0000-0000CF1D0000}"/>
    <cellStyle name="Normal 2 2 2 55" xfId="8714" xr:uid="{00000000-0005-0000-0000-0000D01D0000}"/>
    <cellStyle name="Normal 2 2 2 56" xfId="8715" xr:uid="{00000000-0005-0000-0000-0000D11D0000}"/>
    <cellStyle name="Normal 2 2 2 57" xfId="8716" xr:uid="{00000000-0005-0000-0000-0000D21D0000}"/>
    <cellStyle name="Normal 2 2 2 58" xfId="8717" xr:uid="{00000000-0005-0000-0000-0000D31D0000}"/>
    <cellStyle name="Normal 2 2 2 59" xfId="8718" xr:uid="{00000000-0005-0000-0000-0000D41D0000}"/>
    <cellStyle name="Normal 2 2 2 6" xfId="848" xr:uid="{00000000-0005-0000-0000-0000D51D0000}"/>
    <cellStyle name="Normal 2 2 2 60" xfId="8719" xr:uid="{00000000-0005-0000-0000-0000D61D0000}"/>
    <cellStyle name="Normal 2 2 2 61" xfId="8720" xr:uid="{00000000-0005-0000-0000-0000D71D0000}"/>
    <cellStyle name="Normal 2 2 2 62" xfId="8721" xr:uid="{00000000-0005-0000-0000-0000D81D0000}"/>
    <cellStyle name="Normal 2 2 2 63" xfId="8722" xr:uid="{00000000-0005-0000-0000-0000D91D0000}"/>
    <cellStyle name="Normal 2 2 2 64" xfId="8723" xr:uid="{00000000-0005-0000-0000-0000DA1D0000}"/>
    <cellStyle name="Normal 2 2 2 65" xfId="8724" xr:uid="{00000000-0005-0000-0000-0000DB1D0000}"/>
    <cellStyle name="Normal 2 2 2 66" xfId="8725" xr:uid="{00000000-0005-0000-0000-0000DC1D0000}"/>
    <cellStyle name="Normal 2 2 2 67" xfId="8726" xr:uid="{00000000-0005-0000-0000-0000DD1D0000}"/>
    <cellStyle name="Normal 2 2 2 68" xfId="8727" xr:uid="{00000000-0005-0000-0000-0000DE1D0000}"/>
    <cellStyle name="Normal 2 2 2 69" xfId="8728" xr:uid="{00000000-0005-0000-0000-0000DF1D0000}"/>
    <cellStyle name="Normal 2 2 2 7" xfId="849" xr:uid="{00000000-0005-0000-0000-0000E01D0000}"/>
    <cellStyle name="Normal 2 2 2 70" xfId="8729" xr:uid="{00000000-0005-0000-0000-0000E11D0000}"/>
    <cellStyle name="Normal 2 2 2 71" xfId="8730" xr:uid="{00000000-0005-0000-0000-0000E21D0000}"/>
    <cellStyle name="Normal 2 2 2 72" xfId="8731" xr:uid="{00000000-0005-0000-0000-0000E31D0000}"/>
    <cellStyle name="Normal 2 2 2 73" xfId="8732" xr:uid="{00000000-0005-0000-0000-0000E41D0000}"/>
    <cellStyle name="Normal 2 2 2 74" xfId="8733" xr:uid="{00000000-0005-0000-0000-0000E51D0000}"/>
    <cellStyle name="Normal 2 2 2 75" xfId="8734" xr:uid="{00000000-0005-0000-0000-0000E61D0000}"/>
    <cellStyle name="Normal 2 2 2 76" xfId="8735" xr:uid="{00000000-0005-0000-0000-0000E71D0000}"/>
    <cellStyle name="Normal 2 2 2 77" xfId="8736" xr:uid="{00000000-0005-0000-0000-0000E81D0000}"/>
    <cellStyle name="Normal 2 2 2 78" xfId="8737" xr:uid="{00000000-0005-0000-0000-0000E91D0000}"/>
    <cellStyle name="Normal 2 2 2 79" xfId="8738" xr:uid="{00000000-0005-0000-0000-0000EA1D0000}"/>
    <cellStyle name="Normal 2 2 2 8" xfId="850" xr:uid="{00000000-0005-0000-0000-0000EB1D0000}"/>
    <cellStyle name="Normal 2 2 2 80" xfId="8739" xr:uid="{00000000-0005-0000-0000-0000EC1D0000}"/>
    <cellStyle name="Normal 2 2 2 81" xfId="8740" xr:uid="{00000000-0005-0000-0000-0000ED1D0000}"/>
    <cellStyle name="Normal 2 2 2 82" xfId="8741" xr:uid="{00000000-0005-0000-0000-0000EE1D0000}"/>
    <cellStyle name="Normal 2 2 2 83" xfId="8742" xr:uid="{00000000-0005-0000-0000-0000EF1D0000}"/>
    <cellStyle name="Normal 2 2 2 84" xfId="8743" xr:uid="{00000000-0005-0000-0000-0000F01D0000}"/>
    <cellStyle name="Normal 2 2 2 85" xfId="8744" xr:uid="{00000000-0005-0000-0000-0000F11D0000}"/>
    <cellStyle name="Normal 2 2 2 86" xfId="8745" xr:uid="{00000000-0005-0000-0000-0000F21D0000}"/>
    <cellStyle name="Normal 2 2 2 9" xfId="851" xr:uid="{00000000-0005-0000-0000-0000F31D0000}"/>
    <cellStyle name="Normal 2 2 2_3.1.2 DB Pension Detail" xfId="8746" xr:uid="{00000000-0005-0000-0000-0000F41D0000}"/>
    <cellStyle name="Normal 2 2 20" xfId="852" xr:uid="{00000000-0005-0000-0000-0000F51D0000}"/>
    <cellStyle name="Normal 2 2 21" xfId="853" xr:uid="{00000000-0005-0000-0000-0000F61D0000}"/>
    <cellStyle name="Normal 2 2 22" xfId="854" xr:uid="{00000000-0005-0000-0000-0000F71D0000}"/>
    <cellStyle name="Normal 2 2 23" xfId="855" xr:uid="{00000000-0005-0000-0000-0000F81D0000}"/>
    <cellStyle name="Normal 2 2 24" xfId="856" xr:uid="{00000000-0005-0000-0000-0000F91D0000}"/>
    <cellStyle name="Normal 2 2 25" xfId="857" xr:uid="{00000000-0005-0000-0000-0000FA1D0000}"/>
    <cellStyle name="Normal 2 2 26" xfId="858" xr:uid="{00000000-0005-0000-0000-0000FB1D0000}"/>
    <cellStyle name="Normal 2 2 27" xfId="8747" xr:uid="{00000000-0005-0000-0000-0000FC1D0000}"/>
    <cellStyle name="Normal 2 2 28" xfId="8748" xr:uid="{00000000-0005-0000-0000-0000FD1D0000}"/>
    <cellStyle name="Normal 2 2 29" xfId="8749" xr:uid="{00000000-0005-0000-0000-0000FE1D0000}"/>
    <cellStyle name="Normal 2 2 3" xfId="859" xr:uid="{00000000-0005-0000-0000-0000FF1D0000}"/>
    <cellStyle name="Normal 2 2 3 10" xfId="8750" xr:uid="{00000000-0005-0000-0000-0000001E0000}"/>
    <cellStyle name="Normal 2 2 3 11" xfId="8751" xr:uid="{00000000-0005-0000-0000-0000011E0000}"/>
    <cellStyle name="Normal 2 2 3 12" xfId="8752" xr:uid="{00000000-0005-0000-0000-0000021E0000}"/>
    <cellStyle name="Normal 2 2 3 13" xfId="8753" xr:uid="{00000000-0005-0000-0000-0000031E0000}"/>
    <cellStyle name="Normal 2 2 3 14" xfId="8754" xr:uid="{00000000-0005-0000-0000-0000041E0000}"/>
    <cellStyle name="Normal 2 2 3 15" xfId="8755" xr:uid="{00000000-0005-0000-0000-0000051E0000}"/>
    <cellStyle name="Normal 2 2 3 16" xfId="8756" xr:uid="{00000000-0005-0000-0000-0000061E0000}"/>
    <cellStyle name="Normal 2 2 3 17" xfId="8757" xr:uid="{00000000-0005-0000-0000-0000071E0000}"/>
    <cellStyle name="Normal 2 2 3 18" xfId="8758" xr:uid="{00000000-0005-0000-0000-0000081E0000}"/>
    <cellStyle name="Normal 2 2 3 19" xfId="8759" xr:uid="{00000000-0005-0000-0000-0000091E0000}"/>
    <cellStyle name="Normal 2 2 3 2" xfId="860" xr:uid="{00000000-0005-0000-0000-00000A1E0000}"/>
    <cellStyle name="Normal 2 2 3 2 10" xfId="8760" xr:uid="{00000000-0005-0000-0000-00000B1E0000}"/>
    <cellStyle name="Normal 2 2 3 2 11" xfId="8761" xr:uid="{00000000-0005-0000-0000-00000C1E0000}"/>
    <cellStyle name="Normal 2 2 3 2 12" xfId="8762" xr:uid="{00000000-0005-0000-0000-00000D1E0000}"/>
    <cellStyle name="Normal 2 2 3 2 13" xfId="8763" xr:uid="{00000000-0005-0000-0000-00000E1E0000}"/>
    <cellStyle name="Normal 2 2 3 2 14" xfId="8764" xr:uid="{00000000-0005-0000-0000-00000F1E0000}"/>
    <cellStyle name="Normal 2 2 3 2 15" xfId="8765" xr:uid="{00000000-0005-0000-0000-0000101E0000}"/>
    <cellStyle name="Normal 2 2 3 2 16" xfId="8766" xr:uid="{00000000-0005-0000-0000-0000111E0000}"/>
    <cellStyle name="Normal 2 2 3 2 17" xfId="8767" xr:uid="{00000000-0005-0000-0000-0000121E0000}"/>
    <cellStyle name="Normal 2 2 3 2 18" xfId="8768" xr:uid="{00000000-0005-0000-0000-0000131E0000}"/>
    <cellStyle name="Normal 2 2 3 2 19" xfId="8769" xr:uid="{00000000-0005-0000-0000-0000141E0000}"/>
    <cellStyle name="Normal 2 2 3 2 2" xfId="861" xr:uid="{00000000-0005-0000-0000-0000151E0000}"/>
    <cellStyle name="Normal 2 2 3 2 2 10" xfId="8770" xr:uid="{00000000-0005-0000-0000-0000161E0000}"/>
    <cellStyle name="Normal 2 2 3 2 2 11" xfId="8771" xr:uid="{00000000-0005-0000-0000-0000171E0000}"/>
    <cellStyle name="Normal 2 2 3 2 2 12" xfId="8772" xr:uid="{00000000-0005-0000-0000-0000181E0000}"/>
    <cellStyle name="Normal 2 2 3 2 2 13" xfId="8773" xr:uid="{00000000-0005-0000-0000-0000191E0000}"/>
    <cellStyle name="Normal 2 2 3 2 2 14" xfId="8774" xr:uid="{00000000-0005-0000-0000-00001A1E0000}"/>
    <cellStyle name="Normal 2 2 3 2 2 15" xfId="8775" xr:uid="{00000000-0005-0000-0000-00001B1E0000}"/>
    <cellStyle name="Normal 2 2 3 2 2 16" xfId="8776" xr:uid="{00000000-0005-0000-0000-00001C1E0000}"/>
    <cellStyle name="Normal 2 2 3 2 2 17" xfId="8777" xr:uid="{00000000-0005-0000-0000-00001D1E0000}"/>
    <cellStyle name="Normal 2 2 3 2 2 18" xfId="8778" xr:uid="{00000000-0005-0000-0000-00001E1E0000}"/>
    <cellStyle name="Normal 2 2 3 2 2 19" xfId="8779" xr:uid="{00000000-0005-0000-0000-00001F1E0000}"/>
    <cellStyle name="Normal 2 2 3 2 2 2" xfId="862" xr:uid="{00000000-0005-0000-0000-0000201E0000}"/>
    <cellStyle name="Normal 2 2 3 2 2 2 10" xfId="8780" xr:uid="{00000000-0005-0000-0000-0000211E0000}"/>
    <cellStyle name="Normal 2 2 3 2 2 2 11" xfId="8781" xr:uid="{00000000-0005-0000-0000-0000221E0000}"/>
    <cellStyle name="Normal 2 2 3 2 2 2 12" xfId="8782" xr:uid="{00000000-0005-0000-0000-0000231E0000}"/>
    <cellStyle name="Normal 2 2 3 2 2 2 13" xfId="8783" xr:uid="{00000000-0005-0000-0000-0000241E0000}"/>
    <cellStyle name="Normal 2 2 3 2 2 2 14" xfId="8784" xr:uid="{00000000-0005-0000-0000-0000251E0000}"/>
    <cellStyle name="Normal 2 2 3 2 2 2 15" xfId="8785" xr:uid="{00000000-0005-0000-0000-0000261E0000}"/>
    <cellStyle name="Normal 2 2 3 2 2 2 16" xfId="8786" xr:uid="{00000000-0005-0000-0000-0000271E0000}"/>
    <cellStyle name="Normal 2 2 3 2 2 2 17" xfId="8787" xr:uid="{00000000-0005-0000-0000-0000281E0000}"/>
    <cellStyle name="Normal 2 2 3 2 2 2 18" xfId="8788" xr:uid="{00000000-0005-0000-0000-0000291E0000}"/>
    <cellStyle name="Normal 2 2 3 2 2 2 19" xfId="8789" xr:uid="{00000000-0005-0000-0000-00002A1E0000}"/>
    <cellStyle name="Normal 2 2 3 2 2 2 2" xfId="863" xr:uid="{00000000-0005-0000-0000-00002B1E0000}"/>
    <cellStyle name="Normal 2 2 3 2 2 2 2 10" xfId="8790" xr:uid="{00000000-0005-0000-0000-00002C1E0000}"/>
    <cellStyle name="Normal 2 2 3 2 2 2 2 11" xfId="8791" xr:uid="{00000000-0005-0000-0000-00002D1E0000}"/>
    <cellStyle name="Normal 2 2 3 2 2 2 2 12" xfId="8792" xr:uid="{00000000-0005-0000-0000-00002E1E0000}"/>
    <cellStyle name="Normal 2 2 3 2 2 2 2 13" xfId="8793" xr:uid="{00000000-0005-0000-0000-00002F1E0000}"/>
    <cellStyle name="Normal 2 2 3 2 2 2 2 14" xfId="8794" xr:uid="{00000000-0005-0000-0000-0000301E0000}"/>
    <cellStyle name="Normal 2 2 3 2 2 2 2 15" xfId="8795" xr:uid="{00000000-0005-0000-0000-0000311E0000}"/>
    <cellStyle name="Normal 2 2 3 2 2 2 2 16" xfId="8796" xr:uid="{00000000-0005-0000-0000-0000321E0000}"/>
    <cellStyle name="Normal 2 2 3 2 2 2 2 17" xfId="8797" xr:uid="{00000000-0005-0000-0000-0000331E0000}"/>
    <cellStyle name="Normal 2 2 3 2 2 2 2 18" xfId="8798" xr:uid="{00000000-0005-0000-0000-0000341E0000}"/>
    <cellStyle name="Normal 2 2 3 2 2 2 2 19" xfId="8799" xr:uid="{00000000-0005-0000-0000-0000351E0000}"/>
    <cellStyle name="Normal 2 2 3 2 2 2 2 2" xfId="864" xr:uid="{00000000-0005-0000-0000-0000361E0000}"/>
    <cellStyle name="Normal 2 2 3 2 2 2 2 2 10" xfId="8800" xr:uid="{00000000-0005-0000-0000-0000371E0000}"/>
    <cellStyle name="Normal 2 2 3 2 2 2 2 2 11" xfId="8801" xr:uid="{00000000-0005-0000-0000-0000381E0000}"/>
    <cellStyle name="Normal 2 2 3 2 2 2 2 2 12" xfId="8802" xr:uid="{00000000-0005-0000-0000-0000391E0000}"/>
    <cellStyle name="Normal 2 2 3 2 2 2 2 2 13" xfId="8803" xr:uid="{00000000-0005-0000-0000-00003A1E0000}"/>
    <cellStyle name="Normal 2 2 3 2 2 2 2 2 14" xfId="8804" xr:uid="{00000000-0005-0000-0000-00003B1E0000}"/>
    <cellStyle name="Normal 2 2 3 2 2 2 2 2 15" xfId="8805" xr:uid="{00000000-0005-0000-0000-00003C1E0000}"/>
    <cellStyle name="Normal 2 2 3 2 2 2 2 2 16" xfId="8806" xr:uid="{00000000-0005-0000-0000-00003D1E0000}"/>
    <cellStyle name="Normal 2 2 3 2 2 2 2 2 17" xfId="8807" xr:uid="{00000000-0005-0000-0000-00003E1E0000}"/>
    <cellStyle name="Normal 2 2 3 2 2 2 2 2 18" xfId="8808" xr:uid="{00000000-0005-0000-0000-00003F1E0000}"/>
    <cellStyle name="Normal 2 2 3 2 2 2 2 2 2" xfId="8809" xr:uid="{00000000-0005-0000-0000-0000401E0000}"/>
    <cellStyle name="Normal 2 2 3 2 2 2 2 2 3" xfId="8810" xr:uid="{00000000-0005-0000-0000-0000411E0000}"/>
    <cellStyle name="Normal 2 2 3 2 2 2 2 2 4" xfId="8811" xr:uid="{00000000-0005-0000-0000-0000421E0000}"/>
    <cellStyle name="Normal 2 2 3 2 2 2 2 2 5" xfId="8812" xr:uid="{00000000-0005-0000-0000-0000431E0000}"/>
    <cellStyle name="Normal 2 2 3 2 2 2 2 2 6" xfId="8813" xr:uid="{00000000-0005-0000-0000-0000441E0000}"/>
    <cellStyle name="Normal 2 2 3 2 2 2 2 2 7" xfId="8814" xr:uid="{00000000-0005-0000-0000-0000451E0000}"/>
    <cellStyle name="Normal 2 2 3 2 2 2 2 2 8" xfId="8815" xr:uid="{00000000-0005-0000-0000-0000461E0000}"/>
    <cellStyle name="Normal 2 2 3 2 2 2 2 2 9" xfId="8816" xr:uid="{00000000-0005-0000-0000-0000471E0000}"/>
    <cellStyle name="Normal 2 2 3 2 2 2 2 3" xfId="865" xr:uid="{00000000-0005-0000-0000-0000481E0000}"/>
    <cellStyle name="Normal 2 2 3 2 2 2 2 4" xfId="8817" xr:uid="{00000000-0005-0000-0000-0000491E0000}"/>
    <cellStyle name="Normal 2 2 3 2 2 2 2 5" xfId="8818" xr:uid="{00000000-0005-0000-0000-00004A1E0000}"/>
    <cellStyle name="Normal 2 2 3 2 2 2 2 6" xfId="8819" xr:uid="{00000000-0005-0000-0000-00004B1E0000}"/>
    <cellStyle name="Normal 2 2 3 2 2 2 2 7" xfId="8820" xr:uid="{00000000-0005-0000-0000-00004C1E0000}"/>
    <cellStyle name="Normal 2 2 3 2 2 2 2 8" xfId="8821" xr:uid="{00000000-0005-0000-0000-00004D1E0000}"/>
    <cellStyle name="Normal 2 2 3 2 2 2 2 9" xfId="8822" xr:uid="{00000000-0005-0000-0000-00004E1E0000}"/>
    <cellStyle name="Normal 2 2 3 2 2 2 2_ELEC SAP FCST UPLOAD" xfId="866" xr:uid="{00000000-0005-0000-0000-00004F1E0000}"/>
    <cellStyle name="Normal 2 2 3 2 2 2 20" xfId="8823" xr:uid="{00000000-0005-0000-0000-0000501E0000}"/>
    <cellStyle name="Normal 2 2 3 2 2 2 21" xfId="8824" xr:uid="{00000000-0005-0000-0000-0000511E0000}"/>
    <cellStyle name="Normal 2 2 3 2 2 2 22" xfId="8825" xr:uid="{00000000-0005-0000-0000-0000521E0000}"/>
    <cellStyle name="Normal 2 2 3 2 2 2 3" xfId="867" xr:uid="{00000000-0005-0000-0000-0000531E0000}"/>
    <cellStyle name="Normal 2 2 3 2 2 2 4" xfId="868" xr:uid="{00000000-0005-0000-0000-0000541E0000}"/>
    <cellStyle name="Normal 2 2 3 2 2 2 5" xfId="869" xr:uid="{00000000-0005-0000-0000-0000551E0000}"/>
    <cellStyle name="Normal 2 2 3 2 2 2 6" xfId="870" xr:uid="{00000000-0005-0000-0000-0000561E0000}"/>
    <cellStyle name="Normal 2 2 3 2 2 2 7" xfId="8826" xr:uid="{00000000-0005-0000-0000-0000571E0000}"/>
    <cellStyle name="Normal 2 2 3 2 2 2 8" xfId="8827" xr:uid="{00000000-0005-0000-0000-0000581E0000}"/>
    <cellStyle name="Normal 2 2 3 2 2 2 9" xfId="8828" xr:uid="{00000000-0005-0000-0000-0000591E0000}"/>
    <cellStyle name="Normal 2 2 3 2 2 2_ELEC SAP FCST UPLOAD" xfId="871" xr:uid="{00000000-0005-0000-0000-00005A1E0000}"/>
    <cellStyle name="Normal 2 2 3 2 2 20" xfId="8829" xr:uid="{00000000-0005-0000-0000-00005B1E0000}"/>
    <cellStyle name="Normal 2 2 3 2 2 21" xfId="8830" xr:uid="{00000000-0005-0000-0000-00005C1E0000}"/>
    <cellStyle name="Normal 2 2 3 2 2 22" xfId="8831" xr:uid="{00000000-0005-0000-0000-00005D1E0000}"/>
    <cellStyle name="Normal 2 2 3 2 2 3" xfId="872" xr:uid="{00000000-0005-0000-0000-00005E1E0000}"/>
    <cellStyle name="Normal 2 2 3 2 2 3 2" xfId="873" xr:uid="{00000000-0005-0000-0000-00005F1E0000}"/>
    <cellStyle name="Normal 2 2 3 2 2 3 3" xfId="874" xr:uid="{00000000-0005-0000-0000-0000601E0000}"/>
    <cellStyle name="Normal 2 2 3 2 2 3_ELEC SAP FCST UPLOAD" xfId="875" xr:uid="{00000000-0005-0000-0000-0000611E0000}"/>
    <cellStyle name="Normal 2 2 3 2 2 4" xfId="876" xr:uid="{00000000-0005-0000-0000-0000621E0000}"/>
    <cellStyle name="Normal 2 2 3 2 2 5" xfId="877" xr:uid="{00000000-0005-0000-0000-0000631E0000}"/>
    <cellStyle name="Normal 2 2 3 2 2 6" xfId="878" xr:uid="{00000000-0005-0000-0000-0000641E0000}"/>
    <cellStyle name="Normal 2 2 3 2 2 7" xfId="8832" xr:uid="{00000000-0005-0000-0000-0000651E0000}"/>
    <cellStyle name="Normal 2 2 3 2 2 8" xfId="8833" xr:uid="{00000000-0005-0000-0000-0000661E0000}"/>
    <cellStyle name="Normal 2 2 3 2 2 9" xfId="8834" xr:uid="{00000000-0005-0000-0000-0000671E0000}"/>
    <cellStyle name="Normal 2 2 3 2 2_ELEC SAP FCST UPLOAD" xfId="879" xr:uid="{00000000-0005-0000-0000-0000681E0000}"/>
    <cellStyle name="Normal 2 2 3 2 20" xfId="8835" xr:uid="{00000000-0005-0000-0000-0000691E0000}"/>
    <cellStyle name="Normal 2 2 3 2 21" xfId="8836" xr:uid="{00000000-0005-0000-0000-00006A1E0000}"/>
    <cellStyle name="Normal 2 2 3 2 22" xfId="8837" xr:uid="{00000000-0005-0000-0000-00006B1E0000}"/>
    <cellStyle name="Normal 2 2 3 2 23" xfId="8838" xr:uid="{00000000-0005-0000-0000-00006C1E0000}"/>
    <cellStyle name="Normal 2 2 3 2 3" xfId="880" xr:uid="{00000000-0005-0000-0000-00006D1E0000}"/>
    <cellStyle name="Normal 2 2 3 2 3 2" xfId="881" xr:uid="{00000000-0005-0000-0000-00006E1E0000}"/>
    <cellStyle name="Normal 2 2 3 2 3 3" xfId="882" xr:uid="{00000000-0005-0000-0000-00006F1E0000}"/>
    <cellStyle name="Normal 2 2 3 2 3_ELEC SAP FCST UPLOAD" xfId="883" xr:uid="{00000000-0005-0000-0000-0000701E0000}"/>
    <cellStyle name="Normal 2 2 3 2 4" xfId="884" xr:uid="{00000000-0005-0000-0000-0000711E0000}"/>
    <cellStyle name="Normal 2 2 3 2 5" xfId="885" xr:uid="{00000000-0005-0000-0000-0000721E0000}"/>
    <cellStyle name="Normal 2 2 3 2 6" xfId="886" xr:uid="{00000000-0005-0000-0000-0000731E0000}"/>
    <cellStyle name="Normal 2 2 3 2 7" xfId="887" xr:uid="{00000000-0005-0000-0000-0000741E0000}"/>
    <cellStyle name="Normal 2 2 3 2 8" xfId="8839" xr:uid="{00000000-0005-0000-0000-0000751E0000}"/>
    <cellStyle name="Normal 2 2 3 2 9" xfId="8840" xr:uid="{00000000-0005-0000-0000-0000761E0000}"/>
    <cellStyle name="Normal 2 2 3 2_ELEC SAP FCST UPLOAD" xfId="888" xr:uid="{00000000-0005-0000-0000-0000771E0000}"/>
    <cellStyle name="Normal 2 2 3 20" xfId="8841" xr:uid="{00000000-0005-0000-0000-0000781E0000}"/>
    <cellStyle name="Normal 2 2 3 21" xfId="8842" xr:uid="{00000000-0005-0000-0000-0000791E0000}"/>
    <cellStyle name="Normal 2 2 3 22" xfId="8843" xr:uid="{00000000-0005-0000-0000-00007A1E0000}"/>
    <cellStyle name="Normal 2 2 3 23" xfId="8844" xr:uid="{00000000-0005-0000-0000-00007B1E0000}"/>
    <cellStyle name="Normal 2 2 3 24" xfId="8845" xr:uid="{00000000-0005-0000-0000-00007C1E0000}"/>
    <cellStyle name="Normal 2 2 3 25" xfId="8846" xr:uid="{00000000-0005-0000-0000-00007D1E0000}"/>
    <cellStyle name="Normal 2 2 3 26" xfId="8847" xr:uid="{00000000-0005-0000-0000-00007E1E0000}"/>
    <cellStyle name="Normal 2 2 3 27" xfId="8848" xr:uid="{00000000-0005-0000-0000-00007F1E0000}"/>
    <cellStyle name="Normal 2 2 3 28" xfId="8849" xr:uid="{00000000-0005-0000-0000-0000801E0000}"/>
    <cellStyle name="Normal 2 2 3 29" xfId="8850" xr:uid="{00000000-0005-0000-0000-0000811E0000}"/>
    <cellStyle name="Normal 2 2 3 3" xfId="889" xr:uid="{00000000-0005-0000-0000-0000821E0000}"/>
    <cellStyle name="Normal 2 2 3 3 2" xfId="890" xr:uid="{00000000-0005-0000-0000-0000831E0000}"/>
    <cellStyle name="Normal 2 2 3 3 2 2" xfId="891" xr:uid="{00000000-0005-0000-0000-0000841E0000}"/>
    <cellStyle name="Normal 2 2 3 3 2 3" xfId="892" xr:uid="{00000000-0005-0000-0000-0000851E0000}"/>
    <cellStyle name="Normal 2 2 3 3 2_ELEC SAP FCST UPLOAD" xfId="893" xr:uid="{00000000-0005-0000-0000-0000861E0000}"/>
    <cellStyle name="Normal 2 2 3 3 3" xfId="894" xr:uid="{00000000-0005-0000-0000-0000871E0000}"/>
    <cellStyle name="Normal 2 2 3 3 4" xfId="895" xr:uid="{00000000-0005-0000-0000-0000881E0000}"/>
    <cellStyle name="Normal 2 2 3 3 5" xfId="896" xr:uid="{00000000-0005-0000-0000-0000891E0000}"/>
    <cellStyle name="Normal 2 2 3 3 6" xfId="897" xr:uid="{00000000-0005-0000-0000-00008A1E0000}"/>
    <cellStyle name="Normal 2 2 3 3_ELEC SAP FCST UPLOAD" xfId="898" xr:uid="{00000000-0005-0000-0000-00008B1E0000}"/>
    <cellStyle name="Normal 2 2 3 30" xfId="8851" xr:uid="{00000000-0005-0000-0000-00008C1E0000}"/>
    <cellStyle name="Normal 2 2 3 31" xfId="8852" xr:uid="{00000000-0005-0000-0000-00008D1E0000}"/>
    <cellStyle name="Normal 2 2 3 32" xfId="8853" xr:uid="{00000000-0005-0000-0000-00008E1E0000}"/>
    <cellStyle name="Normal 2 2 3 33" xfId="8854" xr:uid="{00000000-0005-0000-0000-00008F1E0000}"/>
    <cellStyle name="Normal 2 2 3 34" xfId="8855" xr:uid="{00000000-0005-0000-0000-0000901E0000}"/>
    <cellStyle name="Normal 2 2 3 35" xfId="8856" xr:uid="{00000000-0005-0000-0000-0000911E0000}"/>
    <cellStyle name="Normal 2 2 3 36" xfId="8857" xr:uid="{00000000-0005-0000-0000-0000921E0000}"/>
    <cellStyle name="Normal 2 2 3 37" xfId="8858" xr:uid="{00000000-0005-0000-0000-0000931E0000}"/>
    <cellStyle name="Normal 2 2 3 38" xfId="8859" xr:uid="{00000000-0005-0000-0000-0000941E0000}"/>
    <cellStyle name="Normal 2 2 3 39" xfId="8860" xr:uid="{00000000-0005-0000-0000-0000951E0000}"/>
    <cellStyle name="Normal 2 2 3 4" xfId="899" xr:uid="{00000000-0005-0000-0000-0000961E0000}"/>
    <cellStyle name="Normal 2 2 3 4 2" xfId="900" xr:uid="{00000000-0005-0000-0000-0000971E0000}"/>
    <cellStyle name="Normal 2 2 3 4 3" xfId="901" xr:uid="{00000000-0005-0000-0000-0000981E0000}"/>
    <cellStyle name="Normal 2 2 3 4_ELEC SAP FCST UPLOAD" xfId="902" xr:uid="{00000000-0005-0000-0000-0000991E0000}"/>
    <cellStyle name="Normal 2 2 3 40" xfId="8861" xr:uid="{00000000-0005-0000-0000-00009A1E0000}"/>
    <cellStyle name="Normal 2 2 3 41" xfId="8862" xr:uid="{00000000-0005-0000-0000-00009B1E0000}"/>
    <cellStyle name="Normal 2 2 3 42" xfId="8863" xr:uid="{00000000-0005-0000-0000-00009C1E0000}"/>
    <cellStyle name="Normal 2 2 3 43" xfId="8864" xr:uid="{00000000-0005-0000-0000-00009D1E0000}"/>
    <cellStyle name="Normal 2 2 3 44" xfId="8865" xr:uid="{00000000-0005-0000-0000-00009E1E0000}"/>
    <cellStyle name="Normal 2 2 3 45" xfId="8866" xr:uid="{00000000-0005-0000-0000-00009F1E0000}"/>
    <cellStyle name="Normal 2 2 3 46" xfId="8867" xr:uid="{00000000-0005-0000-0000-0000A01E0000}"/>
    <cellStyle name="Normal 2 2 3 47" xfId="8868" xr:uid="{00000000-0005-0000-0000-0000A11E0000}"/>
    <cellStyle name="Normal 2 2 3 48" xfId="8869" xr:uid="{00000000-0005-0000-0000-0000A21E0000}"/>
    <cellStyle name="Normal 2 2 3 49" xfId="8870" xr:uid="{00000000-0005-0000-0000-0000A31E0000}"/>
    <cellStyle name="Normal 2 2 3 5" xfId="903" xr:uid="{00000000-0005-0000-0000-0000A41E0000}"/>
    <cellStyle name="Normal 2 2 3 50" xfId="8871" xr:uid="{00000000-0005-0000-0000-0000A51E0000}"/>
    <cellStyle name="Normal 2 2 3 51" xfId="8872" xr:uid="{00000000-0005-0000-0000-0000A61E0000}"/>
    <cellStyle name="Normal 2 2 3 52" xfId="8873" xr:uid="{00000000-0005-0000-0000-0000A71E0000}"/>
    <cellStyle name="Normal 2 2 3 53" xfId="8874" xr:uid="{00000000-0005-0000-0000-0000A81E0000}"/>
    <cellStyle name="Normal 2 2 3 54" xfId="8875" xr:uid="{00000000-0005-0000-0000-0000A91E0000}"/>
    <cellStyle name="Normal 2 2 3 55" xfId="8876" xr:uid="{00000000-0005-0000-0000-0000AA1E0000}"/>
    <cellStyle name="Normal 2 2 3 56" xfId="8877" xr:uid="{00000000-0005-0000-0000-0000AB1E0000}"/>
    <cellStyle name="Normal 2 2 3 57" xfId="8878" xr:uid="{00000000-0005-0000-0000-0000AC1E0000}"/>
    <cellStyle name="Normal 2 2 3 58" xfId="8879" xr:uid="{00000000-0005-0000-0000-0000AD1E0000}"/>
    <cellStyle name="Normal 2 2 3 59" xfId="8880" xr:uid="{00000000-0005-0000-0000-0000AE1E0000}"/>
    <cellStyle name="Normal 2 2 3 6" xfId="904" xr:uid="{00000000-0005-0000-0000-0000AF1E0000}"/>
    <cellStyle name="Normal 2 2 3 60" xfId="8881" xr:uid="{00000000-0005-0000-0000-0000B01E0000}"/>
    <cellStyle name="Normal 2 2 3 61" xfId="8882" xr:uid="{00000000-0005-0000-0000-0000B11E0000}"/>
    <cellStyle name="Normal 2 2 3 62" xfId="8883" xr:uid="{00000000-0005-0000-0000-0000B21E0000}"/>
    <cellStyle name="Normal 2 2 3 63" xfId="8884" xr:uid="{00000000-0005-0000-0000-0000B31E0000}"/>
    <cellStyle name="Normal 2 2 3 64" xfId="8885" xr:uid="{00000000-0005-0000-0000-0000B41E0000}"/>
    <cellStyle name="Normal 2 2 3 65" xfId="8886" xr:uid="{00000000-0005-0000-0000-0000B51E0000}"/>
    <cellStyle name="Normal 2 2 3 66" xfId="8887" xr:uid="{00000000-0005-0000-0000-0000B61E0000}"/>
    <cellStyle name="Normal 2 2 3 67" xfId="8888" xr:uid="{00000000-0005-0000-0000-0000B71E0000}"/>
    <cellStyle name="Normal 2 2 3 68" xfId="8889" xr:uid="{00000000-0005-0000-0000-0000B81E0000}"/>
    <cellStyle name="Normal 2 2 3 69" xfId="8890" xr:uid="{00000000-0005-0000-0000-0000B91E0000}"/>
    <cellStyle name="Normal 2 2 3 7" xfId="905" xr:uid="{00000000-0005-0000-0000-0000BA1E0000}"/>
    <cellStyle name="Normal 2 2 3 70" xfId="8891" xr:uid="{00000000-0005-0000-0000-0000BB1E0000}"/>
    <cellStyle name="Normal 2 2 3 71" xfId="8892" xr:uid="{00000000-0005-0000-0000-0000BC1E0000}"/>
    <cellStyle name="Normal 2 2 3 72" xfId="8893" xr:uid="{00000000-0005-0000-0000-0000BD1E0000}"/>
    <cellStyle name="Normal 2 2 3 73" xfId="8894" xr:uid="{00000000-0005-0000-0000-0000BE1E0000}"/>
    <cellStyle name="Normal 2 2 3 74" xfId="8895" xr:uid="{00000000-0005-0000-0000-0000BF1E0000}"/>
    <cellStyle name="Normal 2 2 3 75" xfId="8896" xr:uid="{00000000-0005-0000-0000-0000C01E0000}"/>
    <cellStyle name="Normal 2 2 3 76" xfId="8897" xr:uid="{00000000-0005-0000-0000-0000C11E0000}"/>
    <cellStyle name="Normal 2 2 3 77" xfId="8898" xr:uid="{00000000-0005-0000-0000-0000C21E0000}"/>
    <cellStyle name="Normal 2 2 3 78" xfId="8899" xr:uid="{00000000-0005-0000-0000-0000C31E0000}"/>
    <cellStyle name="Normal 2 2 3 79" xfId="8900" xr:uid="{00000000-0005-0000-0000-0000C41E0000}"/>
    <cellStyle name="Normal 2 2 3 8" xfId="8901" xr:uid="{00000000-0005-0000-0000-0000C51E0000}"/>
    <cellStyle name="Normal 2 2 3 8 10" xfId="8902" xr:uid="{00000000-0005-0000-0000-0000C61E0000}"/>
    <cellStyle name="Normal 2 2 3 8 11" xfId="8903" xr:uid="{00000000-0005-0000-0000-0000C71E0000}"/>
    <cellStyle name="Normal 2 2 3 8 12" xfId="8904" xr:uid="{00000000-0005-0000-0000-0000C81E0000}"/>
    <cellStyle name="Normal 2 2 3 8 13" xfId="8905" xr:uid="{00000000-0005-0000-0000-0000C91E0000}"/>
    <cellStyle name="Normal 2 2 3 8 14" xfId="8906" xr:uid="{00000000-0005-0000-0000-0000CA1E0000}"/>
    <cellStyle name="Normal 2 2 3 8 15" xfId="8907" xr:uid="{00000000-0005-0000-0000-0000CB1E0000}"/>
    <cellStyle name="Normal 2 2 3 8 16" xfId="8908" xr:uid="{00000000-0005-0000-0000-0000CC1E0000}"/>
    <cellStyle name="Normal 2 2 3 8 17" xfId="8909" xr:uid="{00000000-0005-0000-0000-0000CD1E0000}"/>
    <cellStyle name="Normal 2 2 3 8 2" xfId="8910" xr:uid="{00000000-0005-0000-0000-0000CE1E0000}"/>
    <cellStyle name="Normal 2 2 3 8 3" xfId="8911" xr:uid="{00000000-0005-0000-0000-0000CF1E0000}"/>
    <cellStyle name="Normal 2 2 3 8 4" xfId="8912" xr:uid="{00000000-0005-0000-0000-0000D01E0000}"/>
    <cellStyle name="Normal 2 2 3 8 5" xfId="8913" xr:uid="{00000000-0005-0000-0000-0000D11E0000}"/>
    <cellStyle name="Normal 2 2 3 8 6" xfId="8914" xr:uid="{00000000-0005-0000-0000-0000D21E0000}"/>
    <cellStyle name="Normal 2 2 3 8 7" xfId="8915" xr:uid="{00000000-0005-0000-0000-0000D31E0000}"/>
    <cellStyle name="Normal 2 2 3 8 8" xfId="8916" xr:uid="{00000000-0005-0000-0000-0000D41E0000}"/>
    <cellStyle name="Normal 2 2 3 8 9" xfId="8917" xr:uid="{00000000-0005-0000-0000-0000D51E0000}"/>
    <cellStyle name="Normal 2 2 3 80" xfId="8918" xr:uid="{00000000-0005-0000-0000-0000D61E0000}"/>
    <cellStyle name="Normal 2 2 3 81" xfId="8919" xr:uid="{00000000-0005-0000-0000-0000D71E0000}"/>
    <cellStyle name="Normal 2 2 3 82" xfId="8920" xr:uid="{00000000-0005-0000-0000-0000D81E0000}"/>
    <cellStyle name="Normal 2 2 3 83" xfId="8921" xr:uid="{00000000-0005-0000-0000-0000D91E0000}"/>
    <cellStyle name="Normal 2 2 3 84" xfId="8922" xr:uid="{00000000-0005-0000-0000-0000DA1E0000}"/>
    <cellStyle name="Normal 2 2 3 9" xfId="8923" xr:uid="{00000000-0005-0000-0000-0000DB1E0000}"/>
    <cellStyle name="Normal 2 2 3_ELEC SAP FCST UPLOAD" xfId="906" xr:uid="{00000000-0005-0000-0000-0000DC1E0000}"/>
    <cellStyle name="Normal 2 2 30" xfId="8924" xr:uid="{00000000-0005-0000-0000-0000DD1E0000}"/>
    <cellStyle name="Normal 2 2 31" xfId="8925" xr:uid="{00000000-0005-0000-0000-0000DE1E0000}"/>
    <cellStyle name="Normal 2 2 32" xfId="8926" xr:uid="{00000000-0005-0000-0000-0000DF1E0000}"/>
    <cellStyle name="Normal 2 2 33" xfId="8927" xr:uid="{00000000-0005-0000-0000-0000E01E0000}"/>
    <cellStyle name="Normal 2 2 34" xfId="8928" xr:uid="{00000000-0005-0000-0000-0000E11E0000}"/>
    <cellStyle name="Normal 2 2 35" xfId="8929" xr:uid="{00000000-0005-0000-0000-0000E21E0000}"/>
    <cellStyle name="Normal 2 2 36" xfId="8930" xr:uid="{00000000-0005-0000-0000-0000E31E0000}"/>
    <cellStyle name="Normal 2 2 37" xfId="8931" xr:uid="{00000000-0005-0000-0000-0000E41E0000}"/>
    <cellStyle name="Normal 2 2 38" xfId="8932" xr:uid="{00000000-0005-0000-0000-0000E51E0000}"/>
    <cellStyle name="Normal 2 2 39" xfId="8933" xr:uid="{00000000-0005-0000-0000-0000E61E0000}"/>
    <cellStyle name="Normal 2 2 4" xfId="907" xr:uid="{00000000-0005-0000-0000-0000E71E0000}"/>
    <cellStyle name="Normal 2 2 4 10" xfId="8934" xr:uid="{00000000-0005-0000-0000-0000E81E0000}"/>
    <cellStyle name="Normal 2 2 4 11" xfId="8935" xr:uid="{00000000-0005-0000-0000-0000E91E0000}"/>
    <cellStyle name="Normal 2 2 4 12" xfId="8936" xr:uid="{00000000-0005-0000-0000-0000EA1E0000}"/>
    <cellStyle name="Normal 2 2 4 13" xfId="8937" xr:uid="{00000000-0005-0000-0000-0000EB1E0000}"/>
    <cellStyle name="Normal 2 2 4 14" xfId="8938" xr:uid="{00000000-0005-0000-0000-0000EC1E0000}"/>
    <cellStyle name="Normal 2 2 4 15" xfId="8939" xr:uid="{00000000-0005-0000-0000-0000ED1E0000}"/>
    <cellStyle name="Normal 2 2 4 16" xfId="8940" xr:uid="{00000000-0005-0000-0000-0000EE1E0000}"/>
    <cellStyle name="Normal 2 2 4 17" xfId="8941" xr:uid="{00000000-0005-0000-0000-0000EF1E0000}"/>
    <cellStyle name="Normal 2 2 4 18" xfId="8942" xr:uid="{00000000-0005-0000-0000-0000F01E0000}"/>
    <cellStyle name="Normal 2 2 4 19" xfId="8943" xr:uid="{00000000-0005-0000-0000-0000F11E0000}"/>
    <cellStyle name="Normal 2 2 4 2" xfId="908" xr:uid="{00000000-0005-0000-0000-0000F21E0000}"/>
    <cellStyle name="Normal 2 2 4 2 10" xfId="8944" xr:uid="{00000000-0005-0000-0000-0000F31E0000}"/>
    <cellStyle name="Normal 2 2 4 2 11" xfId="8945" xr:uid="{00000000-0005-0000-0000-0000F41E0000}"/>
    <cellStyle name="Normal 2 2 4 2 12" xfId="8946" xr:uid="{00000000-0005-0000-0000-0000F51E0000}"/>
    <cellStyle name="Normal 2 2 4 2 13" xfId="8947" xr:uid="{00000000-0005-0000-0000-0000F61E0000}"/>
    <cellStyle name="Normal 2 2 4 2 14" xfId="8948" xr:uid="{00000000-0005-0000-0000-0000F71E0000}"/>
    <cellStyle name="Normal 2 2 4 2 15" xfId="8949" xr:uid="{00000000-0005-0000-0000-0000F81E0000}"/>
    <cellStyle name="Normal 2 2 4 2 16" xfId="8950" xr:uid="{00000000-0005-0000-0000-0000F91E0000}"/>
    <cellStyle name="Normal 2 2 4 2 17" xfId="8951" xr:uid="{00000000-0005-0000-0000-0000FA1E0000}"/>
    <cellStyle name="Normal 2 2 4 2 18" xfId="8952" xr:uid="{00000000-0005-0000-0000-0000FB1E0000}"/>
    <cellStyle name="Normal 2 2 4 2 19" xfId="8953" xr:uid="{00000000-0005-0000-0000-0000FC1E0000}"/>
    <cellStyle name="Normal 2 2 4 2 2" xfId="909" xr:uid="{00000000-0005-0000-0000-0000FD1E0000}"/>
    <cellStyle name="Normal 2 2 4 2 2 10" xfId="8954" xr:uid="{00000000-0005-0000-0000-0000FE1E0000}"/>
    <cellStyle name="Normal 2 2 4 2 2 11" xfId="8955" xr:uid="{00000000-0005-0000-0000-0000FF1E0000}"/>
    <cellStyle name="Normal 2 2 4 2 2 12" xfId="8956" xr:uid="{00000000-0005-0000-0000-0000001F0000}"/>
    <cellStyle name="Normal 2 2 4 2 2 13" xfId="8957" xr:uid="{00000000-0005-0000-0000-0000011F0000}"/>
    <cellStyle name="Normal 2 2 4 2 2 14" xfId="8958" xr:uid="{00000000-0005-0000-0000-0000021F0000}"/>
    <cellStyle name="Normal 2 2 4 2 2 15" xfId="8959" xr:uid="{00000000-0005-0000-0000-0000031F0000}"/>
    <cellStyle name="Normal 2 2 4 2 2 16" xfId="8960" xr:uid="{00000000-0005-0000-0000-0000041F0000}"/>
    <cellStyle name="Normal 2 2 4 2 2 17" xfId="8961" xr:uid="{00000000-0005-0000-0000-0000051F0000}"/>
    <cellStyle name="Normal 2 2 4 2 2 18" xfId="8962" xr:uid="{00000000-0005-0000-0000-0000061F0000}"/>
    <cellStyle name="Normal 2 2 4 2 2 19" xfId="8963" xr:uid="{00000000-0005-0000-0000-0000071F0000}"/>
    <cellStyle name="Normal 2 2 4 2 2 2" xfId="910" xr:uid="{00000000-0005-0000-0000-0000081F0000}"/>
    <cellStyle name="Normal 2 2 4 2 2 2 10" xfId="8964" xr:uid="{00000000-0005-0000-0000-0000091F0000}"/>
    <cellStyle name="Normal 2 2 4 2 2 2 11" xfId="8965" xr:uid="{00000000-0005-0000-0000-00000A1F0000}"/>
    <cellStyle name="Normal 2 2 4 2 2 2 12" xfId="8966" xr:uid="{00000000-0005-0000-0000-00000B1F0000}"/>
    <cellStyle name="Normal 2 2 4 2 2 2 13" xfId="8967" xr:uid="{00000000-0005-0000-0000-00000C1F0000}"/>
    <cellStyle name="Normal 2 2 4 2 2 2 14" xfId="8968" xr:uid="{00000000-0005-0000-0000-00000D1F0000}"/>
    <cellStyle name="Normal 2 2 4 2 2 2 15" xfId="8969" xr:uid="{00000000-0005-0000-0000-00000E1F0000}"/>
    <cellStyle name="Normal 2 2 4 2 2 2 16" xfId="8970" xr:uid="{00000000-0005-0000-0000-00000F1F0000}"/>
    <cellStyle name="Normal 2 2 4 2 2 2 17" xfId="8971" xr:uid="{00000000-0005-0000-0000-0000101F0000}"/>
    <cellStyle name="Normal 2 2 4 2 2 2 18" xfId="8972" xr:uid="{00000000-0005-0000-0000-0000111F0000}"/>
    <cellStyle name="Normal 2 2 4 2 2 2 2" xfId="8973" xr:uid="{00000000-0005-0000-0000-0000121F0000}"/>
    <cellStyle name="Normal 2 2 4 2 2 2 3" xfId="8974" xr:uid="{00000000-0005-0000-0000-0000131F0000}"/>
    <cellStyle name="Normal 2 2 4 2 2 2 4" xfId="8975" xr:uid="{00000000-0005-0000-0000-0000141F0000}"/>
    <cellStyle name="Normal 2 2 4 2 2 2 5" xfId="8976" xr:uid="{00000000-0005-0000-0000-0000151F0000}"/>
    <cellStyle name="Normal 2 2 4 2 2 2 6" xfId="8977" xr:uid="{00000000-0005-0000-0000-0000161F0000}"/>
    <cellStyle name="Normal 2 2 4 2 2 2 7" xfId="8978" xr:uid="{00000000-0005-0000-0000-0000171F0000}"/>
    <cellStyle name="Normal 2 2 4 2 2 2 8" xfId="8979" xr:uid="{00000000-0005-0000-0000-0000181F0000}"/>
    <cellStyle name="Normal 2 2 4 2 2 2 9" xfId="8980" xr:uid="{00000000-0005-0000-0000-0000191F0000}"/>
    <cellStyle name="Normal 2 2 4 2 2 3" xfId="911" xr:uid="{00000000-0005-0000-0000-00001A1F0000}"/>
    <cellStyle name="Normal 2 2 4 2 2 4" xfId="8981" xr:uid="{00000000-0005-0000-0000-00001B1F0000}"/>
    <cellStyle name="Normal 2 2 4 2 2 5" xfId="8982" xr:uid="{00000000-0005-0000-0000-00001C1F0000}"/>
    <cellStyle name="Normal 2 2 4 2 2 6" xfId="8983" xr:uid="{00000000-0005-0000-0000-00001D1F0000}"/>
    <cellStyle name="Normal 2 2 4 2 2 7" xfId="8984" xr:uid="{00000000-0005-0000-0000-00001E1F0000}"/>
    <cellStyle name="Normal 2 2 4 2 2 8" xfId="8985" xr:uid="{00000000-0005-0000-0000-00001F1F0000}"/>
    <cellStyle name="Normal 2 2 4 2 2 9" xfId="8986" xr:uid="{00000000-0005-0000-0000-0000201F0000}"/>
    <cellStyle name="Normal 2 2 4 2 2_ELEC SAP FCST UPLOAD" xfId="912" xr:uid="{00000000-0005-0000-0000-0000211F0000}"/>
    <cellStyle name="Normal 2 2 4 2 20" xfId="8987" xr:uid="{00000000-0005-0000-0000-0000221F0000}"/>
    <cellStyle name="Normal 2 2 4 2 21" xfId="8988" xr:uid="{00000000-0005-0000-0000-0000231F0000}"/>
    <cellStyle name="Normal 2 2 4 2 22" xfId="8989" xr:uid="{00000000-0005-0000-0000-0000241F0000}"/>
    <cellStyle name="Normal 2 2 4 2 3" xfId="913" xr:uid="{00000000-0005-0000-0000-0000251F0000}"/>
    <cellStyle name="Normal 2 2 4 2 4" xfId="914" xr:uid="{00000000-0005-0000-0000-0000261F0000}"/>
    <cellStyle name="Normal 2 2 4 2 5" xfId="915" xr:uid="{00000000-0005-0000-0000-0000271F0000}"/>
    <cellStyle name="Normal 2 2 4 2 6" xfId="916" xr:uid="{00000000-0005-0000-0000-0000281F0000}"/>
    <cellStyle name="Normal 2 2 4 2 7" xfId="8990" xr:uid="{00000000-0005-0000-0000-0000291F0000}"/>
    <cellStyle name="Normal 2 2 4 2 8" xfId="8991" xr:uid="{00000000-0005-0000-0000-00002A1F0000}"/>
    <cellStyle name="Normal 2 2 4 2 9" xfId="8992" xr:uid="{00000000-0005-0000-0000-00002B1F0000}"/>
    <cellStyle name="Normal 2 2 4 2_ELEC SAP FCST UPLOAD" xfId="917" xr:uid="{00000000-0005-0000-0000-00002C1F0000}"/>
    <cellStyle name="Normal 2 2 4 20" xfId="8993" xr:uid="{00000000-0005-0000-0000-00002D1F0000}"/>
    <cellStyle name="Normal 2 2 4 21" xfId="8994" xr:uid="{00000000-0005-0000-0000-00002E1F0000}"/>
    <cellStyle name="Normal 2 2 4 22" xfId="8995" xr:uid="{00000000-0005-0000-0000-00002F1F0000}"/>
    <cellStyle name="Normal 2 2 4 23" xfId="8996" xr:uid="{00000000-0005-0000-0000-0000301F0000}"/>
    <cellStyle name="Normal 2 2 4 24" xfId="8997" xr:uid="{00000000-0005-0000-0000-0000311F0000}"/>
    <cellStyle name="Normal 2 2 4 25" xfId="8998" xr:uid="{00000000-0005-0000-0000-0000321F0000}"/>
    <cellStyle name="Normal 2 2 4 26" xfId="8999" xr:uid="{00000000-0005-0000-0000-0000331F0000}"/>
    <cellStyle name="Normal 2 2 4 27" xfId="9000" xr:uid="{00000000-0005-0000-0000-0000341F0000}"/>
    <cellStyle name="Normal 2 2 4 28" xfId="9001" xr:uid="{00000000-0005-0000-0000-0000351F0000}"/>
    <cellStyle name="Normal 2 2 4 29" xfId="9002" xr:uid="{00000000-0005-0000-0000-0000361F0000}"/>
    <cellStyle name="Normal 2 2 4 3" xfId="918" xr:uid="{00000000-0005-0000-0000-0000371F0000}"/>
    <cellStyle name="Normal 2 2 4 3 2" xfId="919" xr:uid="{00000000-0005-0000-0000-0000381F0000}"/>
    <cellStyle name="Normal 2 2 4 3 3" xfId="920" xr:uid="{00000000-0005-0000-0000-0000391F0000}"/>
    <cellStyle name="Normal 2 2 4 3_ELEC SAP FCST UPLOAD" xfId="921" xr:uid="{00000000-0005-0000-0000-00003A1F0000}"/>
    <cellStyle name="Normal 2 2 4 30" xfId="9003" xr:uid="{00000000-0005-0000-0000-00003B1F0000}"/>
    <cellStyle name="Normal 2 2 4 31" xfId="9004" xr:uid="{00000000-0005-0000-0000-00003C1F0000}"/>
    <cellStyle name="Normal 2 2 4 32" xfId="9005" xr:uid="{00000000-0005-0000-0000-00003D1F0000}"/>
    <cellStyle name="Normal 2 2 4 33" xfId="9006" xr:uid="{00000000-0005-0000-0000-00003E1F0000}"/>
    <cellStyle name="Normal 2 2 4 34" xfId="9007" xr:uid="{00000000-0005-0000-0000-00003F1F0000}"/>
    <cellStyle name="Normal 2 2 4 35" xfId="9008" xr:uid="{00000000-0005-0000-0000-0000401F0000}"/>
    <cellStyle name="Normal 2 2 4 36" xfId="9009" xr:uid="{00000000-0005-0000-0000-0000411F0000}"/>
    <cellStyle name="Normal 2 2 4 37" xfId="9010" xr:uid="{00000000-0005-0000-0000-0000421F0000}"/>
    <cellStyle name="Normal 2 2 4 38" xfId="9011" xr:uid="{00000000-0005-0000-0000-0000431F0000}"/>
    <cellStyle name="Normal 2 2 4 39" xfId="9012" xr:uid="{00000000-0005-0000-0000-0000441F0000}"/>
    <cellStyle name="Normal 2 2 4 4" xfId="922" xr:uid="{00000000-0005-0000-0000-0000451F0000}"/>
    <cellStyle name="Normal 2 2 4 40" xfId="9013" xr:uid="{00000000-0005-0000-0000-0000461F0000}"/>
    <cellStyle name="Normal 2 2 4 41" xfId="9014" xr:uid="{00000000-0005-0000-0000-0000471F0000}"/>
    <cellStyle name="Normal 2 2 4 42" xfId="9015" xr:uid="{00000000-0005-0000-0000-0000481F0000}"/>
    <cellStyle name="Normal 2 2 4 43" xfId="9016" xr:uid="{00000000-0005-0000-0000-0000491F0000}"/>
    <cellStyle name="Normal 2 2 4 44" xfId="9017" xr:uid="{00000000-0005-0000-0000-00004A1F0000}"/>
    <cellStyle name="Normal 2 2 4 45" xfId="9018" xr:uid="{00000000-0005-0000-0000-00004B1F0000}"/>
    <cellStyle name="Normal 2 2 4 46" xfId="9019" xr:uid="{00000000-0005-0000-0000-00004C1F0000}"/>
    <cellStyle name="Normal 2 2 4 47" xfId="9020" xr:uid="{00000000-0005-0000-0000-00004D1F0000}"/>
    <cellStyle name="Normal 2 2 4 48" xfId="9021" xr:uid="{00000000-0005-0000-0000-00004E1F0000}"/>
    <cellStyle name="Normal 2 2 4 49" xfId="9022" xr:uid="{00000000-0005-0000-0000-00004F1F0000}"/>
    <cellStyle name="Normal 2 2 4 5" xfId="923" xr:uid="{00000000-0005-0000-0000-0000501F0000}"/>
    <cellStyle name="Normal 2 2 4 50" xfId="9023" xr:uid="{00000000-0005-0000-0000-0000511F0000}"/>
    <cellStyle name="Normal 2 2 4 51" xfId="9024" xr:uid="{00000000-0005-0000-0000-0000521F0000}"/>
    <cellStyle name="Normal 2 2 4 52" xfId="9025" xr:uid="{00000000-0005-0000-0000-0000531F0000}"/>
    <cellStyle name="Normal 2 2 4 53" xfId="9026" xr:uid="{00000000-0005-0000-0000-0000541F0000}"/>
    <cellStyle name="Normal 2 2 4 54" xfId="9027" xr:uid="{00000000-0005-0000-0000-0000551F0000}"/>
    <cellStyle name="Normal 2 2 4 55" xfId="9028" xr:uid="{00000000-0005-0000-0000-0000561F0000}"/>
    <cellStyle name="Normal 2 2 4 56" xfId="9029" xr:uid="{00000000-0005-0000-0000-0000571F0000}"/>
    <cellStyle name="Normal 2 2 4 57" xfId="9030" xr:uid="{00000000-0005-0000-0000-0000581F0000}"/>
    <cellStyle name="Normal 2 2 4 58" xfId="9031" xr:uid="{00000000-0005-0000-0000-0000591F0000}"/>
    <cellStyle name="Normal 2 2 4 59" xfId="9032" xr:uid="{00000000-0005-0000-0000-00005A1F0000}"/>
    <cellStyle name="Normal 2 2 4 6" xfId="924" xr:uid="{00000000-0005-0000-0000-00005B1F0000}"/>
    <cellStyle name="Normal 2 2 4 60" xfId="9033" xr:uid="{00000000-0005-0000-0000-00005C1F0000}"/>
    <cellStyle name="Normal 2 2 4 61" xfId="9034" xr:uid="{00000000-0005-0000-0000-00005D1F0000}"/>
    <cellStyle name="Normal 2 2 4 62" xfId="9035" xr:uid="{00000000-0005-0000-0000-00005E1F0000}"/>
    <cellStyle name="Normal 2 2 4 63" xfId="9036" xr:uid="{00000000-0005-0000-0000-00005F1F0000}"/>
    <cellStyle name="Normal 2 2 4 64" xfId="9037" xr:uid="{00000000-0005-0000-0000-0000601F0000}"/>
    <cellStyle name="Normal 2 2 4 65" xfId="9038" xr:uid="{00000000-0005-0000-0000-0000611F0000}"/>
    <cellStyle name="Normal 2 2 4 66" xfId="9039" xr:uid="{00000000-0005-0000-0000-0000621F0000}"/>
    <cellStyle name="Normal 2 2 4 67" xfId="9040" xr:uid="{00000000-0005-0000-0000-0000631F0000}"/>
    <cellStyle name="Normal 2 2 4 68" xfId="9041" xr:uid="{00000000-0005-0000-0000-0000641F0000}"/>
    <cellStyle name="Normal 2 2 4 69" xfId="9042" xr:uid="{00000000-0005-0000-0000-0000651F0000}"/>
    <cellStyle name="Normal 2 2 4 7" xfId="9043" xr:uid="{00000000-0005-0000-0000-0000661F0000}"/>
    <cellStyle name="Normal 2 2 4 7 10" xfId="9044" xr:uid="{00000000-0005-0000-0000-0000671F0000}"/>
    <cellStyle name="Normal 2 2 4 7 11" xfId="9045" xr:uid="{00000000-0005-0000-0000-0000681F0000}"/>
    <cellStyle name="Normal 2 2 4 7 12" xfId="9046" xr:uid="{00000000-0005-0000-0000-0000691F0000}"/>
    <cellStyle name="Normal 2 2 4 7 13" xfId="9047" xr:uid="{00000000-0005-0000-0000-00006A1F0000}"/>
    <cellStyle name="Normal 2 2 4 7 14" xfId="9048" xr:uid="{00000000-0005-0000-0000-00006B1F0000}"/>
    <cellStyle name="Normal 2 2 4 7 15" xfId="9049" xr:uid="{00000000-0005-0000-0000-00006C1F0000}"/>
    <cellStyle name="Normal 2 2 4 7 16" xfId="9050" xr:uid="{00000000-0005-0000-0000-00006D1F0000}"/>
    <cellStyle name="Normal 2 2 4 7 17" xfId="9051" xr:uid="{00000000-0005-0000-0000-00006E1F0000}"/>
    <cellStyle name="Normal 2 2 4 7 2" xfId="9052" xr:uid="{00000000-0005-0000-0000-00006F1F0000}"/>
    <cellStyle name="Normal 2 2 4 7 3" xfId="9053" xr:uid="{00000000-0005-0000-0000-0000701F0000}"/>
    <cellStyle name="Normal 2 2 4 7 4" xfId="9054" xr:uid="{00000000-0005-0000-0000-0000711F0000}"/>
    <cellStyle name="Normal 2 2 4 7 5" xfId="9055" xr:uid="{00000000-0005-0000-0000-0000721F0000}"/>
    <cellStyle name="Normal 2 2 4 7 6" xfId="9056" xr:uid="{00000000-0005-0000-0000-0000731F0000}"/>
    <cellStyle name="Normal 2 2 4 7 7" xfId="9057" xr:uid="{00000000-0005-0000-0000-0000741F0000}"/>
    <cellStyle name="Normal 2 2 4 7 8" xfId="9058" xr:uid="{00000000-0005-0000-0000-0000751F0000}"/>
    <cellStyle name="Normal 2 2 4 7 9" xfId="9059" xr:uid="{00000000-0005-0000-0000-0000761F0000}"/>
    <cellStyle name="Normal 2 2 4 70" xfId="9060" xr:uid="{00000000-0005-0000-0000-0000771F0000}"/>
    <cellStyle name="Normal 2 2 4 71" xfId="9061" xr:uid="{00000000-0005-0000-0000-0000781F0000}"/>
    <cellStyle name="Normal 2 2 4 72" xfId="9062" xr:uid="{00000000-0005-0000-0000-0000791F0000}"/>
    <cellStyle name="Normal 2 2 4 73" xfId="9063" xr:uid="{00000000-0005-0000-0000-00007A1F0000}"/>
    <cellStyle name="Normal 2 2 4 74" xfId="9064" xr:uid="{00000000-0005-0000-0000-00007B1F0000}"/>
    <cellStyle name="Normal 2 2 4 75" xfId="9065" xr:uid="{00000000-0005-0000-0000-00007C1F0000}"/>
    <cellStyle name="Normal 2 2 4 76" xfId="9066" xr:uid="{00000000-0005-0000-0000-00007D1F0000}"/>
    <cellStyle name="Normal 2 2 4 77" xfId="9067" xr:uid="{00000000-0005-0000-0000-00007E1F0000}"/>
    <cellStyle name="Normal 2 2 4 78" xfId="9068" xr:uid="{00000000-0005-0000-0000-00007F1F0000}"/>
    <cellStyle name="Normal 2 2 4 79" xfId="9069" xr:uid="{00000000-0005-0000-0000-0000801F0000}"/>
    <cellStyle name="Normal 2 2 4 8" xfId="9070" xr:uid="{00000000-0005-0000-0000-0000811F0000}"/>
    <cellStyle name="Normal 2 2 4 80" xfId="9071" xr:uid="{00000000-0005-0000-0000-0000821F0000}"/>
    <cellStyle name="Normal 2 2 4 81" xfId="9072" xr:uid="{00000000-0005-0000-0000-0000831F0000}"/>
    <cellStyle name="Normal 2 2 4 82" xfId="9073" xr:uid="{00000000-0005-0000-0000-0000841F0000}"/>
    <cellStyle name="Normal 2 2 4 83" xfId="9074" xr:uid="{00000000-0005-0000-0000-0000851F0000}"/>
    <cellStyle name="Normal 2 2 4 9" xfId="9075" xr:uid="{00000000-0005-0000-0000-0000861F0000}"/>
    <cellStyle name="Normal 2 2 4_ELEC SAP FCST UPLOAD" xfId="925" xr:uid="{00000000-0005-0000-0000-0000871F0000}"/>
    <cellStyle name="Normal 2 2 40" xfId="9076" xr:uid="{00000000-0005-0000-0000-0000881F0000}"/>
    <cellStyle name="Normal 2 2 41" xfId="9077" xr:uid="{00000000-0005-0000-0000-0000891F0000}"/>
    <cellStyle name="Normal 2 2 42" xfId="9078" xr:uid="{00000000-0005-0000-0000-00008A1F0000}"/>
    <cellStyle name="Normal 2 2 43" xfId="9079" xr:uid="{00000000-0005-0000-0000-00008B1F0000}"/>
    <cellStyle name="Normal 2 2 44" xfId="9080" xr:uid="{00000000-0005-0000-0000-00008C1F0000}"/>
    <cellStyle name="Normal 2 2 45" xfId="9081" xr:uid="{00000000-0005-0000-0000-00008D1F0000}"/>
    <cellStyle name="Normal 2 2 46" xfId="9082" xr:uid="{00000000-0005-0000-0000-00008E1F0000}"/>
    <cellStyle name="Normal 2 2 47" xfId="9083" xr:uid="{00000000-0005-0000-0000-00008F1F0000}"/>
    <cellStyle name="Normal 2 2 48" xfId="9084" xr:uid="{00000000-0005-0000-0000-0000901F0000}"/>
    <cellStyle name="Normal 2 2 48 10" xfId="9085" xr:uid="{00000000-0005-0000-0000-0000911F0000}"/>
    <cellStyle name="Normal 2 2 48 11" xfId="9086" xr:uid="{00000000-0005-0000-0000-0000921F0000}"/>
    <cellStyle name="Normal 2 2 48 12" xfId="9087" xr:uid="{00000000-0005-0000-0000-0000931F0000}"/>
    <cellStyle name="Normal 2 2 48 13" xfId="9088" xr:uid="{00000000-0005-0000-0000-0000941F0000}"/>
    <cellStyle name="Normal 2 2 48 14" xfId="9089" xr:uid="{00000000-0005-0000-0000-0000951F0000}"/>
    <cellStyle name="Normal 2 2 48 15" xfId="9090" xr:uid="{00000000-0005-0000-0000-0000961F0000}"/>
    <cellStyle name="Normal 2 2 48 16" xfId="9091" xr:uid="{00000000-0005-0000-0000-0000971F0000}"/>
    <cellStyle name="Normal 2 2 48 17" xfId="9092" xr:uid="{00000000-0005-0000-0000-0000981F0000}"/>
    <cellStyle name="Normal 2 2 48 2" xfId="9093" xr:uid="{00000000-0005-0000-0000-0000991F0000}"/>
    <cellStyle name="Normal 2 2 48 3" xfId="9094" xr:uid="{00000000-0005-0000-0000-00009A1F0000}"/>
    <cellStyle name="Normal 2 2 48 4" xfId="9095" xr:uid="{00000000-0005-0000-0000-00009B1F0000}"/>
    <cellStyle name="Normal 2 2 48 5" xfId="9096" xr:uid="{00000000-0005-0000-0000-00009C1F0000}"/>
    <cellStyle name="Normal 2 2 48 6" xfId="9097" xr:uid="{00000000-0005-0000-0000-00009D1F0000}"/>
    <cellStyle name="Normal 2 2 48 7" xfId="9098" xr:uid="{00000000-0005-0000-0000-00009E1F0000}"/>
    <cellStyle name="Normal 2 2 48 8" xfId="9099" xr:uid="{00000000-0005-0000-0000-00009F1F0000}"/>
    <cellStyle name="Normal 2 2 48 9" xfId="9100" xr:uid="{00000000-0005-0000-0000-0000A01F0000}"/>
    <cellStyle name="Normal 2 2 49" xfId="9101" xr:uid="{00000000-0005-0000-0000-0000A11F0000}"/>
    <cellStyle name="Normal 2 2 49 10" xfId="9102" xr:uid="{00000000-0005-0000-0000-0000A21F0000}"/>
    <cellStyle name="Normal 2 2 49 11" xfId="9103" xr:uid="{00000000-0005-0000-0000-0000A31F0000}"/>
    <cellStyle name="Normal 2 2 49 12" xfId="9104" xr:uid="{00000000-0005-0000-0000-0000A41F0000}"/>
    <cellStyle name="Normal 2 2 49 13" xfId="9105" xr:uid="{00000000-0005-0000-0000-0000A51F0000}"/>
    <cellStyle name="Normal 2 2 49 14" xfId="9106" xr:uid="{00000000-0005-0000-0000-0000A61F0000}"/>
    <cellStyle name="Normal 2 2 49 15" xfId="9107" xr:uid="{00000000-0005-0000-0000-0000A71F0000}"/>
    <cellStyle name="Normal 2 2 49 16" xfId="9108" xr:uid="{00000000-0005-0000-0000-0000A81F0000}"/>
    <cellStyle name="Normal 2 2 49 17" xfId="9109" xr:uid="{00000000-0005-0000-0000-0000A91F0000}"/>
    <cellStyle name="Normal 2 2 49 2" xfId="9110" xr:uid="{00000000-0005-0000-0000-0000AA1F0000}"/>
    <cellStyle name="Normal 2 2 49 3" xfId="9111" xr:uid="{00000000-0005-0000-0000-0000AB1F0000}"/>
    <cellStyle name="Normal 2 2 49 4" xfId="9112" xr:uid="{00000000-0005-0000-0000-0000AC1F0000}"/>
    <cellStyle name="Normal 2 2 49 5" xfId="9113" xr:uid="{00000000-0005-0000-0000-0000AD1F0000}"/>
    <cellStyle name="Normal 2 2 49 6" xfId="9114" xr:uid="{00000000-0005-0000-0000-0000AE1F0000}"/>
    <cellStyle name="Normal 2 2 49 7" xfId="9115" xr:uid="{00000000-0005-0000-0000-0000AF1F0000}"/>
    <cellStyle name="Normal 2 2 49 8" xfId="9116" xr:uid="{00000000-0005-0000-0000-0000B01F0000}"/>
    <cellStyle name="Normal 2 2 49 9" xfId="9117" xr:uid="{00000000-0005-0000-0000-0000B11F0000}"/>
    <cellStyle name="Normal 2 2 5" xfId="926" xr:uid="{00000000-0005-0000-0000-0000B21F0000}"/>
    <cellStyle name="Normal 2 2 5 10" xfId="9118" xr:uid="{00000000-0005-0000-0000-0000B31F0000}"/>
    <cellStyle name="Normal 2 2 5 11" xfId="9119" xr:uid="{00000000-0005-0000-0000-0000B41F0000}"/>
    <cellStyle name="Normal 2 2 5 12" xfId="9120" xr:uid="{00000000-0005-0000-0000-0000B51F0000}"/>
    <cellStyle name="Normal 2 2 5 13" xfId="9121" xr:uid="{00000000-0005-0000-0000-0000B61F0000}"/>
    <cellStyle name="Normal 2 2 5 14" xfId="9122" xr:uid="{00000000-0005-0000-0000-0000B71F0000}"/>
    <cellStyle name="Normal 2 2 5 15" xfId="9123" xr:uid="{00000000-0005-0000-0000-0000B81F0000}"/>
    <cellStyle name="Normal 2 2 5 16" xfId="9124" xr:uid="{00000000-0005-0000-0000-0000B91F0000}"/>
    <cellStyle name="Normal 2 2 5 17" xfId="9125" xr:uid="{00000000-0005-0000-0000-0000BA1F0000}"/>
    <cellStyle name="Normal 2 2 5 18" xfId="9126" xr:uid="{00000000-0005-0000-0000-0000BB1F0000}"/>
    <cellStyle name="Normal 2 2 5 19" xfId="9127" xr:uid="{00000000-0005-0000-0000-0000BC1F0000}"/>
    <cellStyle name="Normal 2 2 5 2" xfId="927" xr:uid="{00000000-0005-0000-0000-0000BD1F0000}"/>
    <cellStyle name="Normal 2 2 5 2 10" xfId="9128" xr:uid="{00000000-0005-0000-0000-0000BE1F0000}"/>
    <cellStyle name="Normal 2 2 5 2 11" xfId="9129" xr:uid="{00000000-0005-0000-0000-0000BF1F0000}"/>
    <cellStyle name="Normal 2 2 5 2 12" xfId="9130" xr:uid="{00000000-0005-0000-0000-0000C01F0000}"/>
    <cellStyle name="Normal 2 2 5 2 13" xfId="9131" xr:uid="{00000000-0005-0000-0000-0000C11F0000}"/>
    <cellStyle name="Normal 2 2 5 2 14" xfId="9132" xr:uid="{00000000-0005-0000-0000-0000C21F0000}"/>
    <cellStyle name="Normal 2 2 5 2 15" xfId="9133" xr:uid="{00000000-0005-0000-0000-0000C31F0000}"/>
    <cellStyle name="Normal 2 2 5 2 16" xfId="9134" xr:uid="{00000000-0005-0000-0000-0000C41F0000}"/>
    <cellStyle name="Normal 2 2 5 2 17" xfId="9135" xr:uid="{00000000-0005-0000-0000-0000C51F0000}"/>
    <cellStyle name="Normal 2 2 5 2 18" xfId="9136" xr:uid="{00000000-0005-0000-0000-0000C61F0000}"/>
    <cellStyle name="Normal 2 2 5 2 2" xfId="9137" xr:uid="{00000000-0005-0000-0000-0000C71F0000}"/>
    <cellStyle name="Normal 2 2 5 2 3" xfId="9138" xr:uid="{00000000-0005-0000-0000-0000C81F0000}"/>
    <cellStyle name="Normal 2 2 5 2 4" xfId="9139" xr:uid="{00000000-0005-0000-0000-0000C91F0000}"/>
    <cellStyle name="Normal 2 2 5 2 5" xfId="9140" xr:uid="{00000000-0005-0000-0000-0000CA1F0000}"/>
    <cellStyle name="Normal 2 2 5 2 6" xfId="9141" xr:uid="{00000000-0005-0000-0000-0000CB1F0000}"/>
    <cellStyle name="Normal 2 2 5 2 7" xfId="9142" xr:uid="{00000000-0005-0000-0000-0000CC1F0000}"/>
    <cellStyle name="Normal 2 2 5 2 8" xfId="9143" xr:uid="{00000000-0005-0000-0000-0000CD1F0000}"/>
    <cellStyle name="Normal 2 2 5 2 9" xfId="9144" xr:uid="{00000000-0005-0000-0000-0000CE1F0000}"/>
    <cellStyle name="Normal 2 2 5 20" xfId="9145" xr:uid="{00000000-0005-0000-0000-0000CF1F0000}"/>
    <cellStyle name="Normal 2 2 5 21" xfId="9146" xr:uid="{00000000-0005-0000-0000-0000D01F0000}"/>
    <cellStyle name="Normal 2 2 5 22" xfId="9147" xr:uid="{00000000-0005-0000-0000-0000D11F0000}"/>
    <cellStyle name="Normal 2 2 5 23" xfId="9148" xr:uid="{00000000-0005-0000-0000-0000D21F0000}"/>
    <cellStyle name="Normal 2 2 5 24" xfId="9149" xr:uid="{00000000-0005-0000-0000-0000D31F0000}"/>
    <cellStyle name="Normal 2 2 5 25" xfId="9150" xr:uid="{00000000-0005-0000-0000-0000D41F0000}"/>
    <cellStyle name="Normal 2 2 5 26" xfId="9151" xr:uid="{00000000-0005-0000-0000-0000D51F0000}"/>
    <cellStyle name="Normal 2 2 5 27" xfId="9152" xr:uid="{00000000-0005-0000-0000-0000D61F0000}"/>
    <cellStyle name="Normal 2 2 5 28" xfId="9153" xr:uid="{00000000-0005-0000-0000-0000D71F0000}"/>
    <cellStyle name="Normal 2 2 5 29" xfId="9154" xr:uid="{00000000-0005-0000-0000-0000D81F0000}"/>
    <cellStyle name="Normal 2 2 5 3" xfId="928" xr:uid="{00000000-0005-0000-0000-0000D91F0000}"/>
    <cellStyle name="Normal 2 2 5 30" xfId="9155" xr:uid="{00000000-0005-0000-0000-0000DA1F0000}"/>
    <cellStyle name="Normal 2 2 5 31" xfId="9156" xr:uid="{00000000-0005-0000-0000-0000DB1F0000}"/>
    <cellStyle name="Normal 2 2 5 32" xfId="9157" xr:uid="{00000000-0005-0000-0000-0000DC1F0000}"/>
    <cellStyle name="Normal 2 2 5 33" xfId="9158" xr:uid="{00000000-0005-0000-0000-0000DD1F0000}"/>
    <cellStyle name="Normal 2 2 5 34" xfId="9159" xr:uid="{00000000-0005-0000-0000-0000DE1F0000}"/>
    <cellStyle name="Normal 2 2 5 35" xfId="9160" xr:uid="{00000000-0005-0000-0000-0000DF1F0000}"/>
    <cellStyle name="Normal 2 2 5 36" xfId="9161" xr:uid="{00000000-0005-0000-0000-0000E01F0000}"/>
    <cellStyle name="Normal 2 2 5 37" xfId="9162" xr:uid="{00000000-0005-0000-0000-0000E11F0000}"/>
    <cellStyle name="Normal 2 2 5 38" xfId="9163" xr:uid="{00000000-0005-0000-0000-0000E21F0000}"/>
    <cellStyle name="Normal 2 2 5 39" xfId="9164" xr:uid="{00000000-0005-0000-0000-0000E31F0000}"/>
    <cellStyle name="Normal 2 2 5 4" xfId="9165" xr:uid="{00000000-0005-0000-0000-0000E41F0000}"/>
    <cellStyle name="Normal 2 2 5 4 10" xfId="9166" xr:uid="{00000000-0005-0000-0000-0000E51F0000}"/>
    <cellStyle name="Normal 2 2 5 4 11" xfId="9167" xr:uid="{00000000-0005-0000-0000-0000E61F0000}"/>
    <cellStyle name="Normal 2 2 5 4 12" xfId="9168" xr:uid="{00000000-0005-0000-0000-0000E71F0000}"/>
    <cellStyle name="Normal 2 2 5 4 13" xfId="9169" xr:uid="{00000000-0005-0000-0000-0000E81F0000}"/>
    <cellStyle name="Normal 2 2 5 4 14" xfId="9170" xr:uid="{00000000-0005-0000-0000-0000E91F0000}"/>
    <cellStyle name="Normal 2 2 5 4 15" xfId="9171" xr:uid="{00000000-0005-0000-0000-0000EA1F0000}"/>
    <cellStyle name="Normal 2 2 5 4 16" xfId="9172" xr:uid="{00000000-0005-0000-0000-0000EB1F0000}"/>
    <cellStyle name="Normal 2 2 5 4 17" xfId="9173" xr:uid="{00000000-0005-0000-0000-0000EC1F0000}"/>
    <cellStyle name="Normal 2 2 5 4 2" xfId="9174" xr:uid="{00000000-0005-0000-0000-0000ED1F0000}"/>
    <cellStyle name="Normal 2 2 5 4 3" xfId="9175" xr:uid="{00000000-0005-0000-0000-0000EE1F0000}"/>
    <cellStyle name="Normal 2 2 5 4 4" xfId="9176" xr:uid="{00000000-0005-0000-0000-0000EF1F0000}"/>
    <cellStyle name="Normal 2 2 5 4 5" xfId="9177" xr:uid="{00000000-0005-0000-0000-0000F01F0000}"/>
    <cellStyle name="Normal 2 2 5 4 6" xfId="9178" xr:uid="{00000000-0005-0000-0000-0000F11F0000}"/>
    <cellStyle name="Normal 2 2 5 4 7" xfId="9179" xr:uid="{00000000-0005-0000-0000-0000F21F0000}"/>
    <cellStyle name="Normal 2 2 5 4 8" xfId="9180" xr:uid="{00000000-0005-0000-0000-0000F31F0000}"/>
    <cellStyle name="Normal 2 2 5 4 9" xfId="9181" xr:uid="{00000000-0005-0000-0000-0000F41F0000}"/>
    <cellStyle name="Normal 2 2 5 40" xfId="9182" xr:uid="{00000000-0005-0000-0000-0000F51F0000}"/>
    <cellStyle name="Normal 2 2 5 41" xfId="9183" xr:uid="{00000000-0005-0000-0000-0000F61F0000}"/>
    <cellStyle name="Normal 2 2 5 42" xfId="9184" xr:uid="{00000000-0005-0000-0000-0000F71F0000}"/>
    <cellStyle name="Normal 2 2 5 43" xfId="9185" xr:uid="{00000000-0005-0000-0000-0000F81F0000}"/>
    <cellStyle name="Normal 2 2 5 44" xfId="9186" xr:uid="{00000000-0005-0000-0000-0000F91F0000}"/>
    <cellStyle name="Normal 2 2 5 45" xfId="9187" xr:uid="{00000000-0005-0000-0000-0000FA1F0000}"/>
    <cellStyle name="Normal 2 2 5 46" xfId="9188" xr:uid="{00000000-0005-0000-0000-0000FB1F0000}"/>
    <cellStyle name="Normal 2 2 5 47" xfId="9189" xr:uid="{00000000-0005-0000-0000-0000FC1F0000}"/>
    <cellStyle name="Normal 2 2 5 48" xfId="9190" xr:uid="{00000000-0005-0000-0000-0000FD1F0000}"/>
    <cellStyle name="Normal 2 2 5 49" xfId="9191" xr:uid="{00000000-0005-0000-0000-0000FE1F0000}"/>
    <cellStyle name="Normal 2 2 5 5" xfId="9192" xr:uid="{00000000-0005-0000-0000-0000FF1F0000}"/>
    <cellStyle name="Normal 2 2 5 50" xfId="9193" xr:uid="{00000000-0005-0000-0000-000000200000}"/>
    <cellStyle name="Normal 2 2 5 51" xfId="9194" xr:uid="{00000000-0005-0000-0000-000001200000}"/>
    <cellStyle name="Normal 2 2 5 52" xfId="9195" xr:uid="{00000000-0005-0000-0000-000002200000}"/>
    <cellStyle name="Normal 2 2 5 53" xfId="9196" xr:uid="{00000000-0005-0000-0000-000003200000}"/>
    <cellStyle name="Normal 2 2 5 54" xfId="9197" xr:uid="{00000000-0005-0000-0000-000004200000}"/>
    <cellStyle name="Normal 2 2 5 55" xfId="9198" xr:uid="{00000000-0005-0000-0000-000005200000}"/>
    <cellStyle name="Normal 2 2 5 56" xfId="9199" xr:uid="{00000000-0005-0000-0000-000006200000}"/>
    <cellStyle name="Normal 2 2 5 57" xfId="9200" xr:uid="{00000000-0005-0000-0000-000007200000}"/>
    <cellStyle name="Normal 2 2 5 58" xfId="9201" xr:uid="{00000000-0005-0000-0000-000008200000}"/>
    <cellStyle name="Normal 2 2 5 59" xfId="9202" xr:uid="{00000000-0005-0000-0000-000009200000}"/>
    <cellStyle name="Normal 2 2 5 6" xfId="9203" xr:uid="{00000000-0005-0000-0000-00000A200000}"/>
    <cellStyle name="Normal 2 2 5 60" xfId="9204" xr:uid="{00000000-0005-0000-0000-00000B200000}"/>
    <cellStyle name="Normal 2 2 5 61" xfId="9205" xr:uid="{00000000-0005-0000-0000-00000C200000}"/>
    <cellStyle name="Normal 2 2 5 62" xfId="9206" xr:uid="{00000000-0005-0000-0000-00000D200000}"/>
    <cellStyle name="Normal 2 2 5 63" xfId="9207" xr:uid="{00000000-0005-0000-0000-00000E200000}"/>
    <cellStyle name="Normal 2 2 5 64" xfId="9208" xr:uid="{00000000-0005-0000-0000-00000F200000}"/>
    <cellStyle name="Normal 2 2 5 65" xfId="9209" xr:uid="{00000000-0005-0000-0000-000010200000}"/>
    <cellStyle name="Normal 2 2 5 66" xfId="9210" xr:uid="{00000000-0005-0000-0000-000011200000}"/>
    <cellStyle name="Normal 2 2 5 67" xfId="9211" xr:uid="{00000000-0005-0000-0000-000012200000}"/>
    <cellStyle name="Normal 2 2 5 68" xfId="9212" xr:uid="{00000000-0005-0000-0000-000013200000}"/>
    <cellStyle name="Normal 2 2 5 69" xfId="9213" xr:uid="{00000000-0005-0000-0000-000014200000}"/>
    <cellStyle name="Normal 2 2 5 7" xfId="9214" xr:uid="{00000000-0005-0000-0000-000015200000}"/>
    <cellStyle name="Normal 2 2 5 70" xfId="9215" xr:uid="{00000000-0005-0000-0000-000016200000}"/>
    <cellStyle name="Normal 2 2 5 71" xfId="9216" xr:uid="{00000000-0005-0000-0000-000017200000}"/>
    <cellStyle name="Normal 2 2 5 72" xfId="9217" xr:uid="{00000000-0005-0000-0000-000018200000}"/>
    <cellStyle name="Normal 2 2 5 73" xfId="9218" xr:uid="{00000000-0005-0000-0000-000019200000}"/>
    <cellStyle name="Normal 2 2 5 74" xfId="9219" xr:uid="{00000000-0005-0000-0000-00001A200000}"/>
    <cellStyle name="Normal 2 2 5 75" xfId="9220" xr:uid="{00000000-0005-0000-0000-00001B200000}"/>
    <cellStyle name="Normal 2 2 5 76" xfId="9221" xr:uid="{00000000-0005-0000-0000-00001C200000}"/>
    <cellStyle name="Normal 2 2 5 77" xfId="9222" xr:uid="{00000000-0005-0000-0000-00001D200000}"/>
    <cellStyle name="Normal 2 2 5 78" xfId="9223" xr:uid="{00000000-0005-0000-0000-00001E200000}"/>
    <cellStyle name="Normal 2 2 5 79" xfId="9224" xr:uid="{00000000-0005-0000-0000-00001F200000}"/>
    <cellStyle name="Normal 2 2 5 8" xfId="9225" xr:uid="{00000000-0005-0000-0000-000020200000}"/>
    <cellStyle name="Normal 2 2 5 80" xfId="9226" xr:uid="{00000000-0005-0000-0000-000021200000}"/>
    <cellStyle name="Normal 2 2 5 9" xfId="9227" xr:uid="{00000000-0005-0000-0000-000022200000}"/>
    <cellStyle name="Normal 2 2 5_ELEC SAP FCST UPLOAD" xfId="929" xr:uid="{00000000-0005-0000-0000-000023200000}"/>
    <cellStyle name="Normal 2 2 50" xfId="9228" xr:uid="{00000000-0005-0000-0000-000024200000}"/>
    <cellStyle name="Normal 2 2 51" xfId="9229" xr:uid="{00000000-0005-0000-0000-000025200000}"/>
    <cellStyle name="Normal 2 2 52" xfId="9230" xr:uid="{00000000-0005-0000-0000-000026200000}"/>
    <cellStyle name="Normal 2 2 53" xfId="9231" xr:uid="{00000000-0005-0000-0000-000027200000}"/>
    <cellStyle name="Normal 2 2 54" xfId="9232" xr:uid="{00000000-0005-0000-0000-000028200000}"/>
    <cellStyle name="Normal 2 2 55" xfId="9233" xr:uid="{00000000-0005-0000-0000-000029200000}"/>
    <cellStyle name="Normal 2 2 56" xfId="9234" xr:uid="{00000000-0005-0000-0000-00002A200000}"/>
    <cellStyle name="Normal 2 2 57" xfId="9235" xr:uid="{00000000-0005-0000-0000-00002B200000}"/>
    <cellStyle name="Normal 2 2 58" xfId="9236" xr:uid="{00000000-0005-0000-0000-00002C200000}"/>
    <cellStyle name="Normal 2 2 59" xfId="9237" xr:uid="{00000000-0005-0000-0000-00002D200000}"/>
    <cellStyle name="Normal 2 2 6" xfId="930" xr:uid="{00000000-0005-0000-0000-00002E200000}"/>
    <cellStyle name="Normal 2 2 6 10" xfId="9238" xr:uid="{00000000-0005-0000-0000-00002F200000}"/>
    <cellStyle name="Normal 2 2 6 11" xfId="9239" xr:uid="{00000000-0005-0000-0000-000030200000}"/>
    <cellStyle name="Normal 2 2 6 12" xfId="9240" xr:uid="{00000000-0005-0000-0000-000031200000}"/>
    <cellStyle name="Normal 2 2 6 13" xfId="9241" xr:uid="{00000000-0005-0000-0000-000032200000}"/>
    <cellStyle name="Normal 2 2 6 14" xfId="9242" xr:uid="{00000000-0005-0000-0000-000033200000}"/>
    <cellStyle name="Normal 2 2 6 15" xfId="9243" xr:uid="{00000000-0005-0000-0000-000034200000}"/>
    <cellStyle name="Normal 2 2 6 16" xfId="9244" xr:uid="{00000000-0005-0000-0000-000035200000}"/>
    <cellStyle name="Normal 2 2 6 17" xfId="9245" xr:uid="{00000000-0005-0000-0000-000036200000}"/>
    <cellStyle name="Normal 2 2 6 18" xfId="9246" xr:uid="{00000000-0005-0000-0000-000037200000}"/>
    <cellStyle name="Normal 2 2 6 19" xfId="9247" xr:uid="{00000000-0005-0000-0000-000038200000}"/>
    <cellStyle name="Normal 2 2 6 2" xfId="9248" xr:uid="{00000000-0005-0000-0000-000039200000}"/>
    <cellStyle name="Normal 2 2 6 2 10" xfId="9249" xr:uid="{00000000-0005-0000-0000-00003A200000}"/>
    <cellStyle name="Normal 2 2 6 2 11" xfId="9250" xr:uid="{00000000-0005-0000-0000-00003B200000}"/>
    <cellStyle name="Normal 2 2 6 2 12" xfId="9251" xr:uid="{00000000-0005-0000-0000-00003C200000}"/>
    <cellStyle name="Normal 2 2 6 2 13" xfId="9252" xr:uid="{00000000-0005-0000-0000-00003D200000}"/>
    <cellStyle name="Normal 2 2 6 2 14" xfId="9253" xr:uid="{00000000-0005-0000-0000-00003E200000}"/>
    <cellStyle name="Normal 2 2 6 2 15" xfId="9254" xr:uid="{00000000-0005-0000-0000-00003F200000}"/>
    <cellStyle name="Normal 2 2 6 2 16" xfId="9255" xr:uid="{00000000-0005-0000-0000-000040200000}"/>
    <cellStyle name="Normal 2 2 6 2 17" xfId="9256" xr:uid="{00000000-0005-0000-0000-000041200000}"/>
    <cellStyle name="Normal 2 2 6 2 2" xfId="9257" xr:uid="{00000000-0005-0000-0000-000042200000}"/>
    <cellStyle name="Normal 2 2 6 2 3" xfId="9258" xr:uid="{00000000-0005-0000-0000-000043200000}"/>
    <cellStyle name="Normal 2 2 6 2 4" xfId="9259" xr:uid="{00000000-0005-0000-0000-000044200000}"/>
    <cellStyle name="Normal 2 2 6 2 5" xfId="9260" xr:uid="{00000000-0005-0000-0000-000045200000}"/>
    <cellStyle name="Normal 2 2 6 2 6" xfId="9261" xr:uid="{00000000-0005-0000-0000-000046200000}"/>
    <cellStyle name="Normal 2 2 6 2 7" xfId="9262" xr:uid="{00000000-0005-0000-0000-000047200000}"/>
    <cellStyle name="Normal 2 2 6 2 8" xfId="9263" xr:uid="{00000000-0005-0000-0000-000048200000}"/>
    <cellStyle name="Normal 2 2 6 2 9" xfId="9264" xr:uid="{00000000-0005-0000-0000-000049200000}"/>
    <cellStyle name="Normal 2 2 6 20" xfId="9265" xr:uid="{00000000-0005-0000-0000-00004A200000}"/>
    <cellStyle name="Normal 2 2 6 21" xfId="9266" xr:uid="{00000000-0005-0000-0000-00004B200000}"/>
    <cellStyle name="Normal 2 2 6 22" xfId="9267" xr:uid="{00000000-0005-0000-0000-00004C200000}"/>
    <cellStyle name="Normal 2 2 6 23" xfId="9268" xr:uid="{00000000-0005-0000-0000-00004D200000}"/>
    <cellStyle name="Normal 2 2 6 24" xfId="9269" xr:uid="{00000000-0005-0000-0000-00004E200000}"/>
    <cellStyle name="Normal 2 2 6 25" xfId="9270" xr:uid="{00000000-0005-0000-0000-00004F200000}"/>
    <cellStyle name="Normal 2 2 6 26" xfId="9271" xr:uid="{00000000-0005-0000-0000-000050200000}"/>
    <cellStyle name="Normal 2 2 6 27" xfId="9272" xr:uid="{00000000-0005-0000-0000-000051200000}"/>
    <cellStyle name="Normal 2 2 6 28" xfId="9273" xr:uid="{00000000-0005-0000-0000-000052200000}"/>
    <cellStyle name="Normal 2 2 6 29" xfId="9274" xr:uid="{00000000-0005-0000-0000-000053200000}"/>
    <cellStyle name="Normal 2 2 6 3" xfId="9275" xr:uid="{00000000-0005-0000-0000-000054200000}"/>
    <cellStyle name="Normal 2 2 6 3 10" xfId="9276" xr:uid="{00000000-0005-0000-0000-000055200000}"/>
    <cellStyle name="Normal 2 2 6 3 11" xfId="9277" xr:uid="{00000000-0005-0000-0000-000056200000}"/>
    <cellStyle name="Normal 2 2 6 3 12" xfId="9278" xr:uid="{00000000-0005-0000-0000-000057200000}"/>
    <cellStyle name="Normal 2 2 6 3 13" xfId="9279" xr:uid="{00000000-0005-0000-0000-000058200000}"/>
    <cellStyle name="Normal 2 2 6 3 14" xfId="9280" xr:uid="{00000000-0005-0000-0000-000059200000}"/>
    <cellStyle name="Normal 2 2 6 3 15" xfId="9281" xr:uid="{00000000-0005-0000-0000-00005A200000}"/>
    <cellStyle name="Normal 2 2 6 3 16" xfId="9282" xr:uid="{00000000-0005-0000-0000-00005B200000}"/>
    <cellStyle name="Normal 2 2 6 3 17" xfId="9283" xr:uid="{00000000-0005-0000-0000-00005C200000}"/>
    <cellStyle name="Normal 2 2 6 3 2" xfId="9284" xr:uid="{00000000-0005-0000-0000-00005D200000}"/>
    <cellStyle name="Normal 2 2 6 3 3" xfId="9285" xr:uid="{00000000-0005-0000-0000-00005E200000}"/>
    <cellStyle name="Normal 2 2 6 3 4" xfId="9286" xr:uid="{00000000-0005-0000-0000-00005F200000}"/>
    <cellStyle name="Normal 2 2 6 3 5" xfId="9287" xr:uid="{00000000-0005-0000-0000-000060200000}"/>
    <cellStyle name="Normal 2 2 6 3 6" xfId="9288" xr:uid="{00000000-0005-0000-0000-000061200000}"/>
    <cellStyle name="Normal 2 2 6 3 7" xfId="9289" xr:uid="{00000000-0005-0000-0000-000062200000}"/>
    <cellStyle name="Normal 2 2 6 3 8" xfId="9290" xr:uid="{00000000-0005-0000-0000-000063200000}"/>
    <cellStyle name="Normal 2 2 6 3 9" xfId="9291" xr:uid="{00000000-0005-0000-0000-000064200000}"/>
    <cellStyle name="Normal 2 2 6 30" xfId="9292" xr:uid="{00000000-0005-0000-0000-000065200000}"/>
    <cellStyle name="Normal 2 2 6 31" xfId="9293" xr:uid="{00000000-0005-0000-0000-000066200000}"/>
    <cellStyle name="Normal 2 2 6 32" xfId="9294" xr:uid="{00000000-0005-0000-0000-000067200000}"/>
    <cellStyle name="Normal 2 2 6 33" xfId="9295" xr:uid="{00000000-0005-0000-0000-000068200000}"/>
    <cellStyle name="Normal 2 2 6 34" xfId="9296" xr:uid="{00000000-0005-0000-0000-000069200000}"/>
    <cellStyle name="Normal 2 2 6 35" xfId="9297" xr:uid="{00000000-0005-0000-0000-00006A200000}"/>
    <cellStyle name="Normal 2 2 6 36" xfId="9298" xr:uid="{00000000-0005-0000-0000-00006B200000}"/>
    <cellStyle name="Normal 2 2 6 37" xfId="9299" xr:uid="{00000000-0005-0000-0000-00006C200000}"/>
    <cellStyle name="Normal 2 2 6 38" xfId="9300" xr:uid="{00000000-0005-0000-0000-00006D200000}"/>
    <cellStyle name="Normal 2 2 6 39" xfId="9301" xr:uid="{00000000-0005-0000-0000-00006E200000}"/>
    <cellStyle name="Normal 2 2 6 4" xfId="9302" xr:uid="{00000000-0005-0000-0000-00006F200000}"/>
    <cellStyle name="Normal 2 2 6 40" xfId="9303" xr:uid="{00000000-0005-0000-0000-000070200000}"/>
    <cellStyle name="Normal 2 2 6 41" xfId="9304" xr:uid="{00000000-0005-0000-0000-000071200000}"/>
    <cellStyle name="Normal 2 2 6 42" xfId="9305" xr:uid="{00000000-0005-0000-0000-000072200000}"/>
    <cellStyle name="Normal 2 2 6 43" xfId="9306" xr:uid="{00000000-0005-0000-0000-000073200000}"/>
    <cellStyle name="Normal 2 2 6 44" xfId="9307" xr:uid="{00000000-0005-0000-0000-000074200000}"/>
    <cellStyle name="Normal 2 2 6 45" xfId="9308" xr:uid="{00000000-0005-0000-0000-000075200000}"/>
    <cellStyle name="Normal 2 2 6 46" xfId="9309" xr:uid="{00000000-0005-0000-0000-000076200000}"/>
    <cellStyle name="Normal 2 2 6 47" xfId="9310" xr:uid="{00000000-0005-0000-0000-000077200000}"/>
    <cellStyle name="Normal 2 2 6 48" xfId="9311" xr:uid="{00000000-0005-0000-0000-000078200000}"/>
    <cellStyle name="Normal 2 2 6 49" xfId="9312" xr:uid="{00000000-0005-0000-0000-000079200000}"/>
    <cellStyle name="Normal 2 2 6 5" xfId="9313" xr:uid="{00000000-0005-0000-0000-00007A200000}"/>
    <cellStyle name="Normal 2 2 6 50" xfId="9314" xr:uid="{00000000-0005-0000-0000-00007B200000}"/>
    <cellStyle name="Normal 2 2 6 51" xfId="9315" xr:uid="{00000000-0005-0000-0000-00007C200000}"/>
    <cellStyle name="Normal 2 2 6 52" xfId="9316" xr:uid="{00000000-0005-0000-0000-00007D200000}"/>
    <cellStyle name="Normal 2 2 6 53" xfId="9317" xr:uid="{00000000-0005-0000-0000-00007E200000}"/>
    <cellStyle name="Normal 2 2 6 54" xfId="9318" xr:uid="{00000000-0005-0000-0000-00007F200000}"/>
    <cellStyle name="Normal 2 2 6 55" xfId="9319" xr:uid="{00000000-0005-0000-0000-000080200000}"/>
    <cellStyle name="Normal 2 2 6 56" xfId="9320" xr:uid="{00000000-0005-0000-0000-000081200000}"/>
    <cellStyle name="Normal 2 2 6 57" xfId="9321" xr:uid="{00000000-0005-0000-0000-000082200000}"/>
    <cellStyle name="Normal 2 2 6 58" xfId="9322" xr:uid="{00000000-0005-0000-0000-000083200000}"/>
    <cellStyle name="Normal 2 2 6 59" xfId="9323" xr:uid="{00000000-0005-0000-0000-000084200000}"/>
    <cellStyle name="Normal 2 2 6 6" xfId="9324" xr:uid="{00000000-0005-0000-0000-000085200000}"/>
    <cellStyle name="Normal 2 2 6 60" xfId="9325" xr:uid="{00000000-0005-0000-0000-000086200000}"/>
    <cellStyle name="Normal 2 2 6 61" xfId="9326" xr:uid="{00000000-0005-0000-0000-000087200000}"/>
    <cellStyle name="Normal 2 2 6 62" xfId="9327" xr:uid="{00000000-0005-0000-0000-000088200000}"/>
    <cellStyle name="Normal 2 2 6 63" xfId="9328" xr:uid="{00000000-0005-0000-0000-000089200000}"/>
    <cellStyle name="Normal 2 2 6 64" xfId="9329" xr:uid="{00000000-0005-0000-0000-00008A200000}"/>
    <cellStyle name="Normal 2 2 6 65" xfId="9330" xr:uid="{00000000-0005-0000-0000-00008B200000}"/>
    <cellStyle name="Normal 2 2 6 66" xfId="9331" xr:uid="{00000000-0005-0000-0000-00008C200000}"/>
    <cellStyle name="Normal 2 2 6 67" xfId="9332" xr:uid="{00000000-0005-0000-0000-00008D200000}"/>
    <cellStyle name="Normal 2 2 6 68" xfId="9333" xr:uid="{00000000-0005-0000-0000-00008E200000}"/>
    <cellStyle name="Normal 2 2 6 69" xfId="9334" xr:uid="{00000000-0005-0000-0000-00008F200000}"/>
    <cellStyle name="Normal 2 2 6 7" xfId="9335" xr:uid="{00000000-0005-0000-0000-000090200000}"/>
    <cellStyle name="Normal 2 2 6 70" xfId="9336" xr:uid="{00000000-0005-0000-0000-000091200000}"/>
    <cellStyle name="Normal 2 2 6 71" xfId="9337" xr:uid="{00000000-0005-0000-0000-000092200000}"/>
    <cellStyle name="Normal 2 2 6 72" xfId="9338" xr:uid="{00000000-0005-0000-0000-000093200000}"/>
    <cellStyle name="Normal 2 2 6 73" xfId="9339" xr:uid="{00000000-0005-0000-0000-000094200000}"/>
    <cellStyle name="Normal 2 2 6 74" xfId="9340" xr:uid="{00000000-0005-0000-0000-000095200000}"/>
    <cellStyle name="Normal 2 2 6 75" xfId="9341" xr:uid="{00000000-0005-0000-0000-000096200000}"/>
    <cellStyle name="Normal 2 2 6 76" xfId="9342" xr:uid="{00000000-0005-0000-0000-000097200000}"/>
    <cellStyle name="Normal 2 2 6 77" xfId="9343" xr:uid="{00000000-0005-0000-0000-000098200000}"/>
    <cellStyle name="Normal 2 2 6 78" xfId="9344" xr:uid="{00000000-0005-0000-0000-000099200000}"/>
    <cellStyle name="Normal 2 2 6 8" xfId="9345" xr:uid="{00000000-0005-0000-0000-00009A200000}"/>
    <cellStyle name="Normal 2 2 6 9" xfId="9346" xr:uid="{00000000-0005-0000-0000-00009B200000}"/>
    <cellStyle name="Normal 2 2 60" xfId="9347" xr:uid="{00000000-0005-0000-0000-00009C200000}"/>
    <cellStyle name="Normal 2 2 61" xfId="9348" xr:uid="{00000000-0005-0000-0000-00009D200000}"/>
    <cellStyle name="Normal 2 2 62" xfId="9349" xr:uid="{00000000-0005-0000-0000-00009E200000}"/>
    <cellStyle name="Normal 2 2 63" xfId="9350" xr:uid="{00000000-0005-0000-0000-00009F200000}"/>
    <cellStyle name="Normal 2 2 64" xfId="9351" xr:uid="{00000000-0005-0000-0000-0000A0200000}"/>
    <cellStyle name="Normal 2 2 65" xfId="9352" xr:uid="{00000000-0005-0000-0000-0000A1200000}"/>
    <cellStyle name="Normal 2 2 66" xfId="9353" xr:uid="{00000000-0005-0000-0000-0000A2200000}"/>
    <cellStyle name="Normal 2 2 67" xfId="9354" xr:uid="{00000000-0005-0000-0000-0000A3200000}"/>
    <cellStyle name="Normal 2 2 68" xfId="9355" xr:uid="{00000000-0005-0000-0000-0000A4200000}"/>
    <cellStyle name="Normal 2 2 69" xfId="9356" xr:uid="{00000000-0005-0000-0000-0000A5200000}"/>
    <cellStyle name="Normal 2 2 7" xfId="931" xr:uid="{00000000-0005-0000-0000-0000A6200000}"/>
    <cellStyle name="Normal 2 2 7 10" xfId="9357" xr:uid="{00000000-0005-0000-0000-0000A7200000}"/>
    <cellStyle name="Normal 2 2 7 11" xfId="9358" xr:uid="{00000000-0005-0000-0000-0000A8200000}"/>
    <cellStyle name="Normal 2 2 7 12" xfId="9359" xr:uid="{00000000-0005-0000-0000-0000A9200000}"/>
    <cellStyle name="Normal 2 2 7 13" xfId="9360" xr:uid="{00000000-0005-0000-0000-0000AA200000}"/>
    <cellStyle name="Normal 2 2 7 14" xfId="9361" xr:uid="{00000000-0005-0000-0000-0000AB200000}"/>
    <cellStyle name="Normal 2 2 7 15" xfId="9362" xr:uid="{00000000-0005-0000-0000-0000AC200000}"/>
    <cellStyle name="Normal 2 2 7 16" xfId="9363" xr:uid="{00000000-0005-0000-0000-0000AD200000}"/>
    <cellStyle name="Normal 2 2 7 17" xfId="9364" xr:uid="{00000000-0005-0000-0000-0000AE200000}"/>
    <cellStyle name="Normal 2 2 7 18" xfId="9365" xr:uid="{00000000-0005-0000-0000-0000AF200000}"/>
    <cellStyle name="Normal 2 2 7 19" xfId="9366" xr:uid="{00000000-0005-0000-0000-0000B0200000}"/>
    <cellStyle name="Normal 2 2 7 2" xfId="9367" xr:uid="{00000000-0005-0000-0000-0000B1200000}"/>
    <cellStyle name="Normal 2 2 7 2 10" xfId="9368" xr:uid="{00000000-0005-0000-0000-0000B2200000}"/>
    <cellStyle name="Normal 2 2 7 2 11" xfId="9369" xr:uid="{00000000-0005-0000-0000-0000B3200000}"/>
    <cellStyle name="Normal 2 2 7 2 12" xfId="9370" xr:uid="{00000000-0005-0000-0000-0000B4200000}"/>
    <cellStyle name="Normal 2 2 7 2 13" xfId="9371" xr:uid="{00000000-0005-0000-0000-0000B5200000}"/>
    <cellStyle name="Normal 2 2 7 2 14" xfId="9372" xr:uid="{00000000-0005-0000-0000-0000B6200000}"/>
    <cellStyle name="Normal 2 2 7 2 15" xfId="9373" xr:uid="{00000000-0005-0000-0000-0000B7200000}"/>
    <cellStyle name="Normal 2 2 7 2 16" xfId="9374" xr:uid="{00000000-0005-0000-0000-0000B8200000}"/>
    <cellStyle name="Normal 2 2 7 2 17" xfId="9375" xr:uid="{00000000-0005-0000-0000-0000B9200000}"/>
    <cellStyle name="Normal 2 2 7 2 2" xfId="9376" xr:uid="{00000000-0005-0000-0000-0000BA200000}"/>
    <cellStyle name="Normal 2 2 7 2 3" xfId="9377" xr:uid="{00000000-0005-0000-0000-0000BB200000}"/>
    <cellStyle name="Normal 2 2 7 2 4" xfId="9378" xr:uid="{00000000-0005-0000-0000-0000BC200000}"/>
    <cellStyle name="Normal 2 2 7 2 5" xfId="9379" xr:uid="{00000000-0005-0000-0000-0000BD200000}"/>
    <cellStyle name="Normal 2 2 7 2 6" xfId="9380" xr:uid="{00000000-0005-0000-0000-0000BE200000}"/>
    <cellStyle name="Normal 2 2 7 2 7" xfId="9381" xr:uid="{00000000-0005-0000-0000-0000BF200000}"/>
    <cellStyle name="Normal 2 2 7 2 8" xfId="9382" xr:uid="{00000000-0005-0000-0000-0000C0200000}"/>
    <cellStyle name="Normal 2 2 7 2 9" xfId="9383" xr:uid="{00000000-0005-0000-0000-0000C1200000}"/>
    <cellStyle name="Normal 2 2 7 20" xfId="9384" xr:uid="{00000000-0005-0000-0000-0000C2200000}"/>
    <cellStyle name="Normal 2 2 7 21" xfId="9385" xr:uid="{00000000-0005-0000-0000-0000C3200000}"/>
    <cellStyle name="Normal 2 2 7 22" xfId="9386" xr:uid="{00000000-0005-0000-0000-0000C4200000}"/>
    <cellStyle name="Normal 2 2 7 23" xfId="9387" xr:uid="{00000000-0005-0000-0000-0000C5200000}"/>
    <cellStyle name="Normal 2 2 7 24" xfId="9388" xr:uid="{00000000-0005-0000-0000-0000C6200000}"/>
    <cellStyle name="Normal 2 2 7 25" xfId="9389" xr:uid="{00000000-0005-0000-0000-0000C7200000}"/>
    <cellStyle name="Normal 2 2 7 26" xfId="9390" xr:uid="{00000000-0005-0000-0000-0000C8200000}"/>
    <cellStyle name="Normal 2 2 7 27" xfId="9391" xr:uid="{00000000-0005-0000-0000-0000C9200000}"/>
    <cellStyle name="Normal 2 2 7 28" xfId="9392" xr:uid="{00000000-0005-0000-0000-0000CA200000}"/>
    <cellStyle name="Normal 2 2 7 29" xfId="9393" xr:uid="{00000000-0005-0000-0000-0000CB200000}"/>
    <cellStyle name="Normal 2 2 7 3" xfId="9394" xr:uid="{00000000-0005-0000-0000-0000CC200000}"/>
    <cellStyle name="Normal 2 2 7 3 10" xfId="9395" xr:uid="{00000000-0005-0000-0000-0000CD200000}"/>
    <cellStyle name="Normal 2 2 7 3 11" xfId="9396" xr:uid="{00000000-0005-0000-0000-0000CE200000}"/>
    <cellStyle name="Normal 2 2 7 3 12" xfId="9397" xr:uid="{00000000-0005-0000-0000-0000CF200000}"/>
    <cellStyle name="Normal 2 2 7 3 13" xfId="9398" xr:uid="{00000000-0005-0000-0000-0000D0200000}"/>
    <cellStyle name="Normal 2 2 7 3 14" xfId="9399" xr:uid="{00000000-0005-0000-0000-0000D1200000}"/>
    <cellStyle name="Normal 2 2 7 3 15" xfId="9400" xr:uid="{00000000-0005-0000-0000-0000D2200000}"/>
    <cellStyle name="Normal 2 2 7 3 16" xfId="9401" xr:uid="{00000000-0005-0000-0000-0000D3200000}"/>
    <cellStyle name="Normal 2 2 7 3 17" xfId="9402" xr:uid="{00000000-0005-0000-0000-0000D4200000}"/>
    <cellStyle name="Normal 2 2 7 3 2" xfId="9403" xr:uid="{00000000-0005-0000-0000-0000D5200000}"/>
    <cellStyle name="Normal 2 2 7 3 3" xfId="9404" xr:uid="{00000000-0005-0000-0000-0000D6200000}"/>
    <cellStyle name="Normal 2 2 7 3 4" xfId="9405" xr:uid="{00000000-0005-0000-0000-0000D7200000}"/>
    <cellStyle name="Normal 2 2 7 3 5" xfId="9406" xr:uid="{00000000-0005-0000-0000-0000D8200000}"/>
    <cellStyle name="Normal 2 2 7 3 6" xfId="9407" xr:uid="{00000000-0005-0000-0000-0000D9200000}"/>
    <cellStyle name="Normal 2 2 7 3 7" xfId="9408" xr:uid="{00000000-0005-0000-0000-0000DA200000}"/>
    <cellStyle name="Normal 2 2 7 3 8" xfId="9409" xr:uid="{00000000-0005-0000-0000-0000DB200000}"/>
    <cellStyle name="Normal 2 2 7 3 9" xfId="9410" xr:uid="{00000000-0005-0000-0000-0000DC200000}"/>
    <cellStyle name="Normal 2 2 7 30" xfId="9411" xr:uid="{00000000-0005-0000-0000-0000DD200000}"/>
    <cellStyle name="Normal 2 2 7 31" xfId="9412" xr:uid="{00000000-0005-0000-0000-0000DE200000}"/>
    <cellStyle name="Normal 2 2 7 32" xfId="9413" xr:uid="{00000000-0005-0000-0000-0000DF200000}"/>
    <cellStyle name="Normal 2 2 7 33" xfId="9414" xr:uid="{00000000-0005-0000-0000-0000E0200000}"/>
    <cellStyle name="Normal 2 2 7 34" xfId="9415" xr:uid="{00000000-0005-0000-0000-0000E1200000}"/>
    <cellStyle name="Normal 2 2 7 35" xfId="9416" xr:uid="{00000000-0005-0000-0000-0000E2200000}"/>
    <cellStyle name="Normal 2 2 7 36" xfId="9417" xr:uid="{00000000-0005-0000-0000-0000E3200000}"/>
    <cellStyle name="Normal 2 2 7 37" xfId="9418" xr:uid="{00000000-0005-0000-0000-0000E4200000}"/>
    <cellStyle name="Normal 2 2 7 38" xfId="9419" xr:uid="{00000000-0005-0000-0000-0000E5200000}"/>
    <cellStyle name="Normal 2 2 7 39" xfId="9420" xr:uid="{00000000-0005-0000-0000-0000E6200000}"/>
    <cellStyle name="Normal 2 2 7 4" xfId="9421" xr:uid="{00000000-0005-0000-0000-0000E7200000}"/>
    <cellStyle name="Normal 2 2 7 40" xfId="9422" xr:uid="{00000000-0005-0000-0000-0000E8200000}"/>
    <cellStyle name="Normal 2 2 7 41" xfId="9423" xr:uid="{00000000-0005-0000-0000-0000E9200000}"/>
    <cellStyle name="Normal 2 2 7 42" xfId="9424" xr:uid="{00000000-0005-0000-0000-0000EA200000}"/>
    <cellStyle name="Normal 2 2 7 43" xfId="9425" xr:uid="{00000000-0005-0000-0000-0000EB200000}"/>
    <cellStyle name="Normal 2 2 7 44" xfId="9426" xr:uid="{00000000-0005-0000-0000-0000EC200000}"/>
    <cellStyle name="Normal 2 2 7 45" xfId="9427" xr:uid="{00000000-0005-0000-0000-0000ED200000}"/>
    <cellStyle name="Normal 2 2 7 46" xfId="9428" xr:uid="{00000000-0005-0000-0000-0000EE200000}"/>
    <cellStyle name="Normal 2 2 7 47" xfId="9429" xr:uid="{00000000-0005-0000-0000-0000EF200000}"/>
    <cellStyle name="Normal 2 2 7 48" xfId="9430" xr:uid="{00000000-0005-0000-0000-0000F0200000}"/>
    <cellStyle name="Normal 2 2 7 49" xfId="9431" xr:uid="{00000000-0005-0000-0000-0000F1200000}"/>
    <cellStyle name="Normal 2 2 7 5" xfId="9432" xr:uid="{00000000-0005-0000-0000-0000F2200000}"/>
    <cellStyle name="Normal 2 2 7 50" xfId="9433" xr:uid="{00000000-0005-0000-0000-0000F3200000}"/>
    <cellStyle name="Normal 2 2 7 51" xfId="9434" xr:uid="{00000000-0005-0000-0000-0000F4200000}"/>
    <cellStyle name="Normal 2 2 7 52" xfId="9435" xr:uid="{00000000-0005-0000-0000-0000F5200000}"/>
    <cellStyle name="Normal 2 2 7 53" xfId="9436" xr:uid="{00000000-0005-0000-0000-0000F6200000}"/>
    <cellStyle name="Normal 2 2 7 54" xfId="9437" xr:uid="{00000000-0005-0000-0000-0000F7200000}"/>
    <cellStyle name="Normal 2 2 7 55" xfId="9438" xr:uid="{00000000-0005-0000-0000-0000F8200000}"/>
    <cellStyle name="Normal 2 2 7 56" xfId="9439" xr:uid="{00000000-0005-0000-0000-0000F9200000}"/>
    <cellStyle name="Normal 2 2 7 57" xfId="9440" xr:uid="{00000000-0005-0000-0000-0000FA200000}"/>
    <cellStyle name="Normal 2 2 7 58" xfId="9441" xr:uid="{00000000-0005-0000-0000-0000FB200000}"/>
    <cellStyle name="Normal 2 2 7 59" xfId="9442" xr:uid="{00000000-0005-0000-0000-0000FC200000}"/>
    <cellStyle name="Normal 2 2 7 6" xfId="9443" xr:uid="{00000000-0005-0000-0000-0000FD200000}"/>
    <cellStyle name="Normal 2 2 7 60" xfId="9444" xr:uid="{00000000-0005-0000-0000-0000FE200000}"/>
    <cellStyle name="Normal 2 2 7 61" xfId="9445" xr:uid="{00000000-0005-0000-0000-0000FF200000}"/>
    <cellStyle name="Normal 2 2 7 62" xfId="9446" xr:uid="{00000000-0005-0000-0000-000000210000}"/>
    <cellStyle name="Normal 2 2 7 63" xfId="9447" xr:uid="{00000000-0005-0000-0000-000001210000}"/>
    <cellStyle name="Normal 2 2 7 64" xfId="9448" xr:uid="{00000000-0005-0000-0000-000002210000}"/>
    <cellStyle name="Normal 2 2 7 65" xfId="9449" xr:uid="{00000000-0005-0000-0000-000003210000}"/>
    <cellStyle name="Normal 2 2 7 66" xfId="9450" xr:uid="{00000000-0005-0000-0000-000004210000}"/>
    <cellStyle name="Normal 2 2 7 67" xfId="9451" xr:uid="{00000000-0005-0000-0000-000005210000}"/>
    <cellStyle name="Normal 2 2 7 68" xfId="9452" xr:uid="{00000000-0005-0000-0000-000006210000}"/>
    <cellStyle name="Normal 2 2 7 69" xfId="9453" xr:uid="{00000000-0005-0000-0000-000007210000}"/>
    <cellStyle name="Normal 2 2 7 7" xfId="9454" xr:uid="{00000000-0005-0000-0000-000008210000}"/>
    <cellStyle name="Normal 2 2 7 70" xfId="9455" xr:uid="{00000000-0005-0000-0000-000009210000}"/>
    <cellStyle name="Normal 2 2 7 71" xfId="9456" xr:uid="{00000000-0005-0000-0000-00000A210000}"/>
    <cellStyle name="Normal 2 2 7 72" xfId="9457" xr:uid="{00000000-0005-0000-0000-00000B210000}"/>
    <cellStyle name="Normal 2 2 7 73" xfId="9458" xr:uid="{00000000-0005-0000-0000-00000C210000}"/>
    <cellStyle name="Normal 2 2 7 74" xfId="9459" xr:uid="{00000000-0005-0000-0000-00000D210000}"/>
    <cellStyle name="Normal 2 2 7 75" xfId="9460" xr:uid="{00000000-0005-0000-0000-00000E210000}"/>
    <cellStyle name="Normal 2 2 7 76" xfId="9461" xr:uid="{00000000-0005-0000-0000-00000F210000}"/>
    <cellStyle name="Normal 2 2 7 77" xfId="9462" xr:uid="{00000000-0005-0000-0000-000010210000}"/>
    <cellStyle name="Normal 2 2 7 78" xfId="9463" xr:uid="{00000000-0005-0000-0000-000011210000}"/>
    <cellStyle name="Normal 2 2 7 8" xfId="9464" xr:uid="{00000000-0005-0000-0000-000012210000}"/>
    <cellStyle name="Normal 2 2 7 9" xfId="9465" xr:uid="{00000000-0005-0000-0000-000013210000}"/>
    <cellStyle name="Normal 2 2 70" xfId="9466" xr:uid="{00000000-0005-0000-0000-000014210000}"/>
    <cellStyle name="Normal 2 2 71" xfId="9467" xr:uid="{00000000-0005-0000-0000-000015210000}"/>
    <cellStyle name="Normal 2 2 72" xfId="9468" xr:uid="{00000000-0005-0000-0000-000016210000}"/>
    <cellStyle name="Normal 2 2 73" xfId="9469" xr:uid="{00000000-0005-0000-0000-000017210000}"/>
    <cellStyle name="Normal 2 2 74" xfId="9470" xr:uid="{00000000-0005-0000-0000-000018210000}"/>
    <cellStyle name="Normal 2 2 75" xfId="9471" xr:uid="{00000000-0005-0000-0000-000019210000}"/>
    <cellStyle name="Normal 2 2 76" xfId="9472" xr:uid="{00000000-0005-0000-0000-00001A210000}"/>
    <cellStyle name="Normal 2 2 77" xfId="9473" xr:uid="{00000000-0005-0000-0000-00001B210000}"/>
    <cellStyle name="Normal 2 2 78" xfId="9474" xr:uid="{00000000-0005-0000-0000-00001C210000}"/>
    <cellStyle name="Normal 2 2 79" xfId="9475" xr:uid="{00000000-0005-0000-0000-00001D210000}"/>
    <cellStyle name="Normal 2 2 8" xfId="932" xr:uid="{00000000-0005-0000-0000-00001E210000}"/>
    <cellStyle name="Normal 2 2 8 10" xfId="9476" xr:uid="{00000000-0005-0000-0000-00001F210000}"/>
    <cellStyle name="Normal 2 2 8 11" xfId="9477" xr:uid="{00000000-0005-0000-0000-000020210000}"/>
    <cellStyle name="Normal 2 2 8 12" xfId="9478" xr:uid="{00000000-0005-0000-0000-000021210000}"/>
    <cellStyle name="Normal 2 2 8 13" xfId="9479" xr:uid="{00000000-0005-0000-0000-000022210000}"/>
    <cellStyle name="Normal 2 2 8 14" xfId="9480" xr:uid="{00000000-0005-0000-0000-000023210000}"/>
    <cellStyle name="Normal 2 2 8 15" xfId="9481" xr:uid="{00000000-0005-0000-0000-000024210000}"/>
    <cellStyle name="Normal 2 2 8 16" xfId="9482" xr:uid="{00000000-0005-0000-0000-000025210000}"/>
    <cellStyle name="Normal 2 2 8 17" xfId="9483" xr:uid="{00000000-0005-0000-0000-000026210000}"/>
    <cellStyle name="Normal 2 2 8 18" xfId="9484" xr:uid="{00000000-0005-0000-0000-000027210000}"/>
    <cellStyle name="Normal 2 2 8 19" xfId="9485" xr:uid="{00000000-0005-0000-0000-000028210000}"/>
    <cellStyle name="Normal 2 2 8 2" xfId="9486" xr:uid="{00000000-0005-0000-0000-000029210000}"/>
    <cellStyle name="Normal 2 2 8 2 10" xfId="9487" xr:uid="{00000000-0005-0000-0000-00002A210000}"/>
    <cellStyle name="Normal 2 2 8 2 11" xfId="9488" xr:uid="{00000000-0005-0000-0000-00002B210000}"/>
    <cellStyle name="Normal 2 2 8 2 12" xfId="9489" xr:uid="{00000000-0005-0000-0000-00002C210000}"/>
    <cellStyle name="Normal 2 2 8 2 13" xfId="9490" xr:uid="{00000000-0005-0000-0000-00002D210000}"/>
    <cellStyle name="Normal 2 2 8 2 14" xfId="9491" xr:uid="{00000000-0005-0000-0000-00002E210000}"/>
    <cellStyle name="Normal 2 2 8 2 15" xfId="9492" xr:uid="{00000000-0005-0000-0000-00002F210000}"/>
    <cellStyle name="Normal 2 2 8 2 16" xfId="9493" xr:uid="{00000000-0005-0000-0000-000030210000}"/>
    <cellStyle name="Normal 2 2 8 2 17" xfId="9494" xr:uid="{00000000-0005-0000-0000-000031210000}"/>
    <cellStyle name="Normal 2 2 8 2 2" xfId="9495" xr:uid="{00000000-0005-0000-0000-000032210000}"/>
    <cellStyle name="Normal 2 2 8 2 3" xfId="9496" xr:uid="{00000000-0005-0000-0000-000033210000}"/>
    <cellStyle name="Normal 2 2 8 2 4" xfId="9497" xr:uid="{00000000-0005-0000-0000-000034210000}"/>
    <cellStyle name="Normal 2 2 8 2 5" xfId="9498" xr:uid="{00000000-0005-0000-0000-000035210000}"/>
    <cellStyle name="Normal 2 2 8 2 6" xfId="9499" xr:uid="{00000000-0005-0000-0000-000036210000}"/>
    <cellStyle name="Normal 2 2 8 2 7" xfId="9500" xr:uid="{00000000-0005-0000-0000-000037210000}"/>
    <cellStyle name="Normal 2 2 8 2 8" xfId="9501" xr:uid="{00000000-0005-0000-0000-000038210000}"/>
    <cellStyle name="Normal 2 2 8 2 9" xfId="9502" xr:uid="{00000000-0005-0000-0000-000039210000}"/>
    <cellStyle name="Normal 2 2 8 20" xfId="9503" xr:uid="{00000000-0005-0000-0000-00003A210000}"/>
    <cellStyle name="Normal 2 2 8 21" xfId="9504" xr:uid="{00000000-0005-0000-0000-00003B210000}"/>
    <cellStyle name="Normal 2 2 8 22" xfId="9505" xr:uid="{00000000-0005-0000-0000-00003C210000}"/>
    <cellStyle name="Normal 2 2 8 23" xfId="9506" xr:uid="{00000000-0005-0000-0000-00003D210000}"/>
    <cellStyle name="Normal 2 2 8 24" xfId="9507" xr:uid="{00000000-0005-0000-0000-00003E210000}"/>
    <cellStyle name="Normal 2 2 8 25" xfId="9508" xr:uid="{00000000-0005-0000-0000-00003F210000}"/>
    <cellStyle name="Normal 2 2 8 26" xfId="9509" xr:uid="{00000000-0005-0000-0000-000040210000}"/>
    <cellStyle name="Normal 2 2 8 27" xfId="9510" xr:uid="{00000000-0005-0000-0000-000041210000}"/>
    <cellStyle name="Normal 2 2 8 28" xfId="9511" xr:uid="{00000000-0005-0000-0000-000042210000}"/>
    <cellStyle name="Normal 2 2 8 29" xfId="9512" xr:uid="{00000000-0005-0000-0000-000043210000}"/>
    <cellStyle name="Normal 2 2 8 3" xfId="9513" xr:uid="{00000000-0005-0000-0000-000044210000}"/>
    <cellStyle name="Normal 2 2 8 3 10" xfId="9514" xr:uid="{00000000-0005-0000-0000-000045210000}"/>
    <cellStyle name="Normal 2 2 8 3 11" xfId="9515" xr:uid="{00000000-0005-0000-0000-000046210000}"/>
    <cellStyle name="Normal 2 2 8 3 12" xfId="9516" xr:uid="{00000000-0005-0000-0000-000047210000}"/>
    <cellStyle name="Normal 2 2 8 3 13" xfId="9517" xr:uid="{00000000-0005-0000-0000-000048210000}"/>
    <cellStyle name="Normal 2 2 8 3 14" xfId="9518" xr:uid="{00000000-0005-0000-0000-000049210000}"/>
    <cellStyle name="Normal 2 2 8 3 15" xfId="9519" xr:uid="{00000000-0005-0000-0000-00004A210000}"/>
    <cellStyle name="Normal 2 2 8 3 16" xfId="9520" xr:uid="{00000000-0005-0000-0000-00004B210000}"/>
    <cellStyle name="Normal 2 2 8 3 17" xfId="9521" xr:uid="{00000000-0005-0000-0000-00004C210000}"/>
    <cellStyle name="Normal 2 2 8 3 2" xfId="9522" xr:uid="{00000000-0005-0000-0000-00004D210000}"/>
    <cellStyle name="Normal 2 2 8 3 3" xfId="9523" xr:uid="{00000000-0005-0000-0000-00004E210000}"/>
    <cellStyle name="Normal 2 2 8 3 4" xfId="9524" xr:uid="{00000000-0005-0000-0000-00004F210000}"/>
    <cellStyle name="Normal 2 2 8 3 5" xfId="9525" xr:uid="{00000000-0005-0000-0000-000050210000}"/>
    <cellStyle name="Normal 2 2 8 3 6" xfId="9526" xr:uid="{00000000-0005-0000-0000-000051210000}"/>
    <cellStyle name="Normal 2 2 8 3 7" xfId="9527" xr:uid="{00000000-0005-0000-0000-000052210000}"/>
    <cellStyle name="Normal 2 2 8 3 8" xfId="9528" xr:uid="{00000000-0005-0000-0000-000053210000}"/>
    <cellStyle name="Normal 2 2 8 3 9" xfId="9529" xr:uid="{00000000-0005-0000-0000-000054210000}"/>
    <cellStyle name="Normal 2 2 8 30" xfId="9530" xr:uid="{00000000-0005-0000-0000-000055210000}"/>
    <cellStyle name="Normal 2 2 8 31" xfId="9531" xr:uid="{00000000-0005-0000-0000-000056210000}"/>
    <cellStyle name="Normal 2 2 8 32" xfId="9532" xr:uid="{00000000-0005-0000-0000-000057210000}"/>
    <cellStyle name="Normal 2 2 8 33" xfId="9533" xr:uid="{00000000-0005-0000-0000-000058210000}"/>
    <cellStyle name="Normal 2 2 8 34" xfId="9534" xr:uid="{00000000-0005-0000-0000-000059210000}"/>
    <cellStyle name="Normal 2 2 8 35" xfId="9535" xr:uid="{00000000-0005-0000-0000-00005A210000}"/>
    <cellStyle name="Normal 2 2 8 36" xfId="9536" xr:uid="{00000000-0005-0000-0000-00005B210000}"/>
    <cellStyle name="Normal 2 2 8 37" xfId="9537" xr:uid="{00000000-0005-0000-0000-00005C210000}"/>
    <cellStyle name="Normal 2 2 8 38" xfId="9538" xr:uid="{00000000-0005-0000-0000-00005D210000}"/>
    <cellStyle name="Normal 2 2 8 39" xfId="9539" xr:uid="{00000000-0005-0000-0000-00005E210000}"/>
    <cellStyle name="Normal 2 2 8 4" xfId="9540" xr:uid="{00000000-0005-0000-0000-00005F210000}"/>
    <cellStyle name="Normal 2 2 8 40" xfId="9541" xr:uid="{00000000-0005-0000-0000-000060210000}"/>
    <cellStyle name="Normal 2 2 8 41" xfId="9542" xr:uid="{00000000-0005-0000-0000-000061210000}"/>
    <cellStyle name="Normal 2 2 8 42" xfId="9543" xr:uid="{00000000-0005-0000-0000-000062210000}"/>
    <cellStyle name="Normal 2 2 8 43" xfId="9544" xr:uid="{00000000-0005-0000-0000-000063210000}"/>
    <cellStyle name="Normal 2 2 8 44" xfId="9545" xr:uid="{00000000-0005-0000-0000-000064210000}"/>
    <cellStyle name="Normal 2 2 8 45" xfId="9546" xr:uid="{00000000-0005-0000-0000-000065210000}"/>
    <cellStyle name="Normal 2 2 8 46" xfId="9547" xr:uid="{00000000-0005-0000-0000-000066210000}"/>
    <cellStyle name="Normal 2 2 8 47" xfId="9548" xr:uid="{00000000-0005-0000-0000-000067210000}"/>
    <cellStyle name="Normal 2 2 8 48" xfId="9549" xr:uid="{00000000-0005-0000-0000-000068210000}"/>
    <cellStyle name="Normal 2 2 8 49" xfId="9550" xr:uid="{00000000-0005-0000-0000-000069210000}"/>
    <cellStyle name="Normal 2 2 8 5" xfId="9551" xr:uid="{00000000-0005-0000-0000-00006A210000}"/>
    <cellStyle name="Normal 2 2 8 50" xfId="9552" xr:uid="{00000000-0005-0000-0000-00006B210000}"/>
    <cellStyle name="Normal 2 2 8 51" xfId="9553" xr:uid="{00000000-0005-0000-0000-00006C210000}"/>
    <cellStyle name="Normal 2 2 8 52" xfId="9554" xr:uid="{00000000-0005-0000-0000-00006D210000}"/>
    <cellStyle name="Normal 2 2 8 53" xfId="9555" xr:uid="{00000000-0005-0000-0000-00006E210000}"/>
    <cellStyle name="Normal 2 2 8 54" xfId="9556" xr:uid="{00000000-0005-0000-0000-00006F210000}"/>
    <cellStyle name="Normal 2 2 8 55" xfId="9557" xr:uid="{00000000-0005-0000-0000-000070210000}"/>
    <cellStyle name="Normal 2 2 8 56" xfId="9558" xr:uid="{00000000-0005-0000-0000-000071210000}"/>
    <cellStyle name="Normal 2 2 8 57" xfId="9559" xr:uid="{00000000-0005-0000-0000-000072210000}"/>
    <cellStyle name="Normal 2 2 8 58" xfId="9560" xr:uid="{00000000-0005-0000-0000-000073210000}"/>
    <cellStyle name="Normal 2 2 8 59" xfId="9561" xr:uid="{00000000-0005-0000-0000-000074210000}"/>
    <cellStyle name="Normal 2 2 8 6" xfId="9562" xr:uid="{00000000-0005-0000-0000-000075210000}"/>
    <cellStyle name="Normal 2 2 8 60" xfId="9563" xr:uid="{00000000-0005-0000-0000-000076210000}"/>
    <cellStyle name="Normal 2 2 8 61" xfId="9564" xr:uid="{00000000-0005-0000-0000-000077210000}"/>
    <cellStyle name="Normal 2 2 8 62" xfId="9565" xr:uid="{00000000-0005-0000-0000-000078210000}"/>
    <cellStyle name="Normal 2 2 8 63" xfId="9566" xr:uid="{00000000-0005-0000-0000-000079210000}"/>
    <cellStyle name="Normal 2 2 8 64" xfId="9567" xr:uid="{00000000-0005-0000-0000-00007A210000}"/>
    <cellStyle name="Normal 2 2 8 65" xfId="9568" xr:uid="{00000000-0005-0000-0000-00007B210000}"/>
    <cellStyle name="Normal 2 2 8 66" xfId="9569" xr:uid="{00000000-0005-0000-0000-00007C210000}"/>
    <cellStyle name="Normal 2 2 8 67" xfId="9570" xr:uid="{00000000-0005-0000-0000-00007D210000}"/>
    <cellStyle name="Normal 2 2 8 68" xfId="9571" xr:uid="{00000000-0005-0000-0000-00007E210000}"/>
    <cellStyle name="Normal 2 2 8 69" xfId="9572" xr:uid="{00000000-0005-0000-0000-00007F210000}"/>
    <cellStyle name="Normal 2 2 8 7" xfId="9573" xr:uid="{00000000-0005-0000-0000-000080210000}"/>
    <cellStyle name="Normal 2 2 8 70" xfId="9574" xr:uid="{00000000-0005-0000-0000-000081210000}"/>
    <cellStyle name="Normal 2 2 8 71" xfId="9575" xr:uid="{00000000-0005-0000-0000-000082210000}"/>
    <cellStyle name="Normal 2 2 8 72" xfId="9576" xr:uid="{00000000-0005-0000-0000-000083210000}"/>
    <cellStyle name="Normal 2 2 8 73" xfId="9577" xr:uid="{00000000-0005-0000-0000-000084210000}"/>
    <cellStyle name="Normal 2 2 8 74" xfId="9578" xr:uid="{00000000-0005-0000-0000-000085210000}"/>
    <cellStyle name="Normal 2 2 8 75" xfId="9579" xr:uid="{00000000-0005-0000-0000-000086210000}"/>
    <cellStyle name="Normal 2 2 8 76" xfId="9580" xr:uid="{00000000-0005-0000-0000-000087210000}"/>
    <cellStyle name="Normal 2 2 8 77" xfId="9581" xr:uid="{00000000-0005-0000-0000-000088210000}"/>
    <cellStyle name="Normal 2 2 8 78" xfId="9582" xr:uid="{00000000-0005-0000-0000-000089210000}"/>
    <cellStyle name="Normal 2 2 8 8" xfId="9583" xr:uid="{00000000-0005-0000-0000-00008A210000}"/>
    <cellStyle name="Normal 2 2 8 9" xfId="9584" xr:uid="{00000000-0005-0000-0000-00008B210000}"/>
    <cellStyle name="Normal 2 2 80" xfId="9585" xr:uid="{00000000-0005-0000-0000-00008C210000}"/>
    <cellStyle name="Normal 2 2 81" xfId="9586" xr:uid="{00000000-0005-0000-0000-00008D210000}"/>
    <cellStyle name="Normal 2 2 82" xfId="9587" xr:uid="{00000000-0005-0000-0000-00008E210000}"/>
    <cellStyle name="Normal 2 2 83" xfId="9588" xr:uid="{00000000-0005-0000-0000-00008F210000}"/>
    <cellStyle name="Normal 2 2 84" xfId="9589" xr:uid="{00000000-0005-0000-0000-000090210000}"/>
    <cellStyle name="Normal 2 2 85" xfId="9590" xr:uid="{00000000-0005-0000-0000-000091210000}"/>
    <cellStyle name="Normal 2 2 86" xfId="9591" xr:uid="{00000000-0005-0000-0000-000092210000}"/>
    <cellStyle name="Normal 2 2 87" xfId="9592" xr:uid="{00000000-0005-0000-0000-000093210000}"/>
    <cellStyle name="Normal 2 2 88" xfId="9593" xr:uid="{00000000-0005-0000-0000-000094210000}"/>
    <cellStyle name="Normal 2 2 89" xfId="9594" xr:uid="{00000000-0005-0000-0000-000095210000}"/>
    <cellStyle name="Normal 2 2 9" xfId="933" xr:uid="{00000000-0005-0000-0000-000096210000}"/>
    <cellStyle name="Normal 2 2 9 10" xfId="9595" xr:uid="{00000000-0005-0000-0000-000097210000}"/>
    <cellStyle name="Normal 2 2 9 11" xfId="9596" xr:uid="{00000000-0005-0000-0000-000098210000}"/>
    <cellStyle name="Normal 2 2 9 12" xfId="9597" xr:uid="{00000000-0005-0000-0000-000099210000}"/>
    <cellStyle name="Normal 2 2 9 13" xfId="9598" xr:uid="{00000000-0005-0000-0000-00009A210000}"/>
    <cellStyle name="Normal 2 2 9 14" xfId="9599" xr:uid="{00000000-0005-0000-0000-00009B210000}"/>
    <cellStyle name="Normal 2 2 9 15" xfId="9600" xr:uid="{00000000-0005-0000-0000-00009C210000}"/>
    <cellStyle name="Normal 2 2 9 16" xfId="9601" xr:uid="{00000000-0005-0000-0000-00009D210000}"/>
    <cellStyle name="Normal 2 2 9 17" xfId="9602" xr:uid="{00000000-0005-0000-0000-00009E210000}"/>
    <cellStyle name="Normal 2 2 9 18" xfId="9603" xr:uid="{00000000-0005-0000-0000-00009F210000}"/>
    <cellStyle name="Normal 2 2 9 19" xfId="9604" xr:uid="{00000000-0005-0000-0000-0000A0210000}"/>
    <cellStyle name="Normal 2 2 9 2" xfId="9605" xr:uid="{00000000-0005-0000-0000-0000A1210000}"/>
    <cellStyle name="Normal 2 2 9 2 10" xfId="9606" xr:uid="{00000000-0005-0000-0000-0000A2210000}"/>
    <cellStyle name="Normal 2 2 9 2 11" xfId="9607" xr:uid="{00000000-0005-0000-0000-0000A3210000}"/>
    <cellStyle name="Normal 2 2 9 2 12" xfId="9608" xr:uid="{00000000-0005-0000-0000-0000A4210000}"/>
    <cellStyle name="Normal 2 2 9 2 13" xfId="9609" xr:uid="{00000000-0005-0000-0000-0000A5210000}"/>
    <cellStyle name="Normal 2 2 9 2 14" xfId="9610" xr:uid="{00000000-0005-0000-0000-0000A6210000}"/>
    <cellStyle name="Normal 2 2 9 2 15" xfId="9611" xr:uid="{00000000-0005-0000-0000-0000A7210000}"/>
    <cellStyle name="Normal 2 2 9 2 16" xfId="9612" xr:uid="{00000000-0005-0000-0000-0000A8210000}"/>
    <cellStyle name="Normal 2 2 9 2 17" xfId="9613" xr:uid="{00000000-0005-0000-0000-0000A9210000}"/>
    <cellStyle name="Normal 2 2 9 2 2" xfId="9614" xr:uid="{00000000-0005-0000-0000-0000AA210000}"/>
    <cellStyle name="Normal 2 2 9 2 3" xfId="9615" xr:uid="{00000000-0005-0000-0000-0000AB210000}"/>
    <cellStyle name="Normal 2 2 9 2 4" xfId="9616" xr:uid="{00000000-0005-0000-0000-0000AC210000}"/>
    <cellStyle name="Normal 2 2 9 2 5" xfId="9617" xr:uid="{00000000-0005-0000-0000-0000AD210000}"/>
    <cellStyle name="Normal 2 2 9 2 6" xfId="9618" xr:uid="{00000000-0005-0000-0000-0000AE210000}"/>
    <cellStyle name="Normal 2 2 9 2 7" xfId="9619" xr:uid="{00000000-0005-0000-0000-0000AF210000}"/>
    <cellStyle name="Normal 2 2 9 2 8" xfId="9620" xr:uid="{00000000-0005-0000-0000-0000B0210000}"/>
    <cellStyle name="Normal 2 2 9 2 9" xfId="9621" xr:uid="{00000000-0005-0000-0000-0000B1210000}"/>
    <cellStyle name="Normal 2 2 9 20" xfId="9622" xr:uid="{00000000-0005-0000-0000-0000B2210000}"/>
    <cellStyle name="Normal 2 2 9 21" xfId="9623" xr:uid="{00000000-0005-0000-0000-0000B3210000}"/>
    <cellStyle name="Normal 2 2 9 22" xfId="9624" xr:uid="{00000000-0005-0000-0000-0000B4210000}"/>
    <cellStyle name="Normal 2 2 9 23" xfId="9625" xr:uid="{00000000-0005-0000-0000-0000B5210000}"/>
    <cellStyle name="Normal 2 2 9 24" xfId="9626" xr:uid="{00000000-0005-0000-0000-0000B6210000}"/>
    <cellStyle name="Normal 2 2 9 25" xfId="9627" xr:uid="{00000000-0005-0000-0000-0000B7210000}"/>
    <cellStyle name="Normal 2 2 9 26" xfId="9628" xr:uid="{00000000-0005-0000-0000-0000B8210000}"/>
    <cellStyle name="Normal 2 2 9 27" xfId="9629" xr:uid="{00000000-0005-0000-0000-0000B9210000}"/>
    <cellStyle name="Normal 2 2 9 28" xfId="9630" xr:uid="{00000000-0005-0000-0000-0000BA210000}"/>
    <cellStyle name="Normal 2 2 9 29" xfId="9631" xr:uid="{00000000-0005-0000-0000-0000BB210000}"/>
    <cellStyle name="Normal 2 2 9 3" xfId="9632" xr:uid="{00000000-0005-0000-0000-0000BC210000}"/>
    <cellStyle name="Normal 2 2 9 3 10" xfId="9633" xr:uid="{00000000-0005-0000-0000-0000BD210000}"/>
    <cellStyle name="Normal 2 2 9 3 11" xfId="9634" xr:uid="{00000000-0005-0000-0000-0000BE210000}"/>
    <cellStyle name="Normal 2 2 9 3 12" xfId="9635" xr:uid="{00000000-0005-0000-0000-0000BF210000}"/>
    <cellStyle name="Normal 2 2 9 3 13" xfId="9636" xr:uid="{00000000-0005-0000-0000-0000C0210000}"/>
    <cellStyle name="Normal 2 2 9 3 14" xfId="9637" xr:uid="{00000000-0005-0000-0000-0000C1210000}"/>
    <cellStyle name="Normal 2 2 9 3 15" xfId="9638" xr:uid="{00000000-0005-0000-0000-0000C2210000}"/>
    <cellStyle name="Normal 2 2 9 3 16" xfId="9639" xr:uid="{00000000-0005-0000-0000-0000C3210000}"/>
    <cellStyle name="Normal 2 2 9 3 17" xfId="9640" xr:uid="{00000000-0005-0000-0000-0000C4210000}"/>
    <cellStyle name="Normal 2 2 9 3 2" xfId="9641" xr:uid="{00000000-0005-0000-0000-0000C5210000}"/>
    <cellStyle name="Normal 2 2 9 3 3" xfId="9642" xr:uid="{00000000-0005-0000-0000-0000C6210000}"/>
    <cellStyle name="Normal 2 2 9 3 4" xfId="9643" xr:uid="{00000000-0005-0000-0000-0000C7210000}"/>
    <cellStyle name="Normal 2 2 9 3 5" xfId="9644" xr:uid="{00000000-0005-0000-0000-0000C8210000}"/>
    <cellStyle name="Normal 2 2 9 3 6" xfId="9645" xr:uid="{00000000-0005-0000-0000-0000C9210000}"/>
    <cellStyle name="Normal 2 2 9 3 7" xfId="9646" xr:uid="{00000000-0005-0000-0000-0000CA210000}"/>
    <cellStyle name="Normal 2 2 9 3 8" xfId="9647" xr:uid="{00000000-0005-0000-0000-0000CB210000}"/>
    <cellStyle name="Normal 2 2 9 3 9" xfId="9648" xr:uid="{00000000-0005-0000-0000-0000CC210000}"/>
    <cellStyle name="Normal 2 2 9 30" xfId="9649" xr:uid="{00000000-0005-0000-0000-0000CD210000}"/>
    <cellStyle name="Normal 2 2 9 31" xfId="9650" xr:uid="{00000000-0005-0000-0000-0000CE210000}"/>
    <cellStyle name="Normal 2 2 9 32" xfId="9651" xr:uid="{00000000-0005-0000-0000-0000CF210000}"/>
    <cellStyle name="Normal 2 2 9 33" xfId="9652" xr:uid="{00000000-0005-0000-0000-0000D0210000}"/>
    <cellStyle name="Normal 2 2 9 34" xfId="9653" xr:uid="{00000000-0005-0000-0000-0000D1210000}"/>
    <cellStyle name="Normal 2 2 9 35" xfId="9654" xr:uid="{00000000-0005-0000-0000-0000D2210000}"/>
    <cellStyle name="Normal 2 2 9 36" xfId="9655" xr:uid="{00000000-0005-0000-0000-0000D3210000}"/>
    <cellStyle name="Normal 2 2 9 37" xfId="9656" xr:uid="{00000000-0005-0000-0000-0000D4210000}"/>
    <cellStyle name="Normal 2 2 9 38" xfId="9657" xr:uid="{00000000-0005-0000-0000-0000D5210000}"/>
    <cellStyle name="Normal 2 2 9 39" xfId="9658" xr:uid="{00000000-0005-0000-0000-0000D6210000}"/>
    <cellStyle name="Normal 2 2 9 4" xfId="9659" xr:uid="{00000000-0005-0000-0000-0000D7210000}"/>
    <cellStyle name="Normal 2 2 9 40" xfId="9660" xr:uid="{00000000-0005-0000-0000-0000D8210000}"/>
    <cellStyle name="Normal 2 2 9 41" xfId="9661" xr:uid="{00000000-0005-0000-0000-0000D9210000}"/>
    <cellStyle name="Normal 2 2 9 42" xfId="9662" xr:uid="{00000000-0005-0000-0000-0000DA210000}"/>
    <cellStyle name="Normal 2 2 9 43" xfId="9663" xr:uid="{00000000-0005-0000-0000-0000DB210000}"/>
    <cellStyle name="Normal 2 2 9 44" xfId="9664" xr:uid="{00000000-0005-0000-0000-0000DC210000}"/>
    <cellStyle name="Normal 2 2 9 45" xfId="9665" xr:uid="{00000000-0005-0000-0000-0000DD210000}"/>
    <cellStyle name="Normal 2 2 9 46" xfId="9666" xr:uid="{00000000-0005-0000-0000-0000DE210000}"/>
    <cellStyle name="Normal 2 2 9 47" xfId="9667" xr:uid="{00000000-0005-0000-0000-0000DF210000}"/>
    <cellStyle name="Normal 2 2 9 48" xfId="9668" xr:uid="{00000000-0005-0000-0000-0000E0210000}"/>
    <cellStyle name="Normal 2 2 9 49" xfId="9669" xr:uid="{00000000-0005-0000-0000-0000E1210000}"/>
    <cellStyle name="Normal 2 2 9 5" xfId="9670" xr:uid="{00000000-0005-0000-0000-0000E2210000}"/>
    <cellStyle name="Normal 2 2 9 50" xfId="9671" xr:uid="{00000000-0005-0000-0000-0000E3210000}"/>
    <cellStyle name="Normal 2 2 9 51" xfId="9672" xr:uid="{00000000-0005-0000-0000-0000E4210000}"/>
    <cellStyle name="Normal 2 2 9 52" xfId="9673" xr:uid="{00000000-0005-0000-0000-0000E5210000}"/>
    <cellStyle name="Normal 2 2 9 53" xfId="9674" xr:uid="{00000000-0005-0000-0000-0000E6210000}"/>
    <cellStyle name="Normal 2 2 9 54" xfId="9675" xr:uid="{00000000-0005-0000-0000-0000E7210000}"/>
    <cellStyle name="Normal 2 2 9 55" xfId="9676" xr:uid="{00000000-0005-0000-0000-0000E8210000}"/>
    <cellStyle name="Normal 2 2 9 56" xfId="9677" xr:uid="{00000000-0005-0000-0000-0000E9210000}"/>
    <cellStyle name="Normal 2 2 9 57" xfId="9678" xr:uid="{00000000-0005-0000-0000-0000EA210000}"/>
    <cellStyle name="Normal 2 2 9 58" xfId="9679" xr:uid="{00000000-0005-0000-0000-0000EB210000}"/>
    <cellStyle name="Normal 2 2 9 59" xfId="9680" xr:uid="{00000000-0005-0000-0000-0000EC210000}"/>
    <cellStyle name="Normal 2 2 9 6" xfId="9681" xr:uid="{00000000-0005-0000-0000-0000ED210000}"/>
    <cellStyle name="Normal 2 2 9 60" xfId="9682" xr:uid="{00000000-0005-0000-0000-0000EE210000}"/>
    <cellStyle name="Normal 2 2 9 61" xfId="9683" xr:uid="{00000000-0005-0000-0000-0000EF210000}"/>
    <cellStyle name="Normal 2 2 9 62" xfId="9684" xr:uid="{00000000-0005-0000-0000-0000F0210000}"/>
    <cellStyle name="Normal 2 2 9 63" xfId="9685" xr:uid="{00000000-0005-0000-0000-0000F1210000}"/>
    <cellStyle name="Normal 2 2 9 64" xfId="9686" xr:uid="{00000000-0005-0000-0000-0000F2210000}"/>
    <cellStyle name="Normal 2 2 9 65" xfId="9687" xr:uid="{00000000-0005-0000-0000-0000F3210000}"/>
    <cellStyle name="Normal 2 2 9 66" xfId="9688" xr:uid="{00000000-0005-0000-0000-0000F4210000}"/>
    <cellStyle name="Normal 2 2 9 67" xfId="9689" xr:uid="{00000000-0005-0000-0000-0000F5210000}"/>
    <cellStyle name="Normal 2 2 9 68" xfId="9690" xr:uid="{00000000-0005-0000-0000-0000F6210000}"/>
    <cellStyle name="Normal 2 2 9 69" xfId="9691" xr:uid="{00000000-0005-0000-0000-0000F7210000}"/>
    <cellStyle name="Normal 2 2 9 7" xfId="9692" xr:uid="{00000000-0005-0000-0000-0000F8210000}"/>
    <cellStyle name="Normal 2 2 9 70" xfId="9693" xr:uid="{00000000-0005-0000-0000-0000F9210000}"/>
    <cellStyle name="Normal 2 2 9 71" xfId="9694" xr:uid="{00000000-0005-0000-0000-0000FA210000}"/>
    <cellStyle name="Normal 2 2 9 72" xfId="9695" xr:uid="{00000000-0005-0000-0000-0000FB210000}"/>
    <cellStyle name="Normal 2 2 9 73" xfId="9696" xr:uid="{00000000-0005-0000-0000-0000FC210000}"/>
    <cellStyle name="Normal 2 2 9 74" xfId="9697" xr:uid="{00000000-0005-0000-0000-0000FD210000}"/>
    <cellStyle name="Normal 2 2 9 75" xfId="9698" xr:uid="{00000000-0005-0000-0000-0000FE210000}"/>
    <cellStyle name="Normal 2 2 9 76" xfId="9699" xr:uid="{00000000-0005-0000-0000-0000FF210000}"/>
    <cellStyle name="Normal 2 2 9 77" xfId="9700" xr:uid="{00000000-0005-0000-0000-000000220000}"/>
    <cellStyle name="Normal 2 2 9 78" xfId="9701" xr:uid="{00000000-0005-0000-0000-000001220000}"/>
    <cellStyle name="Normal 2 2 9 8" xfId="9702" xr:uid="{00000000-0005-0000-0000-000002220000}"/>
    <cellStyle name="Normal 2 2 9 9" xfId="9703" xr:uid="{00000000-0005-0000-0000-000003220000}"/>
    <cellStyle name="Normal 2 2 90" xfId="9704" xr:uid="{00000000-0005-0000-0000-000004220000}"/>
    <cellStyle name="Normal 2 2 91" xfId="9705" xr:uid="{00000000-0005-0000-0000-000005220000}"/>
    <cellStyle name="Normal 2 2 92" xfId="9706" xr:uid="{00000000-0005-0000-0000-000006220000}"/>
    <cellStyle name="Normal 2 2 93" xfId="9707" xr:uid="{00000000-0005-0000-0000-000007220000}"/>
    <cellStyle name="Normal 2 2 94" xfId="9708" xr:uid="{00000000-0005-0000-0000-000008220000}"/>
    <cellStyle name="Normal 2 2 95" xfId="9709" xr:uid="{00000000-0005-0000-0000-000009220000}"/>
    <cellStyle name="Normal 2 2 96" xfId="9710" xr:uid="{00000000-0005-0000-0000-00000A220000}"/>
    <cellStyle name="Normal 2 2 97" xfId="9711" xr:uid="{00000000-0005-0000-0000-00000B220000}"/>
    <cellStyle name="Normal 2 2 98" xfId="9712" xr:uid="{00000000-0005-0000-0000-00000C220000}"/>
    <cellStyle name="Normal 2 2 99" xfId="9713" xr:uid="{00000000-0005-0000-0000-00000D220000}"/>
    <cellStyle name="Normal 2 2_1.3s Accounting C Costs Scots" xfId="9714" xr:uid="{00000000-0005-0000-0000-00000E220000}"/>
    <cellStyle name="Normal 2 20" xfId="934" xr:uid="{00000000-0005-0000-0000-00000F220000}"/>
    <cellStyle name="Normal 2 21" xfId="935" xr:uid="{00000000-0005-0000-0000-000010220000}"/>
    <cellStyle name="Normal 2 22" xfId="936" xr:uid="{00000000-0005-0000-0000-000011220000}"/>
    <cellStyle name="Normal 2 23" xfId="937" xr:uid="{00000000-0005-0000-0000-000012220000}"/>
    <cellStyle name="Normal 2 24" xfId="938" xr:uid="{00000000-0005-0000-0000-000013220000}"/>
    <cellStyle name="Normal 2 25" xfId="939" xr:uid="{00000000-0005-0000-0000-000014220000}"/>
    <cellStyle name="Normal 2 26" xfId="940" xr:uid="{00000000-0005-0000-0000-000015220000}"/>
    <cellStyle name="Normal 2 27" xfId="941" xr:uid="{00000000-0005-0000-0000-000016220000}"/>
    <cellStyle name="Normal 2 27 2" xfId="942" xr:uid="{00000000-0005-0000-0000-000017220000}"/>
    <cellStyle name="Normal 2 27 2 2" xfId="1884" xr:uid="{00000000-0005-0000-0000-000018220000}"/>
    <cellStyle name="Normal 2 27 3" xfId="1883" xr:uid="{00000000-0005-0000-0000-000019220000}"/>
    <cellStyle name="Normal 2 28" xfId="943" xr:uid="{00000000-0005-0000-0000-00001A220000}"/>
    <cellStyle name="Normal 2 28 2" xfId="944" xr:uid="{00000000-0005-0000-0000-00001B220000}"/>
    <cellStyle name="Normal 2 28 2 2" xfId="1886" xr:uid="{00000000-0005-0000-0000-00001C220000}"/>
    <cellStyle name="Normal 2 28 3" xfId="1885" xr:uid="{00000000-0005-0000-0000-00001D220000}"/>
    <cellStyle name="Normal 2 29" xfId="945" xr:uid="{00000000-0005-0000-0000-00001E220000}"/>
    <cellStyle name="Normal 2 29 2" xfId="946" xr:uid="{00000000-0005-0000-0000-00001F220000}"/>
    <cellStyle name="Normal 2 29 2 2" xfId="1888" xr:uid="{00000000-0005-0000-0000-000020220000}"/>
    <cellStyle name="Normal 2 29 3" xfId="1887" xr:uid="{00000000-0005-0000-0000-000021220000}"/>
    <cellStyle name="Normal 2 3" xfId="947" xr:uid="{00000000-0005-0000-0000-000022220000}"/>
    <cellStyle name="Normal 2 3 10" xfId="9715" xr:uid="{00000000-0005-0000-0000-000023220000}"/>
    <cellStyle name="Normal 2 3 11" xfId="9716" xr:uid="{00000000-0005-0000-0000-000024220000}"/>
    <cellStyle name="Normal 2 3 12" xfId="9717" xr:uid="{00000000-0005-0000-0000-000025220000}"/>
    <cellStyle name="Normal 2 3 13" xfId="9718" xr:uid="{00000000-0005-0000-0000-000026220000}"/>
    <cellStyle name="Normal 2 3 14" xfId="9719" xr:uid="{00000000-0005-0000-0000-000027220000}"/>
    <cellStyle name="Normal 2 3 15" xfId="9720" xr:uid="{00000000-0005-0000-0000-000028220000}"/>
    <cellStyle name="Normal 2 3 16" xfId="9721" xr:uid="{00000000-0005-0000-0000-000029220000}"/>
    <cellStyle name="Normal 2 3 17" xfId="9722" xr:uid="{00000000-0005-0000-0000-00002A220000}"/>
    <cellStyle name="Normal 2 3 18" xfId="9723" xr:uid="{00000000-0005-0000-0000-00002B220000}"/>
    <cellStyle name="Normal 2 3 19" xfId="9724" xr:uid="{00000000-0005-0000-0000-00002C220000}"/>
    <cellStyle name="Normal 2 3 2" xfId="948" xr:uid="{00000000-0005-0000-0000-00002D220000}"/>
    <cellStyle name="Normal 2 3 2 10" xfId="9725" xr:uid="{00000000-0005-0000-0000-00002E220000}"/>
    <cellStyle name="Normal 2 3 2 11" xfId="9726" xr:uid="{00000000-0005-0000-0000-00002F220000}"/>
    <cellStyle name="Normal 2 3 2 12" xfId="9727" xr:uid="{00000000-0005-0000-0000-000030220000}"/>
    <cellStyle name="Normal 2 3 2 13" xfId="9728" xr:uid="{00000000-0005-0000-0000-000031220000}"/>
    <cellStyle name="Normal 2 3 2 14" xfId="9729" xr:uid="{00000000-0005-0000-0000-000032220000}"/>
    <cellStyle name="Normal 2 3 2 15" xfId="9730" xr:uid="{00000000-0005-0000-0000-000033220000}"/>
    <cellStyle name="Normal 2 3 2 16" xfId="9731" xr:uid="{00000000-0005-0000-0000-000034220000}"/>
    <cellStyle name="Normal 2 3 2 17" xfId="9732" xr:uid="{00000000-0005-0000-0000-000035220000}"/>
    <cellStyle name="Normal 2 3 2 18" xfId="9733" xr:uid="{00000000-0005-0000-0000-000036220000}"/>
    <cellStyle name="Normal 2 3 2 19" xfId="9734" xr:uid="{00000000-0005-0000-0000-000037220000}"/>
    <cellStyle name="Normal 2 3 2 2" xfId="949" xr:uid="{00000000-0005-0000-0000-000038220000}"/>
    <cellStyle name="Normal 2 3 2 2 10" xfId="9735" xr:uid="{00000000-0005-0000-0000-000039220000}"/>
    <cellStyle name="Normal 2 3 2 2 11" xfId="9736" xr:uid="{00000000-0005-0000-0000-00003A220000}"/>
    <cellStyle name="Normal 2 3 2 2 12" xfId="9737" xr:uid="{00000000-0005-0000-0000-00003B220000}"/>
    <cellStyle name="Normal 2 3 2 2 13" xfId="9738" xr:uid="{00000000-0005-0000-0000-00003C220000}"/>
    <cellStyle name="Normal 2 3 2 2 14" xfId="9739" xr:uid="{00000000-0005-0000-0000-00003D220000}"/>
    <cellStyle name="Normal 2 3 2 2 15" xfId="9740" xr:uid="{00000000-0005-0000-0000-00003E220000}"/>
    <cellStyle name="Normal 2 3 2 2 16" xfId="9741" xr:uid="{00000000-0005-0000-0000-00003F220000}"/>
    <cellStyle name="Normal 2 3 2 2 17" xfId="9742" xr:uid="{00000000-0005-0000-0000-000040220000}"/>
    <cellStyle name="Normal 2 3 2 2 18" xfId="9743" xr:uid="{00000000-0005-0000-0000-000041220000}"/>
    <cellStyle name="Normal 2 3 2 2 19" xfId="9744" xr:uid="{00000000-0005-0000-0000-000042220000}"/>
    <cellStyle name="Normal 2 3 2 2 2" xfId="950" xr:uid="{00000000-0005-0000-0000-000043220000}"/>
    <cellStyle name="Normal 2 3 2 2 2 10" xfId="9745" xr:uid="{00000000-0005-0000-0000-000044220000}"/>
    <cellStyle name="Normal 2 3 2 2 2 11" xfId="9746" xr:uid="{00000000-0005-0000-0000-000045220000}"/>
    <cellStyle name="Normal 2 3 2 2 2 12" xfId="9747" xr:uid="{00000000-0005-0000-0000-000046220000}"/>
    <cellStyle name="Normal 2 3 2 2 2 13" xfId="9748" xr:uid="{00000000-0005-0000-0000-000047220000}"/>
    <cellStyle name="Normal 2 3 2 2 2 14" xfId="9749" xr:uid="{00000000-0005-0000-0000-000048220000}"/>
    <cellStyle name="Normal 2 3 2 2 2 15" xfId="9750" xr:uid="{00000000-0005-0000-0000-000049220000}"/>
    <cellStyle name="Normal 2 3 2 2 2 16" xfId="9751" xr:uid="{00000000-0005-0000-0000-00004A220000}"/>
    <cellStyle name="Normal 2 3 2 2 2 17" xfId="9752" xr:uid="{00000000-0005-0000-0000-00004B220000}"/>
    <cellStyle name="Normal 2 3 2 2 2 18" xfId="9753" xr:uid="{00000000-0005-0000-0000-00004C220000}"/>
    <cellStyle name="Normal 2 3 2 2 2 19" xfId="9754" xr:uid="{00000000-0005-0000-0000-00004D220000}"/>
    <cellStyle name="Normal 2 3 2 2 2 2" xfId="951" xr:uid="{00000000-0005-0000-0000-00004E220000}"/>
    <cellStyle name="Normal 2 3 2 2 2 2 10" xfId="9755" xr:uid="{00000000-0005-0000-0000-00004F220000}"/>
    <cellStyle name="Normal 2 3 2 2 2 2 11" xfId="9756" xr:uid="{00000000-0005-0000-0000-000050220000}"/>
    <cellStyle name="Normal 2 3 2 2 2 2 12" xfId="9757" xr:uid="{00000000-0005-0000-0000-000051220000}"/>
    <cellStyle name="Normal 2 3 2 2 2 2 13" xfId="9758" xr:uid="{00000000-0005-0000-0000-000052220000}"/>
    <cellStyle name="Normal 2 3 2 2 2 2 14" xfId="9759" xr:uid="{00000000-0005-0000-0000-000053220000}"/>
    <cellStyle name="Normal 2 3 2 2 2 2 15" xfId="9760" xr:uid="{00000000-0005-0000-0000-000054220000}"/>
    <cellStyle name="Normal 2 3 2 2 2 2 16" xfId="9761" xr:uid="{00000000-0005-0000-0000-000055220000}"/>
    <cellStyle name="Normal 2 3 2 2 2 2 17" xfId="9762" xr:uid="{00000000-0005-0000-0000-000056220000}"/>
    <cellStyle name="Normal 2 3 2 2 2 2 18" xfId="9763" xr:uid="{00000000-0005-0000-0000-000057220000}"/>
    <cellStyle name="Normal 2 3 2 2 2 2 19" xfId="9764" xr:uid="{00000000-0005-0000-0000-000058220000}"/>
    <cellStyle name="Normal 2 3 2 2 2 2 2" xfId="952" xr:uid="{00000000-0005-0000-0000-000059220000}"/>
    <cellStyle name="Normal 2 3 2 2 2 2 2 10" xfId="9765" xr:uid="{00000000-0005-0000-0000-00005A220000}"/>
    <cellStyle name="Normal 2 3 2 2 2 2 2 11" xfId="9766" xr:uid="{00000000-0005-0000-0000-00005B220000}"/>
    <cellStyle name="Normal 2 3 2 2 2 2 2 12" xfId="9767" xr:uid="{00000000-0005-0000-0000-00005C220000}"/>
    <cellStyle name="Normal 2 3 2 2 2 2 2 13" xfId="9768" xr:uid="{00000000-0005-0000-0000-00005D220000}"/>
    <cellStyle name="Normal 2 3 2 2 2 2 2 14" xfId="9769" xr:uid="{00000000-0005-0000-0000-00005E220000}"/>
    <cellStyle name="Normal 2 3 2 2 2 2 2 15" xfId="9770" xr:uid="{00000000-0005-0000-0000-00005F220000}"/>
    <cellStyle name="Normal 2 3 2 2 2 2 2 16" xfId="9771" xr:uid="{00000000-0005-0000-0000-000060220000}"/>
    <cellStyle name="Normal 2 3 2 2 2 2 2 17" xfId="9772" xr:uid="{00000000-0005-0000-0000-000061220000}"/>
    <cellStyle name="Normal 2 3 2 2 2 2 2 18" xfId="9773" xr:uid="{00000000-0005-0000-0000-000062220000}"/>
    <cellStyle name="Normal 2 3 2 2 2 2 2 2" xfId="9774" xr:uid="{00000000-0005-0000-0000-000063220000}"/>
    <cellStyle name="Normal 2 3 2 2 2 2 2 3" xfId="9775" xr:uid="{00000000-0005-0000-0000-000064220000}"/>
    <cellStyle name="Normal 2 3 2 2 2 2 2 4" xfId="9776" xr:uid="{00000000-0005-0000-0000-000065220000}"/>
    <cellStyle name="Normal 2 3 2 2 2 2 2 5" xfId="9777" xr:uid="{00000000-0005-0000-0000-000066220000}"/>
    <cellStyle name="Normal 2 3 2 2 2 2 2 6" xfId="9778" xr:uid="{00000000-0005-0000-0000-000067220000}"/>
    <cellStyle name="Normal 2 3 2 2 2 2 2 7" xfId="9779" xr:uid="{00000000-0005-0000-0000-000068220000}"/>
    <cellStyle name="Normal 2 3 2 2 2 2 2 8" xfId="9780" xr:uid="{00000000-0005-0000-0000-000069220000}"/>
    <cellStyle name="Normal 2 3 2 2 2 2 2 9" xfId="9781" xr:uid="{00000000-0005-0000-0000-00006A220000}"/>
    <cellStyle name="Normal 2 3 2 2 2 2 3" xfId="953" xr:uid="{00000000-0005-0000-0000-00006B220000}"/>
    <cellStyle name="Normal 2 3 2 2 2 2 4" xfId="9782" xr:uid="{00000000-0005-0000-0000-00006C220000}"/>
    <cellStyle name="Normal 2 3 2 2 2 2 5" xfId="9783" xr:uid="{00000000-0005-0000-0000-00006D220000}"/>
    <cellStyle name="Normal 2 3 2 2 2 2 6" xfId="9784" xr:uid="{00000000-0005-0000-0000-00006E220000}"/>
    <cellStyle name="Normal 2 3 2 2 2 2 7" xfId="9785" xr:uid="{00000000-0005-0000-0000-00006F220000}"/>
    <cellStyle name="Normal 2 3 2 2 2 2 8" xfId="9786" xr:uid="{00000000-0005-0000-0000-000070220000}"/>
    <cellStyle name="Normal 2 3 2 2 2 2 9" xfId="9787" xr:uid="{00000000-0005-0000-0000-000071220000}"/>
    <cellStyle name="Normal 2 3 2 2 2 2_ELEC SAP FCST UPLOAD" xfId="954" xr:uid="{00000000-0005-0000-0000-000072220000}"/>
    <cellStyle name="Normal 2 3 2 2 2 20" xfId="9788" xr:uid="{00000000-0005-0000-0000-000073220000}"/>
    <cellStyle name="Normal 2 3 2 2 2 21" xfId="9789" xr:uid="{00000000-0005-0000-0000-000074220000}"/>
    <cellStyle name="Normal 2 3 2 2 2 22" xfId="9790" xr:uid="{00000000-0005-0000-0000-000075220000}"/>
    <cellStyle name="Normal 2 3 2 2 2 3" xfId="955" xr:uid="{00000000-0005-0000-0000-000076220000}"/>
    <cellStyle name="Normal 2 3 2 2 2 4" xfId="956" xr:uid="{00000000-0005-0000-0000-000077220000}"/>
    <cellStyle name="Normal 2 3 2 2 2 5" xfId="957" xr:uid="{00000000-0005-0000-0000-000078220000}"/>
    <cellStyle name="Normal 2 3 2 2 2 6" xfId="958" xr:uid="{00000000-0005-0000-0000-000079220000}"/>
    <cellStyle name="Normal 2 3 2 2 2 7" xfId="9791" xr:uid="{00000000-0005-0000-0000-00007A220000}"/>
    <cellStyle name="Normal 2 3 2 2 2 8" xfId="9792" xr:uid="{00000000-0005-0000-0000-00007B220000}"/>
    <cellStyle name="Normal 2 3 2 2 2 9" xfId="9793" xr:uid="{00000000-0005-0000-0000-00007C220000}"/>
    <cellStyle name="Normal 2 3 2 2 2_ELEC SAP FCST UPLOAD" xfId="959" xr:uid="{00000000-0005-0000-0000-00007D220000}"/>
    <cellStyle name="Normal 2 3 2 2 20" xfId="9794" xr:uid="{00000000-0005-0000-0000-00007E220000}"/>
    <cellStyle name="Normal 2 3 2 2 21" xfId="9795" xr:uid="{00000000-0005-0000-0000-00007F220000}"/>
    <cellStyle name="Normal 2 3 2 2 22" xfId="9796" xr:uid="{00000000-0005-0000-0000-000080220000}"/>
    <cellStyle name="Normal 2 3 2 2 23" xfId="9797" xr:uid="{00000000-0005-0000-0000-000081220000}"/>
    <cellStyle name="Normal 2 3 2 2 24" xfId="9798" xr:uid="{00000000-0005-0000-0000-000082220000}"/>
    <cellStyle name="Normal 2 3 2 2 25" xfId="9799" xr:uid="{00000000-0005-0000-0000-000083220000}"/>
    <cellStyle name="Normal 2 3 2 2 26" xfId="9800" xr:uid="{00000000-0005-0000-0000-000084220000}"/>
    <cellStyle name="Normal 2 3 2 2 27" xfId="9801" xr:uid="{00000000-0005-0000-0000-000085220000}"/>
    <cellStyle name="Normal 2 3 2 2 28" xfId="9802" xr:uid="{00000000-0005-0000-0000-000086220000}"/>
    <cellStyle name="Normal 2 3 2 2 29" xfId="9803" xr:uid="{00000000-0005-0000-0000-000087220000}"/>
    <cellStyle name="Normal 2 3 2 2 3" xfId="960" xr:uid="{00000000-0005-0000-0000-000088220000}"/>
    <cellStyle name="Normal 2 3 2 2 3 2" xfId="961" xr:uid="{00000000-0005-0000-0000-000089220000}"/>
    <cellStyle name="Normal 2 3 2 2 3 3" xfId="962" xr:uid="{00000000-0005-0000-0000-00008A220000}"/>
    <cellStyle name="Normal 2 3 2 2 3_ELEC SAP FCST UPLOAD" xfId="963" xr:uid="{00000000-0005-0000-0000-00008B220000}"/>
    <cellStyle name="Normal 2 3 2 2 30" xfId="9804" xr:uid="{00000000-0005-0000-0000-00008C220000}"/>
    <cellStyle name="Normal 2 3 2 2 31" xfId="9805" xr:uid="{00000000-0005-0000-0000-00008D220000}"/>
    <cellStyle name="Normal 2 3 2 2 32" xfId="9806" xr:uid="{00000000-0005-0000-0000-00008E220000}"/>
    <cellStyle name="Normal 2 3 2 2 33" xfId="9807" xr:uid="{00000000-0005-0000-0000-00008F220000}"/>
    <cellStyle name="Normal 2 3 2 2 34" xfId="9808" xr:uid="{00000000-0005-0000-0000-000090220000}"/>
    <cellStyle name="Normal 2 3 2 2 35" xfId="9809" xr:uid="{00000000-0005-0000-0000-000091220000}"/>
    <cellStyle name="Normal 2 3 2 2 36" xfId="9810" xr:uid="{00000000-0005-0000-0000-000092220000}"/>
    <cellStyle name="Normal 2 3 2 2 37" xfId="9811" xr:uid="{00000000-0005-0000-0000-000093220000}"/>
    <cellStyle name="Normal 2 3 2 2 38" xfId="9812" xr:uid="{00000000-0005-0000-0000-000094220000}"/>
    <cellStyle name="Normal 2 3 2 2 39" xfId="9813" xr:uid="{00000000-0005-0000-0000-000095220000}"/>
    <cellStyle name="Normal 2 3 2 2 4" xfId="964" xr:uid="{00000000-0005-0000-0000-000096220000}"/>
    <cellStyle name="Normal 2 3 2 2 40" xfId="9814" xr:uid="{00000000-0005-0000-0000-000097220000}"/>
    <cellStyle name="Normal 2 3 2 2 41" xfId="9815" xr:uid="{00000000-0005-0000-0000-000098220000}"/>
    <cellStyle name="Normal 2 3 2 2 42" xfId="9816" xr:uid="{00000000-0005-0000-0000-000099220000}"/>
    <cellStyle name="Normal 2 3 2 2 43" xfId="9817" xr:uid="{00000000-0005-0000-0000-00009A220000}"/>
    <cellStyle name="Normal 2 3 2 2 44" xfId="9818" xr:uid="{00000000-0005-0000-0000-00009B220000}"/>
    <cellStyle name="Normal 2 3 2 2 45" xfId="9819" xr:uid="{00000000-0005-0000-0000-00009C220000}"/>
    <cellStyle name="Normal 2 3 2 2 46" xfId="9820" xr:uid="{00000000-0005-0000-0000-00009D220000}"/>
    <cellStyle name="Normal 2 3 2 2 47" xfId="9821" xr:uid="{00000000-0005-0000-0000-00009E220000}"/>
    <cellStyle name="Normal 2 3 2 2 48" xfId="9822" xr:uid="{00000000-0005-0000-0000-00009F220000}"/>
    <cellStyle name="Normal 2 3 2 2 49" xfId="9823" xr:uid="{00000000-0005-0000-0000-0000A0220000}"/>
    <cellStyle name="Normal 2 3 2 2 5" xfId="965" xr:uid="{00000000-0005-0000-0000-0000A1220000}"/>
    <cellStyle name="Normal 2 3 2 2 50" xfId="9824" xr:uid="{00000000-0005-0000-0000-0000A2220000}"/>
    <cellStyle name="Normal 2 3 2 2 51" xfId="9825" xr:uid="{00000000-0005-0000-0000-0000A3220000}"/>
    <cellStyle name="Normal 2 3 2 2 52" xfId="9826" xr:uid="{00000000-0005-0000-0000-0000A4220000}"/>
    <cellStyle name="Normal 2 3 2 2 53" xfId="9827" xr:uid="{00000000-0005-0000-0000-0000A5220000}"/>
    <cellStyle name="Normal 2 3 2 2 54" xfId="9828" xr:uid="{00000000-0005-0000-0000-0000A6220000}"/>
    <cellStyle name="Normal 2 3 2 2 55" xfId="9829" xr:uid="{00000000-0005-0000-0000-0000A7220000}"/>
    <cellStyle name="Normal 2 3 2 2 56" xfId="9830" xr:uid="{00000000-0005-0000-0000-0000A8220000}"/>
    <cellStyle name="Normal 2 3 2 2 57" xfId="9831" xr:uid="{00000000-0005-0000-0000-0000A9220000}"/>
    <cellStyle name="Normal 2 3 2 2 58" xfId="9832" xr:uid="{00000000-0005-0000-0000-0000AA220000}"/>
    <cellStyle name="Normal 2 3 2 2 59" xfId="9833" xr:uid="{00000000-0005-0000-0000-0000AB220000}"/>
    <cellStyle name="Normal 2 3 2 2 6" xfId="966" xr:uid="{00000000-0005-0000-0000-0000AC220000}"/>
    <cellStyle name="Normal 2 3 2 2 60" xfId="9834" xr:uid="{00000000-0005-0000-0000-0000AD220000}"/>
    <cellStyle name="Normal 2 3 2 2 61" xfId="9835" xr:uid="{00000000-0005-0000-0000-0000AE220000}"/>
    <cellStyle name="Normal 2 3 2 2 62" xfId="9836" xr:uid="{00000000-0005-0000-0000-0000AF220000}"/>
    <cellStyle name="Normal 2 3 2 2 63" xfId="9837" xr:uid="{00000000-0005-0000-0000-0000B0220000}"/>
    <cellStyle name="Normal 2 3 2 2 64" xfId="9838" xr:uid="{00000000-0005-0000-0000-0000B1220000}"/>
    <cellStyle name="Normal 2 3 2 2 65" xfId="9839" xr:uid="{00000000-0005-0000-0000-0000B2220000}"/>
    <cellStyle name="Normal 2 3 2 2 66" xfId="9840" xr:uid="{00000000-0005-0000-0000-0000B3220000}"/>
    <cellStyle name="Normal 2 3 2 2 67" xfId="9841" xr:uid="{00000000-0005-0000-0000-0000B4220000}"/>
    <cellStyle name="Normal 2 3 2 2 68" xfId="9842" xr:uid="{00000000-0005-0000-0000-0000B5220000}"/>
    <cellStyle name="Normal 2 3 2 2 69" xfId="9843" xr:uid="{00000000-0005-0000-0000-0000B6220000}"/>
    <cellStyle name="Normal 2 3 2 2 7" xfId="9844" xr:uid="{00000000-0005-0000-0000-0000B7220000}"/>
    <cellStyle name="Normal 2 3 2 2 7 10" xfId="9845" xr:uid="{00000000-0005-0000-0000-0000B8220000}"/>
    <cellStyle name="Normal 2 3 2 2 7 11" xfId="9846" xr:uid="{00000000-0005-0000-0000-0000B9220000}"/>
    <cellStyle name="Normal 2 3 2 2 7 12" xfId="9847" xr:uid="{00000000-0005-0000-0000-0000BA220000}"/>
    <cellStyle name="Normal 2 3 2 2 7 13" xfId="9848" xr:uid="{00000000-0005-0000-0000-0000BB220000}"/>
    <cellStyle name="Normal 2 3 2 2 7 14" xfId="9849" xr:uid="{00000000-0005-0000-0000-0000BC220000}"/>
    <cellStyle name="Normal 2 3 2 2 7 15" xfId="9850" xr:uid="{00000000-0005-0000-0000-0000BD220000}"/>
    <cellStyle name="Normal 2 3 2 2 7 16" xfId="9851" xr:uid="{00000000-0005-0000-0000-0000BE220000}"/>
    <cellStyle name="Normal 2 3 2 2 7 17" xfId="9852" xr:uid="{00000000-0005-0000-0000-0000BF220000}"/>
    <cellStyle name="Normal 2 3 2 2 7 2" xfId="9853" xr:uid="{00000000-0005-0000-0000-0000C0220000}"/>
    <cellStyle name="Normal 2 3 2 2 7 3" xfId="9854" xr:uid="{00000000-0005-0000-0000-0000C1220000}"/>
    <cellStyle name="Normal 2 3 2 2 7 4" xfId="9855" xr:uid="{00000000-0005-0000-0000-0000C2220000}"/>
    <cellStyle name="Normal 2 3 2 2 7 5" xfId="9856" xr:uid="{00000000-0005-0000-0000-0000C3220000}"/>
    <cellStyle name="Normal 2 3 2 2 7 6" xfId="9857" xr:uid="{00000000-0005-0000-0000-0000C4220000}"/>
    <cellStyle name="Normal 2 3 2 2 7 7" xfId="9858" xr:uid="{00000000-0005-0000-0000-0000C5220000}"/>
    <cellStyle name="Normal 2 3 2 2 7 8" xfId="9859" xr:uid="{00000000-0005-0000-0000-0000C6220000}"/>
    <cellStyle name="Normal 2 3 2 2 7 9" xfId="9860" xr:uid="{00000000-0005-0000-0000-0000C7220000}"/>
    <cellStyle name="Normal 2 3 2 2 70" xfId="9861" xr:uid="{00000000-0005-0000-0000-0000C8220000}"/>
    <cellStyle name="Normal 2 3 2 2 71" xfId="9862" xr:uid="{00000000-0005-0000-0000-0000C9220000}"/>
    <cellStyle name="Normal 2 3 2 2 72" xfId="9863" xr:uid="{00000000-0005-0000-0000-0000CA220000}"/>
    <cellStyle name="Normal 2 3 2 2 73" xfId="9864" xr:uid="{00000000-0005-0000-0000-0000CB220000}"/>
    <cellStyle name="Normal 2 3 2 2 74" xfId="9865" xr:uid="{00000000-0005-0000-0000-0000CC220000}"/>
    <cellStyle name="Normal 2 3 2 2 75" xfId="9866" xr:uid="{00000000-0005-0000-0000-0000CD220000}"/>
    <cellStyle name="Normal 2 3 2 2 76" xfId="9867" xr:uid="{00000000-0005-0000-0000-0000CE220000}"/>
    <cellStyle name="Normal 2 3 2 2 77" xfId="9868" xr:uid="{00000000-0005-0000-0000-0000CF220000}"/>
    <cellStyle name="Normal 2 3 2 2 78" xfId="9869" xr:uid="{00000000-0005-0000-0000-0000D0220000}"/>
    <cellStyle name="Normal 2 3 2 2 79" xfId="9870" xr:uid="{00000000-0005-0000-0000-0000D1220000}"/>
    <cellStyle name="Normal 2 3 2 2 8" xfId="9871" xr:uid="{00000000-0005-0000-0000-0000D2220000}"/>
    <cellStyle name="Normal 2 3 2 2 80" xfId="9872" xr:uid="{00000000-0005-0000-0000-0000D3220000}"/>
    <cellStyle name="Normal 2 3 2 2 81" xfId="9873" xr:uid="{00000000-0005-0000-0000-0000D4220000}"/>
    <cellStyle name="Normal 2 3 2 2 82" xfId="9874" xr:uid="{00000000-0005-0000-0000-0000D5220000}"/>
    <cellStyle name="Normal 2 3 2 2 83" xfId="9875" xr:uid="{00000000-0005-0000-0000-0000D6220000}"/>
    <cellStyle name="Normal 2 3 2 2 9" xfId="9876" xr:uid="{00000000-0005-0000-0000-0000D7220000}"/>
    <cellStyle name="Normal 2 3 2 2_ELEC SAP FCST UPLOAD" xfId="967" xr:uid="{00000000-0005-0000-0000-0000D8220000}"/>
    <cellStyle name="Normal 2 3 2 20" xfId="9877" xr:uid="{00000000-0005-0000-0000-0000D9220000}"/>
    <cellStyle name="Normal 2 3 2 21" xfId="9878" xr:uid="{00000000-0005-0000-0000-0000DA220000}"/>
    <cellStyle name="Normal 2 3 2 22" xfId="9879" xr:uid="{00000000-0005-0000-0000-0000DB220000}"/>
    <cellStyle name="Normal 2 3 2 23" xfId="9880" xr:uid="{00000000-0005-0000-0000-0000DC220000}"/>
    <cellStyle name="Normal 2 3 2 24" xfId="9881" xr:uid="{00000000-0005-0000-0000-0000DD220000}"/>
    <cellStyle name="Normal 2 3 2 25" xfId="9882" xr:uid="{00000000-0005-0000-0000-0000DE220000}"/>
    <cellStyle name="Normal 2 3 2 26" xfId="9883" xr:uid="{00000000-0005-0000-0000-0000DF220000}"/>
    <cellStyle name="Normal 2 3 2 27" xfId="9884" xr:uid="{00000000-0005-0000-0000-0000E0220000}"/>
    <cellStyle name="Normal 2 3 2 28" xfId="9885" xr:uid="{00000000-0005-0000-0000-0000E1220000}"/>
    <cellStyle name="Normal 2 3 2 29" xfId="9886" xr:uid="{00000000-0005-0000-0000-0000E2220000}"/>
    <cellStyle name="Normal 2 3 2 3" xfId="968" xr:uid="{00000000-0005-0000-0000-0000E3220000}"/>
    <cellStyle name="Normal 2 3 2 3 10" xfId="9887" xr:uid="{00000000-0005-0000-0000-0000E4220000}"/>
    <cellStyle name="Normal 2 3 2 3 11" xfId="9888" xr:uid="{00000000-0005-0000-0000-0000E5220000}"/>
    <cellStyle name="Normal 2 3 2 3 12" xfId="9889" xr:uid="{00000000-0005-0000-0000-0000E6220000}"/>
    <cellStyle name="Normal 2 3 2 3 13" xfId="9890" xr:uid="{00000000-0005-0000-0000-0000E7220000}"/>
    <cellStyle name="Normal 2 3 2 3 14" xfId="9891" xr:uid="{00000000-0005-0000-0000-0000E8220000}"/>
    <cellStyle name="Normal 2 3 2 3 15" xfId="9892" xr:uid="{00000000-0005-0000-0000-0000E9220000}"/>
    <cellStyle name="Normal 2 3 2 3 16" xfId="9893" xr:uid="{00000000-0005-0000-0000-0000EA220000}"/>
    <cellStyle name="Normal 2 3 2 3 17" xfId="9894" xr:uid="{00000000-0005-0000-0000-0000EB220000}"/>
    <cellStyle name="Normal 2 3 2 3 18" xfId="9895" xr:uid="{00000000-0005-0000-0000-0000EC220000}"/>
    <cellStyle name="Normal 2 3 2 3 19" xfId="9896" xr:uid="{00000000-0005-0000-0000-0000ED220000}"/>
    <cellStyle name="Normal 2 3 2 3 2" xfId="969" xr:uid="{00000000-0005-0000-0000-0000EE220000}"/>
    <cellStyle name="Normal 2 3 2 3 2 10" xfId="9897" xr:uid="{00000000-0005-0000-0000-0000EF220000}"/>
    <cellStyle name="Normal 2 3 2 3 2 11" xfId="9898" xr:uid="{00000000-0005-0000-0000-0000F0220000}"/>
    <cellStyle name="Normal 2 3 2 3 2 12" xfId="9899" xr:uid="{00000000-0005-0000-0000-0000F1220000}"/>
    <cellStyle name="Normal 2 3 2 3 2 13" xfId="9900" xr:uid="{00000000-0005-0000-0000-0000F2220000}"/>
    <cellStyle name="Normal 2 3 2 3 2 14" xfId="9901" xr:uid="{00000000-0005-0000-0000-0000F3220000}"/>
    <cellStyle name="Normal 2 3 2 3 2 15" xfId="9902" xr:uid="{00000000-0005-0000-0000-0000F4220000}"/>
    <cellStyle name="Normal 2 3 2 3 2 16" xfId="9903" xr:uid="{00000000-0005-0000-0000-0000F5220000}"/>
    <cellStyle name="Normal 2 3 2 3 2 17" xfId="9904" xr:uid="{00000000-0005-0000-0000-0000F6220000}"/>
    <cellStyle name="Normal 2 3 2 3 2 18" xfId="9905" xr:uid="{00000000-0005-0000-0000-0000F7220000}"/>
    <cellStyle name="Normal 2 3 2 3 2 2" xfId="9906" xr:uid="{00000000-0005-0000-0000-0000F8220000}"/>
    <cellStyle name="Normal 2 3 2 3 2 3" xfId="9907" xr:uid="{00000000-0005-0000-0000-0000F9220000}"/>
    <cellStyle name="Normal 2 3 2 3 2 4" xfId="9908" xr:uid="{00000000-0005-0000-0000-0000FA220000}"/>
    <cellStyle name="Normal 2 3 2 3 2 5" xfId="9909" xr:uid="{00000000-0005-0000-0000-0000FB220000}"/>
    <cellStyle name="Normal 2 3 2 3 2 6" xfId="9910" xr:uid="{00000000-0005-0000-0000-0000FC220000}"/>
    <cellStyle name="Normal 2 3 2 3 2 7" xfId="9911" xr:uid="{00000000-0005-0000-0000-0000FD220000}"/>
    <cellStyle name="Normal 2 3 2 3 2 8" xfId="9912" xr:uid="{00000000-0005-0000-0000-0000FE220000}"/>
    <cellStyle name="Normal 2 3 2 3 2 9" xfId="9913" xr:uid="{00000000-0005-0000-0000-0000FF220000}"/>
    <cellStyle name="Normal 2 3 2 3 3" xfId="970" xr:uid="{00000000-0005-0000-0000-000000230000}"/>
    <cellStyle name="Normal 2 3 2 3 4" xfId="9914" xr:uid="{00000000-0005-0000-0000-000001230000}"/>
    <cellStyle name="Normal 2 3 2 3 5" xfId="9915" xr:uid="{00000000-0005-0000-0000-000002230000}"/>
    <cellStyle name="Normal 2 3 2 3 6" xfId="9916" xr:uid="{00000000-0005-0000-0000-000003230000}"/>
    <cellStyle name="Normal 2 3 2 3 7" xfId="9917" xr:uid="{00000000-0005-0000-0000-000004230000}"/>
    <cellStyle name="Normal 2 3 2 3 8" xfId="9918" xr:uid="{00000000-0005-0000-0000-000005230000}"/>
    <cellStyle name="Normal 2 3 2 3 9" xfId="9919" xr:uid="{00000000-0005-0000-0000-000006230000}"/>
    <cellStyle name="Normal 2 3 2 3_ELEC SAP FCST UPLOAD" xfId="971" xr:uid="{00000000-0005-0000-0000-000007230000}"/>
    <cellStyle name="Normal 2 3 2 30" xfId="9920" xr:uid="{00000000-0005-0000-0000-000008230000}"/>
    <cellStyle name="Normal 2 3 2 31" xfId="9921" xr:uid="{00000000-0005-0000-0000-000009230000}"/>
    <cellStyle name="Normal 2 3 2 32" xfId="9922" xr:uid="{00000000-0005-0000-0000-00000A230000}"/>
    <cellStyle name="Normal 2 3 2 33" xfId="9923" xr:uid="{00000000-0005-0000-0000-00000B230000}"/>
    <cellStyle name="Normal 2 3 2 34" xfId="9924" xr:uid="{00000000-0005-0000-0000-00000C230000}"/>
    <cellStyle name="Normal 2 3 2 35" xfId="9925" xr:uid="{00000000-0005-0000-0000-00000D230000}"/>
    <cellStyle name="Normal 2 3 2 36" xfId="9926" xr:uid="{00000000-0005-0000-0000-00000E230000}"/>
    <cellStyle name="Normal 2 3 2 37" xfId="9927" xr:uid="{00000000-0005-0000-0000-00000F230000}"/>
    <cellStyle name="Normal 2 3 2 38" xfId="9928" xr:uid="{00000000-0005-0000-0000-000010230000}"/>
    <cellStyle name="Normal 2 3 2 39" xfId="9929" xr:uid="{00000000-0005-0000-0000-000011230000}"/>
    <cellStyle name="Normal 2 3 2 4" xfId="972" xr:uid="{00000000-0005-0000-0000-000012230000}"/>
    <cellStyle name="Normal 2 3 2 40" xfId="9930" xr:uid="{00000000-0005-0000-0000-000013230000}"/>
    <cellStyle name="Normal 2 3 2 41" xfId="9931" xr:uid="{00000000-0005-0000-0000-000014230000}"/>
    <cellStyle name="Normal 2 3 2 42" xfId="9932" xr:uid="{00000000-0005-0000-0000-000015230000}"/>
    <cellStyle name="Normal 2 3 2 43" xfId="9933" xr:uid="{00000000-0005-0000-0000-000016230000}"/>
    <cellStyle name="Normal 2 3 2 44" xfId="9934" xr:uid="{00000000-0005-0000-0000-000017230000}"/>
    <cellStyle name="Normal 2 3 2 45" xfId="9935" xr:uid="{00000000-0005-0000-0000-000018230000}"/>
    <cellStyle name="Normal 2 3 2 46" xfId="9936" xr:uid="{00000000-0005-0000-0000-000019230000}"/>
    <cellStyle name="Normal 2 3 2 47" xfId="9937" xr:uid="{00000000-0005-0000-0000-00001A230000}"/>
    <cellStyle name="Normal 2 3 2 48" xfId="9938" xr:uid="{00000000-0005-0000-0000-00001B230000}"/>
    <cellStyle name="Normal 2 3 2 49" xfId="9939" xr:uid="{00000000-0005-0000-0000-00001C230000}"/>
    <cellStyle name="Normal 2 3 2 5" xfId="973" xr:uid="{00000000-0005-0000-0000-00001D230000}"/>
    <cellStyle name="Normal 2 3 2 50" xfId="9940" xr:uid="{00000000-0005-0000-0000-00001E230000}"/>
    <cellStyle name="Normal 2 3 2 51" xfId="9941" xr:uid="{00000000-0005-0000-0000-00001F230000}"/>
    <cellStyle name="Normal 2 3 2 52" xfId="9942" xr:uid="{00000000-0005-0000-0000-000020230000}"/>
    <cellStyle name="Normal 2 3 2 53" xfId="9943" xr:uid="{00000000-0005-0000-0000-000021230000}"/>
    <cellStyle name="Normal 2 3 2 54" xfId="9944" xr:uid="{00000000-0005-0000-0000-000022230000}"/>
    <cellStyle name="Normal 2 3 2 55" xfId="9945" xr:uid="{00000000-0005-0000-0000-000023230000}"/>
    <cellStyle name="Normal 2 3 2 56" xfId="9946" xr:uid="{00000000-0005-0000-0000-000024230000}"/>
    <cellStyle name="Normal 2 3 2 57" xfId="9947" xr:uid="{00000000-0005-0000-0000-000025230000}"/>
    <cellStyle name="Normal 2 3 2 58" xfId="9948" xr:uid="{00000000-0005-0000-0000-000026230000}"/>
    <cellStyle name="Normal 2 3 2 59" xfId="9949" xr:uid="{00000000-0005-0000-0000-000027230000}"/>
    <cellStyle name="Normal 2 3 2 6" xfId="974" xr:uid="{00000000-0005-0000-0000-000028230000}"/>
    <cellStyle name="Normal 2 3 2 60" xfId="9950" xr:uid="{00000000-0005-0000-0000-000029230000}"/>
    <cellStyle name="Normal 2 3 2 61" xfId="9951" xr:uid="{00000000-0005-0000-0000-00002A230000}"/>
    <cellStyle name="Normal 2 3 2 62" xfId="9952" xr:uid="{00000000-0005-0000-0000-00002B230000}"/>
    <cellStyle name="Normal 2 3 2 63" xfId="9953" xr:uid="{00000000-0005-0000-0000-00002C230000}"/>
    <cellStyle name="Normal 2 3 2 64" xfId="9954" xr:uid="{00000000-0005-0000-0000-00002D230000}"/>
    <cellStyle name="Normal 2 3 2 65" xfId="9955" xr:uid="{00000000-0005-0000-0000-00002E230000}"/>
    <cellStyle name="Normal 2 3 2 66" xfId="9956" xr:uid="{00000000-0005-0000-0000-00002F230000}"/>
    <cellStyle name="Normal 2 3 2 67" xfId="9957" xr:uid="{00000000-0005-0000-0000-000030230000}"/>
    <cellStyle name="Normal 2 3 2 68" xfId="9958" xr:uid="{00000000-0005-0000-0000-000031230000}"/>
    <cellStyle name="Normal 2 3 2 69" xfId="9959" xr:uid="{00000000-0005-0000-0000-000032230000}"/>
    <cellStyle name="Normal 2 3 2 7" xfId="975" xr:uid="{00000000-0005-0000-0000-000033230000}"/>
    <cellStyle name="Normal 2 3 2 70" xfId="9960" xr:uid="{00000000-0005-0000-0000-000034230000}"/>
    <cellStyle name="Normal 2 3 2 71" xfId="9961" xr:uid="{00000000-0005-0000-0000-000035230000}"/>
    <cellStyle name="Normal 2 3 2 72" xfId="9962" xr:uid="{00000000-0005-0000-0000-000036230000}"/>
    <cellStyle name="Normal 2 3 2 73" xfId="9963" xr:uid="{00000000-0005-0000-0000-000037230000}"/>
    <cellStyle name="Normal 2 3 2 74" xfId="9964" xr:uid="{00000000-0005-0000-0000-000038230000}"/>
    <cellStyle name="Normal 2 3 2 75" xfId="9965" xr:uid="{00000000-0005-0000-0000-000039230000}"/>
    <cellStyle name="Normal 2 3 2 76" xfId="9966" xr:uid="{00000000-0005-0000-0000-00003A230000}"/>
    <cellStyle name="Normal 2 3 2 77" xfId="9967" xr:uid="{00000000-0005-0000-0000-00003B230000}"/>
    <cellStyle name="Normal 2 3 2 78" xfId="9968" xr:uid="{00000000-0005-0000-0000-00003C230000}"/>
    <cellStyle name="Normal 2 3 2 79" xfId="9969" xr:uid="{00000000-0005-0000-0000-00003D230000}"/>
    <cellStyle name="Normal 2 3 2 8" xfId="9970" xr:uid="{00000000-0005-0000-0000-00003E230000}"/>
    <cellStyle name="Normal 2 3 2 8 10" xfId="9971" xr:uid="{00000000-0005-0000-0000-00003F230000}"/>
    <cellStyle name="Normal 2 3 2 8 11" xfId="9972" xr:uid="{00000000-0005-0000-0000-000040230000}"/>
    <cellStyle name="Normal 2 3 2 8 12" xfId="9973" xr:uid="{00000000-0005-0000-0000-000041230000}"/>
    <cellStyle name="Normal 2 3 2 8 13" xfId="9974" xr:uid="{00000000-0005-0000-0000-000042230000}"/>
    <cellStyle name="Normal 2 3 2 8 14" xfId="9975" xr:uid="{00000000-0005-0000-0000-000043230000}"/>
    <cellStyle name="Normal 2 3 2 8 15" xfId="9976" xr:uid="{00000000-0005-0000-0000-000044230000}"/>
    <cellStyle name="Normal 2 3 2 8 16" xfId="9977" xr:uid="{00000000-0005-0000-0000-000045230000}"/>
    <cellStyle name="Normal 2 3 2 8 17" xfId="9978" xr:uid="{00000000-0005-0000-0000-000046230000}"/>
    <cellStyle name="Normal 2 3 2 8 2" xfId="9979" xr:uid="{00000000-0005-0000-0000-000047230000}"/>
    <cellStyle name="Normal 2 3 2 8 3" xfId="9980" xr:uid="{00000000-0005-0000-0000-000048230000}"/>
    <cellStyle name="Normal 2 3 2 8 4" xfId="9981" xr:uid="{00000000-0005-0000-0000-000049230000}"/>
    <cellStyle name="Normal 2 3 2 8 5" xfId="9982" xr:uid="{00000000-0005-0000-0000-00004A230000}"/>
    <cellStyle name="Normal 2 3 2 8 6" xfId="9983" xr:uid="{00000000-0005-0000-0000-00004B230000}"/>
    <cellStyle name="Normal 2 3 2 8 7" xfId="9984" xr:uid="{00000000-0005-0000-0000-00004C230000}"/>
    <cellStyle name="Normal 2 3 2 8 8" xfId="9985" xr:uid="{00000000-0005-0000-0000-00004D230000}"/>
    <cellStyle name="Normal 2 3 2 8 9" xfId="9986" xr:uid="{00000000-0005-0000-0000-00004E230000}"/>
    <cellStyle name="Normal 2 3 2 80" xfId="9987" xr:uid="{00000000-0005-0000-0000-00004F230000}"/>
    <cellStyle name="Normal 2 3 2 81" xfId="9988" xr:uid="{00000000-0005-0000-0000-000050230000}"/>
    <cellStyle name="Normal 2 3 2 82" xfId="9989" xr:uid="{00000000-0005-0000-0000-000051230000}"/>
    <cellStyle name="Normal 2 3 2 83" xfId="9990" xr:uid="{00000000-0005-0000-0000-000052230000}"/>
    <cellStyle name="Normal 2 3 2 84" xfId="9991" xr:uid="{00000000-0005-0000-0000-000053230000}"/>
    <cellStyle name="Normal 2 3 2 9" xfId="9992" xr:uid="{00000000-0005-0000-0000-000054230000}"/>
    <cellStyle name="Normal 2 3 2_ELEC SAP FCST UPLOAD" xfId="976" xr:uid="{00000000-0005-0000-0000-000055230000}"/>
    <cellStyle name="Normal 2 3 20" xfId="9993" xr:uid="{00000000-0005-0000-0000-000056230000}"/>
    <cellStyle name="Normal 2 3 21" xfId="9994" xr:uid="{00000000-0005-0000-0000-000057230000}"/>
    <cellStyle name="Normal 2 3 22" xfId="9995" xr:uid="{00000000-0005-0000-0000-000058230000}"/>
    <cellStyle name="Normal 2 3 23" xfId="9996" xr:uid="{00000000-0005-0000-0000-000059230000}"/>
    <cellStyle name="Normal 2 3 24" xfId="9997" xr:uid="{00000000-0005-0000-0000-00005A230000}"/>
    <cellStyle name="Normal 2 3 25" xfId="9998" xr:uid="{00000000-0005-0000-0000-00005B230000}"/>
    <cellStyle name="Normal 2 3 26" xfId="9999" xr:uid="{00000000-0005-0000-0000-00005C230000}"/>
    <cellStyle name="Normal 2 3 27" xfId="10000" xr:uid="{00000000-0005-0000-0000-00005D230000}"/>
    <cellStyle name="Normal 2 3 28" xfId="10001" xr:uid="{00000000-0005-0000-0000-00005E230000}"/>
    <cellStyle name="Normal 2 3 29" xfId="10002" xr:uid="{00000000-0005-0000-0000-00005F230000}"/>
    <cellStyle name="Normal 2 3 3" xfId="977" xr:uid="{00000000-0005-0000-0000-000060230000}"/>
    <cellStyle name="Normal 2 3 3 10" xfId="10003" xr:uid="{00000000-0005-0000-0000-000061230000}"/>
    <cellStyle name="Normal 2 3 3 11" xfId="10004" xr:uid="{00000000-0005-0000-0000-000062230000}"/>
    <cellStyle name="Normal 2 3 3 12" xfId="10005" xr:uid="{00000000-0005-0000-0000-000063230000}"/>
    <cellStyle name="Normal 2 3 3 13" xfId="10006" xr:uid="{00000000-0005-0000-0000-000064230000}"/>
    <cellStyle name="Normal 2 3 3 14" xfId="10007" xr:uid="{00000000-0005-0000-0000-000065230000}"/>
    <cellStyle name="Normal 2 3 3 15" xfId="10008" xr:uid="{00000000-0005-0000-0000-000066230000}"/>
    <cellStyle name="Normal 2 3 3 16" xfId="10009" xr:uid="{00000000-0005-0000-0000-000067230000}"/>
    <cellStyle name="Normal 2 3 3 17" xfId="10010" xr:uid="{00000000-0005-0000-0000-000068230000}"/>
    <cellStyle name="Normal 2 3 3 18" xfId="10011" xr:uid="{00000000-0005-0000-0000-000069230000}"/>
    <cellStyle name="Normal 2 3 3 19" xfId="10012" xr:uid="{00000000-0005-0000-0000-00006A230000}"/>
    <cellStyle name="Normal 2 3 3 2" xfId="978" xr:uid="{00000000-0005-0000-0000-00006B230000}"/>
    <cellStyle name="Normal 2 3 3 2 10" xfId="10013" xr:uid="{00000000-0005-0000-0000-00006C230000}"/>
    <cellStyle name="Normal 2 3 3 2 11" xfId="10014" xr:uid="{00000000-0005-0000-0000-00006D230000}"/>
    <cellStyle name="Normal 2 3 3 2 12" xfId="10015" xr:uid="{00000000-0005-0000-0000-00006E230000}"/>
    <cellStyle name="Normal 2 3 3 2 13" xfId="10016" xr:uid="{00000000-0005-0000-0000-00006F230000}"/>
    <cellStyle name="Normal 2 3 3 2 14" xfId="10017" xr:uid="{00000000-0005-0000-0000-000070230000}"/>
    <cellStyle name="Normal 2 3 3 2 15" xfId="10018" xr:uid="{00000000-0005-0000-0000-000071230000}"/>
    <cellStyle name="Normal 2 3 3 2 16" xfId="10019" xr:uid="{00000000-0005-0000-0000-000072230000}"/>
    <cellStyle name="Normal 2 3 3 2 17" xfId="10020" xr:uid="{00000000-0005-0000-0000-000073230000}"/>
    <cellStyle name="Normal 2 3 3 2 18" xfId="10021" xr:uid="{00000000-0005-0000-0000-000074230000}"/>
    <cellStyle name="Normal 2 3 3 2 19" xfId="10022" xr:uid="{00000000-0005-0000-0000-000075230000}"/>
    <cellStyle name="Normal 2 3 3 2 2" xfId="979" xr:uid="{00000000-0005-0000-0000-000076230000}"/>
    <cellStyle name="Normal 2 3 3 2 2 10" xfId="10023" xr:uid="{00000000-0005-0000-0000-000077230000}"/>
    <cellStyle name="Normal 2 3 3 2 2 11" xfId="10024" xr:uid="{00000000-0005-0000-0000-000078230000}"/>
    <cellStyle name="Normal 2 3 3 2 2 12" xfId="10025" xr:uid="{00000000-0005-0000-0000-000079230000}"/>
    <cellStyle name="Normal 2 3 3 2 2 13" xfId="10026" xr:uid="{00000000-0005-0000-0000-00007A230000}"/>
    <cellStyle name="Normal 2 3 3 2 2 14" xfId="10027" xr:uid="{00000000-0005-0000-0000-00007B230000}"/>
    <cellStyle name="Normal 2 3 3 2 2 15" xfId="10028" xr:uid="{00000000-0005-0000-0000-00007C230000}"/>
    <cellStyle name="Normal 2 3 3 2 2 16" xfId="10029" xr:uid="{00000000-0005-0000-0000-00007D230000}"/>
    <cellStyle name="Normal 2 3 3 2 2 17" xfId="10030" xr:uid="{00000000-0005-0000-0000-00007E230000}"/>
    <cellStyle name="Normal 2 3 3 2 2 18" xfId="10031" xr:uid="{00000000-0005-0000-0000-00007F230000}"/>
    <cellStyle name="Normal 2 3 3 2 2 2" xfId="10032" xr:uid="{00000000-0005-0000-0000-000080230000}"/>
    <cellStyle name="Normal 2 3 3 2 2 3" xfId="10033" xr:uid="{00000000-0005-0000-0000-000081230000}"/>
    <cellStyle name="Normal 2 3 3 2 2 4" xfId="10034" xr:uid="{00000000-0005-0000-0000-000082230000}"/>
    <cellStyle name="Normal 2 3 3 2 2 5" xfId="10035" xr:uid="{00000000-0005-0000-0000-000083230000}"/>
    <cellStyle name="Normal 2 3 3 2 2 6" xfId="10036" xr:uid="{00000000-0005-0000-0000-000084230000}"/>
    <cellStyle name="Normal 2 3 3 2 2 7" xfId="10037" xr:uid="{00000000-0005-0000-0000-000085230000}"/>
    <cellStyle name="Normal 2 3 3 2 2 8" xfId="10038" xr:uid="{00000000-0005-0000-0000-000086230000}"/>
    <cellStyle name="Normal 2 3 3 2 2 9" xfId="10039" xr:uid="{00000000-0005-0000-0000-000087230000}"/>
    <cellStyle name="Normal 2 3 3 2 3" xfId="980" xr:uid="{00000000-0005-0000-0000-000088230000}"/>
    <cellStyle name="Normal 2 3 3 2 4" xfId="10040" xr:uid="{00000000-0005-0000-0000-000089230000}"/>
    <cellStyle name="Normal 2 3 3 2 5" xfId="10041" xr:uid="{00000000-0005-0000-0000-00008A230000}"/>
    <cellStyle name="Normal 2 3 3 2 6" xfId="10042" xr:uid="{00000000-0005-0000-0000-00008B230000}"/>
    <cellStyle name="Normal 2 3 3 2 7" xfId="10043" xr:uid="{00000000-0005-0000-0000-00008C230000}"/>
    <cellStyle name="Normal 2 3 3 2 8" xfId="10044" xr:uid="{00000000-0005-0000-0000-00008D230000}"/>
    <cellStyle name="Normal 2 3 3 2 9" xfId="10045" xr:uid="{00000000-0005-0000-0000-00008E230000}"/>
    <cellStyle name="Normal 2 3 3 2_ELEC SAP FCST UPLOAD" xfId="981" xr:uid="{00000000-0005-0000-0000-00008F230000}"/>
    <cellStyle name="Normal 2 3 3 20" xfId="10046" xr:uid="{00000000-0005-0000-0000-000090230000}"/>
    <cellStyle name="Normal 2 3 3 21" xfId="10047" xr:uid="{00000000-0005-0000-0000-000091230000}"/>
    <cellStyle name="Normal 2 3 3 22" xfId="10048" xr:uid="{00000000-0005-0000-0000-000092230000}"/>
    <cellStyle name="Normal 2 3 3 23" xfId="10049" xr:uid="{00000000-0005-0000-0000-000093230000}"/>
    <cellStyle name="Normal 2 3 3 24" xfId="10050" xr:uid="{00000000-0005-0000-0000-000094230000}"/>
    <cellStyle name="Normal 2 3 3 25" xfId="10051" xr:uid="{00000000-0005-0000-0000-000095230000}"/>
    <cellStyle name="Normal 2 3 3 26" xfId="10052" xr:uid="{00000000-0005-0000-0000-000096230000}"/>
    <cellStyle name="Normal 2 3 3 27" xfId="10053" xr:uid="{00000000-0005-0000-0000-000097230000}"/>
    <cellStyle name="Normal 2 3 3 28" xfId="10054" xr:uid="{00000000-0005-0000-0000-000098230000}"/>
    <cellStyle name="Normal 2 3 3 29" xfId="10055" xr:uid="{00000000-0005-0000-0000-000099230000}"/>
    <cellStyle name="Normal 2 3 3 3" xfId="982" xr:uid="{00000000-0005-0000-0000-00009A230000}"/>
    <cellStyle name="Normal 2 3 3 30" xfId="10056" xr:uid="{00000000-0005-0000-0000-00009B230000}"/>
    <cellStyle name="Normal 2 3 3 31" xfId="10057" xr:uid="{00000000-0005-0000-0000-00009C230000}"/>
    <cellStyle name="Normal 2 3 3 32" xfId="10058" xr:uid="{00000000-0005-0000-0000-00009D230000}"/>
    <cellStyle name="Normal 2 3 3 33" xfId="10059" xr:uid="{00000000-0005-0000-0000-00009E230000}"/>
    <cellStyle name="Normal 2 3 3 34" xfId="10060" xr:uid="{00000000-0005-0000-0000-00009F230000}"/>
    <cellStyle name="Normal 2 3 3 35" xfId="10061" xr:uid="{00000000-0005-0000-0000-0000A0230000}"/>
    <cellStyle name="Normal 2 3 3 36" xfId="10062" xr:uid="{00000000-0005-0000-0000-0000A1230000}"/>
    <cellStyle name="Normal 2 3 3 37" xfId="10063" xr:uid="{00000000-0005-0000-0000-0000A2230000}"/>
    <cellStyle name="Normal 2 3 3 38" xfId="10064" xr:uid="{00000000-0005-0000-0000-0000A3230000}"/>
    <cellStyle name="Normal 2 3 3 39" xfId="10065" xr:uid="{00000000-0005-0000-0000-0000A4230000}"/>
    <cellStyle name="Normal 2 3 3 4" xfId="983" xr:uid="{00000000-0005-0000-0000-0000A5230000}"/>
    <cellStyle name="Normal 2 3 3 40" xfId="10066" xr:uid="{00000000-0005-0000-0000-0000A6230000}"/>
    <cellStyle name="Normal 2 3 3 41" xfId="10067" xr:uid="{00000000-0005-0000-0000-0000A7230000}"/>
    <cellStyle name="Normal 2 3 3 42" xfId="10068" xr:uid="{00000000-0005-0000-0000-0000A8230000}"/>
    <cellStyle name="Normal 2 3 3 43" xfId="10069" xr:uid="{00000000-0005-0000-0000-0000A9230000}"/>
    <cellStyle name="Normal 2 3 3 44" xfId="10070" xr:uid="{00000000-0005-0000-0000-0000AA230000}"/>
    <cellStyle name="Normal 2 3 3 45" xfId="10071" xr:uid="{00000000-0005-0000-0000-0000AB230000}"/>
    <cellStyle name="Normal 2 3 3 46" xfId="10072" xr:uid="{00000000-0005-0000-0000-0000AC230000}"/>
    <cellStyle name="Normal 2 3 3 47" xfId="10073" xr:uid="{00000000-0005-0000-0000-0000AD230000}"/>
    <cellStyle name="Normal 2 3 3 48" xfId="10074" xr:uid="{00000000-0005-0000-0000-0000AE230000}"/>
    <cellStyle name="Normal 2 3 3 49" xfId="10075" xr:uid="{00000000-0005-0000-0000-0000AF230000}"/>
    <cellStyle name="Normal 2 3 3 5" xfId="984" xr:uid="{00000000-0005-0000-0000-0000B0230000}"/>
    <cellStyle name="Normal 2 3 3 50" xfId="10076" xr:uid="{00000000-0005-0000-0000-0000B1230000}"/>
    <cellStyle name="Normal 2 3 3 51" xfId="10077" xr:uid="{00000000-0005-0000-0000-0000B2230000}"/>
    <cellStyle name="Normal 2 3 3 52" xfId="10078" xr:uid="{00000000-0005-0000-0000-0000B3230000}"/>
    <cellStyle name="Normal 2 3 3 53" xfId="10079" xr:uid="{00000000-0005-0000-0000-0000B4230000}"/>
    <cellStyle name="Normal 2 3 3 54" xfId="10080" xr:uid="{00000000-0005-0000-0000-0000B5230000}"/>
    <cellStyle name="Normal 2 3 3 55" xfId="10081" xr:uid="{00000000-0005-0000-0000-0000B6230000}"/>
    <cellStyle name="Normal 2 3 3 56" xfId="10082" xr:uid="{00000000-0005-0000-0000-0000B7230000}"/>
    <cellStyle name="Normal 2 3 3 57" xfId="10083" xr:uid="{00000000-0005-0000-0000-0000B8230000}"/>
    <cellStyle name="Normal 2 3 3 58" xfId="10084" xr:uid="{00000000-0005-0000-0000-0000B9230000}"/>
    <cellStyle name="Normal 2 3 3 59" xfId="10085" xr:uid="{00000000-0005-0000-0000-0000BA230000}"/>
    <cellStyle name="Normal 2 3 3 6" xfId="985" xr:uid="{00000000-0005-0000-0000-0000BB230000}"/>
    <cellStyle name="Normal 2 3 3 60" xfId="10086" xr:uid="{00000000-0005-0000-0000-0000BC230000}"/>
    <cellStyle name="Normal 2 3 3 61" xfId="10087" xr:uid="{00000000-0005-0000-0000-0000BD230000}"/>
    <cellStyle name="Normal 2 3 3 62" xfId="10088" xr:uid="{00000000-0005-0000-0000-0000BE230000}"/>
    <cellStyle name="Normal 2 3 3 63" xfId="10089" xr:uid="{00000000-0005-0000-0000-0000BF230000}"/>
    <cellStyle name="Normal 2 3 3 64" xfId="10090" xr:uid="{00000000-0005-0000-0000-0000C0230000}"/>
    <cellStyle name="Normal 2 3 3 65" xfId="10091" xr:uid="{00000000-0005-0000-0000-0000C1230000}"/>
    <cellStyle name="Normal 2 3 3 66" xfId="10092" xr:uid="{00000000-0005-0000-0000-0000C2230000}"/>
    <cellStyle name="Normal 2 3 3 67" xfId="10093" xr:uid="{00000000-0005-0000-0000-0000C3230000}"/>
    <cellStyle name="Normal 2 3 3 68" xfId="10094" xr:uid="{00000000-0005-0000-0000-0000C4230000}"/>
    <cellStyle name="Normal 2 3 3 69" xfId="10095" xr:uid="{00000000-0005-0000-0000-0000C5230000}"/>
    <cellStyle name="Normal 2 3 3 7" xfId="10096" xr:uid="{00000000-0005-0000-0000-0000C6230000}"/>
    <cellStyle name="Normal 2 3 3 7 10" xfId="10097" xr:uid="{00000000-0005-0000-0000-0000C7230000}"/>
    <cellStyle name="Normal 2 3 3 7 11" xfId="10098" xr:uid="{00000000-0005-0000-0000-0000C8230000}"/>
    <cellStyle name="Normal 2 3 3 7 12" xfId="10099" xr:uid="{00000000-0005-0000-0000-0000C9230000}"/>
    <cellStyle name="Normal 2 3 3 7 13" xfId="10100" xr:uid="{00000000-0005-0000-0000-0000CA230000}"/>
    <cellStyle name="Normal 2 3 3 7 14" xfId="10101" xr:uid="{00000000-0005-0000-0000-0000CB230000}"/>
    <cellStyle name="Normal 2 3 3 7 15" xfId="10102" xr:uid="{00000000-0005-0000-0000-0000CC230000}"/>
    <cellStyle name="Normal 2 3 3 7 16" xfId="10103" xr:uid="{00000000-0005-0000-0000-0000CD230000}"/>
    <cellStyle name="Normal 2 3 3 7 17" xfId="10104" xr:uid="{00000000-0005-0000-0000-0000CE230000}"/>
    <cellStyle name="Normal 2 3 3 7 2" xfId="10105" xr:uid="{00000000-0005-0000-0000-0000CF230000}"/>
    <cellStyle name="Normal 2 3 3 7 3" xfId="10106" xr:uid="{00000000-0005-0000-0000-0000D0230000}"/>
    <cellStyle name="Normal 2 3 3 7 4" xfId="10107" xr:uid="{00000000-0005-0000-0000-0000D1230000}"/>
    <cellStyle name="Normal 2 3 3 7 5" xfId="10108" xr:uid="{00000000-0005-0000-0000-0000D2230000}"/>
    <cellStyle name="Normal 2 3 3 7 6" xfId="10109" xr:uid="{00000000-0005-0000-0000-0000D3230000}"/>
    <cellStyle name="Normal 2 3 3 7 7" xfId="10110" xr:uid="{00000000-0005-0000-0000-0000D4230000}"/>
    <cellStyle name="Normal 2 3 3 7 8" xfId="10111" xr:uid="{00000000-0005-0000-0000-0000D5230000}"/>
    <cellStyle name="Normal 2 3 3 7 9" xfId="10112" xr:uid="{00000000-0005-0000-0000-0000D6230000}"/>
    <cellStyle name="Normal 2 3 3 70" xfId="10113" xr:uid="{00000000-0005-0000-0000-0000D7230000}"/>
    <cellStyle name="Normal 2 3 3 71" xfId="10114" xr:uid="{00000000-0005-0000-0000-0000D8230000}"/>
    <cellStyle name="Normal 2 3 3 72" xfId="10115" xr:uid="{00000000-0005-0000-0000-0000D9230000}"/>
    <cellStyle name="Normal 2 3 3 73" xfId="10116" xr:uid="{00000000-0005-0000-0000-0000DA230000}"/>
    <cellStyle name="Normal 2 3 3 74" xfId="10117" xr:uid="{00000000-0005-0000-0000-0000DB230000}"/>
    <cellStyle name="Normal 2 3 3 75" xfId="10118" xr:uid="{00000000-0005-0000-0000-0000DC230000}"/>
    <cellStyle name="Normal 2 3 3 76" xfId="10119" xr:uid="{00000000-0005-0000-0000-0000DD230000}"/>
    <cellStyle name="Normal 2 3 3 77" xfId="10120" xr:uid="{00000000-0005-0000-0000-0000DE230000}"/>
    <cellStyle name="Normal 2 3 3 78" xfId="10121" xr:uid="{00000000-0005-0000-0000-0000DF230000}"/>
    <cellStyle name="Normal 2 3 3 79" xfId="10122" xr:uid="{00000000-0005-0000-0000-0000E0230000}"/>
    <cellStyle name="Normal 2 3 3 8" xfId="10123" xr:uid="{00000000-0005-0000-0000-0000E1230000}"/>
    <cellStyle name="Normal 2 3 3 80" xfId="10124" xr:uid="{00000000-0005-0000-0000-0000E2230000}"/>
    <cellStyle name="Normal 2 3 3 81" xfId="10125" xr:uid="{00000000-0005-0000-0000-0000E3230000}"/>
    <cellStyle name="Normal 2 3 3 82" xfId="10126" xr:uid="{00000000-0005-0000-0000-0000E4230000}"/>
    <cellStyle name="Normal 2 3 3 83" xfId="10127" xr:uid="{00000000-0005-0000-0000-0000E5230000}"/>
    <cellStyle name="Normal 2 3 3 9" xfId="10128" xr:uid="{00000000-0005-0000-0000-0000E6230000}"/>
    <cellStyle name="Normal 2 3 3_ELEC SAP FCST UPLOAD" xfId="986" xr:uid="{00000000-0005-0000-0000-0000E7230000}"/>
    <cellStyle name="Normal 2 3 30" xfId="10129" xr:uid="{00000000-0005-0000-0000-0000E8230000}"/>
    <cellStyle name="Normal 2 3 31" xfId="10130" xr:uid="{00000000-0005-0000-0000-0000E9230000}"/>
    <cellStyle name="Normal 2 3 32" xfId="10131" xr:uid="{00000000-0005-0000-0000-0000EA230000}"/>
    <cellStyle name="Normal 2 3 33" xfId="10132" xr:uid="{00000000-0005-0000-0000-0000EB230000}"/>
    <cellStyle name="Normal 2 3 34" xfId="10133" xr:uid="{00000000-0005-0000-0000-0000EC230000}"/>
    <cellStyle name="Normal 2 3 35" xfId="10134" xr:uid="{00000000-0005-0000-0000-0000ED230000}"/>
    <cellStyle name="Normal 2 3 36" xfId="10135" xr:uid="{00000000-0005-0000-0000-0000EE230000}"/>
    <cellStyle name="Normal 2 3 37" xfId="10136" xr:uid="{00000000-0005-0000-0000-0000EF230000}"/>
    <cellStyle name="Normal 2 3 38" xfId="10137" xr:uid="{00000000-0005-0000-0000-0000F0230000}"/>
    <cellStyle name="Normal 2 3 39" xfId="10138" xr:uid="{00000000-0005-0000-0000-0000F1230000}"/>
    <cellStyle name="Normal 2 3 4" xfId="987" xr:uid="{00000000-0005-0000-0000-0000F2230000}"/>
    <cellStyle name="Normal 2 3 4 10" xfId="10139" xr:uid="{00000000-0005-0000-0000-0000F3230000}"/>
    <cellStyle name="Normal 2 3 4 11" xfId="10140" xr:uid="{00000000-0005-0000-0000-0000F4230000}"/>
    <cellStyle name="Normal 2 3 4 12" xfId="10141" xr:uid="{00000000-0005-0000-0000-0000F5230000}"/>
    <cellStyle name="Normal 2 3 4 13" xfId="10142" xr:uid="{00000000-0005-0000-0000-0000F6230000}"/>
    <cellStyle name="Normal 2 3 4 14" xfId="10143" xr:uid="{00000000-0005-0000-0000-0000F7230000}"/>
    <cellStyle name="Normal 2 3 4 15" xfId="10144" xr:uid="{00000000-0005-0000-0000-0000F8230000}"/>
    <cellStyle name="Normal 2 3 4 16" xfId="10145" xr:uid="{00000000-0005-0000-0000-0000F9230000}"/>
    <cellStyle name="Normal 2 3 4 17" xfId="10146" xr:uid="{00000000-0005-0000-0000-0000FA230000}"/>
    <cellStyle name="Normal 2 3 4 18" xfId="10147" xr:uid="{00000000-0005-0000-0000-0000FB230000}"/>
    <cellStyle name="Normal 2 3 4 19" xfId="10148" xr:uid="{00000000-0005-0000-0000-0000FC230000}"/>
    <cellStyle name="Normal 2 3 4 2" xfId="988" xr:uid="{00000000-0005-0000-0000-0000FD230000}"/>
    <cellStyle name="Normal 2 3 4 2 10" xfId="10149" xr:uid="{00000000-0005-0000-0000-0000FE230000}"/>
    <cellStyle name="Normal 2 3 4 2 11" xfId="10150" xr:uid="{00000000-0005-0000-0000-0000FF230000}"/>
    <cellStyle name="Normal 2 3 4 2 12" xfId="10151" xr:uid="{00000000-0005-0000-0000-000000240000}"/>
    <cellStyle name="Normal 2 3 4 2 13" xfId="10152" xr:uid="{00000000-0005-0000-0000-000001240000}"/>
    <cellStyle name="Normal 2 3 4 2 14" xfId="10153" xr:uid="{00000000-0005-0000-0000-000002240000}"/>
    <cellStyle name="Normal 2 3 4 2 15" xfId="10154" xr:uid="{00000000-0005-0000-0000-000003240000}"/>
    <cellStyle name="Normal 2 3 4 2 16" xfId="10155" xr:uid="{00000000-0005-0000-0000-000004240000}"/>
    <cellStyle name="Normal 2 3 4 2 17" xfId="10156" xr:uid="{00000000-0005-0000-0000-000005240000}"/>
    <cellStyle name="Normal 2 3 4 2 18" xfId="10157" xr:uid="{00000000-0005-0000-0000-000006240000}"/>
    <cellStyle name="Normal 2 3 4 2 2" xfId="10158" xr:uid="{00000000-0005-0000-0000-000007240000}"/>
    <cellStyle name="Normal 2 3 4 2 3" xfId="10159" xr:uid="{00000000-0005-0000-0000-000008240000}"/>
    <cellStyle name="Normal 2 3 4 2 4" xfId="10160" xr:uid="{00000000-0005-0000-0000-000009240000}"/>
    <cellStyle name="Normal 2 3 4 2 5" xfId="10161" xr:uid="{00000000-0005-0000-0000-00000A240000}"/>
    <cellStyle name="Normal 2 3 4 2 6" xfId="10162" xr:uid="{00000000-0005-0000-0000-00000B240000}"/>
    <cellStyle name="Normal 2 3 4 2 7" xfId="10163" xr:uid="{00000000-0005-0000-0000-00000C240000}"/>
    <cellStyle name="Normal 2 3 4 2 8" xfId="10164" xr:uid="{00000000-0005-0000-0000-00000D240000}"/>
    <cellStyle name="Normal 2 3 4 2 9" xfId="10165" xr:uid="{00000000-0005-0000-0000-00000E240000}"/>
    <cellStyle name="Normal 2 3 4 20" xfId="10166" xr:uid="{00000000-0005-0000-0000-00000F240000}"/>
    <cellStyle name="Normal 2 3 4 21" xfId="10167" xr:uid="{00000000-0005-0000-0000-000010240000}"/>
    <cellStyle name="Normal 2 3 4 22" xfId="10168" xr:uid="{00000000-0005-0000-0000-000011240000}"/>
    <cellStyle name="Normal 2 3 4 23" xfId="10169" xr:uid="{00000000-0005-0000-0000-000012240000}"/>
    <cellStyle name="Normal 2 3 4 24" xfId="10170" xr:uid="{00000000-0005-0000-0000-000013240000}"/>
    <cellStyle name="Normal 2 3 4 25" xfId="10171" xr:uid="{00000000-0005-0000-0000-000014240000}"/>
    <cellStyle name="Normal 2 3 4 26" xfId="10172" xr:uid="{00000000-0005-0000-0000-000015240000}"/>
    <cellStyle name="Normal 2 3 4 27" xfId="10173" xr:uid="{00000000-0005-0000-0000-000016240000}"/>
    <cellStyle name="Normal 2 3 4 28" xfId="10174" xr:uid="{00000000-0005-0000-0000-000017240000}"/>
    <cellStyle name="Normal 2 3 4 29" xfId="10175" xr:uid="{00000000-0005-0000-0000-000018240000}"/>
    <cellStyle name="Normal 2 3 4 3" xfId="989" xr:uid="{00000000-0005-0000-0000-000019240000}"/>
    <cellStyle name="Normal 2 3 4 30" xfId="10176" xr:uid="{00000000-0005-0000-0000-00001A240000}"/>
    <cellStyle name="Normal 2 3 4 31" xfId="10177" xr:uid="{00000000-0005-0000-0000-00001B240000}"/>
    <cellStyle name="Normal 2 3 4 32" xfId="10178" xr:uid="{00000000-0005-0000-0000-00001C240000}"/>
    <cellStyle name="Normal 2 3 4 33" xfId="10179" xr:uid="{00000000-0005-0000-0000-00001D240000}"/>
    <cellStyle name="Normal 2 3 4 34" xfId="10180" xr:uid="{00000000-0005-0000-0000-00001E240000}"/>
    <cellStyle name="Normal 2 3 4 35" xfId="10181" xr:uid="{00000000-0005-0000-0000-00001F240000}"/>
    <cellStyle name="Normal 2 3 4 36" xfId="10182" xr:uid="{00000000-0005-0000-0000-000020240000}"/>
    <cellStyle name="Normal 2 3 4 37" xfId="10183" xr:uid="{00000000-0005-0000-0000-000021240000}"/>
    <cellStyle name="Normal 2 3 4 38" xfId="10184" xr:uid="{00000000-0005-0000-0000-000022240000}"/>
    <cellStyle name="Normal 2 3 4 39" xfId="10185" xr:uid="{00000000-0005-0000-0000-000023240000}"/>
    <cellStyle name="Normal 2 3 4 4" xfId="10186" xr:uid="{00000000-0005-0000-0000-000024240000}"/>
    <cellStyle name="Normal 2 3 4 4 10" xfId="10187" xr:uid="{00000000-0005-0000-0000-000025240000}"/>
    <cellStyle name="Normal 2 3 4 4 11" xfId="10188" xr:uid="{00000000-0005-0000-0000-000026240000}"/>
    <cellStyle name="Normal 2 3 4 4 12" xfId="10189" xr:uid="{00000000-0005-0000-0000-000027240000}"/>
    <cellStyle name="Normal 2 3 4 4 13" xfId="10190" xr:uid="{00000000-0005-0000-0000-000028240000}"/>
    <cellStyle name="Normal 2 3 4 4 14" xfId="10191" xr:uid="{00000000-0005-0000-0000-000029240000}"/>
    <cellStyle name="Normal 2 3 4 4 15" xfId="10192" xr:uid="{00000000-0005-0000-0000-00002A240000}"/>
    <cellStyle name="Normal 2 3 4 4 16" xfId="10193" xr:uid="{00000000-0005-0000-0000-00002B240000}"/>
    <cellStyle name="Normal 2 3 4 4 17" xfId="10194" xr:uid="{00000000-0005-0000-0000-00002C240000}"/>
    <cellStyle name="Normal 2 3 4 4 2" xfId="10195" xr:uid="{00000000-0005-0000-0000-00002D240000}"/>
    <cellStyle name="Normal 2 3 4 4 3" xfId="10196" xr:uid="{00000000-0005-0000-0000-00002E240000}"/>
    <cellStyle name="Normal 2 3 4 4 4" xfId="10197" xr:uid="{00000000-0005-0000-0000-00002F240000}"/>
    <cellStyle name="Normal 2 3 4 4 5" xfId="10198" xr:uid="{00000000-0005-0000-0000-000030240000}"/>
    <cellStyle name="Normal 2 3 4 4 6" xfId="10199" xr:uid="{00000000-0005-0000-0000-000031240000}"/>
    <cellStyle name="Normal 2 3 4 4 7" xfId="10200" xr:uid="{00000000-0005-0000-0000-000032240000}"/>
    <cellStyle name="Normal 2 3 4 4 8" xfId="10201" xr:uid="{00000000-0005-0000-0000-000033240000}"/>
    <cellStyle name="Normal 2 3 4 4 9" xfId="10202" xr:uid="{00000000-0005-0000-0000-000034240000}"/>
    <cellStyle name="Normal 2 3 4 40" xfId="10203" xr:uid="{00000000-0005-0000-0000-000035240000}"/>
    <cellStyle name="Normal 2 3 4 41" xfId="10204" xr:uid="{00000000-0005-0000-0000-000036240000}"/>
    <cellStyle name="Normal 2 3 4 42" xfId="10205" xr:uid="{00000000-0005-0000-0000-000037240000}"/>
    <cellStyle name="Normal 2 3 4 43" xfId="10206" xr:uid="{00000000-0005-0000-0000-000038240000}"/>
    <cellStyle name="Normal 2 3 4 44" xfId="10207" xr:uid="{00000000-0005-0000-0000-000039240000}"/>
    <cellStyle name="Normal 2 3 4 45" xfId="10208" xr:uid="{00000000-0005-0000-0000-00003A240000}"/>
    <cellStyle name="Normal 2 3 4 46" xfId="10209" xr:uid="{00000000-0005-0000-0000-00003B240000}"/>
    <cellStyle name="Normal 2 3 4 47" xfId="10210" xr:uid="{00000000-0005-0000-0000-00003C240000}"/>
    <cellStyle name="Normal 2 3 4 48" xfId="10211" xr:uid="{00000000-0005-0000-0000-00003D240000}"/>
    <cellStyle name="Normal 2 3 4 49" xfId="10212" xr:uid="{00000000-0005-0000-0000-00003E240000}"/>
    <cellStyle name="Normal 2 3 4 5" xfId="10213" xr:uid="{00000000-0005-0000-0000-00003F240000}"/>
    <cellStyle name="Normal 2 3 4 50" xfId="10214" xr:uid="{00000000-0005-0000-0000-000040240000}"/>
    <cellStyle name="Normal 2 3 4 51" xfId="10215" xr:uid="{00000000-0005-0000-0000-000041240000}"/>
    <cellStyle name="Normal 2 3 4 52" xfId="10216" xr:uid="{00000000-0005-0000-0000-000042240000}"/>
    <cellStyle name="Normal 2 3 4 53" xfId="10217" xr:uid="{00000000-0005-0000-0000-000043240000}"/>
    <cellStyle name="Normal 2 3 4 54" xfId="10218" xr:uid="{00000000-0005-0000-0000-000044240000}"/>
    <cellStyle name="Normal 2 3 4 55" xfId="10219" xr:uid="{00000000-0005-0000-0000-000045240000}"/>
    <cellStyle name="Normal 2 3 4 56" xfId="10220" xr:uid="{00000000-0005-0000-0000-000046240000}"/>
    <cellStyle name="Normal 2 3 4 57" xfId="10221" xr:uid="{00000000-0005-0000-0000-000047240000}"/>
    <cellStyle name="Normal 2 3 4 58" xfId="10222" xr:uid="{00000000-0005-0000-0000-000048240000}"/>
    <cellStyle name="Normal 2 3 4 59" xfId="10223" xr:uid="{00000000-0005-0000-0000-000049240000}"/>
    <cellStyle name="Normal 2 3 4 6" xfId="10224" xr:uid="{00000000-0005-0000-0000-00004A240000}"/>
    <cellStyle name="Normal 2 3 4 60" xfId="10225" xr:uid="{00000000-0005-0000-0000-00004B240000}"/>
    <cellStyle name="Normal 2 3 4 61" xfId="10226" xr:uid="{00000000-0005-0000-0000-00004C240000}"/>
    <cellStyle name="Normal 2 3 4 62" xfId="10227" xr:uid="{00000000-0005-0000-0000-00004D240000}"/>
    <cellStyle name="Normal 2 3 4 63" xfId="10228" xr:uid="{00000000-0005-0000-0000-00004E240000}"/>
    <cellStyle name="Normal 2 3 4 64" xfId="10229" xr:uid="{00000000-0005-0000-0000-00004F240000}"/>
    <cellStyle name="Normal 2 3 4 65" xfId="10230" xr:uid="{00000000-0005-0000-0000-000050240000}"/>
    <cellStyle name="Normal 2 3 4 66" xfId="10231" xr:uid="{00000000-0005-0000-0000-000051240000}"/>
    <cellStyle name="Normal 2 3 4 67" xfId="10232" xr:uid="{00000000-0005-0000-0000-000052240000}"/>
    <cellStyle name="Normal 2 3 4 68" xfId="10233" xr:uid="{00000000-0005-0000-0000-000053240000}"/>
    <cellStyle name="Normal 2 3 4 69" xfId="10234" xr:uid="{00000000-0005-0000-0000-000054240000}"/>
    <cellStyle name="Normal 2 3 4 7" xfId="10235" xr:uid="{00000000-0005-0000-0000-000055240000}"/>
    <cellStyle name="Normal 2 3 4 70" xfId="10236" xr:uid="{00000000-0005-0000-0000-000056240000}"/>
    <cellStyle name="Normal 2 3 4 71" xfId="10237" xr:uid="{00000000-0005-0000-0000-000057240000}"/>
    <cellStyle name="Normal 2 3 4 72" xfId="10238" xr:uid="{00000000-0005-0000-0000-000058240000}"/>
    <cellStyle name="Normal 2 3 4 73" xfId="10239" xr:uid="{00000000-0005-0000-0000-000059240000}"/>
    <cellStyle name="Normal 2 3 4 74" xfId="10240" xr:uid="{00000000-0005-0000-0000-00005A240000}"/>
    <cellStyle name="Normal 2 3 4 75" xfId="10241" xr:uid="{00000000-0005-0000-0000-00005B240000}"/>
    <cellStyle name="Normal 2 3 4 76" xfId="10242" xr:uid="{00000000-0005-0000-0000-00005C240000}"/>
    <cellStyle name="Normal 2 3 4 77" xfId="10243" xr:uid="{00000000-0005-0000-0000-00005D240000}"/>
    <cellStyle name="Normal 2 3 4 78" xfId="10244" xr:uid="{00000000-0005-0000-0000-00005E240000}"/>
    <cellStyle name="Normal 2 3 4 79" xfId="10245" xr:uid="{00000000-0005-0000-0000-00005F240000}"/>
    <cellStyle name="Normal 2 3 4 8" xfId="10246" xr:uid="{00000000-0005-0000-0000-000060240000}"/>
    <cellStyle name="Normal 2 3 4 80" xfId="10247" xr:uid="{00000000-0005-0000-0000-000061240000}"/>
    <cellStyle name="Normal 2 3 4 9" xfId="10248" xr:uid="{00000000-0005-0000-0000-000062240000}"/>
    <cellStyle name="Normal 2 3 4_ELEC SAP FCST UPLOAD" xfId="990" xr:uid="{00000000-0005-0000-0000-000063240000}"/>
    <cellStyle name="Normal 2 3 40" xfId="10249" xr:uid="{00000000-0005-0000-0000-000064240000}"/>
    <cellStyle name="Normal 2 3 41" xfId="10250" xr:uid="{00000000-0005-0000-0000-000065240000}"/>
    <cellStyle name="Normal 2 3 42" xfId="10251" xr:uid="{00000000-0005-0000-0000-000066240000}"/>
    <cellStyle name="Normal 2 3 43" xfId="10252" xr:uid="{00000000-0005-0000-0000-000067240000}"/>
    <cellStyle name="Normal 2 3 44" xfId="10253" xr:uid="{00000000-0005-0000-0000-000068240000}"/>
    <cellStyle name="Normal 2 3 45" xfId="10254" xr:uid="{00000000-0005-0000-0000-000069240000}"/>
    <cellStyle name="Normal 2 3 46" xfId="10255" xr:uid="{00000000-0005-0000-0000-00006A240000}"/>
    <cellStyle name="Normal 2 3 47" xfId="10256" xr:uid="{00000000-0005-0000-0000-00006B240000}"/>
    <cellStyle name="Normal 2 3 48" xfId="10257" xr:uid="{00000000-0005-0000-0000-00006C240000}"/>
    <cellStyle name="Normal 2 3 49" xfId="10258" xr:uid="{00000000-0005-0000-0000-00006D240000}"/>
    <cellStyle name="Normal 2 3 5" xfId="991" xr:uid="{00000000-0005-0000-0000-00006E240000}"/>
    <cellStyle name="Normal 2 3 50" xfId="10259" xr:uid="{00000000-0005-0000-0000-00006F240000}"/>
    <cellStyle name="Normal 2 3 51" xfId="10260" xr:uid="{00000000-0005-0000-0000-000070240000}"/>
    <cellStyle name="Normal 2 3 52" xfId="10261" xr:uid="{00000000-0005-0000-0000-000071240000}"/>
    <cellStyle name="Normal 2 3 53" xfId="10262" xr:uid="{00000000-0005-0000-0000-000072240000}"/>
    <cellStyle name="Normal 2 3 54" xfId="10263" xr:uid="{00000000-0005-0000-0000-000073240000}"/>
    <cellStyle name="Normal 2 3 55" xfId="10264" xr:uid="{00000000-0005-0000-0000-000074240000}"/>
    <cellStyle name="Normal 2 3 56" xfId="10265" xr:uid="{00000000-0005-0000-0000-000075240000}"/>
    <cellStyle name="Normal 2 3 57" xfId="10266" xr:uid="{00000000-0005-0000-0000-000076240000}"/>
    <cellStyle name="Normal 2 3 58" xfId="10267" xr:uid="{00000000-0005-0000-0000-000077240000}"/>
    <cellStyle name="Normal 2 3 59" xfId="10268" xr:uid="{00000000-0005-0000-0000-000078240000}"/>
    <cellStyle name="Normal 2 3 6" xfId="992" xr:uid="{00000000-0005-0000-0000-000079240000}"/>
    <cellStyle name="Normal 2 3 60" xfId="10269" xr:uid="{00000000-0005-0000-0000-00007A240000}"/>
    <cellStyle name="Normal 2 3 61" xfId="10270" xr:uid="{00000000-0005-0000-0000-00007B240000}"/>
    <cellStyle name="Normal 2 3 62" xfId="10271" xr:uid="{00000000-0005-0000-0000-00007C240000}"/>
    <cellStyle name="Normal 2 3 63" xfId="10272" xr:uid="{00000000-0005-0000-0000-00007D240000}"/>
    <cellStyle name="Normal 2 3 64" xfId="10273" xr:uid="{00000000-0005-0000-0000-00007E240000}"/>
    <cellStyle name="Normal 2 3 65" xfId="10274" xr:uid="{00000000-0005-0000-0000-00007F240000}"/>
    <cellStyle name="Normal 2 3 66" xfId="10275" xr:uid="{00000000-0005-0000-0000-000080240000}"/>
    <cellStyle name="Normal 2 3 67" xfId="10276" xr:uid="{00000000-0005-0000-0000-000081240000}"/>
    <cellStyle name="Normal 2 3 68" xfId="10277" xr:uid="{00000000-0005-0000-0000-000082240000}"/>
    <cellStyle name="Normal 2 3 69" xfId="10278" xr:uid="{00000000-0005-0000-0000-000083240000}"/>
    <cellStyle name="Normal 2 3 7" xfId="993" xr:uid="{00000000-0005-0000-0000-000084240000}"/>
    <cellStyle name="Normal 2 3 70" xfId="10279" xr:uid="{00000000-0005-0000-0000-000085240000}"/>
    <cellStyle name="Normal 2 3 71" xfId="10280" xr:uid="{00000000-0005-0000-0000-000086240000}"/>
    <cellStyle name="Normal 2 3 72" xfId="10281" xr:uid="{00000000-0005-0000-0000-000087240000}"/>
    <cellStyle name="Normal 2 3 73" xfId="10282" xr:uid="{00000000-0005-0000-0000-000088240000}"/>
    <cellStyle name="Normal 2 3 74" xfId="10283" xr:uid="{00000000-0005-0000-0000-000089240000}"/>
    <cellStyle name="Normal 2 3 75" xfId="10284" xr:uid="{00000000-0005-0000-0000-00008A240000}"/>
    <cellStyle name="Normal 2 3 76" xfId="10285" xr:uid="{00000000-0005-0000-0000-00008B240000}"/>
    <cellStyle name="Normal 2 3 77" xfId="10286" xr:uid="{00000000-0005-0000-0000-00008C240000}"/>
    <cellStyle name="Normal 2 3 78" xfId="10287" xr:uid="{00000000-0005-0000-0000-00008D240000}"/>
    <cellStyle name="Normal 2 3 79" xfId="10288" xr:uid="{00000000-0005-0000-0000-00008E240000}"/>
    <cellStyle name="Normal 2 3 8" xfId="10289" xr:uid="{00000000-0005-0000-0000-00008F240000}"/>
    <cellStyle name="Normal 2 3 8 10" xfId="10290" xr:uid="{00000000-0005-0000-0000-000090240000}"/>
    <cellStyle name="Normal 2 3 8 11" xfId="10291" xr:uid="{00000000-0005-0000-0000-000091240000}"/>
    <cellStyle name="Normal 2 3 8 12" xfId="10292" xr:uid="{00000000-0005-0000-0000-000092240000}"/>
    <cellStyle name="Normal 2 3 8 13" xfId="10293" xr:uid="{00000000-0005-0000-0000-000093240000}"/>
    <cellStyle name="Normal 2 3 8 14" xfId="10294" xr:uid="{00000000-0005-0000-0000-000094240000}"/>
    <cellStyle name="Normal 2 3 8 15" xfId="10295" xr:uid="{00000000-0005-0000-0000-000095240000}"/>
    <cellStyle name="Normal 2 3 8 16" xfId="10296" xr:uid="{00000000-0005-0000-0000-000096240000}"/>
    <cellStyle name="Normal 2 3 8 17" xfId="10297" xr:uid="{00000000-0005-0000-0000-000097240000}"/>
    <cellStyle name="Normal 2 3 8 2" xfId="10298" xr:uid="{00000000-0005-0000-0000-000098240000}"/>
    <cellStyle name="Normal 2 3 8 3" xfId="10299" xr:uid="{00000000-0005-0000-0000-000099240000}"/>
    <cellStyle name="Normal 2 3 8 4" xfId="10300" xr:uid="{00000000-0005-0000-0000-00009A240000}"/>
    <cellStyle name="Normal 2 3 8 5" xfId="10301" xr:uid="{00000000-0005-0000-0000-00009B240000}"/>
    <cellStyle name="Normal 2 3 8 6" xfId="10302" xr:uid="{00000000-0005-0000-0000-00009C240000}"/>
    <cellStyle name="Normal 2 3 8 7" xfId="10303" xr:uid="{00000000-0005-0000-0000-00009D240000}"/>
    <cellStyle name="Normal 2 3 8 8" xfId="10304" xr:uid="{00000000-0005-0000-0000-00009E240000}"/>
    <cellStyle name="Normal 2 3 8 9" xfId="10305" xr:uid="{00000000-0005-0000-0000-00009F240000}"/>
    <cellStyle name="Normal 2 3 80" xfId="10306" xr:uid="{00000000-0005-0000-0000-0000A0240000}"/>
    <cellStyle name="Normal 2 3 81" xfId="10307" xr:uid="{00000000-0005-0000-0000-0000A1240000}"/>
    <cellStyle name="Normal 2 3 82" xfId="10308" xr:uid="{00000000-0005-0000-0000-0000A2240000}"/>
    <cellStyle name="Normal 2 3 83" xfId="10309" xr:uid="{00000000-0005-0000-0000-0000A3240000}"/>
    <cellStyle name="Normal 2 3 84" xfId="10310" xr:uid="{00000000-0005-0000-0000-0000A4240000}"/>
    <cellStyle name="Normal 2 3 9" xfId="10311" xr:uid="{00000000-0005-0000-0000-0000A5240000}"/>
    <cellStyle name="Normal 2 3_Customer Operations Business Plan Input Reqs (3)" xfId="10312" xr:uid="{00000000-0005-0000-0000-0000A6240000}"/>
    <cellStyle name="Normal 2 30" xfId="994" xr:uid="{00000000-0005-0000-0000-0000A7240000}"/>
    <cellStyle name="Normal 2 30 2" xfId="995" xr:uid="{00000000-0005-0000-0000-0000A8240000}"/>
    <cellStyle name="Normal 2 30 2 2" xfId="1890" xr:uid="{00000000-0005-0000-0000-0000A9240000}"/>
    <cellStyle name="Normal 2 30 3" xfId="1889" xr:uid="{00000000-0005-0000-0000-0000AA240000}"/>
    <cellStyle name="Normal 2 31" xfId="996" xr:uid="{00000000-0005-0000-0000-0000AB240000}"/>
    <cellStyle name="Normal 2 31 2" xfId="997" xr:uid="{00000000-0005-0000-0000-0000AC240000}"/>
    <cellStyle name="Normal 2 31 2 2" xfId="1892" xr:uid="{00000000-0005-0000-0000-0000AD240000}"/>
    <cellStyle name="Normal 2 31 3" xfId="1891" xr:uid="{00000000-0005-0000-0000-0000AE240000}"/>
    <cellStyle name="Normal 2 32" xfId="10313" xr:uid="{00000000-0005-0000-0000-0000AF240000}"/>
    <cellStyle name="Normal 2 33" xfId="10314" xr:uid="{00000000-0005-0000-0000-0000B0240000}"/>
    <cellStyle name="Normal 2 34" xfId="10315" xr:uid="{00000000-0005-0000-0000-0000B1240000}"/>
    <cellStyle name="Normal 2 35" xfId="10316" xr:uid="{00000000-0005-0000-0000-0000B2240000}"/>
    <cellStyle name="Normal 2 36" xfId="10317" xr:uid="{00000000-0005-0000-0000-0000B3240000}"/>
    <cellStyle name="Normal 2 37" xfId="10318" xr:uid="{00000000-0005-0000-0000-0000B4240000}"/>
    <cellStyle name="Normal 2 38" xfId="10319" xr:uid="{00000000-0005-0000-0000-0000B5240000}"/>
    <cellStyle name="Normal 2 39" xfId="10320" xr:uid="{00000000-0005-0000-0000-0000B6240000}"/>
    <cellStyle name="Normal 2 4" xfId="998" xr:uid="{00000000-0005-0000-0000-0000B7240000}"/>
    <cellStyle name="Normal 2 4 10" xfId="10321" xr:uid="{00000000-0005-0000-0000-0000B8240000}"/>
    <cellStyle name="Normal 2 4 11" xfId="10322" xr:uid="{00000000-0005-0000-0000-0000B9240000}"/>
    <cellStyle name="Normal 2 4 12" xfId="10323" xr:uid="{00000000-0005-0000-0000-0000BA240000}"/>
    <cellStyle name="Normal 2 4 13" xfId="10324" xr:uid="{00000000-0005-0000-0000-0000BB240000}"/>
    <cellStyle name="Normal 2 4 14" xfId="10325" xr:uid="{00000000-0005-0000-0000-0000BC240000}"/>
    <cellStyle name="Normal 2 4 15" xfId="10326" xr:uid="{00000000-0005-0000-0000-0000BD240000}"/>
    <cellStyle name="Normal 2 4 16" xfId="10327" xr:uid="{00000000-0005-0000-0000-0000BE240000}"/>
    <cellStyle name="Normal 2 4 17" xfId="10328" xr:uid="{00000000-0005-0000-0000-0000BF240000}"/>
    <cellStyle name="Normal 2 4 18" xfId="10329" xr:uid="{00000000-0005-0000-0000-0000C0240000}"/>
    <cellStyle name="Normal 2 4 19" xfId="10330" xr:uid="{00000000-0005-0000-0000-0000C1240000}"/>
    <cellStyle name="Normal 2 4 2" xfId="999" xr:uid="{00000000-0005-0000-0000-0000C2240000}"/>
    <cellStyle name="Normal 2 4 2 10" xfId="10331" xr:uid="{00000000-0005-0000-0000-0000C3240000}"/>
    <cellStyle name="Normal 2 4 2 11" xfId="10332" xr:uid="{00000000-0005-0000-0000-0000C4240000}"/>
    <cellStyle name="Normal 2 4 2 12" xfId="10333" xr:uid="{00000000-0005-0000-0000-0000C5240000}"/>
    <cellStyle name="Normal 2 4 2 13" xfId="10334" xr:uid="{00000000-0005-0000-0000-0000C6240000}"/>
    <cellStyle name="Normal 2 4 2 14" xfId="10335" xr:uid="{00000000-0005-0000-0000-0000C7240000}"/>
    <cellStyle name="Normal 2 4 2 15" xfId="10336" xr:uid="{00000000-0005-0000-0000-0000C8240000}"/>
    <cellStyle name="Normal 2 4 2 16" xfId="10337" xr:uid="{00000000-0005-0000-0000-0000C9240000}"/>
    <cellStyle name="Normal 2 4 2 17" xfId="10338" xr:uid="{00000000-0005-0000-0000-0000CA240000}"/>
    <cellStyle name="Normal 2 4 2 18" xfId="10339" xr:uid="{00000000-0005-0000-0000-0000CB240000}"/>
    <cellStyle name="Normal 2 4 2 19" xfId="10340" xr:uid="{00000000-0005-0000-0000-0000CC240000}"/>
    <cellStyle name="Normal 2 4 2 2" xfId="10341" xr:uid="{00000000-0005-0000-0000-0000CD240000}"/>
    <cellStyle name="Normal 2 4 2 2 10" xfId="10342" xr:uid="{00000000-0005-0000-0000-0000CE240000}"/>
    <cellStyle name="Normal 2 4 2 2 11" xfId="10343" xr:uid="{00000000-0005-0000-0000-0000CF240000}"/>
    <cellStyle name="Normal 2 4 2 2 12" xfId="10344" xr:uid="{00000000-0005-0000-0000-0000D0240000}"/>
    <cellStyle name="Normal 2 4 2 2 13" xfId="10345" xr:uid="{00000000-0005-0000-0000-0000D1240000}"/>
    <cellStyle name="Normal 2 4 2 2 14" xfId="10346" xr:uid="{00000000-0005-0000-0000-0000D2240000}"/>
    <cellStyle name="Normal 2 4 2 2 15" xfId="10347" xr:uid="{00000000-0005-0000-0000-0000D3240000}"/>
    <cellStyle name="Normal 2 4 2 2 16" xfId="10348" xr:uid="{00000000-0005-0000-0000-0000D4240000}"/>
    <cellStyle name="Normal 2 4 2 2 17" xfId="10349" xr:uid="{00000000-0005-0000-0000-0000D5240000}"/>
    <cellStyle name="Normal 2 4 2 2 18" xfId="10350" xr:uid="{00000000-0005-0000-0000-0000D6240000}"/>
    <cellStyle name="Normal 2 4 2 2 19" xfId="10351" xr:uid="{00000000-0005-0000-0000-0000D7240000}"/>
    <cellStyle name="Normal 2 4 2 2 2" xfId="10352" xr:uid="{00000000-0005-0000-0000-0000D8240000}"/>
    <cellStyle name="Normal 2 4 2 2 2 10" xfId="10353" xr:uid="{00000000-0005-0000-0000-0000D9240000}"/>
    <cellStyle name="Normal 2 4 2 2 2 11" xfId="10354" xr:uid="{00000000-0005-0000-0000-0000DA240000}"/>
    <cellStyle name="Normal 2 4 2 2 2 12" xfId="10355" xr:uid="{00000000-0005-0000-0000-0000DB240000}"/>
    <cellStyle name="Normal 2 4 2 2 2 13" xfId="10356" xr:uid="{00000000-0005-0000-0000-0000DC240000}"/>
    <cellStyle name="Normal 2 4 2 2 2 14" xfId="10357" xr:uid="{00000000-0005-0000-0000-0000DD240000}"/>
    <cellStyle name="Normal 2 4 2 2 2 15" xfId="10358" xr:uid="{00000000-0005-0000-0000-0000DE240000}"/>
    <cellStyle name="Normal 2 4 2 2 2 16" xfId="10359" xr:uid="{00000000-0005-0000-0000-0000DF240000}"/>
    <cellStyle name="Normal 2 4 2 2 2 17" xfId="10360" xr:uid="{00000000-0005-0000-0000-0000E0240000}"/>
    <cellStyle name="Normal 2 4 2 2 2 2" xfId="10361" xr:uid="{00000000-0005-0000-0000-0000E1240000}"/>
    <cellStyle name="Normal 2 4 2 2 2 3" xfId="10362" xr:uid="{00000000-0005-0000-0000-0000E2240000}"/>
    <cellStyle name="Normal 2 4 2 2 2 4" xfId="10363" xr:uid="{00000000-0005-0000-0000-0000E3240000}"/>
    <cellStyle name="Normal 2 4 2 2 2 5" xfId="10364" xr:uid="{00000000-0005-0000-0000-0000E4240000}"/>
    <cellStyle name="Normal 2 4 2 2 2 6" xfId="10365" xr:uid="{00000000-0005-0000-0000-0000E5240000}"/>
    <cellStyle name="Normal 2 4 2 2 2 7" xfId="10366" xr:uid="{00000000-0005-0000-0000-0000E6240000}"/>
    <cellStyle name="Normal 2 4 2 2 2 8" xfId="10367" xr:uid="{00000000-0005-0000-0000-0000E7240000}"/>
    <cellStyle name="Normal 2 4 2 2 2 9" xfId="10368" xr:uid="{00000000-0005-0000-0000-0000E8240000}"/>
    <cellStyle name="Normal 2 4 2 2 20" xfId="10369" xr:uid="{00000000-0005-0000-0000-0000E9240000}"/>
    <cellStyle name="Normal 2 4 2 2 21" xfId="10370" xr:uid="{00000000-0005-0000-0000-0000EA240000}"/>
    <cellStyle name="Normal 2 4 2 2 22" xfId="10371" xr:uid="{00000000-0005-0000-0000-0000EB240000}"/>
    <cellStyle name="Normal 2 4 2 2 23" xfId="10372" xr:uid="{00000000-0005-0000-0000-0000EC240000}"/>
    <cellStyle name="Normal 2 4 2 2 24" xfId="10373" xr:uid="{00000000-0005-0000-0000-0000ED240000}"/>
    <cellStyle name="Normal 2 4 2 2 25" xfId="10374" xr:uid="{00000000-0005-0000-0000-0000EE240000}"/>
    <cellStyle name="Normal 2 4 2 2 26" xfId="10375" xr:uid="{00000000-0005-0000-0000-0000EF240000}"/>
    <cellStyle name="Normal 2 4 2 2 27" xfId="10376" xr:uid="{00000000-0005-0000-0000-0000F0240000}"/>
    <cellStyle name="Normal 2 4 2 2 28" xfId="10377" xr:uid="{00000000-0005-0000-0000-0000F1240000}"/>
    <cellStyle name="Normal 2 4 2 2 29" xfId="10378" xr:uid="{00000000-0005-0000-0000-0000F2240000}"/>
    <cellStyle name="Normal 2 4 2 2 3" xfId="10379" xr:uid="{00000000-0005-0000-0000-0000F3240000}"/>
    <cellStyle name="Normal 2 4 2 2 30" xfId="10380" xr:uid="{00000000-0005-0000-0000-0000F4240000}"/>
    <cellStyle name="Normal 2 4 2 2 31" xfId="10381" xr:uid="{00000000-0005-0000-0000-0000F5240000}"/>
    <cellStyle name="Normal 2 4 2 2 32" xfId="10382" xr:uid="{00000000-0005-0000-0000-0000F6240000}"/>
    <cellStyle name="Normal 2 4 2 2 33" xfId="10383" xr:uid="{00000000-0005-0000-0000-0000F7240000}"/>
    <cellStyle name="Normal 2 4 2 2 34" xfId="10384" xr:uid="{00000000-0005-0000-0000-0000F8240000}"/>
    <cellStyle name="Normal 2 4 2 2 35" xfId="10385" xr:uid="{00000000-0005-0000-0000-0000F9240000}"/>
    <cellStyle name="Normal 2 4 2 2 36" xfId="10386" xr:uid="{00000000-0005-0000-0000-0000FA240000}"/>
    <cellStyle name="Normal 2 4 2 2 37" xfId="10387" xr:uid="{00000000-0005-0000-0000-0000FB240000}"/>
    <cellStyle name="Normal 2 4 2 2 38" xfId="10388" xr:uid="{00000000-0005-0000-0000-0000FC240000}"/>
    <cellStyle name="Normal 2 4 2 2 39" xfId="10389" xr:uid="{00000000-0005-0000-0000-0000FD240000}"/>
    <cellStyle name="Normal 2 4 2 2 4" xfId="10390" xr:uid="{00000000-0005-0000-0000-0000FE240000}"/>
    <cellStyle name="Normal 2 4 2 2 40" xfId="10391" xr:uid="{00000000-0005-0000-0000-0000FF240000}"/>
    <cellStyle name="Normal 2 4 2 2 41" xfId="10392" xr:uid="{00000000-0005-0000-0000-000000250000}"/>
    <cellStyle name="Normal 2 4 2 2 42" xfId="10393" xr:uid="{00000000-0005-0000-0000-000001250000}"/>
    <cellStyle name="Normal 2 4 2 2 43" xfId="10394" xr:uid="{00000000-0005-0000-0000-000002250000}"/>
    <cellStyle name="Normal 2 4 2 2 44" xfId="10395" xr:uid="{00000000-0005-0000-0000-000003250000}"/>
    <cellStyle name="Normal 2 4 2 2 45" xfId="10396" xr:uid="{00000000-0005-0000-0000-000004250000}"/>
    <cellStyle name="Normal 2 4 2 2 46" xfId="10397" xr:uid="{00000000-0005-0000-0000-000005250000}"/>
    <cellStyle name="Normal 2 4 2 2 47" xfId="10398" xr:uid="{00000000-0005-0000-0000-000006250000}"/>
    <cellStyle name="Normal 2 4 2 2 48" xfId="10399" xr:uid="{00000000-0005-0000-0000-000007250000}"/>
    <cellStyle name="Normal 2 4 2 2 49" xfId="10400" xr:uid="{00000000-0005-0000-0000-000008250000}"/>
    <cellStyle name="Normal 2 4 2 2 5" xfId="10401" xr:uid="{00000000-0005-0000-0000-000009250000}"/>
    <cellStyle name="Normal 2 4 2 2 50" xfId="10402" xr:uid="{00000000-0005-0000-0000-00000A250000}"/>
    <cellStyle name="Normal 2 4 2 2 51" xfId="10403" xr:uid="{00000000-0005-0000-0000-00000B250000}"/>
    <cellStyle name="Normal 2 4 2 2 52" xfId="10404" xr:uid="{00000000-0005-0000-0000-00000C250000}"/>
    <cellStyle name="Normal 2 4 2 2 53" xfId="10405" xr:uid="{00000000-0005-0000-0000-00000D250000}"/>
    <cellStyle name="Normal 2 4 2 2 54" xfId="10406" xr:uid="{00000000-0005-0000-0000-00000E250000}"/>
    <cellStyle name="Normal 2 4 2 2 55" xfId="10407" xr:uid="{00000000-0005-0000-0000-00000F250000}"/>
    <cellStyle name="Normal 2 4 2 2 56" xfId="10408" xr:uid="{00000000-0005-0000-0000-000010250000}"/>
    <cellStyle name="Normal 2 4 2 2 57" xfId="10409" xr:uid="{00000000-0005-0000-0000-000011250000}"/>
    <cellStyle name="Normal 2 4 2 2 58" xfId="10410" xr:uid="{00000000-0005-0000-0000-000012250000}"/>
    <cellStyle name="Normal 2 4 2 2 59" xfId="10411" xr:uid="{00000000-0005-0000-0000-000013250000}"/>
    <cellStyle name="Normal 2 4 2 2 6" xfId="10412" xr:uid="{00000000-0005-0000-0000-000014250000}"/>
    <cellStyle name="Normal 2 4 2 2 60" xfId="10413" xr:uid="{00000000-0005-0000-0000-000015250000}"/>
    <cellStyle name="Normal 2 4 2 2 61" xfId="10414" xr:uid="{00000000-0005-0000-0000-000016250000}"/>
    <cellStyle name="Normal 2 4 2 2 62" xfId="10415" xr:uid="{00000000-0005-0000-0000-000017250000}"/>
    <cellStyle name="Normal 2 4 2 2 63" xfId="10416" xr:uid="{00000000-0005-0000-0000-000018250000}"/>
    <cellStyle name="Normal 2 4 2 2 64" xfId="10417" xr:uid="{00000000-0005-0000-0000-000019250000}"/>
    <cellStyle name="Normal 2 4 2 2 65" xfId="10418" xr:uid="{00000000-0005-0000-0000-00001A250000}"/>
    <cellStyle name="Normal 2 4 2 2 66" xfId="10419" xr:uid="{00000000-0005-0000-0000-00001B250000}"/>
    <cellStyle name="Normal 2 4 2 2 67" xfId="10420" xr:uid="{00000000-0005-0000-0000-00001C250000}"/>
    <cellStyle name="Normal 2 4 2 2 68" xfId="10421" xr:uid="{00000000-0005-0000-0000-00001D250000}"/>
    <cellStyle name="Normal 2 4 2 2 69" xfId="10422" xr:uid="{00000000-0005-0000-0000-00001E250000}"/>
    <cellStyle name="Normal 2 4 2 2 7" xfId="10423" xr:uid="{00000000-0005-0000-0000-00001F250000}"/>
    <cellStyle name="Normal 2 4 2 2 70" xfId="10424" xr:uid="{00000000-0005-0000-0000-000020250000}"/>
    <cellStyle name="Normal 2 4 2 2 71" xfId="10425" xr:uid="{00000000-0005-0000-0000-000021250000}"/>
    <cellStyle name="Normal 2 4 2 2 72" xfId="10426" xr:uid="{00000000-0005-0000-0000-000022250000}"/>
    <cellStyle name="Normal 2 4 2 2 73" xfId="10427" xr:uid="{00000000-0005-0000-0000-000023250000}"/>
    <cellStyle name="Normal 2 4 2 2 74" xfId="10428" xr:uid="{00000000-0005-0000-0000-000024250000}"/>
    <cellStyle name="Normal 2 4 2 2 75" xfId="10429" xr:uid="{00000000-0005-0000-0000-000025250000}"/>
    <cellStyle name="Normal 2 4 2 2 76" xfId="10430" xr:uid="{00000000-0005-0000-0000-000026250000}"/>
    <cellStyle name="Normal 2 4 2 2 77" xfId="10431" xr:uid="{00000000-0005-0000-0000-000027250000}"/>
    <cellStyle name="Normal 2 4 2 2 78" xfId="10432" xr:uid="{00000000-0005-0000-0000-000028250000}"/>
    <cellStyle name="Normal 2 4 2 2 8" xfId="10433" xr:uid="{00000000-0005-0000-0000-000029250000}"/>
    <cellStyle name="Normal 2 4 2 2 9" xfId="10434" xr:uid="{00000000-0005-0000-0000-00002A250000}"/>
    <cellStyle name="Normal 2 4 2 20" xfId="10435" xr:uid="{00000000-0005-0000-0000-00002B250000}"/>
    <cellStyle name="Normal 2 4 2 21" xfId="10436" xr:uid="{00000000-0005-0000-0000-00002C250000}"/>
    <cellStyle name="Normal 2 4 2 22" xfId="10437" xr:uid="{00000000-0005-0000-0000-00002D250000}"/>
    <cellStyle name="Normal 2 4 2 23" xfId="10438" xr:uid="{00000000-0005-0000-0000-00002E250000}"/>
    <cellStyle name="Normal 2 4 2 24" xfId="10439" xr:uid="{00000000-0005-0000-0000-00002F250000}"/>
    <cellStyle name="Normal 2 4 2 25" xfId="10440" xr:uid="{00000000-0005-0000-0000-000030250000}"/>
    <cellStyle name="Normal 2 4 2 26" xfId="10441" xr:uid="{00000000-0005-0000-0000-000031250000}"/>
    <cellStyle name="Normal 2 4 2 27" xfId="10442" xr:uid="{00000000-0005-0000-0000-000032250000}"/>
    <cellStyle name="Normal 2 4 2 28" xfId="10443" xr:uid="{00000000-0005-0000-0000-000033250000}"/>
    <cellStyle name="Normal 2 4 2 29" xfId="10444" xr:uid="{00000000-0005-0000-0000-000034250000}"/>
    <cellStyle name="Normal 2 4 2 3" xfId="10445" xr:uid="{00000000-0005-0000-0000-000035250000}"/>
    <cellStyle name="Normal 2 4 2 3 10" xfId="10446" xr:uid="{00000000-0005-0000-0000-000036250000}"/>
    <cellStyle name="Normal 2 4 2 3 11" xfId="10447" xr:uid="{00000000-0005-0000-0000-000037250000}"/>
    <cellStyle name="Normal 2 4 2 3 12" xfId="10448" xr:uid="{00000000-0005-0000-0000-000038250000}"/>
    <cellStyle name="Normal 2 4 2 3 13" xfId="10449" xr:uid="{00000000-0005-0000-0000-000039250000}"/>
    <cellStyle name="Normal 2 4 2 3 14" xfId="10450" xr:uid="{00000000-0005-0000-0000-00003A250000}"/>
    <cellStyle name="Normal 2 4 2 3 15" xfId="10451" xr:uid="{00000000-0005-0000-0000-00003B250000}"/>
    <cellStyle name="Normal 2 4 2 3 16" xfId="10452" xr:uid="{00000000-0005-0000-0000-00003C250000}"/>
    <cellStyle name="Normal 2 4 2 3 17" xfId="10453" xr:uid="{00000000-0005-0000-0000-00003D250000}"/>
    <cellStyle name="Normal 2 4 2 3 2" xfId="10454" xr:uid="{00000000-0005-0000-0000-00003E250000}"/>
    <cellStyle name="Normal 2 4 2 3 3" xfId="10455" xr:uid="{00000000-0005-0000-0000-00003F250000}"/>
    <cellStyle name="Normal 2 4 2 3 4" xfId="10456" xr:uid="{00000000-0005-0000-0000-000040250000}"/>
    <cellStyle name="Normal 2 4 2 3 5" xfId="10457" xr:uid="{00000000-0005-0000-0000-000041250000}"/>
    <cellStyle name="Normal 2 4 2 3 6" xfId="10458" xr:uid="{00000000-0005-0000-0000-000042250000}"/>
    <cellStyle name="Normal 2 4 2 3 7" xfId="10459" xr:uid="{00000000-0005-0000-0000-000043250000}"/>
    <cellStyle name="Normal 2 4 2 3 8" xfId="10460" xr:uid="{00000000-0005-0000-0000-000044250000}"/>
    <cellStyle name="Normal 2 4 2 3 9" xfId="10461" xr:uid="{00000000-0005-0000-0000-000045250000}"/>
    <cellStyle name="Normal 2 4 2 30" xfId="10462" xr:uid="{00000000-0005-0000-0000-000046250000}"/>
    <cellStyle name="Normal 2 4 2 31" xfId="10463" xr:uid="{00000000-0005-0000-0000-000047250000}"/>
    <cellStyle name="Normal 2 4 2 32" xfId="10464" xr:uid="{00000000-0005-0000-0000-000048250000}"/>
    <cellStyle name="Normal 2 4 2 33" xfId="10465" xr:uid="{00000000-0005-0000-0000-000049250000}"/>
    <cellStyle name="Normal 2 4 2 34" xfId="10466" xr:uid="{00000000-0005-0000-0000-00004A250000}"/>
    <cellStyle name="Normal 2 4 2 35" xfId="10467" xr:uid="{00000000-0005-0000-0000-00004B250000}"/>
    <cellStyle name="Normal 2 4 2 36" xfId="10468" xr:uid="{00000000-0005-0000-0000-00004C250000}"/>
    <cellStyle name="Normal 2 4 2 37" xfId="10469" xr:uid="{00000000-0005-0000-0000-00004D250000}"/>
    <cellStyle name="Normal 2 4 2 38" xfId="10470" xr:uid="{00000000-0005-0000-0000-00004E250000}"/>
    <cellStyle name="Normal 2 4 2 39" xfId="10471" xr:uid="{00000000-0005-0000-0000-00004F250000}"/>
    <cellStyle name="Normal 2 4 2 4" xfId="10472" xr:uid="{00000000-0005-0000-0000-000050250000}"/>
    <cellStyle name="Normal 2 4 2 40" xfId="10473" xr:uid="{00000000-0005-0000-0000-000051250000}"/>
    <cellStyle name="Normal 2 4 2 41" xfId="10474" xr:uid="{00000000-0005-0000-0000-000052250000}"/>
    <cellStyle name="Normal 2 4 2 42" xfId="10475" xr:uid="{00000000-0005-0000-0000-000053250000}"/>
    <cellStyle name="Normal 2 4 2 43" xfId="10476" xr:uid="{00000000-0005-0000-0000-000054250000}"/>
    <cellStyle name="Normal 2 4 2 44" xfId="10477" xr:uid="{00000000-0005-0000-0000-000055250000}"/>
    <cellStyle name="Normal 2 4 2 45" xfId="10478" xr:uid="{00000000-0005-0000-0000-000056250000}"/>
    <cellStyle name="Normal 2 4 2 46" xfId="10479" xr:uid="{00000000-0005-0000-0000-000057250000}"/>
    <cellStyle name="Normal 2 4 2 47" xfId="10480" xr:uid="{00000000-0005-0000-0000-000058250000}"/>
    <cellStyle name="Normal 2 4 2 48" xfId="10481" xr:uid="{00000000-0005-0000-0000-000059250000}"/>
    <cellStyle name="Normal 2 4 2 49" xfId="10482" xr:uid="{00000000-0005-0000-0000-00005A250000}"/>
    <cellStyle name="Normal 2 4 2 5" xfId="10483" xr:uid="{00000000-0005-0000-0000-00005B250000}"/>
    <cellStyle name="Normal 2 4 2 50" xfId="10484" xr:uid="{00000000-0005-0000-0000-00005C250000}"/>
    <cellStyle name="Normal 2 4 2 51" xfId="10485" xr:uid="{00000000-0005-0000-0000-00005D250000}"/>
    <cellStyle name="Normal 2 4 2 52" xfId="10486" xr:uid="{00000000-0005-0000-0000-00005E250000}"/>
    <cellStyle name="Normal 2 4 2 53" xfId="10487" xr:uid="{00000000-0005-0000-0000-00005F250000}"/>
    <cellStyle name="Normal 2 4 2 54" xfId="10488" xr:uid="{00000000-0005-0000-0000-000060250000}"/>
    <cellStyle name="Normal 2 4 2 55" xfId="10489" xr:uid="{00000000-0005-0000-0000-000061250000}"/>
    <cellStyle name="Normal 2 4 2 56" xfId="10490" xr:uid="{00000000-0005-0000-0000-000062250000}"/>
    <cellStyle name="Normal 2 4 2 57" xfId="10491" xr:uid="{00000000-0005-0000-0000-000063250000}"/>
    <cellStyle name="Normal 2 4 2 58" xfId="10492" xr:uid="{00000000-0005-0000-0000-000064250000}"/>
    <cellStyle name="Normal 2 4 2 59" xfId="10493" xr:uid="{00000000-0005-0000-0000-000065250000}"/>
    <cellStyle name="Normal 2 4 2 6" xfId="10494" xr:uid="{00000000-0005-0000-0000-000066250000}"/>
    <cellStyle name="Normal 2 4 2 60" xfId="10495" xr:uid="{00000000-0005-0000-0000-000067250000}"/>
    <cellStyle name="Normal 2 4 2 61" xfId="10496" xr:uid="{00000000-0005-0000-0000-000068250000}"/>
    <cellStyle name="Normal 2 4 2 62" xfId="10497" xr:uid="{00000000-0005-0000-0000-000069250000}"/>
    <cellStyle name="Normal 2 4 2 63" xfId="10498" xr:uid="{00000000-0005-0000-0000-00006A250000}"/>
    <cellStyle name="Normal 2 4 2 64" xfId="10499" xr:uid="{00000000-0005-0000-0000-00006B250000}"/>
    <cellStyle name="Normal 2 4 2 65" xfId="10500" xr:uid="{00000000-0005-0000-0000-00006C250000}"/>
    <cellStyle name="Normal 2 4 2 66" xfId="10501" xr:uid="{00000000-0005-0000-0000-00006D250000}"/>
    <cellStyle name="Normal 2 4 2 67" xfId="10502" xr:uid="{00000000-0005-0000-0000-00006E250000}"/>
    <cellStyle name="Normal 2 4 2 68" xfId="10503" xr:uid="{00000000-0005-0000-0000-00006F250000}"/>
    <cellStyle name="Normal 2 4 2 69" xfId="10504" xr:uid="{00000000-0005-0000-0000-000070250000}"/>
    <cellStyle name="Normal 2 4 2 7" xfId="10505" xr:uid="{00000000-0005-0000-0000-000071250000}"/>
    <cellStyle name="Normal 2 4 2 70" xfId="10506" xr:uid="{00000000-0005-0000-0000-000072250000}"/>
    <cellStyle name="Normal 2 4 2 71" xfId="10507" xr:uid="{00000000-0005-0000-0000-000073250000}"/>
    <cellStyle name="Normal 2 4 2 72" xfId="10508" xr:uid="{00000000-0005-0000-0000-000074250000}"/>
    <cellStyle name="Normal 2 4 2 73" xfId="10509" xr:uid="{00000000-0005-0000-0000-000075250000}"/>
    <cellStyle name="Normal 2 4 2 74" xfId="10510" xr:uid="{00000000-0005-0000-0000-000076250000}"/>
    <cellStyle name="Normal 2 4 2 75" xfId="10511" xr:uid="{00000000-0005-0000-0000-000077250000}"/>
    <cellStyle name="Normal 2 4 2 76" xfId="10512" xr:uid="{00000000-0005-0000-0000-000078250000}"/>
    <cellStyle name="Normal 2 4 2 77" xfId="10513" xr:uid="{00000000-0005-0000-0000-000079250000}"/>
    <cellStyle name="Normal 2 4 2 78" xfId="10514" xr:uid="{00000000-0005-0000-0000-00007A250000}"/>
    <cellStyle name="Normal 2 4 2 8" xfId="10515" xr:uid="{00000000-0005-0000-0000-00007B250000}"/>
    <cellStyle name="Normal 2 4 2 9" xfId="10516" xr:uid="{00000000-0005-0000-0000-00007C250000}"/>
    <cellStyle name="Normal 2 4 20" xfId="10517" xr:uid="{00000000-0005-0000-0000-00007D250000}"/>
    <cellStyle name="Normal 2 4 21" xfId="10518" xr:uid="{00000000-0005-0000-0000-00007E250000}"/>
    <cellStyle name="Normal 2 4 22" xfId="10519" xr:uid="{00000000-0005-0000-0000-00007F250000}"/>
    <cellStyle name="Normal 2 4 23" xfId="10520" xr:uid="{00000000-0005-0000-0000-000080250000}"/>
    <cellStyle name="Normal 2 4 24" xfId="10521" xr:uid="{00000000-0005-0000-0000-000081250000}"/>
    <cellStyle name="Normal 2 4 25" xfId="10522" xr:uid="{00000000-0005-0000-0000-000082250000}"/>
    <cellStyle name="Normal 2 4 26" xfId="10523" xr:uid="{00000000-0005-0000-0000-000083250000}"/>
    <cellStyle name="Normal 2 4 27" xfId="10524" xr:uid="{00000000-0005-0000-0000-000084250000}"/>
    <cellStyle name="Normal 2 4 28" xfId="10525" xr:uid="{00000000-0005-0000-0000-000085250000}"/>
    <cellStyle name="Normal 2 4 29" xfId="10526" xr:uid="{00000000-0005-0000-0000-000086250000}"/>
    <cellStyle name="Normal 2 4 3" xfId="10527" xr:uid="{00000000-0005-0000-0000-000087250000}"/>
    <cellStyle name="Normal 2 4 30" xfId="10528" xr:uid="{00000000-0005-0000-0000-000088250000}"/>
    <cellStyle name="Normal 2 4 31" xfId="10529" xr:uid="{00000000-0005-0000-0000-000089250000}"/>
    <cellStyle name="Normal 2 4 32" xfId="10530" xr:uid="{00000000-0005-0000-0000-00008A250000}"/>
    <cellStyle name="Normal 2 4 33" xfId="10531" xr:uid="{00000000-0005-0000-0000-00008B250000}"/>
    <cellStyle name="Normal 2 4 34" xfId="10532" xr:uid="{00000000-0005-0000-0000-00008C250000}"/>
    <cellStyle name="Normal 2 4 35" xfId="10533" xr:uid="{00000000-0005-0000-0000-00008D250000}"/>
    <cellStyle name="Normal 2 4 36" xfId="10534" xr:uid="{00000000-0005-0000-0000-00008E250000}"/>
    <cellStyle name="Normal 2 4 37" xfId="10535" xr:uid="{00000000-0005-0000-0000-00008F250000}"/>
    <cellStyle name="Normal 2 4 38" xfId="10536" xr:uid="{00000000-0005-0000-0000-000090250000}"/>
    <cellStyle name="Normal 2 4 39" xfId="10537" xr:uid="{00000000-0005-0000-0000-000091250000}"/>
    <cellStyle name="Normal 2 4 4" xfId="10538" xr:uid="{00000000-0005-0000-0000-000092250000}"/>
    <cellStyle name="Normal 2 4 40" xfId="10539" xr:uid="{00000000-0005-0000-0000-000093250000}"/>
    <cellStyle name="Normal 2 4 41" xfId="10540" xr:uid="{00000000-0005-0000-0000-000094250000}"/>
    <cellStyle name="Normal 2 4 42" xfId="10541" xr:uid="{00000000-0005-0000-0000-000095250000}"/>
    <cellStyle name="Normal 2 4 43" xfId="10542" xr:uid="{00000000-0005-0000-0000-000096250000}"/>
    <cellStyle name="Normal 2 4 44" xfId="10543" xr:uid="{00000000-0005-0000-0000-000097250000}"/>
    <cellStyle name="Normal 2 4 45" xfId="10544" xr:uid="{00000000-0005-0000-0000-000098250000}"/>
    <cellStyle name="Normal 2 4 46" xfId="10545" xr:uid="{00000000-0005-0000-0000-000099250000}"/>
    <cellStyle name="Normal 2 4 47" xfId="10546" xr:uid="{00000000-0005-0000-0000-00009A250000}"/>
    <cellStyle name="Normal 2 4 48" xfId="10547" xr:uid="{00000000-0005-0000-0000-00009B250000}"/>
    <cellStyle name="Normal 2 4 49" xfId="10548" xr:uid="{00000000-0005-0000-0000-00009C250000}"/>
    <cellStyle name="Normal 2 4 5" xfId="10549" xr:uid="{00000000-0005-0000-0000-00009D250000}"/>
    <cellStyle name="Normal 2 4 5 10" xfId="10550" xr:uid="{00000000-0005-0000-0000-00009E250000}"/>
    <cellStyle name="Normal 2 4 5 11" xfId="10551" xr:uid="{00000000-0005-0000-0000-00009F250000}"/>
    <cellStyle name="Normal 2 4 5 12" xfId="10552" xr:uid="{00000000-0005-0000-0000-0000A0250000}"/>
    <cellStyle name="Normal 2 4 5 13" xfId="10553" xr:uid="{00000000-0005-0000-0000-0000A1250000}"/>
    <cellStyle name="Normal 2 4 5 14" xfId="10554" xr:uid="{00000000-0005-0000-0000-0000A2250000}"/>
    <cellStyle name="Normal 2 4 5 15" xfId="10555" xr:uid="{00000000-0005-0000-0000-0000A3250000}"/>
    <cellStyle name="Normal 2 4 5 16" xfId="10556" xr:uid="{00000000-0005-0000-0000-0000A4250000}"/>
    <cellStyle name="Normal 2 4 5 17" xfId="10557" xr:uid="{00000000-0005-0000-0000-0000A5250000}"/>
    <cellStyle name="Normal 2 4 5 2" xfId="10558" xr:uid="{00000000-0005-0000-0000-0000A6250000}"/>
    <cellStyle name="Normal 2 4 5 3" xfId="10559" xr:uid="{00000000-0005-0000-0000-0000A7250000}"/>
    <cellStyle name="Normal 2 4 5 4" xfId="10560" xr:uid="{00000000-0005-0000-0000-0000A8250000}"/>
    <cellStyle name="Normal 2 4 5 5" xfId="10561" xr:uid="{00000000-0005-0000-0000-0000A9250000}"/>
    <cellStyle name="Normal 2 4 5 6" xfId="10562" xr:uid="{00000000-0005-0000-0000-0000AA250000}"/>
    <cellStyle name="Normal 2 4 5 7" xfId="10563" xr:uid="{00000000-0005-0000-0000-0000AB250000}"/>
    <cellStyle name="Normal 2 4 5 8" xfId="10564" xr:uid="{00000000-0005-0000-0000-0000AC250000}"/>
    <cellStyle name="Normal 2 4 5 9" xfId="10565" xr:uid="{00000000-0005-0000-0000-0000AD250000}"/>
    <cellStyle name="Normal 2 4 50" xfId="10566" xr:uid="{00000000-0005-0000-0000-0000AE250000}"/>
    <cellStyle name="Normal 2 4 51" xfId="10567" xr:uid="{00000000-0005-0000-0000-0000AF250000}"/>
    <cellStyle name="Normal 2 4 52" xfId="10568" xr:uid="{00000000-0005-0000-0000-0000B0250000}"/>
    <cellStyle name="Normal 2 4 53" xfId="10569" xr:uid="{00000000-0005-0000-0000-0000B1250000}"/>
    <cellStyle name="Normal 2 4 54" xfId="10570" xr:uid="{00000000-0005-0000-0000-0000B2250000}"/>
    <cellStyle name="Normal 2 4 55" xfId="10571" xr:uid="{00000000-0005-0000-0000-0000B3250000}"/>
    <cellStyle name="Normal 2 4 56" xfId="10572" xr:uid="{00000000-0005-0000-0000-0000B4250000}"/>
    <cellStyle name="Normal 2 4 57" xfId="10573" xr:uid="{00000000-0005-0000-0000-0000B5250000}"/>
    <cellStyle name="Normal 2 4 58" xfId="10574" xr:uid="{00000000-0005-0000-0000-0000B6250000}"/>
    <cellStyle name="Normal 2 4 59" xfId="10575" xr:uid="{00000000-0005-0000-0000-0000B7250000}"/>
    <cellStyle name="Normal 2 4 6" xfId="10576" xr:uid="{00000000-0005-0000-0000-0000B8250000}"/>
    <cellStyle name="Normal 2 4 6 10" xfId="10577" xr:uid="{00000000-0005-0000-0000-0000B9250000}"/>
    <cellStyle name="Normal 2 4 6 11" xfId="10578" xr:uid="{00000000-0005-0000-0000-0000BA250000}"/>
    <cellStyle name="Normal 2 4 6 12" xfId="10579" xr:uid="{00000000-0005-0000-0000-0000BB250000}"/>
    <cellStyle name="Normal 2 4 6 13" xfId="10580" xr:uid="{00000000-0005-0000-0000-0000BC250000}"/>
    <cellStyle name="Normal 2 4 6 14" xfId="10581" xr:uid="{00000000-0005-0000-0000-0000BD250000}"/>
    <cellStyle name="Normal 2 4 6 15" xfId="10582" xr:uid="{00000000-0005-0000-0000-0000BE250000}"/>
    <cellStyle name="Normal 2 4 6 16" xfId="10583" xr:uid="{00000000-0005-0000-0000-0000BF250000}"/>
    <cellStyle name="Normal 2 4 6 17" xfId="10584" xr:uid="{00000000-0005-0000-0000-0000C0250000}"/>
    <cellStyle name="Normal 2 4 6 2" xfId="10585" xr:uid="{00000000-0005-0000-0000-0000C1250000}"/>
    <cellStyle name="Normal 2 4 6 3" xfId="10586" xr:uid="{00000000-0005-0000-0000-0000C2250000}"/>
    <cellStyle name="Normal 2 4 6 4" xfId="10587" xr:uid="{00000000-0005-0000-0000-0000C3250000}"/>
    <cellStyle name="Normal 2 4 6 5" xfId="10588" xr:uid="{00000000-0005-0000-0000-0000C4250000}"/>
    <cellStyle name="Normal 2 4 6 6" xfId="10589" xr:uid="{00000000-0005-0000-0000-0000C5250000}"/>
    <cellStyle name="Normal 2 4 6 7" xfId="10590" xr:uid="{00000000-0005-0000-0000-0000C6250000}"/>
    <cellStyle name="Normal 2 4 6 8" xfId="10591" xr:uid="{00000000-0005-0000-0000-0000C7250000}"/>
    <cellStyle name="Normal 2 4 6 9" xfId="10592" xr:uid="{00000000-0005-0000-0000-0000C8250000}"/>
    <cellStyle name="Normal 2 4 60" xfId="10593" xr:uid="{00000000-0005-0000-0000-0000C9250000}"/>
    <cellStyle name="Normal 2 4 61" xfId="10594" xr:uid="{00000000-0005-0000-0000-0000CA250000}"/>
    <cellStyle name="Normal 2 4 62" xfId="10595" xr:uid="{00000000-0005-0000-0000-0000CB250000}"/>
    <cellStyle name="Normal 2 4 63" xfId="10596" xr:uid="{00000000-0005-0000-0000-0000CC250000}"/>
    <cellStyle name="Normal 2 4 64" xfId="10597" xr:uid="{00000000-0005-0000-0000-0000CD250000}"/>
    <cellStyle name="Normal 2 4 65" xfId="10598" xr:uid="{00000000-0005-0000-0000-0000CE250000}"/>
    <cellStyle name="Normal 2 4 66" xfId="10599" xr:uid="{00000000-0005-0000-0000-0000CF250000}"/>
    <cellStyle name="Normal 2 4 67" xfId="10600" xr:uid="{00000000-0005-0000-0000-0000D0250000}"/>
    <cellStyle name="Normal 2 4 68" xfId="10601" xr:uid="{00000000-0005-0000-0000-0000D1250000}"/>
    <cellStyle name="Normal 2 4 69" xfId="10602" xr:uid="{00000000-0005-0000-0000-0000D2250000}"/>
    <cellStyle name="Normal 2 4 7" xfId="10603" xr:uid="{00000000-0005-0000-0000-0000D3250000}"/>
    <cellStyle name="Normal 2 4 70" xfId="10604" xr:uid="{00000000-0005-0000-0000-0000D4250000}"/>
    <cellStyle name="Normal 2 4 71" xfId="10605" xr:uid="{00000000-0005-0000-0000-0000D5250000}"/>
    <cellStyle name="Normal 2 4 72" xfId="10606" xr:uid="{00000000-0005-0000-0000-0000D6250000}"/>
    <cellStyle name="Normal 2 4 73" xfId="10607" xr:uid="{00000000-0005-0000-0000-0000D7250000}"/>
    <cellStyle name="Normal 2 4 74" xfId="10608" xr:uid="{00000000-0005-0000-0000-0000D8250000}"/>
    <cellStyle name="Normal 2 4 75" xfId="10609" xr:uid="{00000000-0005-0000-0000-0000D9250000}"/>
    <cellStyle name="Normal 2 4 76" xfId="10610" xr:uid="{00000000-0005-0000-0000-0000DA250000}"/>
    <cellStyle name="Normal 2 4 77" xfId="10611" xr:uid="{00000000-0005-0000-0000-0000DB250000}"/>
    <cellStyle name="Normal 2 4 78" xfId="10612" xr:uid="{00000000-0005-0000-0000-0000DC250000}"/>
    <cellStyle name="Normal 2 4 79" xfId="10613" xr:uid="{00000000-0005-0000-0000-0000DD250000}"/>
    <cellStyle name="Normal 2 4 8" xfId="10614" xr:uid="{00000000-0005-0000-0000-0000DE250000}"/>
    <cellStyle name="Normal 2 4 80" xfId="10615" xr:uid="{00000000-0005-0000-0000-0000DF250000}"/>
    <cellStyle name="Normal 2 4 9" xfId="10616" xr:uid="{00000000-0005-0000-0000-0000E0250000}"/>
    <cellStyle name="Normal 2 4_Customer Operations Business Plan Input Reqs (3)" xfId="10617" xr:uid="{00000000-0005-0000-0000-0000E1250000}"/>
    <cellStyle name="Normal 2 40" xfId="10618" xr:uid="{00000000-0005-0000-0000-0000E2250000}"/>
    <cellStyle name="Normal 2 41" xfId="10619" xr:uid="{00000000-0005-0000-0000-0000E3250000}"/>
    <cellStyle name="Normal 2 42" xfId="10620" xr:uid="{00000000-0005-0000-0000-0000E4250000}"/>
    <cellStyle name="Normal 2 43" xfId="10621" xr:uid="{00000000-0005-0000-0000-0000E5250000}"/>
    <cellStyle name="Normal 2 44" xfId="10622" xr:uid="{00000000-0005-0000-0000-0000E6250000}"/>
    <cellStyle name="Normal 2 45" xfId="10623" xr:uid="{00000000-0005-0000-0000-0000E7250000}"/>
    <cellStyle name="Normal 2 46" xfId="10624" xr:uid="{00000000-0005-0000-0000-0000E8250000}"/>
    <cellStyle name="Normal 2 47" xfId="10625" xr:uid="{00000000-0005-0000-0000-0000E9250000}"/>
    <cellStyle name="Normal 2 48" xfId="10626" xr:uid="{00000000-0005-0000-0000-0000EA250000}"/>
    <cellStyle name="Normal 2 49" xfId="10627" xr:uid="{00000000-0005-0000-0000-0000EB250000}"/>
    <cellStyle name="Normal 2 5" xfId="1000" xr:uid="{00000000-0005-0000-0000-0000EC250000}"/>
    <cellStyle name="Normal 2 5 10" xfId="10628" xr:uid="{00000000-0005-0000-0000-0000ED250000}"/>
    <cellStyle name="Normal 2 5 11" xfId="10629" xr:uid="{00000000-0005-0000-0000-0000EE250000}"/>
    <cellStyle name="Normal 2 5 12" xfId="10630" xr:uid="{00000000-0005-0000-0000-0000EF250000}"/>
    <cellStyle name="Normal 2 5 13" xfId="10631" xr:uid="{00000000-0005-0000-0000-0000F0250000}"/>
    <cellStyle name="Normal 2 5 14" xfId="10632" xr:uid="{00000000-0005-0000-0000-0000F1250000}"/>
    <cellStyle name="Normal 2 5 15" xfId="10633" xr:uid="{00000000-0005-0000-0000-0000F2250000}"/>
    <cellStyle name="Normal 2 5 16" xfId="10634" xr:uid="{00000000-0005-0000-0000-0000F3250000}"/>
    <cellStyle name="Normal 2 5 17" xfId="10635" xr:uid="{00000000-0005-0000-0000-0000F4250000}"/>
    <cellStyle name="Normal 2 5 18" xfId="10636" xr:uid="{00000000-0005-0000-0000-0000F5250000}"/>
    <cellStyle name="Normal 2 5 19" xfId="10637" xr:uid="{00000000-0005-0000-0000-0000F6250000}"/>
    <cellStyle name="Normal 2 5 2" xfId="1001" xr:uid="{00000000-0005-0000-0000-0000F7250000}"/>
    <cellStyle name="Normal 2 5 2 10" xfId="10638" xr:uid="{00000000-0005-0000-0000-0000F8250000}"/>
    <cellStyle name="Normal 2 5 2 11" xfId="10639" xr:uid="{00000000-0005-0000-0000-0000F9250000}"/>
    <cellStyle name="Normal 2 5 2 12" xfId="10640" xr:uid="{00000000-0005-0000-0000-0000FA250000}"/>
    <cellStyle name="Normal 2 5 2 13" xfId="10641" xr:uid="{00000000-0005-0000-0000-0000FB250000}"/>
    <cellStyle name="Normal 2 5 2 14" xfId="10642" xr:uid="{00000000-0005-0000-0000-0000FC250000}"/>
    <cellStyle name="Normal 2 5 2 15" xfId="10643" xr:uid="{00000000-0005-0000-0000-0000FD250000}"/>
    <cellStyle name="Normal 2 5 2 16" xfId="10644" xr:uid="{00000000-0005-0000-0000-0000FE250000}"/>
    <cellStyle name="Normal 2 5 2 17" xfId="10645" xr:uid="{00000000-0005-0000-0000-0000FF250000}"/>
    <cellStyle name="Normal 2 5 2 18" xfId="10646" xr:uid="{00000000-0005-0000-0000-000000260000}"/>
    <cellStyle name="Normal 2 5 2 19" xfId="10647" xr:uid="{00000000-0005-0000-0000-000001260000}"/>
    <cellStyle name="Normal 2 5 2 2" xfId="1002" xr:uid="{00000000-0005-0000-0000-000002260000}"/>
    <cellStyle name="Normal 2 5 2 2 10" xfId="10648" xr:uid="{00000000-0005-0000-0000-000003260000}"/>
    <cellStyle name="Normal 2 5 2 2 11" xfId="10649" xr:uid="{00000000-0005-0000-0000-000004260000}"/>
    <cellStyle name="Normal 2 5 2 2 12" xfId="10650" xr:uid="{00000000-0005-0000-0000-000005260000}"/>
    <cellStyle name="Normal 2 5 2 2 13" xfId="10651" xr:uid="{00000000-0005-0000-0000-000006260000}"/>
    <cellStyle name="Normal 2 5 2 2 14" xfId="10652" xr:uid="{00000000-0005-0000-0000-000007260000}"/>
    <cellStyle name="Normal 2 5 2 2 15" xfId="10653" xr:uid="{00000000-0005-0000-0000-000008260000}"/>
    <cellStyle name="Normal 2 5 2 2 16" xfId="10654" xr:uid="{00000000-0005-0000-0000-000009260000}"/>
    <cellStyle name="Normal 2 5 2 2 17" xfId="10655" xr:uid="{00000000-0005-0000-0000-00000A260000}"/>
    <cellStyle name="Normal 2 5 2 2 18" xfId="10656" xr:uid="{00000000-0005-0000-0000-00000B260000}"/>
    <cellStyle name="Normal 2 5 2 2 19" xfId="10657" xr:uid="{00000000-0005-0000-0000-00000C260000}"/>
    <cellStyle name="Normal 2 5 2 2 2" xfId="1003" xr:uid="{00000000-0005-0000-0000-00000D260000}"/>
    <cellStyle name="Normal 2 5 2 2 2 10" xfId="10658" xr:uid="{00000000-0005-0000-0000-00000E260000}"/>
    <cellStyle name="Normal 2 5 2 2 2 11" xfId="10659" xr:uid="{00000000-0005-0000-0000-00000F260000}"/>
    <cellStyle name="Normal 2 5 2 2 2 12" xfId="10660" xr:uid="{00000000-0005-0000-0000-000010260000}"/>
    <cellStyle name="Normal 2 5 2 2 2 13" xfId="10661" xr:uid="{00000000-0005-0000-0000-000011260000}"/>
    <cellStyle name="Normal 2 5 2 2 2 14" xfId="10662" xr:uid="{00000000-0005-0000-0000-000012260000}"/>
    <cellStyle name="Normal 2 5 2 2 2 15" xfId="10663" xr:uid="{00000000-0005-0000-0000-000013260000}"/>
    <cellStyle name="Normal 2 5 2 2 2 16" xfId="10664" xr:uid="{00000000-0005-0000-0000-000014260000}"/>
    <cellStyle name="Normal 2 5 2 2 2 17" xfId="10665" xr:uid="{00000000-0005-0000-0000-000015260000}"/>
    <cellStyle name="Normal 2 5 2 2 2 18" xfId="10666" xr:uid="{00000000-0005-0000-0000-000016260000}"/>
    <cellStyle name="Normal 2 5 2 2 2 19" xfId="10667" xr:uid="{00000000-0005-0000-0000-000017260000}"/>
    <cellStyle name="Normal 2 5 2 2 2 2" xfId="10668" xr:uid="{00000000-0005-0000-0000-000018260000}"/>
    <cellStyle name="Normal 2 5 2 2 2 2 10" xfId="10669" xr:uid="{00000000-0005-0000-0000-000019260000}"/>
    <cellStyle name="Normal 2 5 2 2 2 2 11" xfId="10670" xr:uid="{00000000-0005-0000-0000-00001A260000}"/>
    <cellStyle name="Normal 2 5 2 2 2 2 12" xfId="10671" xr:uid="{00000000-0005-0000-0000-00001B260000}"/>
    <cellStyle name="Normal 2 5 2 2 2 2 13" xfId="10672" xr:uid="{00000000-0005-0000-0000-00001C260000}"/>
    <cellStyle name="Normal 2 5 2 2 2 2 14" xfId="10673" xr:uid="{00000000-0005-0000-0000-00001D260000}"/>
    <cellStyle name="Normal 2 5 2 2 2 2 15" xfId="10674" xr:uid="{00000000-0005-0000-0000-00001E260000}"/>
    <cellStyle name="Normal 2 5 2 2 2 2 16" xfId="10675" xr:uid="{00000000-0005-0000-0000-00001F260000}"/>
    <cellStyle name="Normal 2 5 2 2 2 2 17" xfId="10676" xr:uid="{00000000-0005-0000-0000-000020260000}"/>
    <cellStyle name="Normal 2 5 2 2 2 2 2" xfId="10677" xr:uid="{00000000-0005-0000-0000-000021260000}"/>
    <cellStyle name="Normal 2 5 2 2 2 2 3" xfId="10678" xr:uid="{00000000-0005-0000-0000-000022260000}"/>
    <cellStyle name="Normal 2 5 2 2 2 2 4" xfId="10679" xr:uid="{00000000-0005-0000-0000-000023260000}"/>
    <cellStyle name="Normal 2 5 2 2 2 2 5" xfId="10680" xr:uid="{00000000-0005-0000-0000-000024260000}"/>
    <cellStyle name="Normal 2 5 2 2 2 2 6" xfId="10681" xr:uid="{00000000-0005-0000-0000-000025260000}"/>
    <cellStyle name="Normal 2 5 2 2 2 2 7" xfId="10682" xr:uid="{00000000-0005-0000-0000-000026260000}"/>
    <cellStyle name="Normal 2 5 2 2 2 2 8" xfId="10683" xr:uid="{00000000-0005-0000-0000-000027260000}"/>
    <cellStyle name="Normal 2 5 2 2 2 2 9" xfId="10684" xr:uid="{00000000-0005-0000-0000-000028260000}"/>
    <cellStyle name="Normal 2 5 2 2 2 20" xfId="10685" xr:uid="{00000000-0005-0000-0000-000029260000}"/>
    <cellStyle name="Normal 2 5 2 2 2 21" xfId="10686" xr:uid="{00000000-0005-0000-0000-00002A260000}"/>
    <cellStyle name="Normal 2 5 2 2 2 22" xfId="10687" xr:uid="{00000000-0005-0000-0000-00002B260000}"/>
    <cellStyle name="Normal 2 5 2 2 2 23" xfId="10688" xr:uid="{00000000-0005-0000-0000-00002C260000}"/>
    <cellStyle name="Normal 2 5 2 2 2 24" xfId="10689" xr:uid="{00000000-0005-0000-0000-00002D260000}"/>
    <cellStyle name="Normal 2 5 2 2 2 25" xfId="10690" xr:uid="{00000000-0005-0000-0000-00002E260000}"/>
    <cellStyle name="Normal 2 5 2 2 2 26" xfId="10691" xr:uid="{00000000-0005-0000-0000-00002F260000}"/>
    <cellStyle name="Normal 2 5 2 2 2 27" xfId="10692" xr:uid="{00000000-0005-0000-0000-000030260000}"/>
    <cellStyle name="Normal 2 5 2 2 2 28" xfId="10693" xr:uid="{00000000-0005-0000-0000-000031260000}"/>
    <cellStyle name="Normal 2 5 2 2 2 29" xfId="10694" xr:uid="{00000000-0005-0000-0000-000032260000}"/>
    <cellStyle name="Normal 2 5 2 2 2 3" xfId="10695" xr:uid="{00000000-0005-0000-0000-000033260000}"/>
    <cellStyle name="Normal 2 5 2 2 2 3 10" xfId="10696" xr:uid="{00000000-0005-0000-0000-000034260000}"/>
    <cellStyle name="Normal 2 5 2 2 2 3 11" xfId="10697" xr:uid="{00000000-0005-0000-0000-000035260000}"/>
    <cellStyle name="Normal 2 5 2 2 2 3 12" xfId="10698" xr:uid="{00000000-0005-0000-0000-000036260000}"/>
    <cellStyle name="Normal 2 5 2 2 2 3 13" xfId="10699" xr:uid="{00000000-0005-0000-0000-000037260000}"/>
    <cellStyle name="Normal 2 5 2 2 2 3 14" xfId="10700" xr:uid="{00000000-0005-0000-0000-000038260000}"/>
    <cellStyle name="Normal 2 5 2 2 2 3 15" xfId="10701" xr:uid="{00000000-0005-0000-0000-000039260000}"/>
    <cellStyle name="Normal 2 5 2 2 2 3 16" xfId="10702" xr:uid="{00000000-0005-0000-0000-00003A260000}"/>
    <cellStyle name="Normal 2 5 2 2 2 3 17" xfId="10703" xr:uid="{00000000-0005-0000-0000-00003B260000}"/>
    <cellStyle name="Normal 2 5 2 2 2 3 2" xfId="10704" xr:uid="{00000000-0005-0000-0000-00003C260000}"/>
    <cellStyle name="Normal 2 5 2 2 2 3 3" xfId="10705" xr:uid="{00000000-0005-0000-0000-00003D260000}"/>
    <cellStyle name="Normal 2 5 2 2 2 3 4" xfId="10706" xr:uid="{00000000-0005-0000-0000-00003E260000}"/>
    <cellStyle name="Normal 2 5 2 2 2 3 5" xfId="10707" xr:uid="{00000000-0005-0000-0000-00003F260000}"/>
    <cellStyle name="Normal 2 5 2 2 2 3 6" xfId="10708" xr:uid="{00000000-0005-0000-0000-000040260000}"/>
    <cellStyle name="Normal 2 5 2 2 2 3 7" xfId="10709" xr:uid="{00000000-0005-0000-0000-000041260000}"/>
    <cellStyle name="Normal 2 5 2 2 2 3 8" xfId="10710" xr:uid="{00000000-0005-0000-0000-000042260000}"/>
    <cellStyle name="Normal 2 5 2 2 2 3 9" xfId="10711" xr:uid="{00000000-0005-0000-0000-000043260000}"/>
    <cellStyle name="Normal 2 5 2 2 2 30" xfId="10712" xr:uid="{00000000-0005-0000-0000-000044260000}"/>
    <cellStyle name="Normal 2 5 2 2 2 31" xfId="10713" xr:uid="{00000000-0005-0000-0000-000045260000}"/>
    <cellStyle name="Normal 2 5 2 2 2 32" xfId="10714" xr:uid="{00000000-0005-0000-0000-000046260000}"/>
    <cellStyle name="Normal 2 5 2 2 2 33" xfId="10715" xr:uid="{00000000-0005-0000-0000-000047260000}"/>
    <cellStyle name="Normal 2 5 2 2 2 34" xfId="10716" xr:uid="{00000000-0005-0000-0000-000048260000}"/>
    <cellStyle name="Normal 2 5 2 2 2 35" xfId="10717" xr:uid="{00000000-0005-0000-0000-000049260000}"/>
    <cellStyle name="Normal 2 5 2 2 2 36" xfId="10718" xr:uid="{00000000-0005-0000-0000-00004A260000}"/>
    <cellStyle name="Normal 2 5 2 2 2 37" xfId="10719" xr:uid="{00000000-0005-0000-0000-00004B260000}"/>
    <cellStyle name="Normal 2 5 2 2 2 38" xfId="10720" xr:uid="{00000000-0005-0000-0000-00004C260000}"/>
    <cellStyle name="Normal 2 5 2 2 2 39" xfId="10721" xr:uid="{00000000-0005-0000-0000-00004D260000}"/>
    <cellStyle name="Normal 2 5 2 2 2 4" xfId="10722" xr:uid="{00000000-0005-0000-0000-00004E260000}"/>
    <cellStyle name="Normal 2 5 2 2 2 40" xfId="10723" xr:uid="{00000000-0005-0000-0000-00004F260000}"/>
    <cellStyle name="Normal 2 5 2 2 2 41" xfId="10724" xr:uid="{00000000-0005-0000-0000-000050260000}"/>
    <cellStyle name="Normal 2 5 2 2 2 42" xfId="10725" xr:uid="{00000000-0005-0000-0000-000051260000}"/>
    <cellStyle name="Normal 2 5 2 2 2 43" xfId="10726" xr:uid="{00000000-0005-0000-0000-000052260000}"/>
    <cellStyle name="Normal 2 5 2 2 2 44" xfId="10727" xr:uid="{00000000-0005-0000-0000-000053260000}"/>
    <cellStyle name="Normal 2 5 2 2 2 45" xfId="10728" xr:uid="{00000000-0005-0000-0000-000054260000}"/>
    <cellStyle name="Normal 2 5 2 2 2 46" xfId="10729" xr:uid="{00000000-0005-0000-0000-000055260000}"/>
    <cellStyle name="Normal 2 5 2 2 2 47" xfId="10730" xr:uid="{00000000-0005-0000-0000-000056260000}"/>
    <cellStyle name="Normal 2 5 2 2 2 48" xfId="10731" xr:uid="{00000000-0005-0000-0000-000057260000}"/>
    <cellStyle name="Normal 2 5 2 2 2 49" xfId="10732" xr:uid="{00000000-0005-0000-0000-000058260000}"/>
    <cellStyle name="Normal 2 5 2 2 2 5" xfId="10733" xr:uid="{00000000-0005-0000-0000-000059260000}"/>
    <cellStyle name="Normal 2 5 2 2 2 50" xfId="10734" xr:uid="{00000000-0005-0000-0000-00005A260000}"/>
    <cellStyle name="Normal 2 5 2 2 2 51" xfId="10735" xr:uid="{00000000-0005-0000-0000-00005B260000}"/>
    <cellStyle name="Normal 2 5 2 2 2 52" xfId="10736" xr:uid="{00000000-0005-0000-0000-00005C260000}"/>
    <cellStyle name="Normal 2 5 2 2 2 53" xfId="10737" xr:uid="{00000000-0005-0000-0000-00005D260000}"/>
    <cellStyle name="Normal 2 5 2 2 2 54" xfId="10738" xr:uid="{00000000-0005-0000-0000-00005E260000}"/>
    <cellStyle name="Normal 2 5 2 2 2 55" xfId="10739" xr:uid="{00000000-0005-0000-0000-00005F260000}"/>
    <cellStyle name="Normal 2 5 2 2 2 56" xfId="10740" xr:uid="{00000000-0005-0000-0000-000060260000}"/>
    <cellStyle name="Normal 2 5 2 2 2 57" xfId="10741" xr:uid="{00000000-0005-0000-0000-000061260000}"/>
    <cellStyle name="Normal 2 5 2 2 2 58" xfId="10742" xr:uid="{00000000-0005-0000-0000-000062260000}"/>
    <cellStyle name="Normal 2 5 2 2 2 59" xfId="10743" xr:uid="{00000000-0005-0000-0000-000063260000}"/>
    <cellStyle name="Normal 2 5 2 2 2 6" xfId="10744" xr:uid="{00000000-0005-0000-0000-000064260000}"/>
    <cellStyle name="Normal 2 5 2 2 2 60" xfId="10745" xr:uid="{00000000-0005-0000-0000-000065260000}"/>
    <cellStyle name="Normal 2 5 2 2 2 61" xfId="10746" xr:uid="{00000000-0005-0000-0000-000066260000}"/>
    <cellStyle name="Normal 2 5 2 2 2 62" xfId="10747" xr:uid="{00000000-0005-0000-0000-000067260000}"/>
    <cellStyle name="Normal 2 5 2 2 2 63" xfId="10748" xr:uid="{00000000-0005-0000-0000-000068260000}"/>
    <cellStyle name="Normal 2 5 2 2 2 64" xfId="10749" xr:uid="{00000000-0005-0000-0000-000069260000}"/>
    <cellStyle name="Normal 2 5 2 2 2 65" xfId="10750" xr:uid="{00000000-0005-0000-0000-00006A260000}"/>
    <cellStyle name="Normal 2 5 2 2 2 66" xfId="10751" xr:uid="{00000000-0005-0000-0000-00006B260000}"/>
    <cellStyle name="Normal 2 5 2 2 2 67" xfId="10752" xr:uid="{00000000-0005-0000-0000-00006C260000}"/>
    <cellStyle name="Normal 2 5 2 2 2 68" xfId="10753" xr:uid="{00000000-0005-0000-0000-00006D260000}"/>
    <cellStyle name="Normal 2 5 2 2 2 69" xfId="10754" xr:uid="{00000000-0005-0000-0000-00006E260000}"/>
    <cellStyle name="Normal 2 5 2 2 2 7" xfId="10755" xr:uid="{00000000-0005-0000-0000-00006F260000}"/>
    <cellStyle name="Normal 2 5 2 2 2 70" xfId="10756" xr:uid="{00000000-0005-0000-0000-000070260000}"/>
    <cellStyle name="Normal 2 5 2 2 2 71" xfId="10757" xr:uid="{00000000-0005-0000-0000-000071260000}"/>
    <cellStyle name="Normal 2 5 2 2 2 72" xfId="10758" xr:uid="{00000000-0005-0000-0000-000072260000}"/>
    <cellStyle name="Normal 2 5 2 2 2 73" xfId="10759" xr:uid="{00000000-0005-0000-0000-000073260000}"/>
    <cellStyle name="Normal 2 5 2 2 2 74" xfId="10760" xr:uid="{00000000-0005-0000-0000-000074260000}"/>
    <cellStyle name="Normal 2 5 2 2 2 75" xfId="10761" xr:uid="{00000000-0005-0000-0000-000075260000}"/>
    <cellStyle name="Normal 2 5 2 2 2 76" xfId="10762" xr:uid="{00000000-0005-0000-0000-000076260000}"/>
    <cellStyle name="Normal 2 5 2 2 2 77" xfId="10763" xr:uid="{00000000-0005-0000-0000-000077260000}"/>
    <cellStyle name="Normal 2 5 2 2 2 78" xfId="10764" xr:uid="{00000000-0005-0000-0000-000078260000}"/>
    <cellStyle name="Normal 2 5 2 2 2 79" xfId="10765" xr:uid="{00000000-0005-0000-0000-000079260000}"/>
    <cellStyle name="Normal 2 5 2 2 2 8" xfId="10766" xr:uid="{00000000-0005-0000-0000-00007A260000}"/>
    <cellStyle name="Normal 2 5 2 2 2 80" xfId="10767" xr:uid="{00000000-0005-0000-0000-00007B260000}"/>
    <cellStyle name="Normal 2 5 2 2 2 81" xfId="10768" xr:uid="{00000000-0005-0000-0000-00007C260000}"/>
    <cellStyle name="Normal 2 5 2 2 2 82" xfId="10769" xr:uid="{00000000-0005-0000-0000-00007D260000}"/>
    <cellStyle name="Normal 2 5 2 2 2 9" xfId="10770" xr:uid="{00000000-0005-0000-0000-00007E260000}"/>
    <cellStyle name="Normal 2 5 2 2 20" xfId="10771" xr:uid="{00000000-0005-0000-0000-00007F260000}"/>
    <cellStyle name="Normal 2 5 2 2 21" xfId="10772" xr:uid="{00000000-0005-0000-0000-000080260000}"/>
    <cellStyle name="Normal 2 5 2 2 22" xfId="10773" xr:uid="{00000000-0005-0000-0000-000081260000}"/>
    <cellStyle name="Normal 2 5 2 2 23" xfId="10774" xr:uid="{00000000-0005-0000-0000-000082260000}"/>
    <cellStyle name="Normal 2 5 2 2 24" xfId="10775" xr:uid="{00000000-0005-0000-0000-000083260000}"/>
    <cellStyle name="Normal 2 5 2 2 25" xfId="10776" xr:uid="{00000000-0005-0000-0000-000084260000}"/>
    <cellStyle name="Normal 2 5 2 2 26" xfId="10777" xr:uid="{00000000-0005-0000-0000-000085260000}"/>
    <cellStyle name="Normal 2 5 2 2 27" xfId="10778" xr:uid="{00000000-0005-0000-0000-000086260000}"/>
    <cellStyle name="Normal 2 5 2 2 28" xfId="10779" xr:uid="{00000000-0005-0000-0000-000087260000}"/>
    <cellStyle name="Normal 2 5 2 2 29" xfId="10780" xr:uid="{00000000-0005-0000-0000-000088260000}"/>
    <cellStyle name="Normal 2 5 2 2 3" xfId="1004" xr:uid="{00000000-0005-0000-0000-000089260000}"/>
    <cellStyle name="Normal 2 5 2 2 3 10" xfId="10781" xr:uid="{00000000-0005-0000-0000-00008A260000}"/>
    <cellStyle name="Normal 2 5 2 2 3 11" xfId="10782" xr:uid="{00000000-0005-0000-0000-00008B260000}"/>
    <cellStyle name="Normal 2 5 2 2 3 12" xfId="10783" xr:uid="{00000000-0005-0000-0000-00008C260000}"/>
    <cellStyle name="Normal 2 5 2 2 3 13" xfId="10784" xr:uid="{00000000-0005-0000-0000-00008D260000}"/>
    <cellStyle name="Normal 2 5 2 2 3 14" xfId="10785" xr:uid="{00000000-0005-0000-0000-00008E260000}"/>
    <cellStyle name="Normal 2 5 2 2 3 15" xfId="10786" xr:uid="{00000000-0005-0000-0000-00008F260000}"/>
    <cellStyle name="Normal 2 5 2 2 3 16" xfId="10787" xr:uid="{00000000-0005-0000-0000-000090260000}"/>
    <cellStyle name="Normal 2 5 2 2 3 17" xfId="10788" xr:uid="{00000000-0005-0000-0000-000091260000}"/>
    <cellStyle name="Normal 2 5 2 2 3 18" xfId="10789" xr:uid="{00000000-0005-0000-0000-000092260000}"/>
    <cellStyle name="Normal 2 5 2 2 3 2" xfId="10790" xr:uid="{00000000-0005-0000-0000-000093260000}"/>
    <cellStyle name="Normal 2 5 2 2 3 3" xfId="10791" xr:uid="{00000000-0005-0000-0000-000094260000}"/>
    <cellStyle name="Normal 2 5 2 2 3 4" xfId="10792" xr:uid="{00000000-0005-0000-0000-000095260000}"/>
    <cellStyle name="Normal 2 5 2 2 3 5" xfId="10793" xr:uid="{00000000-0005-0000-0000-000096260000}"/>
    <cellStyle name="Normal 2 5 2 2 3 6" xfId="10794" xr:uid="{00000000-0005-0000-0000-000097260000}"/>
    <cellStyle name="Normal 2 5 2 2 3 7" xfId="10795" xr:uid="{00000000-0005-0000-0000-000098260000}"/>
    <cellStyle name="Normal 2 5 2 2 3 8" xfId="10796" xr:uid="{00000000-0005-0000-0000-000099260000}"/>
    <cellStyle name="Normal 2 5 2 2 3 9" xfId="10797" xr:uid="{00000000-0005-0000-0000-00009A260000}"/>
    <cellStyle name="Normal 2 5 2 2 30" xfId="10798" xr:uid="{00000000-0005-0000-0000-00009B260000}"/>
    <cellStyle name="Normal 2 5 2 2 31" xfId="10799" xr:uid="{00000000-0005-0000-0000-00009C260000}"/>
    <cellStyle name="Normal 2 5 2 2 32" xfId="10800" xr:uid="{00000000-0005-0000-0000-00009D260000}"/>
    <cellStyle name="Normal 2 5 2 2 33" xfId="10801" xr:uid="{00000000-0005-0000-0000-00009E260000}"/>
    <cellStyle name="Normal 2 5 2 2 34" xfId="10802" xr:uid="{00000000-0005-0000-0000-00009F260000}"/>
    <cellStyle name="Normal 2 5 2 2 35" xfId="10803" xr:uid="{00000000-0005-0000-0000-0000A0260000}"/>
    <cellStyle name="Normal 2 5 2 2 36" xfId="10804" xr:uid="{00000000-0005-0000-0000-0000A1260000}"/>
    <cellStyle name="Normal 2 5 2 2 37" xfId="10805" xr:uid="{00000000-0005-0000-0000-0000A2260000}"/>
    <cellStyle name="Normal 2 5 2 2 38" xfId="10806" xr:uid="{00000000-0005-0000-0000-0000A3260000}"/>
    <cellStyle name="Normal 2 5 2 2 39" xfId="10807" xr:uid="{00000000-0005-0000-0000-0000A4260000}"/>
    <cellStyle name="Normal 2 5 2 2 4" xfId="10808" xr:uid="{00000000-0005-0000-0000-0000A5260000}"/>
    <cellStyle name="Normal 2 5 2 2 4 10" xfId="10809" xr:uid="{00000000-0005-0000-0000-0000A6260000}"/>
    <cellStyle name="Normal 2 5 2 2 4 11" xfId="10810" xr:uid="{00000000-0005-0000-0000-0000A7260000}"/>
    <cellStyle name="Normal 2 5 2 2 4 12" xfId="10811" xr:uid="{00000000-0005-0000-0000-0000A8260000}"/>
    <cellStyle name="Normal 2 5 2 2 4 13" xfId="10812" xr:uid="{00000000-0005-0000-0000-0000A9260000}"/>
    <cellStyle name="Normal 2 5 2 2 4 14" xfId="10813" xr:uid="{00000000-0005-0000-0000-0000AA260000}"/>
    <cellStyle name="Normal 2 5 2 2 4 15" xfId="10814" xr:uid="{00000000-0005-0000-0000-0000AB260000}"/>
    <cellStyle name="Normal 2 5 2 2 4 16" xfId="10815" xr:uid="{00000000-0005-0000-0000-0000AC260000}"/>
    <cellStyle name="Normal 2 5 2 2 4 17" xfId="10816" xr:uid="{00000000-0005-0000-0000-0000AD260000}"/>
    <cellStyle name="Normal 2 5 2 2 4 2" xfId="10817" xr:uid="{00000000-0005-0000-0000-0000AE260000}"/>
    <cellStyle name="Normal 2 5 2 2 4 3" xfId="10818" xr:uid="{00000000-0005-0000-0000-0000AF260000}"/>
    <cellStyle name="Normal 2 5 2 2 4 4" xfId="10819" xr:uid="{00000000-0005-0000-0000-0000B0260000}"/>
    <cellStyle name="Normal 2 5 2 2 4 5" xfId="10820" xr:uid="{00000000-0005-0000-0000-0000B1260000}"/>
    <cellStyle name="Normal 2 5 2 2 4 6" xfId="10821" xr:uid="{00000000-0005-0000-0000-0000B2260000}"/>
    <cellStyle name="Normal 2 5 2 2 4 7" xfId="10822" xr:uid="{00000000-0005-0000-0000-0000B3260000}"/>
    <cellStyle name="Normal 2 5 2 2 4 8" xfId="10823" xr:uid="{00000000-0005-0000-0000-0000B4260000}"/>
    <cellStyle name="Normal 2 5 2 2 4 9" xfId="10824" xr:uid="{00000000-0005-0000-0000-0000B5260000}"/>
    <cellStyle name="Normal 2 5 2 2 40" xfId="10825" xr:uid="{00000000-0005-0000-0000-0000B6260000}"/>
    <cellStyle name="Normal 2 5 2 2 41" xfId="10826" xr:uid="{00000000-0005-0000-0000-0000B7260000}"/>
    <cellStyle name="Normal 2 5 2 2 42" xfId="10827" xr:uid="{00000000-0005-0000-0000-0000B8260000}"/>
    <cellStyle name="Normal 2 5 2 2 43" xfId="10828" xr:uid="{00000000-0005-0000-0000-0000B9260000}"/>
    <cellStyle name="Normal 2 5 2 2 44" xfId="10829" xr:uid="{00000000-0005-0000-0000-0000BA260000}"/>
    <cellStyle name="Normal 2 5 2 2 45" xfId="10830" xr:uid="{00000000-0005-0000-0000-0000BB260000}"/>
    <cellStyle name="Normal 2 5 2 2 46" xfId="10831" xr:uid="{00000000-0005-0000-0000-0000BC260000}"/>
    <cellStyle name="Normal 2 5 2 2 47" xfId="10832" xr:uid="{00000000-0005-0000-0000-0000BD260000}"/>
    <cellStyle name="Normal 2 5 2 2 48" xfId="10833" xr:uid="{00000000-0005-0000-0000-0000BE260000}"/>
    <cellStyle name="Normal 2 5 2 2 49" xfId="10834" xr:uid="{00000000-0005-0000-0000-0000BF260000}"/>
    <cellStyle name="Normal 2 5 2 2 5" xfId="10835" xr:uid="{00000000-0005-0000-0000-0000C0260000}"/>
    <cellStyle name="Normal 2 5 2 2 50" xfId="10836" xr:uid="{00000000-0005-0000-0000-0000C1260000}"/>
    <cellStyle name="Normal 2 5 2 2 51" xfId="10837" xr:uid="{00000000-0005-0000-0000-0000C2260000}"/>
    <cellStyle name="Normal 2 5 2 2 52" xfId="10838" xr:uid="{00000000-0005-0000-0000-0000C3260000}"/>
    <cellStyle name="Normal 2 5 2 2 53" xfId="10839" xr:uid="{00000000-0005-0000-0000-0000C4260000}"/>
    <cellStyle name="Normal 2 5 2 2 54" xfId="10840" xr:uid="{00000000-0005-0000-0000-0000C5260000}"/>
    <cellStyle name="Normal 2 5 2 2 55" xfId="10841" xr:uid="{00000000-0005-0000-0000-0000C6260000}"/>
    <cellStyle name="Normal 2 5 2 2 56" xfId="10842" xr:uid="{00000000-0005-0000-0000-0000C7260000}"/>
    <cellStyle name="Normal 2 5 2 2 57" xfId="10843" xr:uid="{00000000-0005-0000-0000-0000C8260000}"/>
    <cellStyle name="Normal 2 5 2 2 58" xfId="10844" xr:uid="{00000000-0005-0000-0000-0000C9260000}"/>
    <cellStyle name="Normal 2 5 2 2 59" xfId="10845" xr:uid="{00000000-0005-0000-0000-0000CA260000}"/>
    <cellStyle name="Normal 2 5 2 2 6" xfId="10846" xr:uid="{00000000-0005-0000-0000-0000CB260000}"/>
    <cellStyle name="Normal 2 5 2 2 60" xfId="10847" xr:uid="{00000000-0005-0000-0000-0000CC260000}"/>
    <cellStyle name="Normal 2 5 2 2 61" xfId="10848" xr:uid="{00000000-0005-0000-0000-0000CD260000}"/>
    <cellStyle name="Normal 2 5 2 2 62" xfId="10849" xr:uid="{00000000-0005-0000-0000-0000CE260000}"/>
    <cellStyle name="Normal 2 5 2 2 63" xfId="10850" xr:uid="{00000000-0005-0000-0000-0000CF260000}"/>
    <cellStyle name="Normal 2 5 2 2 64" xfId="10851" xr:uid="{00000000-0005-0000-0000-0000D0260000}"/>
    <cellStyle name="Normal 2 5 2 2 65" xfId="10852" xr:uid="{00000000-0005-0000-0000-0000D1260000}"/>
    <cellStyle name="Normal 2 5 2 2 66" xfId="10853" xr:uid="{00000000-0005-0000-0000-0000D2260000}"/>
    <cellStyle name="Normal 2 5 2 2 67" xfId="10854" xr:uid="{00000000-0005-0000-0000-0000D3260000}"/>
    <cellStyle name="Normal 2 5 2 2 68" xfId="10855" xr:uid="{00000000-0005-0000-0000-0000D4260000}"/>
    <cellStyle name="Normal 2 5 2 2 69" xfId="10856" xr:uid="{00000000-0005-0000-0000-0000D5260000}"/>
    <cellStyle name="Normal 2 5 2 2 7" xfId="10857" xr:uid="{00000000-0005-0000-0000-0000D6260000}"/>
    <cellStyle name="Normal 2 5 2 2 70" xfId="10858" xr:uid="{00000000-0005-0000-0000-0000D7260000}"/>
    <cellStyle name="Normal 2 5 2 2 71" xfId="10859" xr:uid="{00000000-0005-0000-0000-0000D8260000}"/>
    <cellStyle name="Normal 2 5 2 2 72" xfId="10860" xr:uid="{00000000-0005-0000-0000-0000D9260000}"/>
    <cellStyle name="Normal 2 5 2 2 73" xfId="10861" xr:uid="{00000000-0005-0000-0000-0000DA260000}"/>
    <cellStyle name="Normal 2 5 2 2 74" xfId="10862" xr:uid="{00000000-0005-0000-0000-0000DB260000}"/>
    <cellStyle name="Normal 2 5 2 2 75" xfId="10863" xr:uid="{00000000-0005-0000-0000-0000DC260000}"/>
    <cellStyle name="Normal 2 5 2 2 76" xfId="10864" xr:uid="{00000000-0005-0000-0000-0000DD260000}"/>
    <cellStyle name="Normal 2 5 2 2 77" xfId="10865" xr:uid="{00000000-0005-0000-0000-0000DE260000}"/>
    <cellStyle name="Normal 2 5 2 2 78" xfId="10866" xr:uid="{00000000-0005-0000-0000-0000DF260000}"/>
    <cellStyle name="Normal 2 5 2 2 79" xfId="10867" xr:uid="{00000000-0005-0000-0000-0000E0260000}"/>
    <cellStyle name="Normal 2 5 2 2 8" xfId="10868" xr:uid="{00000000-0005-0000-0000-0000E1260000}"/>
    <cellStyle name="Normal 2 5 2 2 80" xfId="10869" xr:uid="{00000000-0005-0000-0000-0000E2260000}"/>
    <cellStyle name="Normal 2 5 2 2 81" xfId="10870" xr:uid="{00000000-0005-0000-0000-0000E3260000}"/>
    <cellStyle name="Normal 2 5 2 2 82" xfId="10871" xr:uid="{00000000-0005-0000-0000-0000E4260000}"/>
    <cellStyle name="Normal 2 5 2 2 83" xfId="10872" xr:uid="{00000000-0005-0000-0000-0000E5260000}"/>
    <cellStyle name="Normal 2 5 2 2 84" xfId="10873" xr:uid="{00000000-0005-0000-0000-0000E6260000}"/>
    <cellStyle name="Normal 2 5 2 2 9" xfId="10874" xr:uid="{00000000-0005-0000-0000-0000E7260000}"/>
    <cellStyle name="Normal 2 5 2 2_4 28 1_Asst_Health_Crit_AllTO_RIIO_20110714pm" xfId="10875" xr:uid="{00000000-0005-0000-0000-0000E8260000}"/>
    <cellStyle name="Normal 2 5 2 20" xfId="10876" xr:uid="{00000000-0005-0000-0000-0000E9260000}"/>
    <cellStyle name="Normal 2 5 2 21" xfId="10877" xr:uid="{00000000-0005-0000-0000-0000EA260000}"/>
    <cellStyle name="Normal 2 5 2 22" xfId="10878" xr:uid="{00000000-0005-0000-0000-0000EB260000}"/>
    <cellStyle name="Normal 2 5 2 23" xfId="10879" xr:uid="{00000000-0005-0000-0000-0000EC260000}"/>
    <cellStyle name="Normal 2 5 2 24" xfId="10880" xr:uid="{00000000-0005-0000-0000-0000ED260000}"/>
    <cellStyle name="Normal 2 5 2 25" xfId="10881" xr:uid="{00000000-0005-0000-0000-0000EE260000}"/>
    <cellStyle name="Normal 2 5 2 26" xfId="10882" xr:uid="{00000000-0005-0000-0000-0000EF260000}"/>
    <cellStyle name="Normal 2 5 2 27" xfId="10883" xr:uid="{00000000-0005-0000-0000-0000F0260000}"/>
    <cellStyle name="Normal 2 5 2 28" xfId="10884" xr:uid="{00000000-0005-0000-0000-0000F1260000}"/>
    <cellStyle name="Normal 2 5 2 29" xfId="10885" xr:uid="{00000000-0005-0000-0000-0000F2260000}"/>
    <cellStyle name="Normal 2 5 2 3" xfId="1005" xr:uid="{00000000-0005-0000-0000-0000F3260000}"/>
    <cellStyle name="Normal 2 5 2 3 10" xfId="10886" xr:uid="{00000000-0005-0000-0000-0000F4260000}"/>
    <cellStyle name="Normal 2 5 2 3 11" xfId="10887" xr:uid="{00000000-0005-0000-0000-0000F5260000}"/>
    <cellStyle name="Normal 2 5 2 3 12" xfId="10888" xr:uid="{00000000-0005-0000-0000-0000F6260000}"/>
    <cellStyle name="Normal 2 5 2 3 13" xfId="10889" xr:uid="{00000000-0005-0000-0000-0000F7260000}"/>
    <cellStyle name="Normal 2 5 2 3 14" xfId="10890" xr:uid="{00000000-0005-0000-0000-0000F8260000}"/>
    <cellStyle name="Normal 2 5 2 3 15" xfId="10891" xr:uid="{00000000-0005-0000-0000-0000F9260000}"/>
    <cellStyle name="Normal 2 5 2 3 16" xfId="10892" xr:uid="{00000000-0005-0000-0000-0000FA260000}"/>
    <cellStyle name="Normal 2 5 2 3 17" xfId="10893" xr:uid="{00000000-0005-0000-0000-0000FB260000}"/>
    <cellStyle name="Normal 2 5 2 3 18" xfId="10894" xr:uid="{00000000-0005-0000-0000-0000FC260000}"/>
    <cellStyle name="Normal 2 5 2 3 19" xfId="10895" xr:uid="{00000000-0005-0000-0000-0000FD260000}"/>
    <cellStyle name="Normal 2 5 2 3 2" xfId="10896" xr:uid="{00000000-0005-0000-0000-0000FE260000}"/>
    <cellStyle name="Normal 2 5 2 3 2 10" xfId="10897" xr:uid="{00000000-0005-0000-0000-0000FF260000}"/>
    <cellStyle name="Normal 2 5 2 3 2 11" xfId="10898" xr:uid="{00000000-0005-0000-0000-000000270000}"/>
    <cellStyle name="Normal 2 5 2 3 2 12" xfId="10899" xr:uid="{00000000-0005-0000-0000-000001270000}"/>
    <cellStyle name="Normal 2 5 2 3 2 13" xfId="10900" xr:uid="{00000000-0005-0000-0000-000002270000}"/>
    <cellStyle name="Normal 2 5 2 3 2 14" xfId="10901" xr:uid="{00000000-0005-0000-0000-000003270000}"/>
    <cellStyle name="Normal 2 5 2 3 2 15" xfId="10902" xr:uid="{00000000-0005-0000-0000-000004270000}"/>
    <cellStyle name="Normal 2 5 2 3 2 16" xfId="10903" xr:uid="{00000000-0005-0000-0000-000005270000}"/>
    <cellStyle name="Normal 2 5 2 3 2 17" xfId="10904" xr:uid="{00000000-0005-0000-0000-000006270000}"/>
    <cellStyle name="Normal 2 5 2 3 2 2" xfId="10905" xr:uid="{00000000-0005-0000-0000-000007270000}"/>
    <cellStyle name="Normal 2 5 2 3 2 3" xfId="10906" xr:uid="{00000000-0005-0000-0000-000008270000}"/>
    <cellStyle name="Normal 2 5 2 3 2 4" xfId="10907" xr:uid="{00000000-0005-0000-0000-000009270000}"/>
    <cellStyle name="Normal 2 5 2 3 2 5" xfId="10908" xr:uid="{00000000-0005-0000-0000-00000A270000}"/>
    <cellStyle name="Normal 2 5 2 3 2 6" xfId="10909" xr:uid="{00000000-0005-0000-0000-00000B270000}"/>
    <cellStyle name="Normal 2 5 2 3 2 7" xfId="10910" xr:uid="{00000000-0005-0000-0000-00000C270000}"/>
    <cellStyle name="Normal 2 5 2 3 2 8" xfId="10911" xr:uid="{00000000-0005-0000-0000-00000D270000}"/>
    <cellStyle name="Normal 2 5 2 3 2 9" xfId="10912" xr:uid="{00000000-0005-0000-0000-00000E270000}"/>
    <cellStyle name="Normal 2 5 2 3 20" xfId="10913" xr:uid="{00000000-0005-0000-0000-00000F270000}"/>
    <cellStyle name="Normal 2 5 2 3 21" xfId="10914" xr:uid="{00000000-0005-0000-0000-000010270000}"/>
    <cellStyle name="Normal 2 5 2 3 22" xfId="10915" xr:uid="{00000000-0005-0000-0000-000011270000}"/>
    <cellStyle name="Normal 2 5 2 3 23" xfId="10916" xr:uid="{00000000-0005-0000-0000-000012270000}"/>
    <cellStyle name="Normal 2 5 2 3 24" xfId="10917" xr:uid="{00000000-0005-0000-0000-000013270000}"/>
    <cellStyle name="Normal 2 5 2 3 25" xfId="10918" xr:uid="{00000000-0005-0000-0000-000014270000}"/>
    <cellStyle name="Normal 2 5 2 3 26" xfId="10919" xr:uid="{00000000-0005-0000-0000-000015270000}"/>
    <cellStyle name="Normal 2 5 2 3 27" xfId="10920" xr:uid="{00000000-0005-0000-0000-000016270000}"/>
    <cellStyle name="Normal 2 5 2 3 28" xfId="10921" xr:uid="{00000000-0005-0000-0000-000017270000}"/>
    <cellStyle name="Normal 2 5 2 3 29" xfId="10922" xr:uid="{00000000-0005-0000-0000-000018270000}"/>
    <cellStyle name="Normal 2 5 2 3 3" xfId="10923" xr:uid="{00000000-0005-0000-0000-000019270000}"/>
    <cellStyle name="Normal 2 5 2 3 3 10" xfId="10924" xr:uid="{00000000-0005-0000-0000-00001A270000}"/>
    <cellStyle name="Normal 2 5 2 3 3 11" xfId="10925" xr:uid="{00000000-0005-0000-0000-00001B270000}"/>
    <cellStyle name="Normal 2 5 2 3 3 12" xfId="10926" xr:uid="{00000000-0005-0000-0000-00001C270000}"/>
    <cellStyle name="Normal 2 5 2 3 3 13" xfId="10927" xr:uid="{00000000-0005-0000-0000-00001D270000}"/>
    <cellStyle name="Normal 2 5 2 3 3 14" xfId="10928" xr:uid="{00000000-0005-0000-0000-00001E270000}"/>
    <cellStyle name="Normal 2 5 2 3 3 15" xfId="10929" xr:uid="{00000000-0005-0000-0000-00001F270000}"/>
    <cellStyle name="Normal 2 5 2 3 3 16" xfId="10930" xr:uid="{00000000-0005-0000-0000-000020270000}"/>
    <cellStyle name="Normal 2 5 2 3 3 17" xfId="10931" xr:uid="{00000000-0005-0000-0000-000021270000}"/>
    <cellStyle name="Normal 2 5 2 3 3 2" xfId="10932" xr:uid="{00000000-0005-0000-0000-000022270000}"/>
    <cellStyle name="Normal 2 5 2 3 3 3" xfId="10933" xr:uid="{00000000-0005-0000-0000-000023270000}"/>
    <cellStyle name="Normal 2 5 2 3 3 4" xfId="10934" xr:uid="{00000000-0005-0000-0000-000024270000}"/>
    <cellStyle name="Normal 2 5 2 3 3 5" xfId="10935" xr:uid="{00000000-0005-0000-0000-000025270000}"/>
    <cellStyle name="Normal 2 5 2 3 3 6" xfId="10936" xr:uid="{00000000-0005-0000-0000-000026270000}"/>
    <cellStyle name="Normal 2 5 2 3 3 7" xfId="10937" xr:uid="{00000000-0005-0000-0000-000027270000}"/>
    <cellStyle name="Normal 2 5 2 3 3 8" xfId="10938" xr:uid="{00000000-0005-0000-0000-000028270000}"/>
    <cellStyle name="Normal 2 5 2 3 3 9" xfId="10939" xr:uid="{00000000-0005-0000-0000-000029270000}"/>
    <cellStyle name="Normal 2 5 2 3 30" xfId="10940" xr:uid="{00000000-0005-0000-0000-00002A270000}"/>
    <cellStyle name="Normal 2 5 2 3 31" xfId="10941" xr:uid="{00000000-0005-0000-0000-00002B270000}"/>
    <cellStyle name="Normal 2 5 2 3 32" xfId="10942" xr:uid="{00000000-0005-0000-0000-00002C270000}"/>
    <cellStyle name="Normal 2 5 2 3 33" xfId="10943" xr:uid="{00000000-0005-0000-0000-00002D270000}"/>
    <cellStyle name="Normal 2 5 2 3 34" xfId="10944" xr:uid="{00000000-0005-0000-0000-00002E270000}"/>
    <cellStyle name="Normal 2 5 2 3 35" xfId="10945" xr:uid="{00000000-0005-0000-0000-00002F270000}"/>
    <cellStyle name="Normal 2 5 2 3 36" xfId="10946" xr:uid="{00000000-0005-0000-0000-000030270000}"/>
    <cellStyle name="Normal 2 5 2 3 37" xfId="10947" xr:uid="{00000000-0005-0000-0000-000031270000}"/>
    <cellStyle name="Normal 2 5 2 3 38" xfId="10948" xr:uid="{00000000-0005-0000-0000-000032270000}"/>
    <cellStyle name="Normal 2 5 2 3 39" xfId="10949" xr:uid="{00000000-0005-0000-0000-000033270000}"/>
    <cellStyle name="Normal 2 5 2 3 4" xfId="10950" xr:uid="{00000000-0005-0000-0000-000034270000}"/>
    <cellStyle name="Normal 2 5 2 3 40" xfId="10951" xr:uid="{00000000-0005-0000-0000-000035270000}"/>
    <cellStyle name="Normal 2 5 2 3 41" xfId="10952" xr:uid="{00000000-0005-0000-0000-000036270000}"/>
    <cellStyle name="Normal 2 5 2 3 42" xfId="10953" xr:uid="{00000000-0005-0000-0000-000037270000}"/>
    <cellStyle name="Normal 2 5 2 3 43" xfId="10954" xr:uid="{00000000-0005-0000-0000-000038270000}"/>
    <cellStyle name="Normal 2 5 2 3 44" xfId="10955" xr:uid="{00000000-0005-0000-0000-000039270000}"/>
    <cellStyle name="Normal 2 5 2 3 45" xfId="10956" xr:uid="{00000000-0005-0000-0000-00003A270000}"/>
    <cellStyle name="Normal 2 5 2 3 46" xfId="10957" xr:uid="{00000000-0005-0000-0000-00003B270000}"/>
    <cellStyle name="Normal 2 5 2 3 47" xfId="10958" xr:uid="{00000000-0005-0000-0000-00003C270000}"/>
    <cellStyle name="Normal 2 5 2 3 48" xfId="10959" xr:uid="{00000000-0005-0000-0000-00003D270000}"/>
    <cellStyle name="Normal 2 5 2 3 49" xfId="10960" xr:uid="{00000000-0005-0000-0000-00003E270000}"/>
    <cellStyle name="Normal 2 5 2 3 5" xfId="10961" xr:uid="{00000000-0005-0000-0000-00003F270000}"/>
    <cellStyle name="Normal 2 5 2 3 50" xfId="10962" xr:uid="{00000000-0005-0000-0000-000040270000}"/>
    <cellStyle name="Normal 2 5 2 3 51" xfId="10963" xr:uid="{00000000-0005-0000-0000-000041270000}"/>
    <cellStyle name="Normal 2 5 2 3 52" xfId="10964" xr:uid="{00000000-0005-0000-0000-000042270000}"/>
    <cellStyle name="Normal 2 5 2 3 53" xfId="10965" xr:uid="{00000000-0005-0000-0000-000043270000}"/>
    <cellStyle name="Normal 2 5 2 3 54" xfId="10966" xr:uid="{00000000-0005-0000-0000-000044270000}"/>
    <cellStyle name="Normal 2 5 2 3 55" xfId="10967" xr:uid="{00000000-0005-0000-0000-000045270000}"/>
    <cellStyle name="Normal 2 5 2 3 56" xfId="10968" xr:uid="{00000000-0005-0000-0000-000046270000}"/>
    <cellStyle name="Normal 2 5 2 3 57" xfId="10969" xr:uid="{00000000-0005-0000-0000-000047270000}"/>
    <cellStyle name="Normal 2 5 2 3 58" xfId="10970" xr:uid="{00000000-0005-0000-0000-000048270000}"/>
    <cellStyle name="Normal 2 5 2 3 59" xfId="10971" xr:uid="{00000000-0005-0000-0000-000049270000}"/>
    <cellStyle name="Normal 2 5 2 3 6" xfId="10972" xr:uid="{00000000-0005-0000-0000-00004A270000}"/>
    <cellStyle name="Normal 2 5 2 3 60" xfId="10973" xr:uid="{00000000-0005-0000-0000-00004B270000}"/>
    <cellStyle name="Normal 2 5 2 3 61" xfId="10974" xr:uid="{00000000-0005-0000-0000-00004C270000}"/>
    <cellStyle name="Normal 2 5 2 3 62" xfId="10975" xr:uid="{00000000-0005-0000-0000-00004D270000}"/>
    <cellStyle name="Normal 2 5 2 3 63" xfId="10976" xr:uid="{00000000-0005-0000-0000-00004E270000}"/>
    <cellStyle name="Normal 2 5 2 3 64" xfId="10977" xr:uid="{00000000-0005-0000-0000-00004F270000}"/>
    <cellStyle name="Normal 2 5 2 3 65" xfId="10978" xr:uid="{00000000-0005-0000-0000-000050270000}"/>
    <cellStyle name="Normal 2 5 2 3 66" xfId="10979" xr:uid="{00000000-0005-0000-0000-000051270000}"/>
    <cellStyle name="Normal 2 5 2 3 67" xfId="10980" xr:uid="{00000000-0005-0000-0000-000052270000}"/>
    <cellStyle name="Normal 2 5 2 3 68" xfId="10981" xr:uid="{00000000-0005-0000-0000-000053270000}"/>
    <cellStyle name="Normal 2 5 2 3 69" xfId="10982" xr:uid="{00000000-0005-0000-0000-000054270000}"/>
    <cellStyle name="Normal 2 5 2 3 7" xfId="10983" xr:uid="{00000000-0005-0000-0000-000055270000}"/>
    <cellStyle name="Normal 2 5 2 3 70" xfId="10984" xr:uid="{00000000-0005-0000-0000-000056270000}"/>
    <cellStyle name="Normal 2 5 2 3 71" xfId="10985" xr:uid="{00000000-0005-0000-0000-000057270000}"/>
    <cellStyle name="Normal 2 5 2 3 72" xfId="10986" xr:uid="{00000000-0005-0000-0000-000058270000}"/>
    <cellStyle name="Normal 2 5 2 3 73" xfId="10987" xr:uid="{00000000-0005-0000-0000-000059270000}"/>
    <cellStyle name="Normal 2 5 2 3 74" xfId="10988" xr:uid="{00000000-0005-0000-0000-00005A270000}"/>
    <cellStyle name="Normal 2 5 2 3 75" xfId="10989" xr:uid="{00000000-0005-0000-0000-00005B270000}"/>
    <cellStyle name="Normal 2 5 2 3 76" xfId="10990" xr:uid="{00000000-0005-0000-0000-00005C270000}"/>
    <cellStyle name="Normal 2 5 2 3 77" xfId="10991" xr:uid="{00000000-0005-0000-0000-00005D270000}"/>
    <cellStyle name="Normal 2 5 2 3 78" xfId="10992" xr:uid="{00000000-0005-0000-0000-00005E270000}"/>
    <cellStyle name="Normal 2 5 2 3 79" xfId="10993" xr:uid="{00000000-0005-0000-0000-00005F270000}"/>
    <cellStyle name="Normal 2 5 2 3 8" xfId="10994" xr:uid="{00000000-0005-0000-0000-000060270000}"/>
    <cellStyle name="Normal 2 5 2 3 80" xfId="10995" xr:uid="{00000000-0005-0000-0000-000061270000}"/>
    <cellStyle name="Normal 2 5 2 3 81" xfId="10996" xr:uid="{00000000-0005-0000-0000-000062270000}"/>
    <cellStyle name="Normal 2 5 2 3 82" xfId="10997" xr:uid="{00000000-0005-0000-0000-000063270000}"/>
    <cellStyle name="Normal 2 5 2 3 9" xfId="10998" xr:uid="{00000000-0005-0000-0000-000064270000}"/>
    <cellStyle name="Normal 2 5 2 30" xfId="10999" xr:uid="{00000000-0005-0000-0000-000065270000}"/>
    <cellStyle name="Normal 2 5 2 31" xfId="11000" xr:uid="{00000000-0005-0000-0000-000066270000}"/>
    <cellStyle name="Normal 2 5 2 32" xfId="11001" xr:uid="{00000000-0005-0000-0000-000067270000}"/>
    <cellStyle name="Normal 2 5 2 33" xfId="11002" xr:uid="{00000000-0005-0000-0000-000068270000}"/>
    <cellStyle name="Normal 2 5 2 34" xfId="11003" xr:uid="{00000000-0005-0000-0000-000069270000}"/>
    <cellStyle name="Normal 2 5 2 35" xfId="11004" xr:uid="{00000000-0005-0000-0000-00006A270000}"/>
    <cellStyle name="Normal 2 5 2 36" xfId="11005" xr:uid="{00000000-0005-0000-0000-00006B270000}"/>
    <cellStyle name="Normal 2 5 2 37" xfId="11006" xr:uid="{00000000-0005-0000-0000-00006C270000}"/>
    <cellStyle name="Normal 2 5 2 38" xfId="11007" xr:uid="{00000000-0005-0000-0000-00006D270000}"/>
    <cellStyle name="Normal 2 5 2 39" xfId="11008" xr:uid="{00000000-0005-0000-0000-00006E270000}"/>
    <cellStyle name="Normal 2 5 2 4" xfId="1006" xr:uid="{00000000-0005-0000-0000-00006F270000}"/>
    <cellStyle name="Normal 2 5 2 4 10" xfId="11009" xr:uid="{00000000-0005-0000-0000-000070270000}"/>
    <cellStyle name="Normal 2 5 2 4 11" xfId="11010" xr:uid="{00000000-0005-0000-0000-000071270000}"/>
    <cellStyle name="Normal 2 5 2 4 12" xfId="11011" xr:uid="{00000000-0005-0000-0000-000072270000}"/>
    <cellStyle name="Normal 2 5 2 4 13" xfId="11012" xr:uid="{00000000-0005-0000-0000-000073270000}"/>
    <cellStyle name="Normal 2 5 2 4 14" xfId="11013" xr:uid="{00000000-0005-0000-0000-000074270000}"/>
    <cellStyle name="Normal 2 5 2 4 2" xfId="11014" xr:uid="{00000000-0005-0000-0000-000075270000}"/>
    <cellStyle name="Normal 2 5 2 4 2 10" xfId="11015" xr:uid="{00000000-0005-0000-0000-000076270000}"/>
    <cellStyle name="Normal 2 5 2 4 2 11" xfId="11016" xr:uid="{00000000-0005-0000-0000-000077270000}"/>
    <cellStyle name="Normal 2 5 2 4 2 12" xfId="11017" xr:uid="{00000000-0005-0000-0000-000078270000}"/>
    <cellStyle name="Normal 2 5 2 4 2 13" xfId="11018" xr:uid="{00000000-0005-0000-0000-000079270000}"/>
    <cellStyle name="Normal 2 5 2 4 2 2" xfId="11019" xr:uid="{00000000-0005-0000-0000-00007A270000}"/>
    <cellStyle name="Normal 2 5 2 4 2 3" xfId="11020" xr:uid="{00000000-0005-0000-0000-00007B270000}"/>
    <cellStyle name="Normal 2 5 2 4 2 4" xfId="11021" xr:uid="{00000000-0005-0000-0000-00007C270000}"/>
    <cellStyle name="Normal 2 5 2 4 2 5" xfId="11022" xr:uid="{00000000-0005-0000-0000-00007D270000}"/>
    <cellStyle name="Normal 2 5 2 4 2 6" xfId="11023" xr:uid="{00000000-0005-0000-0000-00007E270000}"/>
    <cellStyle name="Normal 2 5 2 4 2 7" xfId="11024" xr:uid="{00000000-0005-0000-0000-00007F270000}"/>
    <cellStyle name="Normal 2 5 2 4 2 8" xfId="11025" xr:uid="{00000000-0005-0000-0000-000080270000}"/>
    <cellStyle name="Normal 2 5 2 4 2 9" xfId="11026" xr:uid="{00000000-0005-0000-0000-000081270000}"/>
    <cellStyle name="Normal 2 5 2 4 3" xfId="11027" xr:uid="{00000000-0005-0000-0000-000082270000}"/>
    <cellStyle name="Normal 2 5 2 4 4" xfId="11028" xr:uid="{00000000-0005-0000-0000-000083270000}"/>
    <cellStyle name="Normal 2 5 2 4 5" xfId="11029" xr:uid="{00000000-0005-0000-0000-000084270000}"/>
    <cellStyle name="Normal 2 5 2 4 6" xfId="11030" xr:uid="{00000000-0005-0000-0000-000085270000}"/>
    <cellStyle name="Normal 2 5 2 4 7" xfId="11031" xr:uid="{00000000-0005-0000-0000-000086270000}"/>
    <cellStyle name="Normal 2 5 2 4 8" xfId="11032" xr:uid="{00000000-0005-0000-0000-000087270000}"/>
    <cellStyle name="Normal 2 5 2 4 9" xfId="11033" xr:uid="{00000000-0005-0000-0000-000088270000}"/>
    <cellStyle name="Normal 2 5 2 40" xfId="11034" xr:uid="{00000000-0005-0000-0000-000089270000}"/>
    <cellStyle name="Normal 2 5 2 41" xfId="11035" xr:uid="{00000000-0005-0000-0000-00008A270000}"/>
    <cellStyle name="Normal 2 5 2 42" xfId="11036" xr:uid="{00000000-0005-0000-0000-00008B270000}"/>
    <cellStyle name="Normal 2 5 2 43" xfId="11037" xr:uid="{00000000-0005-0000-0000-00008C270000}"/>
    <cellStyle name="Normal 2 5 2 44" xfId="11038" xr:uid="{00000000-0005-0000-0000-00008D270000}"/>
    <cellStyle name="Normal 2 5 2 45" xfId="11039" xr:uid="{00000000-0005-0000-0000-00008E270000}"/>
    <cellStyle name="Normal 2 5 2 46" xfId="11040" xr:uid="{00000000-0005-0000-0000-00008F270000}"/>
    <cellStyle name="Normal 2 5 2 47" xfId="11041" xr:uid="{00000000-0005-0000-0000-000090270000}"/>
    <cellStyle name="Normal 2 5 2 48" xfId="11042" xr:uid="{00000000-0005-0000-0000-000091270000}"/>
    <cellStyle name="Normal 2 5 2 49" xfId="11043" xr:uid="{00000000-0005-0000-0000-000092270000}"/>
    <cellStyle name="Normal 2 5 2 5" xfId="1007" xr:uid="{00000000-0005-0000-0000-000093270000}"/>
    <cellStyle name="Normal 2 5 2 5 10" xfId="11044" xr:uid="{00000000-0005-0000-0000-000094270000}"/>
    <cellStyle name="Normal 2 5 2 5 11" xfId="11045" xr:uid="{00000000-0005-0000-0000-000095270000}"/>
    <cellStyle name="Normal 2 5 2 5 12" xfId="11046" xr:uid="{00000000-0005-0000-0000-000096270000}"/>
    <cellStyle name="Normal 2 5 2 5 13" xfId="11047" xr:uid="{00000000-0005-0000-0000-000097270000}"/>
    <cellStyle name="Normal 2 5 2 5 2" xfId="11048" xr:uid="{00000000-0005-0000-0000-000098270000}"/>
    <cellStyle name="Normal 2 5 2 5 3" xfId="11049" xr:uid="{00000000-0005-0000-0000-000099270000}"/>
    <cellStyle name="Normal 2 5 2 5 4" xfId="11050" xr:uid="{00000000-0005-0000-0000-00009A270000}"/>
    <cellStyle name="Normal 2 5 2 5 5" xfId="11051" xr:uid="{00000000-0005-0000-0000-00009B270000}"/>
    <cellStyle name="Normal 2 5 2 5 6" xfId="11052" xr:uid="{00000000-0005-0000-0000-00009C270000}"/>
    <cellStyle name="Normal 2 5 2 5 7" xfId="11053" xr:uid="{00000000-0005-0000-0000-00009D270000}"/>
    <cellStyle name="Normal 2 5 2 5 8" xfId="11054" xr:uid="{00000000-0005-0000-0000-00009E270000}"/>
    <cellStyle name="Normal 2 5 2 5 9" xfId="11055" xr:uid="{00000000-0005-0000-0000-00009F270000}"/>
    <cellStyle name="Normal 2 5 2 50" xfId="11056" xr:uid="{00000000-0005-0000-0000-0000A0270000}"/>
    <cellStyle name="Normal 2 5 2 51" xfId="11057" xr:uid="{00000000-0005-0000-0000-0000A1270000}"/>
    <cellStyle name="Normal 2 5 2 52" xfId="11058" xr:uid="{00000000-0005-0000-0000-0000A2270000}"/>
    <cellStyle name="Normal 2 5 2 53" xfId="11059" xr:uid="{00000000-0005-0000-0000-0000A3270000}"/>
    <cellStyle name="Normal 2 5 2 54" xfId="11060" xr:uid="{00000000-0005-0000-0000-0000A4270000}"/>
    <cellStyle name="Normal 2 5 2 55" xfId="11061" xr:uid="{00000000-0005-0000-0000-0000A5270000}"/>
    <cellStyle name="Normal 2 5 2 56" xfId="11062" xr:uid="{00000000-0005-0000-0000-0000A6270000}"/>
    <cellStyle name="Normal 2 5 2 57" xfId="11063" xr:uid="{00000000-0005-0000-0000-0000A7270000}"/>
    <cellStyle name="Normal 2 5 2 58" xfId="11064" xr:uid="{00000000-0005-0000-0000-0000A8270000}"/>
    <cellStyle name="Normal 2 5 2 59" xfId="11065" xr:uid="{00000000-0005-0000-0000-0000A9270000}"/>
    <cellStyle name="Normal 2 5 2 6" xfId="1008" xr:uid="{00000000-0005-0000-0000-0000AA270000}"/>
    <cellStyle name="Normal 2 5 2 6 2" xfId="11066" xr:uid="{00000000-0005-0000-0000-0000AB270000}"/>
    <cellStyle name="Normal 2 5 2 6 2 2" xfId="11067" xr:uid="{00000000-0005-0000-0000-0000AC270000}"/>
    <cellStyle name="Normal 2 5 2 6 2 3" xfId="11068" xr:uid="{00000000-0005-0000-0000-0000AD270000}"/>
    <cellStyle name="Normal 2 5 2 6 3" xfId="11069" xr:uid="{00000000-0005-0000-0000-0000AE270000}"/>
    <cellStyle name="Normal 2 5 2 6 4" xfId="11070" xr:uid="{00000000-0005-0000-0000-0000AF270000}"/>
    <cellStyle name="Normal 2 5 2 60" xfId="11071" xr:uid="{00000000-0005-0000-0000-0000B0270000}"/>
    <cellStyle name="Normal 2 5 2 61" xfId="11072" xr:uid="{00000000-0005-0000-0000-0000B1270000}"/>
    <cellStyle name="Normal 2 5 2 62" xfId="11073" xr:uid="{00000000-0005-0000-0000-0000B2270000}"/>
    <cellStyle name="Normal 2 5 2 63" xfId="11074" xr:uid="{00000000-0005-0000-0000-0000B3270000}"/>
    <cellStyle name="Normal 2 5 2 64" xfId="11075" xr:uid="{00000000-0005-0000-0000-0000B4270000}"/>
    <cellStyle name="Normal 2 5 2 65" xfId="11076" xr:uid="{00000000-0005-0000-0000-0000B5270000}"/>
    <cellStyle name="Normal 2 5 2 66" xfId="11077" xr:uid="{00000000-0005-0000-0000-0000B6270000}"/>
    <cellStyle name="Normal 2 5 2 67" xfId="11078" xr:uid="{00000000-0005-0000-0000-0000B7270000}"/>
    <cellStyle name="Normal 2 5 2 68" xfId="11079" xr:uid="{00000000-0005-0000-0000-0000B8270000}"/>
    <cellStyle name="Normal 2 5 2 69" xfId="11080" xr:uid="{00000000-0005-0000-0000-0000B9270000}"/>
    <cellStyle name="Normal 2 5 2 7" xfId="11081" xr:uid="{00000000-0005-0000-0000-0000BA270000}"/>
    <cellStyle name="Normal 2 5 2 7 10" xfId="11082" xr:uid="{00000000-0005-0000-0000-0000BB270000}"/>
    <cellStyle name="Normal 2 5 2 7 11" xfId="11083" xr:uid="{00000000-0005-0000-0000-0000BC270000}"/>
    <cellStyle name="Normal 2 5 2 7 12" xfId="11084" xr:uid="{00000000-0005-0000-0000-0000BD270000}"/>
    <cellStyle name="Normal 2 5 2 7 13" xfId="11085" xr:uid="{00000000-0005-0000-0000-0000BE270000}"/>
    <cellStyle name="Normal 2 5 2 7 14" xfId="11086" xr:uid="{00000000-0005-0000-0000-0000BF270000}"/>
    <cellStyle name="Normal 2 5 2 7 15" xfId="11087" xr:uid="{00000000-0005-0000-0000-0000C0270000}"/>
    <cellStyle name="Normal 2 5 2 7 16" xfId="11088" xr:uid="{00000000-0005-0000-0000-0000C1270000}"/>
    <cellStyle name="Normal 2 5 2 7 17" xfId="11089" xr:uid="{00000000-0005-0000-0000-0000C2270000}"/>
    <cellStyle name="Normal 2 5 2 7 2" xfId="11090" xr:uid="{00000000-0005-0000-0000-0000C3270000}"/>
    <cellStyle name="Normal 2 5 2 7 3" xfId="11091" xr:uid="{00000000-0005-0000-0000-0000C4270000}"/>
    <cellStyle name="Normal 2 5 2 7 4" xfId="11092" xr:uid="{00000000-0005-0000-0000-0000C5270000}"/>
    <cellStyle name="Normal 2 5 2 7 5" xfId="11093" xr:uid="{00000000-0005-0000-0000-0000C6270000}"/>
    <cellStyle name="Normal 2 5 2 7 6" xfId="11094" xr:uid="{00000000-0005-0000-0000-0000C7270000}"/>
    <cellStyle name="Normal 2 5 2 7 7" xfId="11095" xr:uid="{00000000-0005-0000-0000-0000C8270000}"/>
    <cellStyle name="Normal 2 5 2 7 8" xfId="11096" xr:uid="{00000000-0005-0000-0000-0000C9270000}"/>
    <cellStyle name="Normal 2 5 2 7 9" xfId="11097" xr:uid="{00000000-0005-0000-0000-0000CA270000}"/>
    <cellStyle name="Normal 2 5 2 70" xfId="11098" xr:uid="{00000000-0005-0000-0000-0000CB270000}"/>
    <cellStyle name="Normal 2 5 2 71" xfId="11099" xr:uid="{00000000-0005-0000-0000-0000CC270000}"/>
    <cellStyle name="Normal 2 5 2 72" xfId="11100" xr:uid="{00000000-0005-0000-0000-0000CD270000}"/>
    <cellStyle name="Normal 2 5 2 73" xfId="11101" xr:uid="{00000000-0005-0000-0000-0000CE270000}"/>
    <cellStyle name="Normal 2 5 2 74" xfId="11102" xr:uid="{00000000-0005-0000-0000-0000CF270000}"/>
    <cellStyle name="Normal 2 5 2 75" xfId="11103" xr:uid="{00000000-0005-0000-0000-0000D0270000}"/>
    <cellStyle name="Normal 2 5 2 76" xfId="11104" xr:uid="{00000000-0005-0000-0000-0000D1270000}"/>
    <cellStyle name="Normal 2 5 2 77" xfId="11105" xr:uid="{00000000-0005-0000-0000-0000D2270000}"/>
    <cellStyle name="Normal 2 5 2 78" xfId="11106" xr:uid="{00000000-0005-0000-0000-0000D3270000}"/>
    <cellStyle name="Normal 2 5 2 79" xfId="11107" xr:uid="{00000000-0005-0000-0000-0000D4270000}"/>
    <cellStyle name="Normal 2 5 2 8" xfId="11108" xr:uid="{00000000-0005-0000-0000-0000D5270000}"/>
    <cellStyle name="Normal 2 5 2 80" xfId="11109" xr:uid="{00000000-0005-0000-0000-0000D6270000}"/>
    <cellStyle name="Normal 2 5 2 81" xfId="11110" xr:uid="{00000000-0005-0000-0000-0000D7270000}"/>
    <cellStyle name="Normal 2 5 2 82" xfId="11111" xr:uid="{00000000-0005-0000-0000-0000D8270000}"/>
    <cellStyle name="Normal 2 5 2 83" xfId="11112" xr:uid="{00000000-0005-0000-0000-0000D9270000}"/>
    <cellStyle name="Normal 2 5 2 84" xfId="11113" xr:uid="{00000000-0005-0000-0000-0000DA270000}"/>
    <cellStyle name="Normal 2 5 2 85" xfId="11114" xr:uid="{00000000-0005-0000-0000-0000DB270000}"/>
    <cellStyle name="Normal 2 5 2 86" xfId="11115" xr:uid="{00000000-0005-0000-0000-0000DC270000}"/>
    <cellStyle name="Normal 2 5 2 87" xfId="11116" xr:uid="{00000000-0005-0000-0000-0000DD270000}"/>
    <cellStyle name="Normal 2 5 2 9" xfId="11117" xr:uid="{00000000-0005-0000-0000-0000DE270000}"/>
    <cellStyle name="Normal 2 5 2_4 28 1_Asst_Health_Crit_AllTO_RIIO_20110714pm" xfId="11118" xr:uid="{00000000-0005-0000-0000-0000DF270000}"/>
    <cellStyle name="Normal 2 5 20" xfId="11119" xr:uid="{00000000-0005-0000-0000-0000E0270000}"/>
    <cellStyle name="Normal 2 5 21" xfId="11120" xr:uid="{00000000-0005-0000-0000-0000E1270000}"/>
    <cellStyle name="Normal 2 5 22" xfId="11121" xr:uid="{00000000-0005-0000-0000-0000E2270000}"/>
    <cellStyle name="Normal 2 5 23" xfId="11122" xr:uid="{00000000-0005-0000-0000-0000E3270000}"/>
    <cellStyle name="Normal 2 5 24" xfId="11123" xr:uid="{00000000-0005-0000-0000-0000E4270000}"/>
    <cellStyle name="Normal 2 5 25" xfId="11124" xr:uid="{00000000-0005-0000-0000-0000E5270000}"/>
    <cellStyle name="Normal 2 5 26" xfId="11125" xr:uid="{00000000-0005-0000-0000-0000E6270000}"/>
    <cellStyle name="Normal 2 5 27" xfId="11126" xr:uid="{00000000-0005-0000-0000-0000E7270000}"/>
    <cellStyle name="Normal 2 5 28" xfId="11127" xr:uid="{00000000-0005-0000-0000-0000E8270000}"/>
    <cellStyle name="Normal 2 5 29" xfId="11128" xr:uid="{00000000-0005-0000-0000-0000E9270000}"/>
    <cellStyle name="Normal 2 5 3" xfId="1009" xr:uid="{00000000-0005-0000-0000-0000EA270000}"/>
    <cellStyle name="Normal 2 5 3 10" xfId="11129" xr:uid="{00000000-0005-0000-0000-0000EB270000}"/>
    <cellStyle name="Normal 2 5 3 11" xfId="11130" xr:uid="{00000000-0005-0000-0000-0000EC270000}"/>
    <cellStyle name="Normal 2 5 3 12" xfId="11131" xr:uid="{00000000-0005-0000-0000-0000ED270000}"/>
    <cellStyle name="Normal 2 5 3 13" xfId="11132" xr:uid="{00000000-0005-0000-0000-0000EE270000}"/>
    <cellStyle name="Normal 2 5 3 14" xfId="11133" xr:uid="{00000000-0005-0000-0000-0000EF270000}"/>
    <cellStyle name="Normal 2 5 3 15" xfId="11134" xr:uid="{00000000-0005-0000-0000-0000F0270000}"/>
    <cellStyle name="Normal 2 5 3 16" xfId="11135" xr:uid="{00000000-0005-0000-0000-0000F1270000}"/>
    <cellStyle name="Normal 2 5 3 17" xfId="11136" xr:uid="{00000000-0005-0000-0000-0000F2270000}"/>
    <cellStyle name="Normal 2 5 3 18" xfId="11137" xr:uid="{00000000-0005-0000-0000-0000F3270000}"/>
    <cellStyle name="Normal 2 5 3 19" xfId="11138" xr:uid="{00000000-0005-0000-0000-0000F4270000}"/>
    <cellStyle name="Normal 2 5 3 2" xfId="1010" xr:uid="{00000000-0005-0000-0000-0000F5270000}"/>
    <cellStyle name="Normal 2 5 3 2 10" xfId="11139" xr:uid="{00000000-0005-0000-0000-0000F6270000}"/>
    <cellStyle name="Normal 2 5 3 2 11" xfId="11140" xr:uid="{00000000-0005-0000-0000-0000F7270000}"/>
    <cellStyle name="Normal 2 5 3 2 12" xfId="11141" xr:uid="{00000000-0005-0000-0000-0000F8270000}"/>
    <cellStyle name="Normal 2 5 3 2 13" xfId="11142" xr:uid="{00000000-0005-0000-0000-0000F9270000}"/>
    <cellStyle name="Normal 2 5 3 2 14" xfId="11143" xr:uid="{00000000-0005-0000-0000-0000FA270000}"/>
    <cellStyle name="Normal 2 5 3 2 15" xfId="11144" xr:uid="{00000000-0005-0000-0000-0000FB270000}"/>
    <cellStyle name="Normal 2 5 3 2 16" xfId="11145" xr:uid="{00000000-0005-0000-0000-0000FC270000}"/>
    <cellStyle name="Normal 2 5 3 2 17" xfId="11146" xr:uid="{00000000-0005-0000-0000-0000FD270000}"/>
    <cellStyle name="Normal 2 5 3 2 18" xfId="11147" xr:uid="{00000000-0005-0000-0000-0000FE270000}"/>
    <cellStyle name="Normal 2 5 3 2 19" xfId="11148" xr:uid="{00000000-0005-0000-0000-0000FF270000}"/>
    <cellStyle name="Normal 2 5 3 2 2" xfId="11149" xr:uid="{00000000-0005-0000-0000-000000280000}"/>
    <cellStyle name="Normal 2 5 3 2 2 10" xfId="11150" xr:uid="{00000000-0005-0000-0000-000001280000}"/>
    <cellStyle name="Normal 2 5 3 2 2 11" xfId="11151" xr:uid="{00000000-0005-0000-0000-000002280000}"/>
    <cellStyle name="Normal 2 5 3 2 2 12" xfId="11152" xr:uid="{00000000-0005-0000-0000-000003280000}"/>
    <cellStyle name="Normal 2 5 3 2 2 13" xfId="11153" xr:uid="{00000000-0005-0000-0000-000004280000}"/>
    <cellStyle name="Normal 2 5 3 2 2 14" xfId="11154" xr:uid="{00000000-0005-0000-0000-000005280000}"/>
    <cellStyle name="Normal 2 5 3 2 2 15" xfId="11155" xr:uid="{00000000-0005-0000-0000-000006280000}"/>
    <cellStyle name="Normal 2 5 3 2 2 16" xfId="11156" xr:uid="{00000000-0005-0000-0000-000007280000}"/>
    <cellStyle name="Normal 2 5 3 2 2 17" xfId="11157" xr:uid="{00000000-0005-0000-0000-000008280000}"/>
    <cellStyle name="Normal 2 5 3 2 2 2" xfId="11158" xr:uid="{00000000-0005-0000-0000-000009280000}"/>
    <cellStyle name="Normal 2 5 3 2 2 3" xfId="11159" xr:uid="{00000000-0005-0000-0000-00000A280000}"/>
    <cellStyle name="Normal 2 5 3 2 2 4" xfId="11160" xr:uid="{00000000-0005-0000-0000-00000B280000}"/>
    <cellStyle name="Normal 2 5 3 2 2 5" xfId="11161" xr:uid="{00000000-0005-0000-0000-00000C280000}"/>
    <cellStyle name="Normal 2 5 3 2 2 6" xfId="11162" xr:uid="{00000000-0005-0000-0000-00000D280000}"/>
    <cellStyle name="Normal 2 5 3 2 2 7" xfId="11163" xr:uid="{00000000-0005-0000-0000-00000E280000}"/>
    <cellStyle name="Normal 2 5 3 2 2 8" xfId="11164" xr:uid="{00000000-0005-0000-0000-00000F280000}"/>
    <cellStyle name="Normal 2 5 3 2 2 9" xfId="11165" xr:uid="{00000000-0005-0000-0000-000010280000}"/>
    <cellStyle name="Normal 2 5 3 2 20" xfId="11166" xr:uid="{00000000-0005-0000-0000-000011280000}"/>
    <cellStyle name="Normal 2 5 3 2 21" xfId="11167" xr:uid="{00000000-0005-0000-0000-000012280000}"/>
    <cellStyle name="Normal 2 5 3 2 22" xfId="11168" xr:uid="{00000000-0005-0000-0000-000013280000}"/>
    <cellStyle name="Normal 2 5 3 2 23" xfId="11169" xr:uid="{00000000-0005-0000-0000-000014280000}"/>
    <cellStyle name="Normal 2 5 3 2 24" xfId="11170" xr:uid="{00000000-0005-0000-0000-000015280000}"/>
    <cellStyle name="Normal 2 5 3 2 25" xfId="11171" xr:uid="{00000000-0005-0000-0000-000016280000}"/>
    <cellStyle name="Normal 2 5 3 2 26" xfId="11172" xr:uid="{00000000-0005-0000-0000-000017280000}"/>
    <cellStyle name="Normal 2 5 3 2 27" xfId="11173" xr:uid="{00000000-0005-0000-0000-000018280000}"/>
    <cellStyle name="Normal 2 5 3 2 28" xfId="11174" xr:uid="{00000000-0005-0000-0000-000019280000}"/>
    <cellStyle name="Normal 2 5 3 2 29" xfId="11175" xr:uid="{00000000-0005-0000-0000-00001A280000}"/>
    <cellStyle name="Normal 2 5 3 2 3" xfId="11176" xr:uid="{00000000-0005-0000-0000-00001B280000}"/>
    <cellStyle name="Normal 2 5 3 2 3 10" xfId="11177" xr:uid="{00000000-0005-0000-0000-00001C280000}"/>
    <cellStyle name="Normal 2 5 3 2 3 11" xfId="11178" xr:uid="{00000000-0005-0000-0000-00001D280000}"/>
    <cellStyle name="Normal 2 5 3 2 3 12" xfId="11179" xr:uid="{00000000-0005-0000-0000-00001E280000}"/>
    <cellStyle name="Normal 2 5 3 2 3 13" xfId="11180" xr:uid="{00000000-0005-0000-0000-00001F280000}"/>
    <cellStyle name="Normal 2 5 3 2 3 14" xfId="11181" xr:uid="{00000000-0005-0000-0000-000020280000}"/>
    <cellStyle name="Normal 2 5 3 2 3 15" xfId="11182" xr:uid="{00000000-0005-0000-0000-000021280000}"/>
    <cellStyle name="Normal 2 5 3 2 3 16" xfId="11183" xr:uid="{00000000-0005-0000-0000-000022280000}"/>
    <cellStyle name="Normal 2 5 3 2 3 17" xfId="11184" xr:uid="{00000000-0005-0000-0000-000023280000}"/>
    <cellStyle name="Normal 2 5 3 2 3 2" xfId="11185" xr:uid="{00000000-0005-0000-0000-000024280000}"/>
    <cellStyle name="Normal 2 5 3 2 3 3" xfId="11186" xr:uid="{00000000-0005-0000-0000-000025280000}"/>
    <cellStyle name="Normal 2 5 3 2 3 4" xfId="11187" xr:uid="{00000000-0005-0000-0000-000026280000}"/>
    <cellStyle name="Normal 2 5 3 2 3 5" xfId="11188" xr:uid="{00000000-0005-0000-0000-000027280000}"/>
    <cellStyle name="Normal 2 5 3 2 3 6" xfId="11189" xr:uid="{00000000-0005-0000-0000-000028280000}"/>
    <cellStyle name="Normal 2 5 3 2 3 7" xfId="11190" xr:uid="{00000000-0005-0000-0000-000029280000}"/>
    <cellStyle name="Normal 2 5 3 2 3 8" xfId="11191" xr:uid="{00000000-0005-0000-0000-00002A280000}"/>
    <cellStyle name="Normal 2 5 3 2 3 9" xfId="11192" xr:uid="{00000000-0005-0000-0000-00002B280000}"/>
    <cellStyle name="Normal 2 5 3 2 30" xfId="11193" xr:uid="{00000000-0005-0000-0000-00002C280000}"/>
    <cellStyle name="Normal 2 5 3 2 31" xfId="11194" xr:uid="{00000000-0005-0000-0000-00002D280000}"/>
    <cellStyle name="Normal 2 5 3 2 32" xfId="11195" xr:uid="{00000000-0005-0000-0000-00002E280000}"/>
    <cellStyle name="Normal 2 5 3 2 33" xfId="11196" xr:uid="{00000000-0005-0000-0000-00002F280000}"/>
    <cellStyle name="Normal 2 5 3 2 34" xfId="11197" xr:uid="{00000000-0005-0000-0000-000030280000}"/>
    <cellStyle name="Normal 2 5 3 2 35" xfId="11198" xr:uid="{00000000-0005-0000-0000-000031280000}"/>
    <cellStyle name="Normal 2 5 3 2 36" xfId="11199" xr:uid="{00000000-0005-0000-0000-000032280000}"/>
    <cellStyle name="Normal 2 5 3 2 37" xfId="11200" xr:uid="{00000000-0005-0000-0000-000033280000}"/>
    <cellStyle name="Normal 2 5 3 2 38" xfId="11201" xr:uid="{00000000-0005-0000-0000-000034280000}"/>
    <cellStyle name="Normal 2 5 3 2 39" xfId="11202" xr:uid="{00000000-0005-0000-0000-000035280000}"/>
    <cellStyle name="Normal 2 5 3 2 4" xfId="11203" xr:uid="{00000000-0005-0000-0000-000036280000}"/>
    <cellStyle name="Normal 2 5 3 2 40" xfId="11204" xr:uid="{00000000-0005-0000-0000-000037280000}"/>
    <cellStyle name="Normal 2 5 3 2 41" xfId="11205" xr:uid="{00000000-0005-0000-0000-000038280000}"/>
    <cellStyle name="Normal 2 5 3 2 42" xfId="11206" xr:uid="{00000000-0005-0000-0000-000039280000}"/>
    <cellStyle name="Normal 2 5 3 2 43" xfId="11207" xr:uid="{00000000-0005-0000-0000-00003A280000}"/>
    <cellStyle name="Normal 2 5 3 2 44" xfId="11208" xr:uid="{00000000-0005-0000-0000-00003B280000}"/>
    <cellStyle name="Normal 2 5 3 2 45" xfId="11209" xr:uid="{00000000-0005-0000-0000-00003C280000}"/>
    <cellStyle name="Normal 2 5 3 2 46" xfId="11210" xr:uid="{00000000-0005-0000-0000-00003D280000}"/>
    <cellStyle name="Normal 2 5 3 2 47" xfId="11211" xr:uid="{00000000-0005-0000-0000-00003E280000}"/>
    <cellStyle name="Normal 2 5 3 2 48" xfId="11212" xr:uid="{00000000-0005-0000-0000-00003F280000}"/>
    <cellStyle name="Normal 2 5 3 2 49" xfId="11213" xr:uid="{00000000-0005-0000-0000-000040280000}"/>
    <cellStyle name="Normal 2 5 3 2 5" xfId="11214" xr:uid="{00000000-0005-0000-0000-000041280000}"/>
    <cellStyle name="Normal 2 5 3 2 50" xfId="11215" xr:uid="{00000000-0005-0000-0000-000042280000}"/>
    <cellStyle name="Normal 2 5 3 2 51" xfId="11216" xr:uid="{00000000-0005-0000-0000-000043280000}"/>
    <cellStyle name="Normal 2 5 3 2 52" xfId="11217" xr:uid="{00000000-0005-0000-0000-000044280000}"/>
    <cellStyle name="Normal 2 5 3 2 53" xfId="11218" xr:uid="{00000000-0005-0000-0000-000045280000}"/>
    <cellStyle name="Normal 2 5 3 2 54" xfId="11219" xr:uid="{00000000-0005-0000-0000-000046280000}"/>
    <cellStyle name="Normal 2 5 3 2 55" xfId="11220" xr:uid="{00000000-0005-0000-0000-000047280000}"/>
    <cellStyle name="Normal 2 5 3 2 56" xfId="11221" xr:uid="{00000000-0005-0000-0000-000048280000}"/>
    <cellStyle name="Normal 2 5 3 2 57" xfId="11222" xr:uid="{00000000-0005-0000-0000-000049280000}"/>
    <cellStyle name="Normal 2 5 3 2 58" xfId="11223" xr:uid="{00000000-0005-0000-0000-00004A280000}"/>
    <cellStyle name="Normal 2 5 3 2 59" xfId="11224" xr:uid="{00000000-0005-0000-0000-00004B280000}"/>
    <cellStyle name="Normal 2 5 3 2 6" xfId="11225" xr:uid="{00000000-0005-0000-0000-00004C280000}"/>
    <cellStyle name="Normal 2 5 3 2 60" xfId="11226" xr:uid="{00000000-0005-0000-0000-00004D280000}"/>
    <cellStyle name="Normal 2 5 3 2 61" xfId="11227" xr:uid="{00000000-0005-0000-0000-00004E280000}"/>
    <cellStyle name="Normal 2 5 3 2 62" xfId="11228" xr:uid="{00000000-0005-0000-0000-00004F280000}"/>
    <cellStyle name="Normal 2 5 3 2 63" xfId="11229" xr:uid="{00000000-0005-0000-0000-000050280000}"/>
    <cellStyle name="Normal 2 5 3 2 64" xfId="11230" xr:uid="{00000000-0005-0000-0000-000051280000}"/>
    <cellStyle name="Normal 2 5 3 2 65" xfId="11231" xr:uid="{00000000-0005-0000-0000-000052280000}"/>
    <cellStyle name="Normal 2 5 3 2 66" xfId="11232" xr:uid="{00000000-0005-0000-0000-000053280000}"/>
    <cellStyle name="Normal 2 5 3 2 67" xfId="11233" xr:uid="{00000000-0005-0000-0000-000054280000}"/>
    <cellStyle name="Normal 2 5 3 2 68" xfId="11234" xr:uid="{00000000-0005-0000-0000-000055280000}"/>
    <cellStyle name="Normal 2 5 3 2 69" xfId="11235" xr:uid="{00000000-0005-0000-0000-000056280000}"/>
    <cellStyle name="Normal 2 5 3 2 7" xfId="11236" xr:uid="{00000000-0005-0000-0000-000057280000}"/>
    <cellStyle name="Normal 2 5 3 2 70" xfId="11237" xr:uid="{00000000-0005-0000-0000-000058280000}"/>
    <cellStyle name="Normal 2 5 3 2 71" xfId="11238" xr:uid="{00000000-0005-0000-0000-000059280000}"/>
    <cellStyle name="Normal 2 5 3 2 72" xfId="11239" xr:uid="{00000000-0005-0000-0000-00005A280000}"/>
    <cellStyle name="Normal 2 5 3 2 73" xfId="11240" xr:uid="{00000000-0005-0000-0000-00005B280000}"/>
    <cellStyle name="Normal 2 5 3 2 74" xfId="11241" xr:uid="{00000000-0005-0000-0000-00005C280000}"/>
    <cellStyle name="Normal 2 5 3 2 75" xfId="11242" xr:uid="{00000000-0005-0000-0000-00005D280000}"/>
    <cellStyle name="Normal 2 5 3 2 76" xfId="11243" xr:uid="{00000000-0005-0000-0000-00005E280000}"/>
    <cellStyle name="Normal 2 5 3 2 77" xfId="11244" xr:uid="{00000000-0005-0000-0000-00005F280000}"/>
    <cellStyle name="Normal 2 5 3 2 78" xfId="11245" xr:uid="{00000000-0005-0000-0000-000060280000}"/>
    <cellStyle name="Normal 2 5 3 2 79" xfId="11246" xr:uid="{00000000-0005-0000-0000-000061280000}"/>
    <cellStyle name="Normal 2 5 3 2 8" xfId="11247" xr:uid="{00000000-0005-0000-0000-000062280000}"/>
    <cellStyle name="Normal 2 5 3 2 80" xfId="11248" xr:uid="{00000000-0005-0000-0000-000063280000}"/>
    <cellStyle name="Normal 2 5 3 2 81" xfId="11249" xr:uid="{00000000-0005-0000-0000-000064280000}"/>
    <cellStyle name="Normal 2 5 3 2 82" xfId="11250" xr:uid="{00000000-0005-0000-0000-000065280000}"/>
    <cellStyle name="Normal 2 5 3 2 9" xfId="11251" xr:uid="{00000000-0005-0000-0000-000066280000}"/>
    <cellStyle name="Normal 2 5 3 20" xfId="11252" xr:uid="{00000000-0005-0000-0000-000067280000}"/>
    <cellStyle name="Normal 2 5 3 21" xfId="11253" xr:uid="{00000000-0005-0000-0000-000068280000}"/>
    <cellStyle name="Normal 2 5 3 22" xfId="11254" xr:uid="{00000000-0005-0000-0000-000069280000}"/>
    <cellStyle name="Normal 2 5 3 23" xfId="11255" xr:uid="{00000000-0005-0000-0000-00006A280000}"/>
    <cellStyle name="Normal 2 5 3 24" xfId="11256" xr:uid="{00000000-0005-0000-0000-00006B280000}"/>
    <cellStyle name="Normal 2 5 3 25" xfId="11257" xr:uid="{00000000-0005-0000-0000-00006C280000}"/>
    <cellStyle name="Normal 2 5 3 26" xfId="11258" xr:uid="{00000000-0005-0000-0000-00006D280000}"/>
    <cellStyle name="Normal 2 5 3 27" xfId="11259" xr:uid="{00000000-0005-0000-0000-00006E280000}"/>
    <cellStyle name="Normal 2 5 3 28" xfId="11260" xr:uid="{00000000-0005-0000-0000-00006F280000}"/>
    <cellStyle name="Normal 2 5 3 29" xfId="11261" xr:uid="{00000000-0005-0000-0000-000070280000}"/>
    <cellStyle name="Normal 2 5 3 3" xfId="1011" xr:uid="{00000000-0005-0000-0000-000071280000}"/>
    <cellStyle name="Normal 2 5 3 3 10" xfId="11262" xr:uid="{00000000-0005-0000-0000-000072280000}"/>
    <cellStyle name="Normal 2 5 3 3 11" xfId="11263" xr:uid="{00000000-0005-0000-0000-000073280000}"/>
    <cellStyle name="Normal 2 5 3 3 12" xfId="11264" xr:uid="{00000000-0005-0000-0000-000074280000}"/>
    <cellStyle name="Normal 2 5 3 3 13" xfId="11265" xr:uid="{00000000-0005-0000-0000-000075280000}"/>
    <cellStyle name="Normal 2 5 3 3 14" xfId="11266" xr:uid="{00000000-0005-0000-0000-000076280000}"/>
    <cellStyle name="Normal 2 5 3 3 15" xfId="11267" xr:uid="{00000000-0005-0000-0000-000077280000}"/>
    <cellStyle name="Normal 2 5 3 3 16" xfId="11268" xr:uid="{00000000-0005-0000-0000-000078280000}"/>
    <cellStyle name="Normal 2 5 3 3 17" xfId="11269" xr:uid="{00000000-0005-0000-0000-000079280000}"/>
    <cellStyle name="Normal 2 5 3 3 18" xfId="11270" xr:uid="{00000000-0005-0000-0000-00007A280000}"/>
    <cellStyle name="Normal 2 5 3 3 2" xfId="11271" xr:uid="{00000000-0005-0000-0000-00007B280000}"/>
    <cellStyle name="Normal 2 5 3 3 3" xfId="11272" xr:uid="{00000000-0005-0000-0000-00007C280000}"/>
    <cellStyle name="Normal 2 5 3 3 4" xfId="11273" xr:uid="{00000000-0005-0000-0000-00007D280000}"/>
    <cellStyle name="Normal 2 5 3 3 5" xfId="11274" xr:uid="{00000000-0005-0000-0000-00007E280000}"/>
    <cellStyle name="Normal 2 5 3 3 6" xfId="11275" xr:uid="{00000000-0005-0000-0000-00007F280000}"/>
    <cellStyle name="Normal 2 5 3 3 7" xfId="11276" xr:uid="{00000000-0005-0000-0000-000080280000}"/>
    <cellStyle name="Normal 2 5 3 3 8" xfId="11277" xr:uid="{00000000-0005-0000-0000-000081280000}"/>
    <cellStyle name="Normal 2 5 3 3 9" xfId="11278" xr:uid="{00000000-0005-0000-0000-000082280000}"/>
    <cellStyle name="Normal 2 5 3 30" xfId="11279" xr:uid="{00000000-0005-0000-0000-000083280000}"/>
    <cellStyle name="Normal 2 5 3 31" xfId="11280" xr:uid="{00000000-0005-0000-0000-000084280000}"/>
    <cellStyle name="Normal 2 5 3 32" xfId="11281" xr:uid="{00000000-0005-0000-0000-000085280000}"/>
    <cellStyle name="Normal 2 5 3 33" xfId="11282" xr:uid="{00000000-0005-0000-0000-000086280000}"/>
    <cellStyle name="Normal 2 5 3 34" xfId="11283" xr:uid="{00000000-0005-0000-0000-000087280000}"/>
    <cellStyle name="Normal 2 5 3 35" xfId="11284" xr:uid="{00000000-0005-0000-0000-000088280000}"/>
    <cellStyle name="Normal 2 5 3 36" xfId="11285" xr:uid="{00000000-0005-0000-0000-000089280000}"/>
    <cellStyle name="Normal 2 5 3 37" xfId="11286" xr:uid="{00000000-0005-0000-0000-00008A280000}"/>
    <cellStyle name="Normal 2 5 3 38" xfId="11287" xr:uid="{00000000-0005-0000-0000-00008B280000}"/>
    <cellStyle name="Normal 2 5 3 39" xfId="11288" xr:uid="{00000000-0005-0000-0000-00008C280000}"/>
    <cellStyle name="Normal 2 5 3 4" xfId="11289" xr:uid="{00000000-0005-0000-0000-00008D280000}"/>
    <cellStyle name="Normal 2 5 3 4 10" xfId="11290" xr:uid="{00000000-0005-0000-0000-00008E280000}"/>
    <cellStyle name="Normal 2 5 3 4 11" xfId="11291" xr:uid="{00000000-0005-0000-0000-00008F280000}"/>
    <cellStyle name="Normal 2 5 3 4 12" xfId="11292" xr:uid="{00000000-0005-0000-0000-000090280000}"/>
    <cellStyle name="Normal 2 5 3 4 13" xfId="11293" xr:uid="{00000000-0005-0000-0000-000091280000}"/>
    <cellStyle name="Normal 2 5 3 4 14" xfId="11294" xr:uid="{00000000-0005-0000-0000-000092280000}"/>
    <cellStyle name="Normal 2 5 3 4 15" xfId="11295" xr:uid="{00000000-0005-0000-0000-000093280000}"/>
    <cellStyle name="Normal 2 5 3 4 16" xfId="11296" xr:uid="{00000000-0005-0000-0000-000094280000}"/>
    <cellStyle name="Normal 2 5 3 4 17" xfId="11297" xr:uid="{00000000-0005-0000-0000-000095280000}"/>
    <cellStyle name="Normal 2 5 3 4 2" xfId="11298" xr:uid="{00000000-0005-0000-0000-000096280000}"/>
    <cellStyle name="Normal 2 5 3 4 3" xfId="11299" xr:uid="{00000000-0005-0000-0000-000097280000}"/>
    <cellStyle name="Normal 2 5 3 4 4" xfId="11300" xr:uid="{00000000-0005-0000-0000-000098280000}"/>
    <cellStyle name="Normal 2 5 3 4 5" xfId="11301" xr:uid="{00000000-0005-0000-0000-000099280000}"/>
    <cellStyle name="Normal 2 5 3 4 6" xfId="11302" xr:uid="{00000000-0005-0000-0000-00009A280000}"/>
    <cellStyle name="Normal 2 5 3 4 7" xfId="11303" xr:uid="{00000000-0005-0000-0000-00009B280000}"/>
    <cellStyle name="Normal 2 5 3 4 8" xfId="11304" xr:uid="{00000000-0005-0000-0000-00009C280000}"/>
    <cellStyle name="Normal 2 5 3 4 9" xfId="11305" xr:uid="{00000000-0005-0000-0000-00009D280000}"/>
    <cellStyle name="Normal 2 5 3 40" xfId="11306" xr:uid="{00000000-0005-0000-0000-00009E280000}"/>
    <cellStyle name="Normal 2 5 3 41" xfId="11307" xr:uid="{00000000-0005-0000-0000-00009F280000}"/>
    <cellStyle name="Normal 2 5 3 42" xfId="11308" xr:uid="{00000000-0005-0000-0000-0000A0280000}"/>
    <cellStyle name="Normal 2 5 3 43" xfId="11309" xr:uid="{00000000-0005-0000-0000-0000A1280000}"/>
    <cellStyle name="Normal 2 5 3 44" xfId="11310" xr:uid="{00000000-0005-0000-0000-0000A2280000}"/>
    <cellStyle name="Normal 2 5 3 45" xfId="11311" xr:uid="{00000000-0005-0000-0000-0000A3280000}"/>
    <cellStyle name="Normal 2 5 3 46" xfId="11312" xr:uid="{00000000-0005-0000-0000-0000A4280000}"/>
    <cellStyle name="Normal 2 5 3 47" xfId="11313" xr:uid="{00000000-0005-0000-0000-0000A5280000}"/>
    <cellStyle name="Normal 2 5 3 48" xfId="11314" xr:uid="{00000000-0005-0000-0000-0000A6280000}"/>
    <cellStyle name="Normal 2 5 3 49" xfId="11315" xr:uid="{00000000-0005-0000-0000-0000A7280000}"/>
    <cellStyle name="Normal 2 5 3 5" xfId="11316" xr:uid="{00000000-0005-0000-0000-0000A8280000}"/>
    <cellStyle name="Normal 2 5 3 50" xfId="11317" xr:uid="{00000000-0005-0000-0000-0000A9280000}"/>
    <cellStyle name="Normal 2 5 3 51" xfId="11318" xr:uid="{00000000-0005-0000-0000-0000AA280000}"/>
    <cellStyle name="Normal 2 5 3 52" xfId="11319" xr:uid="{00000000-0005-0000-0000-0000AB280000}"/>
    <cellStyle name="Normal 2 5 3 53" xfId="11320" xr:uid="{00000000-0005-0000-0000-0000AC280000}"/>
    <cellStyle name="Normal 2 5 3 54" xfId="11321" xr:uid="{00000000-0005-0000-0000-0000AD280000}"/>
    <cellStyle name="Normal 2 5 3 55" xfId="11322" xr:uid="{00000000-0005-0000-0000-0000AE280000}"/>
    <cellStyle name="Normal 2 5 3 56" xfId="11323" xr:uid="{00000000-0005-0000-0000-0000AF280000}"/>
    <cellStyle name="Normal 2 5 3 57" xfId="11324" xr:uid="{00000000-0005-0000-0000-0000B0280000}"/>
    <cellStyle name="Normal 2 5 3 58" xfId="11325" xr:uid="{00000000-0005-0000-0000-0000B1280000}"/>
    <cellStyle name="Normal 2 5 3 59" xfId="11326" xr:uid="{00000000-0005-0000-0000-0000B2280000}"/>
    <cellStyle name="Normal 2 5 3 6" xfId="11327" xr:uid="{00000000-0005-0000-0000-0000B3280000}"/>
    <cellStyle name="Normal 2 5 3 60" xfId="11328" xr:uid="{00000000-0005-0000-0000-0000B4280000}"/>
    <cellStyle name="Normal 2 5 3 61" xfId="11329" xr:uid="{00000000-0005-0000-0000-0000B5280000}"/>
    <cellStyle name="Normal 2 5 3 62" xfId="11330" xr:uid="{00000000-0005-0000-0000-0000B6280000}"/>
    <cellStyle name="Normal 2 5 3 63" xfId="11331" xr:uid="{00000000-0005-0000-0000-0000B7280000}"/>
    <cellStyle name="Normal 2 5 3 64" xfId="11332" xr:uid="{00000000-0005-0000-0000-0000B8280000}"/>
    <cellStyle name="Normal 2 5 3 65" xfId="11333" xr:uid="{00000000-0005-0000-0000-0000B9280000}"/>
    <cellStyle name="Normal 2 5 3 66" xfId="11334" xr:uid="{00000000-0005-0000-0000-0000BA280000}"/>
    <cellStyle name="Normal 2 5 3 67" xfId="11335" xr:uid="{00000000-0005-0000-0000-0000BB280000}"/>
    <cellStyle name="Normal 2 5 3 68" xfId="11336" xr:uid="{00000000-0005-0000-0000-0000BC280000}"/>
    <cellStyle name="Normal 2 5 3 69" xfId="11337" xr:uid="{00000000-0005-0000-0000-0000BD280000}"/>
    <cellStyle name="Normal 2 5 3 7" xfId="11338" xr:uid="{00000000-0005-0000-0000-0000BE280000}"/>
    <cellStyle name="Normal 2 5 3 70" xfId="11339" xr:uid="{00000000-0005-0000-0000-0000BF280000}"/>
    <cellStyle name="Normal 2 5 3 71" xfId="11340" xr:uid="{00000000-0005-0000-0000-0000C0280000}"/>
    <cellStyle name="Normal 2 5 3 72" xfId="11341" xr:uid="{00000000-0005-0000-0000-0000C1280000}"/>
    <cellStyle name="Normal 2 5 3 73" xfId="11342" xr:uid="{00000000-0005-0000-0000-0000C2280000}"/>
    <cellStyle name="Normal 2 5 3 74" xfId="11343" xr:uid="{00000000-0005-0000-0000-0000C3280000}"/>
    <cellStyle name="Normal 2 5 3 75" xfId="11344" xr:uid="{00000000-0005-0000-0000-0000C4280000}"/>
    <cellStyle name="Normal 2 5 3 76" xfId="11345" xr:uid="{00000000-0005-0000-0000-0000C5280000}"/>
    <cellStyle name="Normal 2 5 3 77" xfId="11346" xr:uid="{00000000-0005-0000-0000-0000C6280000}"/>
    <cellStyle name="Normal 2 5 3 78" xfId="11347" xr:uid="{00000000-0005-0000-0000-0000C7280000}"/>
    <cellStyle name="Normal 2 5 3 79" xfId="11348" xr:uid="{00000000-0005-0000-0000-0000C8280000}"/>
    <cellStyle name="Normal 2 5 3 8" xfId="11349" xr:uid="{00000000-0005-0000-0000-0000C9280000}"/>
    <cellStyle name="Normal 2 5 3 80" xfId="11350" xr:uid="{00000000-0005-0000-0000-0000CA280000}"/>
    <cellStyle name="Normal 2 5 3 81" xfId="11351" xr:uid="{00000000-0005-0000-0000-0000CB280000}"/>
    <cellStyle name="Normal 2 5 3 82" xfId="11352" xr:uid="{00000000-0005-0000-0000-0000CC280000}"/>
    <cellStyle name="Normal 2 5 3 83" xfId="11353" xr:uid="{00000000-0005-0000-0000-0000CD280000}"/>
    <cellStyle name="Normal 2 5 3 84" xfId="11354" xr:uid="{00000000-0005-0000-0000-0000CE280000}"/>
    <cellStyle name="Normal 2 5 3 9" xfId="11355" xr:uid="{00000000-0005-0000-0000-0000CF280000}"/>
    <cellStyle name="Normal 2 5 3_4 28 1_Asst_Health_Crit_AllTO_RIIO_20110714pm" xfId="11356" xr:uid="{00000000-0005-0000-0000-0000D0280000}"/>
    <cellStyle name="Normal 2 5 30" xfId="11357" xr:uid="{00000000-0005-0000-0000-0000D1280000}"/>
    <cellStyle name="Normal 2 5 31" xfId="11358" xr:uid="{00000000-0005-0000-0000-0000D2280000}"/>
    <cellStyle name="Normal 2 5 32" xfId="11359" xr:uid="{00000000-0005-0000-0000-0000D3280000}"/>
    <cellStyle name="Normal 2 5 33" xfId="11360" xr:uid="{00000000-0005-0000-0000-0000D4280000}"/>
    <cellStyle name="Normal 2 5 34" xfId="11361" xr:uid="{00000000-0005-0000-0000-0000D5280000}"/>
    <cellStyle name="Normal 2 5 35" xfId="11362" xr:uid="{00000000-0005-0000-0000-0000D6280000}"/>
    <cellStyle name="Normal 2 5 36" xfId="11363" xr:uid="{00000000-0005-0000-0000-0000D7280000}"/>
    <cellStyle name="Normal 2 5 37" xfId="11364" xr:uid="{00000000-0005-0000-0000-0000D8280000}"/>
    <cellStyle name="Normal 2 5 38" xfId="11365" xr:uid="{00000000-0005-0000-0000-0000D9280000}"/>
    <cellStyle name="Normal 2 5 39" xfId="11366" xr:uid="{00000000-0005-0000-0000-0000DA280000}"/>
    <cellStyle name="Normal 2 5 4" xfId="1012" xr:uid="{00000000-0005-0000-0000-0000DB280000}"/>
    <cellStyle name="Normal 2 5 4 10" xfId="11367" xr:uid="{00000000-0005-0000-0000-0000DC280000}"/>
    <cellStyle name="Normal 2 5 4 11" xfId="11368" xr:uid="{00000000-0005-0000-0000-0000DD280000}"/>
    <cellStyle name="Normal 2 5 4 12" xfId="11369" xr:uid="{00000000-0005-0000-0000-0000DE280000}"/>
    <cellStyle name="Normal 2 5 4 13" xfId="11370" xr:uid="{00000000-0005-0000-0000-0000DF280000}"/>
    <cellStyle name="Normal 2 5 4 14" xfId="11371" xr:uid="{00000000-0005-0000-0000-0000E0280000}"/>
    <cellStyle name="Normal 2 5 4 15" xfId="11372" xr:uid="{00000000-0005-0000-0000-0000E1280000}"/>
    <cellStyle name="Normal 2 5 4 16" xfId="11373" xr:uid="{00000000-0005-0000-0000-0000E2280000}"/>
    <cellStyle name="Normal 2 5 4 17" xfId="11374" xr:uid="{00000000-0005-0000-0000-0000E3280000}"/>
    <cellStyle name="Normal 2 5 4 18" xfId="11375" xr:uid="{00000000-0005-0000-0000-0000E4280000}"/>
    <cellStyle name="Normal 2 5 4 19" xfId="11376" xr:uid="{00000000-0005-0000-0000-0000E5280000}"/>
    <cellStyle name="Normal 2 5 4 2" xfId="11377" xr:uid="{00000000-0005-0000-0000-0000E6280000}"/>
    <cellStyle name="Normal 2 5 4 2 10" xfId="11378" xr:uid="{00000000-0005-0000-0000-0000E7280000}"/>
    <cellStyle name="Normal 2 5 4 2 11" xfId="11379" xr:uid="{00000000-0005-0000-0000-0000E8280000}"/>
    <cellStyle name="Normal 2 5 4 2 12" xfId="11380" xr:uid="{00000000-0005-0000-0000-0000E9280000}"/>
    <cellStyle name="Normal 2 5 4 2 13" xfId="11381" xr:uid="{00000000-0005-0000-0000-0000EA280000}"/>
    <cellStyle name="Normal 2 5 4 2 14" xfId="11382" xr:uid="{00000000-0005-0000-0000-0000EB280000}"/>
    <cellStyle name="Normal 2 5 4 2 15" xfId="11383" xr:uid="{00000000-0005-0000-0000-0000EC280000}"/>
    <cellStyle name="Normal 2 5 4 2 16" xfId="11384" xr:uid="{00000000-0005-0000-0000-0000ED280000}"/>
    <cellStyle name="Normal 2 5 4 2 17" xfId="11385" xr:uid="{00000000-0005-0000-0000-0000EE280000}"/>
    <cellStyle name="Normal 2 5 4 2 2" xfId="11386" xr:uid="{00000000-0005-0000-0000-0000EF280000}"/>
    <cellStyle name="Normal 2 5 4 2 3" xfId="11387" xr:uid="{00000000-0005-0000-0000-0000F0280000}"/>
    <cellStyle name="Normal 2 5 4 2 4" xfId="11388" xr:uid="{00000000-0005-0000-0000-0000F1280000}"/>
    <cellStyle name="Normal 2 5 4 2 5" xfId="11389" xr:uid="{00000000-0005-0000-0000-0000F2280000}"/>
    <cellStyle name="Normal 2 5 4 2 6" xfId="11390" xr:uid="{00000000-0005-0000-0000-0000F3280000}"/>
    <cellStyle name="Normal 2 5 4 2 7" xfId="11391" xr:uid="{00000000-0005-0000-0000-0000F4280000}"/>
    <cellStyle name="Normal 2 5 4 2 8" xfId="11392" xr:uid="{00000000-0005-0000-0000-0000F5280000}"/>
    <cellStyle name="Normal 2 5 4 2 9" xfId="11393" xr:uid="{00000000-0005-0000-0000-0000F6280000}"/>
    <cellStyle name="Normal 2 5 4 20" xfId="11394" xr:uid="{00000000-0005-0000-0000-0000F7280000}"/>
    <cellStyle name="Normal 2 5 4 21" xfId="11395" xr:uid="{00000000-0005-0000-0000-0000F8280000}"/>
    <cellStyle name="Normal 2 5 4 22" xfId="11396" xr:uid="{00000000-0005-0000-0000-0000F9280000}"/>
    <cellStyle name="Normal 2 5 4 23" xfId="11397" xr:uid="{00000000-0005-0000-0000-0000FA280000}"/>
    <cellStyle name="Normal 2 5 4 24" xfId="11398" xr:uid="{00000000-0005-0000-0000-0000FB280000}"/>
    <cellStyle name="Normal 2 5 4 25" xfId="11399" xr:uid="{00000000-0005-0000-0000-0000FC280000}"/>
    <cellStyle name="Normal 2 5 4 26" xfId="11400" xr:uid="{00000000-0005-0000-0000-0000FD280000}"/>
    <cellStyle name="Normal 2 5 4 27" xfId="11401" xr:uid="{00000000-0005-0000-0000-0000FE280000}"/>
    <cellStyle name="Normal 2 5 4 28" xfId="11402" xr:uid="{00000000-0005-0000-0000-0000FF280000}"/>
    <cellStyle name="Normal 2 5 4 29" xfId="11403" xr:uid="{00000000-0005-0000-0000-000000290000}"/>
    <cellStyle name="Normal 2 5 4 3" xfId="11404" xr:uid="{00000000-0005-0000-0000-000001290000}"/>
    <cellStyle name="Normal 2 5 4 3 10" xfId="11405" xr:uid="{00000000-0005-0000-0000-000002290000}"/>
    <cellStyle name="Normal 2 5 4 3 11" xfId="11406" xr:uid="{00000000-0005-0000-0000-000003290000}"/>
    <cellStyle name="Normal 2 5 4 3 12" xfId="11407" xr:uid="{00000000-0005-0000-0000-000004290000}"/>
    <cellStyle name="Normal 2 5 4 3 13" xfId="11408" xr:uid="{00000000-0005-0000-0000-000005290000}"/>
    <cellStyle name="Normal 2 5 4 3 14" xfId="11409" xr:uid="{00000000-0005-0000-0000-000006290000}"/>
    <cellStyle name="Normal 2 5 4 3 15" xfId="11410" xr:uid="{00000000-0005-0000-0000-000007290000}"/>
    <cellStyle name="Normal 2 5 4 3 16" xfId="11411" xr:uid="{00000000-0005-0000-0000-000008290000}"/>
    <cellStyle name="Normal 2 5 4 3 17" xfId="11412" xr:uid="{00000000-0005-0000-0000-000009290000}"/>
    <cellStyle name="Normal 2 5 4 3 2" xfId="11413" xr:uid="{00000000-0005-0000-0000-00000A290000}"/>
    <cellStyle name="Normal 2 5 4 3 3" xfId="11414" xr:uid="{00000000-0005-0000-0000-00000B290000}"/>
    <cellStyle name="Normal 2 5 4 3 4" xfId="11415" xr:uid="{00000000-0005-0000-0000-00000C290000}"/>
    <cellStyle name="Normal 2 5 4 3 5" xfId="11416" xr:uid="{00000000-0005-0000-0000-00000D290000}"/>
    <cellStyle name="Normal 2 5 4 3 6" xfId="11417" xr:uid="{00000000-0005-0000-0000-00000E290000}"/>
    <cellStyle name="Normal 2 5 4 3 7" xfId="11418" xr:uid="{00000000-0005-0000-0000-00000F290000}"/>
    <cellStyle name="Normal 2 5 4 3 8" xfId="11419" xr:uid="{00000000-0005-0000-0000-000010290000}"/>
    <cellStyle name="Normal 2 5 4 3 9" xfId="11420" xr:uid="{00000000-0005-0000-0000-000011290000}"/>
    <cellStyle name="Normal 2 5 4 30" xfId="11421" xr:uid="{00000000-0005-0000-0000-000012290000}"/>
    <cellStyle name="Normal 2 5 4 31" xfId="11422" xr:uid="{00000000-0005-0000-0000-000013290000}"/>
    <cellStyle name="Normal 2 5 4 32" xfId="11423" xr:uid="{00000000-0005-0000-0000-000014290000}"/>
    <cellStyle name="Normal 2 5 4 33" xfId="11424" xr:uid="{00000000-0005-0000-0000-000015290000}"/>
    <cellStyle name="Normal 2 5 4 34" xfId="11425" xr:uid="{00000000-0005-0000-0000-000016290000}"/>
    <cellStyle name="Normal 2 5 4 35" xfId="11426" xr:uid="{00000000-0005-0000-0000-000017290000}"/>
    <cellStyle name="Normal 2 5 4 36" xfId="11427" xr:uid="{00000000-0005-0000-0000-000018290000}"/>
    <cellStyle name="Normal 2 5 4 37" xfId="11428" xr:uid="{00000000-0005-0000-0000-000019290000}"/>
    <cellStyle name="Normal 2 5 4 38" xfId="11429" xr:uid="{00000000-0005-0000-0000-00001A290000}"/>
    <cellStyle name="Normal 2 5 4 39" xfId="11430" xr:uid="{00000000-0005-0000-0000-00001B290000}"/>
    <cellStyle name="Normal 2 5 4 4" xfId="11431" xr:uid="{00000000-0005-0000-0000-00001C290000}"/>
    <cellStyle name="Normal 2 5 4 40" xfId="11432" xr:uid="{00000000-0005-0000-0000-00001D290000}"/>
    <cellStyle name="Normal 2 5 4 41" xfId="11433" xr:uid="{00000000-0005-0000-0000-00001E290000}"/>
    <cellStyle name="Normal 2 5 4 42" xfId="11434" xr:uid="{00000000-0005-0000-0000-00001F290000}"/>
    <cellStyle name="Normal 2 5 4 43" xfId="11435" xr:uid="{00000000-0005-0000-0000-000020290000}"/>
    <cellStyle name="Normal 2 5 4 44" xfId="11436" xr:uid="{00000000-0005-0000-0000-000021290000}"/>
    <cellStyle name="Normal 2 5 4 45" xfId="11437" xr:uid="{00000000-0005-0000-0000-000022290000}"/>
    <cellStyle name="Normal 2 5 4 46" xfId="11438" xr:uid="{00000000-0005-0000-0000-000023290000}"/>
    <cellStyle name="Normal 2 5 4 47" xfId="11439" xr:uid="{00000000-0005-0000-0000-000024290000}"/>
    <cellStyle name="Normal 2 5 4 48" xfId="11440" xr:uid="{00000000-0005-0000-0000-000025290000}"/>
    <cellStyle name="Normal 2 5 4 49" xfId="11441" xr:uid="{00000000-0005-0000-0000-000026290000}"/>
    <cellStyle name="Normal 2 5 4 5" xfId="11442" xr:uid="{00000000-0005-0000-0000-000027290000}"/>
    <cellStyle name="Normal 2 5 4 50" xfId="11443" xr:uid="{00000000-0005-0000-0000-000028290000}"/>
    <cellStyle name="Normal 2 5 4 51" xfId="11444" xr:uid="{00000000-0005-0000-0000-000029290000}"/>
    <cellStyle name="Normal 2 5 4 52" xfId="11445" xr:uid="{00000000-0005-0000-0000-00002A290000}"/>
    <cellStyle name="Normal 2 5 4 53" xfId="11446" xr:uid="{00000000-0005-0000-0000-00002B290000}"/>
    <cellStyle name="Normal 2 5 4 54" xfId="11447" xr:uid="{00000000-0005-0000-0000-00002C290000}"/>
    <cellStyle name="Normal 2 5 4 55" xfId="11448" xr:uid="{00000000-0005-0000-0000-00002D290000}"/>
    <cellStyle name="Normal 2 5 4 56" xfId="11449" xr:uid="{00000000-0005-0000-0000-00002E290000}"/>
    <cellStyle name="Normal 2 5 4 57" xfId="11450" xr:uid="{00000000-0005-0000-0000-00002F290000}"/>
    <cellStyle name="Normal 2 5 4 58" xfId="11451" xr:uid="{00000000-0005-0000-0000-000030290000}"/>
    <cellStyle name="Normal 2 5 4 59" xfId="11452" xr:uid="{00000000-0005-0000-0000-000031290000}"/>
    <cellStyle name="Normal 2 5 4 6" xfId="11453" xr:uid="{00000000-0005-0000-0000-000032290000}"/>
    <cellStyle name="Normal 2 5 4 60" xfId="11454" xr:uid="{00000000-0005-0000-0000-000033290000}"/>
    <cellStyle name="Normal 2 5 4 61" xfId="11455" xr:uid="{00000000-0005-0000-0000-000034290000}"/>
    <cellStyle name="Normal 2 5 4 62" xfId="11456" xr:uid="{00000000-0005-0000-0000-000035290000}"/>
    <cellStyle name="Normal 2 5 4 63" xfId="11457" xr:uid="{00000000-0005-0000-0000-000036290000}"/>
    <cellStyle name="Normal 2 5 4 64" xfId="11458" xr:uid="{00000000-0005-0000-0000-000037290000}"/>
    <cellStyle name="Normal 2 5 4 65" xfId="11459" xr:uid="{00000000-0005-0000-0000-000038290000}"/>
    <cellStyle name="Normal 2 5 4 66" xfId="11460" xr:uid="{00000000-0005-0000-0000-000039290000}"/>
    <cellStyle name="Normal 2 5 4 67" xfId="11461" xr:uid="{00000000-0005-0000-0000-00003A290000}"/>
    <cellStyle name="Normal 2 5 4 68" xfId="11462" xr:uid="{00000000-0005-0000-0000-00003B290000}"/>
    <cellStyle name="Normal 2 5 4 69" xfId="11463" xr:uid="{00000000-0005-0000-0000-00003C290000}"/>
    <cellStyle name="Normal 2 5 4 7" xfId="11464" xr:uid="{00000000-0005-0000-0000-00003D290000}"/>
    <cellStyle name="Normal 2 5 4 70" xfId="11465" xr:uid="{00000000-0005-0000-0000-00003E290000}"/>
    <cellStyle name="Normal 2 5 4 71" xfId="11466" xr:uid="{00000000-0005-0000-0000-00003F290000}"/>
    <cellStyle name="Normal 2 5 4 72" xfId="11467" xr:uid="{00000000-0005-0000-0000-000040290000}"/>
    <cellStyle name="Normal 2 5 4 73" xfId="11468" xr:uid="{00000000-0005-0000-0000-000041290000}"/>
    <cellStyle name="Normal 2 5 4 74" xfId="11469" xr:uid="{00000000-0005-0000-0000-000042290000}"/>
    <cellStyle name="Normal 2 5 4 75" xfId="11470" xr:uid="{00000000-0005-0000-0000-000043290000}"/>
    <cellStyle name="Normal 2 5 4 76" xfId="11471" xr:uid="{00000000-0005-0000-0000-000044290000}"/>
    <cellStyle name="Normal 2 5 4 77" xfId="11472" xr:uid="{00000000-0005-0000-0000-000045290000}"/>
    <cellStyle name="Normal 2 5 4 78" xfId="11473" xr:uid="{00000000-0005-0000-0000-000046290000}"/>
    <cellStyle name="Normal 2 5 4 79" xfId="11474" xr:uid="{00000000-0005-0000-0000-000047290000}"/>
    <cellStyle name="Normal 2 5 4 8" xfId="11475" xr:uid="{00000000-0005-0000-0000-000048290000}"/>
    <cellStyle name="Normal 2 5 4 80" xfId="11476" xr:uid="{00000000-0005-0000-0000-000049290000}"/>
    <cellStyle name="Normal 2 5 4 81" xfId="11477" xr:uid="{00000000-0005-0000-0000-00004A290000}"/>
    <cellStyle name="Normal 2 5 4 82" xfId="11478" xr:uid="{00000000-0005-0000-0000-00004B290000}"/>
    <cellStyle name="Normal 2 5 4 9" xfId="11479" xr:uid="{00000000-0005-0000-0000-00004C290000}"/>
    <cellStyle name="Normal 2 5 40" xfId="11480" xr:uid="{00000000-0005-0000-0000-00004D290000}"/>
    <cellStyle name="Normal 2 5 41" xfId="11481" xr:uid="{00000000-0005-0000-0000-00004E290000}"/>
    <cellStyle name="Normal 2 5 42" xfId="11482" xr:uid="{00000000-0005-0000-0000-00004F290000}"/>
    <cellStyle name="Normal 2 5 43" xfId="11483" xr:uid="{00000000-0005-0000-0000-000050290000}"/>
    <cellStyle name="Normal 2 5 44" xfId="11484" xr:uid="{00000000-0005-0000-0000-000051290000}"/>
    <cellStyle name="Normal 2 5 45" xfId="11485" xr:uid="{00000000-0005-0000-0000-000052290000}"/>
    <cellStyle name="Normal 2 5 46" xfId="11486" xr:uid="{00000000-0005-0000-0000-000053290000}"/>
    <cellStyle name="Normal 2 5 47" xfId="11487" xr:uid="{00000000-0005-0000-0000-000054290000}"/>
    <cellStyle name="Normal 2 5 48" xfId="11488" xr:uid="{00000000-0005-0000-0000-000055290000}"/>
    <cellStyle name="Normal 2 5 49" xfId="11489" xr:uid="{00000000-0005-0000-0000-000056290000}"/>
    <cellStyle name="Normal 2 5 5" xfId="1013" xr:uid="{00000000-0005-0000-0000-000057290000}"/>
    <cellStyle name="Normal 2 5 5 10" xfId="11490" xr:uid="{00000000-0005-0000-0000-000058290000}"/>
    <cellStyle name="Normal 2 5 5 11" xfId="11491" xr:uid="{00000000-0005-0000-0000-000059290000}"/>
    <cellStyle name="Normal 2 5 5 12" xfId="11492" xr:uid="{00000000-0005-0000-0000-00005A290000}"/>
    <cellStyle name="Normal 2 5 5 13" xfId="11493" xr:uid="{00000000-0005-0000-0000-00005B290000}"/>
    <cellStyle name="Normal 2 5 5 14" xfId="11494" xr:uid="{00000000-0005-0000-0000-00005C290000}"/>
    <cellStyle name="Normal 2 5 5 2" xfId="11495" xr:uid="{00000000-0005-0000-0000-00005D290000}"/>
    <cellStyle name="Normal 2 5 5 2 10" xfId="11496" xr:uid="{00000000-0005-0000-0000-00005E290000}"/>
    <cellStyle name="Normal 2 5 5 2 11" xfId="11497" xr:uid="{00000000-0005-0000-0000-00005F290000}"/>
    <cellStyle name="Normal 2 5 5 2 12" xfId="11498" xr:uid="{00000000-0005-0000-0000-000060290000}"/>
    <cellStyle name="Normal 2 5 5 2 13" xfId="11499" xr:uid="{00000000-0005-0000-0000-000061290000}"/>
    <cellStyle name="Normal 2 5 5 2 2" xfId="11500" xr:uid="{00000000-0005-0000-0000-000062290000}"/>
    <cellStyle name="Normal 2 5 5 2 3" xfId="11501" xr:uid="{00000000-0005-0000-0000-000063290000}"/>
    <cellStyle name="Normal 2 5 5 2 4" xfId="11502" xr:uid="{00000000-0005-0000-0000-000064290000}"/>
    <cellStyle name="Normal 2 5 5 2 5" xfId="11503" xr:uid="{00000000-0005-0000-0000-000065290000}"/>
    <cellStyle name="Normal 2 5 5 2 6" xfId="11504" xr:uid="{00000000-0005-0000-0000-000066290000}"/>
    <cellStyle name="Normal 2 5 5 2 7" xfId="11505" xr:uid="{00000000-0005-0000-0000-000067290000}"/>
    <cellStyle name="Normal 2 5 5 2 8" xfId="11506" xr:uid="{00000000-0005-0000-0000-000068290000}"/>
    <cellStyle name="Normal 2 5 5 2 9" xfId="11507" xr:uid="{00000000-0005-0000-0000-000069290000}"/>
    <cellStyle name="Normal 2 5 5 3" xfId="11508" xr:uid="{00000000-0005-0000-0000-00006A290000}"/>
    <cellStyle name="Normal 2 5 5 4" xfId="11509" xr:uid="{00000000-0005-0000-0000-00006B290000}"/>
    <cellStyle name="Normal 2 5 5 5" xfId="11510" xr:uid="{00000000-0005-0000-0000-00006C290000}"/>
    <cellStyle name="Normal 2 5 5 6" xfId="11511" xr:uid="{00000000-0005-0000-0000-00006D290000}"/>
    <cellStyle name="Normal 2 5 5 7" xfId="11512" xr:uid="{00000000-0005-0000-0000-00006E290000}"/>
    <cellStyle name="Normal 2 5 5 8" xfId="11513" xr:uid="{00000000-0005-0000-0000-00006F290000}"/>
    <cellStyle name="Normal 2 5 5 9" xfId="11514" xr:uid="{00000000-0005-0000-0000-000070290000}"/>
    <cellStyle name="Normal 2 5 50" xfId="11515" xr:uid="{00000000-0005-0000-0000-000071290000}"/>
    <cellStyle name="Normal 2 5 51" xfId="11516" xr:uid="{00000000-0005-0000-0000-000072290000}"/>
    <cellStyle name="Normal 2 5 52" xfId="11517" xr:uid="{00000000-0005-0000-0000-000073290000}"/>
    <cellStyle name="Normal 2 5 53" xfId="11518" xr:uid="{00000000-0005-0000-0000-000074290000}"/>
    <cellStyle name="Normal 2 5 54" xfId="11519" xr:uid="{00000000-0005-0000-0000-000075290000}"/>
    <cellStyle name="Normal 2 5 55" xfId="11520" xr:uid="{00000000-0005-0000-0000-000076290000}"/>
    <cellStyle name="Normal 2 5 56" xfId="11521" xr:uid="{00000000-0005-0000-0000-000077290000}"/>
    <cellStyle name="Normal 2 5 57" xfId="11522" xr:uid="{00000000-0005-0000-0000-000078290000}"/>
    <cellStyle name="Normal 2 5 58" xfId="11523" xr:uid="{00000000-0005-0000-0000-000079290000}"/>
    <cellStyle name="Normal 2 5 59" xfId="11524" xr:uid="{00000000-0005-0000-0000-00007A290000}"/>
    <cellStyle name="Normal 2 5 6" xfId="1014" xr:uid="{00000000-0005-0000-0000-00007B290000}"/>
    <cellStyle name="Normal 2 5 6 10" xfId="11525" xr:uid="{00000000-0005-0000-0000-00007C290000}"/>
    <cellStyle name="Normal 2 5 6 11" xfId="11526" xr:uid="{00000000-0005-0000-0000-00007D290000}"/>
    <cellStyle name="Normal 2 5 6 12" xfId="11527" xr:uid="{00000000-0005-0000-0000-00007E290000}"/>
    <cellStyle name="Normal 2 5 6 13" xfId="11528" xr:uid="{00000000-0005-0000-0000-00007F290000}"/>
    <cellStyle name="Normal 2 5 6 14" xfId="11529" xr:uid="{00000000-0005-0000-0000-000080290000}"/>
    <cellStyle name="Normal 2 5 6 2" xfId="11530" xr:uid="{00000000-0005-0000-0000-000081290000}"/>
    <cellStyle name="Normal 2 5 6 2 10" xfId="11531" xr:uid="{00000000-0005-0000-0000-000082290000}"/>
    <cellStyle name="Normal 2 5 6 2 11" xfId="11532" xr:uid="{00000000-0005-0000-0000-000083290000}"/>
    <cellStyle name="Normal 2 5 6 2 12" xfId="11533" xr:uid="{00000000-0005-0000-0000-000084290000}"/>
    <cellStyle name="Normal 2 5 6 2 13" xfId="11534" xr:uid="{00000000-0005-0000-0000-000085290000}"/>
    <cellStyle name="Normal 2 5 6 2 2" xfId="11535" xr:uid="{00000000-0005-0000-0000-000086290000}"/>
    <cellStyle name="Normal 2 5 6 2 3" xfId="11536" xr:uid="{00000000-0005-0000-0000-000087290000}"/>
    <cellStyle name="Normal 2 5 6 2 4" xfId="11537" xr:uid="{00000000-0005-0000-0000-000088290000}"/>
    <cellStyle name="Normal 2 5 6 2 5" xfId="11538" xr:uid="{00000000-0005-0000-0000-000089290000}"/>
    <cellStyle name="Normal 2 5 6 2 6" xfId="11539" xr:uid="{00000000-0005-0000-0000-00008A290000}"/>
    <cellStyle name="Normal 2 5 6 2 7" xfId="11540" xr:uid="{00000000-0005-0000-0000-00008B290000}"/>
    <cellStyle name="Normal 2 5 6 2 8" xfId="11541" xr:uid="{00000000-0005-0000-0000-00008C290000}"/>
    <cellStyle name="Normal 2 5 6 2 9" xfId="11542" xr:uid="{00000000-0005-0000-0000-00008D290000}"/>
    <cellStyle name="Normal 2 5 6 3" xfId="11543" xr:uid="{00000000-0005-0000-0000-00008E290000}"/>
    <cellStyle name="Normal 2 5 6 4" xfId="11544" xr:uid="{00000000-0005-0000-0000-00008F290000}"/>
    <cellStyle name="Normal 2 5 6 5" xfId="11545" xr:uid="{00000000-0005-0000-0000-000090290000}"/>
    <cellStyle name="Normal 2 5 6 6" xfId="11546" xr:uid="{00000000-0005-0000-0000-000091290000}"/>
    <cellStyle name="Normal 2 5 6 7" xfId="11547" xr:uid="{00000000-0005-0000-0000-000092290000}"/>
    <cellStyle name="Normal 2 5 6 8" xfId="11548" xr:uid="{00000000-0005-0000-0000-000093290000}"/>
    <cellStyle name="Normal 2 5 6 9" xfId="11549" xr:uid="{00000000-0005-0000-0000-000094290000}"/>
    <cellStyle name="Normal 2 5 60" xfId="11550" xr:uid="{00000000-0005-0000-0000-000095290000}"/>
    <cellStyle name="Normal 2 5 61" xfId="11551" xr:uid="{00000000-0005-0000-0000-000096290000}"/>
    <cellStyle name="Normal 2 5 62" xfId="11552" xr:uid="{00000000-0005-0000-0000-000097290000}"/>
    <cellStyle name="Normal 2 5 63" xfId="11553" xr:uid="{00000000-0005-0000-0000-000098290000}"/>
    <cellStyle name="Normal 2 5 64" xfId="11554" xr:uid="{00000000-0005-0000-0000-000099290000}"/>
    <cellStyle name="Normal 2 5 65" xfId="11555" xr:uid="{00000000-0005-0000-0000-00009A290000}"/>
    <cellStyle name="Normal 2 5 66" xfId="11556" xr:uid="{00000000-0005-0000-0000-00009B290000}"/>
    <cellStyle name="Normal 2 5 67" xfId="11557" xr:uid="{00000000-0005-0000-0000-00009C290000}"/>
    <cellStyle name="Normal 2 5 68" xfId="11558" xr:uid="{00000000-0005-0000-0000-00009D290000}"/>
    <cellStyle name="Normal 2 5 69" xfId="11559" xr:uid="{00000000-0005-0000-0000-00009E290000}"/>
    <cellStyle name="Normal 2 5 7" xfId="11560" xr:uid="{00000000-0005-0000-0000-00009F290000}"/>
    <cellStyle name="Normal 2 5 7 10" xfId="11561" xr:uid="{00000000-0005-0000-0000-0000A0290000}"/>
    <cellStyle name="Normal 2 5 7 11" xfId="11562" xr:uid="{00000000-0005-0000-0000-0000A1290000}"/>
    <cellStyle name="Normal 2 5 7 12" xfId="11563" xr:uid="{00000000-0005-0000-0000-0000A2290000}"/>
    <cellStyle name="Normal 2 5 7 13" xfId="11564" xr:uid="{00000000-0005-0000-0000-0000A3290000}"/>
    <cellStyle name="Normal 2 5 7 14" xfId="11565" xr:uid="{00000000-0005-0000-0000-0000A4290000}"/>
    <cellStyle name="Normal 2 5 7 15" xfId="11566" xr:uid="{00000000-0005-0000-0000-0000A5290000}"/>
    <cellStyle name="Normal 2 5 7 16" xfId="11567" xr:uid="{00000000-0005-0000-0000-0000A6290000}"/>
    <cellStyle name="Normal 2 5 7 17" xfId="11568" xr:uid="{00000000-0005-0000-0000-0000A7290000}"/>
    <cellStyle name="Normal 2 5 7 2" xfId="11569" xr:uid="{00000000-0005-0000-0000-0000A8290000}"/>
    <cellStyle name="Normal 2 5 7 3" xfId="11570" xr:uid="{00000000-0005-0000-0000-0000A9290000}"/>
    <cellStyle name="Normal 2 5 7 4" xfId="11571" xr:uid="{00000000-0005-0000-0000-0000AA290000}"/>
    <cellStyle name="Normal 2 5 7 5" xfId="11572" xr:uid="{00000000-0005-0000-0000-0000AB290000}"/>
    <cellStyle name="Normal 2 5 7 6" xfId="11573" xr:uid="{00000000-0005-0000-0000-0000AC290000}"/>
    <cellStyle name="Normal 2 5 7 7" xfId="11574" xr:uid="{00000000-0005-0000-0000-0000AD290000}"/>
    <cellStyle name="Normal 2 5 7 8" xfId="11575" xr:uid="{00000000-0005-0000-0000-0000AE290000}"/>
    <cellStyle name="Normal 2 5 7 9" xfId="11576" xr:uid="{00000000-0005-0000-0000-0000AF290000}"/>
    <cellStyle name="Normal 2 5 70" xfId="11577" xr:uid="{00000000-0005-0000-0000-0000B0290000}"/>
    <cellStyle name="Normal 2 5 71" xfId="11578" xr:uid="{00000000-0005-0000-0000-0000B1290000}"/>
    <cellStyle name="Normal 2 5 72" xfId="11579" xr:uid="{00000000-0005-0000-0000-0000B2290000}"/>
    <cellStyle name="Normal 2 5 73" xfId="11580" xr:uid="{00000000-0005-0000-0000-0000B3290000}"/>
    <cellStyle name="Normal 2 5 74" xfId="11581" xr:uid="{00000000-0005-0000-0000-0000B4290000}"/>
    <cellStyle name="Normal 2 5 75" xfId="11582" xr:uid="{00000000-0005-0000-0000-0000B5290000}"/>
    <cellStyle name="Normal 2 5 76" xfId="11583" xr:uid="{00000000-0005-0000-0000-0000B6290000}"/>
    <cellStyle name="Normal 2 5 77" xfId="11584" xr:uid="{00000000-0005-0000-0000-0000B7290000}"/>
    <cellStyle name="Normal 2 5 78" xfId="11585" xr:uid="{00000000-0005-0000-0000-0000B8290000}"/>
    <cellStyle name="Normal 2 5 79" xfId="11586" xr:uid="{00000000-0005-0000-0000-0000B9290000}"/>
    <cellStyle name="Normal 2 5 8" xfId="11587" xr:uid="{00000000-0005-0000-0000-0000BA290000}"/>
    <cellStyle name="Normal 2 5 8 2" xfId="11588" xr:uid="{00000000-0005-0000-0000-0000BB290000}"/>
    <cellStyle name="Normal 2 5 8 2 2" xfId="11589" xr:uid="{00000000-0005-0000-0000-0000BC290000}"/>
    <cellStyle name="Normal 2 5 8 2 3" xfId="11590" xr:uid="{00000000-0005-0000-0000-0000BD290000}"/>
    <cellStyle name="Normal 2 5 8 3" xfId="11591" xr:uid="{00000000-0005-0000-0000-0000BE290000}"/>
    <cellStyle name="Normal 2 5 8 4" xfId="11592" xr:uid="{00000000-0005-0000-0000-0000BF290000}"/>
    <cellStyle name="Normal 2 5 80" xfId="11593" xr:uid="{00000000-0005-0000-0000-0000C0290000}"/>
    <cellStyle name="Normal 2 5 81" xfId="11594" xr:uid="{00000000-0005-0000-0000-0000C1290000}"/>
    <cellStyle name="Normal 2 5 82" xfId="11595" xr:uid="{00000000-0005-0000-0000-0000C2290000}"/>
    <cellStyle name="Normal 2 5 83" xfId="11596" xr:uid="{00000000-0005-0000-0000-0000C3290000}"/>
    <cellStyle name="Normal 2 5 84" xfId="11597" xr:uid="{00000000-0005-0000-0000-0000C4290000}"/>
    <cellStyle name="Normal 2 5 85" xfId="11598" xr:uid="{00000000-0005-0000-0000-0000C5290000}"/>
    <cellStyle name="Normal 2 5 86" xfId="11599" xr:uid="{00000000-0005-0000-0000-0000C6290000}"/>
    <cellStyle name="Normal 2 5 87" xfId="11600" xr:uid="{00000000-0005-0000-0000-0000C7290000}"/>
    <cellStyle name="Normal 2 5 9" xfId="11601" xr:uid="{00000000-0005-0000-0000-0000C8290000}"/>
    <cellStyle name="Normal 2 5 9 2" xfId="11602" xr:uid="{00000000-0005-0000-0000-0000C9290000}"/>
    <cellStyle name="Normal 2 5_1.3s Accounting C Costs Scots" xfId="11603" xr:uid="{00000000-0005-0000-0000-0000CA290000}"/>
    <cellStyle name="Normal 2 50" xfId="11604" xr:uid="{00000000-0005-0000-0000-0000CB290000}"/>
    <cellStyle name="Normal 2 51" xfId="11605" xr:uid="{00000000-0005-0000-0000-0000CC290000}"/>
    <cellStyle name="Normal 2 52" xfId="11606" xr:uid="{00000000-0005-0000-0000-0000CD290000}"/>
    <cellStyle name="Normal 2 53" xfId="11607" xr:uid="{00000000-0005-0000-0000-0000CE290000}"/>
    <cellStyle name="Normal 2 53 2" xfId="11608" xr:uid="{00000000-0005-0000-0000-0000CF290000}"/>
    <cellStyle name="Normal 2 53 3" xfId="11609" xr:uid="{00000000-0005-0000-0000-0000D0290000}"/>
    <cellStyle name="Normal 2 54" xfId="11610" xr:uid="{00000000-0005-0000-0000-0000D1290000}"/>
    <cellStyle name="Normal 2 54 10" xfId="11611" xr:uid="{00000000-0005-0000-0000-0000D2290000}"/>
    <cellStyle name="Normal 2 54 11" xfId="11612" xr:uid="{00000000-0005-0000-0000-0000D3290000}"/>
    <cellStyle name="Normal 2 54 12" xfId="11613" xr:uid="{00000000-0005-0000-0000-0000D4290000}"/>
    <cellStyle name="Normal 2 54 13" xfId="11614" xr:uid="{00000000-0005-0000-0000-0000D5290000}"/>
    <cellStyle name="Normal 2 54 14" xfId="11615" xr:uid="{00000000-0005-0000-0000-0000D6290000}"/>
    <cellStyle name="Normal 2 54 15" xfId="11616" xr:uid="{00000000-0005-0000-0000-0000D7290000}"/>
    <cellStyle name="Normal 2 54 16" xfId="11617" xr:uid="{00000000-0005-0000-0000-0000D8290000}"/>
    <cellStyle name="Normal 2 54 17" xfId="11618" xr:uid="{00000000-0005-0000-0000-0000D9290000}"/>
    <cellStyle name="Normal 2 54 2" xfId="11619" xr:uid="{00000000-0005-0000-0000-0000DA290000}"/>
    <cellStyle name="Normal 2 54 3" xfId="11620" xr:uid="{00000000-0005-0000-0000-0000DB290000}"/>
    <cellStyle name="Normal 2 54 4" xfId="11621" xr:uid="{00000000-0005-0000-0000-0000DC290000}"/>
    <cellStyle name="Normal 2 54 5" xfId="11622" xr:uid="{00000000-0005-0000-0000-0000DD290000}"/>
    <cellStyle name="Normal 2 54 6" xfId="11623" xr:uid="{00000000-0005-0000-0000-0000DE290000}"/>
    <cellStyle name="Normal 2 54 7" xfId="11624" xr:uid="{00000000-0005-0000-0000-0000DF290000}"/>
    <cellStyle name="Normal 2 54 8" xfId="11625" xr:uid="{00000000-0005-0000-0000-0000E0290000}"/>
    <cellStyle name="Normal 2 54 9" xfId="11626" xr:uid="{00000000-0005-0000-0000-0000E1290000}"/>
    <cellStyle name="Normal 2 55" xfId="11627" xr:uid="{00000000-0005-0000-0000-0000E2290000}"/>
    <cellStyle name="Normal 2 55 10" xfId="11628" xr:uid="{00000000-0005-0000-0000-0000E3290000}"/>
    <cellStyle name="Normal 2 55 11" xfId="11629" xr:uid="{00000000-0005-0000-0000-0000E4290000}"/>
    <cellStyle name="Normal 2 55 12" xfId="11630" xr:uid="{00000000-0005-0000-0000-0000E5290000}"/>
    <cellStyle name="Normal 2 55 13" xfId="11631" xr:uid="{00000000-0005-0000-0000-0000E6290000}"/>
    <cellStyle name="Normal 2 55 14" xfId="11632" xr:uid="{00000000-0005-0000-0000-0000E7290000}"/>
    <cellStyle name="Normal 2 55 15" xfId="11633" xr:uid="{00000000-0005-0000-0000-0000E8290000}"/>
    <cellStyle name="Normal 2 55 16" xfId="11634" xr:uid="{00000000-0005-0000-0000-0000E9290000}"/>
    <cellStyle name="Normal 2 55 17" xfId="11635" xr:uid="{00000000-0005-0000-0000-0000EA290000}"/>
    <cellStyle name="Normal 2 55 2" xfId="11636" xr:uid="{00000000-0005-0000-0000-0000EB290000}"/>
    <cellStyle name="Normal 2 55 2 2" xfId="11637" xr:uid="{00000000-0005-0000-0000-0000EC290000}"/>
    <cellStyle name="Normal 2 55 2 2 2" xfId="11638" xr:uid="{00000000-0005-0000-0000-0000ED290000}"/>
    <cellStyle name="Normal 2 55 2 2 2 2" xfId="11639" xr:uid="{00000000-0005-0000-0000-0000EE290000}"/>
    <cellStyle name="Normal 2 55 2 2 2 3" xfId="11640" xr:uid="{00000000-0005-0000-0000-0000EF290000}"/>
    <cellStyle name="Normal 2 55 2 2 3" xfId="11641" xr:uid="{00000000-0005-0000-0000-0000F0290000}"/>
    <cellStyle name="Normal 2 55 2 3" xfId="11642" xr:uid="{00000000-0005-0000-0000-0000F1290000}"/>
    <cellStyle name="Normal 2 55 2 4" xfId="11643" xr:uid="{00000000-0005-0000-0000-0000F2290000}"/>
    <cellStyle name="Normal 2 55 2 5" xfId="11644" xr:uid="{00000000-0005-0000-0000-0000F3290000}"/>
    <cellStyle name="Normal 2 55 3" xfId="11645" xr:uid="{00000000-0005-0000-0000-0000F4290000}"/>
    <cellStyle name="Normal 2 55 3 2" xfId="11646" xr:uid="{00000000-0005-0000-0000-0000F5290000}"/>
    <cellStyle name="Normal 2 55 3 2 2" xfId="11647" xr:uid="{00000000-0005-0000-0000-0000F6290000}"/>
    <cellStyle name="Normal 2 55 4" xfId="11648" xr:uid="{00000000-0005-0000-0000-0000F7290000}"/>
    <cellStyle name="Normal 2 55 5" xfId="11649" xr:uid="{00000000-0005-0000-0000-0000F8290000}"/>
    <cellStyle name="Normal 2 55 6" xfId="11650" xr:uid="{00000000-0005-0000-0000-0000F9290000}"/>
    <cellStyle name="Normal 2 55 6 2" xfId="11651" xr:uid="{00000000-0005-0000-0000-0000FA290000}"/>
    <cellStyle name="Normal 2 55 7" xfId="11652" xr:uid="{00000000-0005-0000-0000-0000FB290000}"/>
    <cellStyle name="Normal 2 55 8" xfId="11653" xr:uid="{00000000-0005-0000-0000-0000FC290000}"/>
    <cellStyle name="Normal 2 55 9" xfId="11654" xr:uid="{00000000-0005-0000-0000-0000FD290000}"/>
    <cellStyle name="Normal 2 56" xfId="11655" xr:uid="{00000000-0005-0000-0000-0000FE290000}"/>
    <cellStyle name="Normal 2 56 2" xfId="11656" xr:uid="{00000000-0005-0000-0000-0000FF290000}"/>
    <cellStyle name="Normal 2 56 2 2" xfId="11657" xr:uid="{00000000-0005-0000-0000-0000002A0000}"/>
    <cellStyle name="Normal 2 56 2 2 2" xfId="11658" xr:uid="{00000000-0005-0000-0000-0000012A0000}"/>
    <cellStyle name="Normal 2 56 2 2 3" xfId="11659" xr:uid="{00000000-0005-0000-0000-0000022A0000}"/>
    <cellStyle name="Normal 2 56 2 3" xfId="11660" xr:uid="{00000000-0005-0000-0000-0000032A0000}"/>
    <cellStyle name="Normal 2 56 3" xfId="11661" xr:uid="{00000000-0005-0000-0000-0000042A0000}"/>
    <cellStyle name="Normal 2 57" xfId="11662" xr:uid="{00000000-0005-0000-0000-0000052A0000}"/>
    <cellStyle name="Normal 2 57 2" xfId="11663" xr:uid="{00000000-0005-0000-0000-0000062A0000}"/>
    <cellStyle name="Normal 2 57 2 2" xfId="11664" xr:uid="{00000000-0005-0000-0000-0000072A0000}"/>
    <cellStyle name="Normal 2 57 2 2 2" xfId="11665" xr:uid="{00000000-0005-0000-0000-0000082A0000}"/>
    <cellStyle name="Normal 2 57 2 2 3" xfId="11666" xr:uid="{00000000-0005-0000-0000-0000092A0000}"/>
    <cellStyle name="Normal 2 57 2 3" xfId="11667" xr:uid="{00000000-0005-0000-0000-00000A2A0000}"/>
    <cellStyle name="Normal 2 57 3" xfId="11668" xr:uid="{00000000-0005-0000-0000-00000B2A0000}"/>
    <cellStyle name="Normal 2 58" xfId="11669" xr:uid="{00000000-0005-0000-0000-00000C2A0000}"/>
    <cellStyle name="Normal 2 59" xfId="11670" xr:uid="{00000000-0005-0000-0000-00000D2A0000}"/>
    <cellStyle name="Normal 2 59 2" xfId="11671" xr:uid="{00000000-0005-0000-0000-00000E2A0000}"/>
    <cellStyle name="Normal 2 6" xfId="1015" xr:uid="{00000000-0005-0000-0000-00000F2A0000}"/>
    <cellStyle name="Normal 2 6 10" xfId="11672" xr:uid="{00000000-0005-0000-0000-0000102A0000}"/>
    <cellStyle name="Normal 2 6 11" xfId="11673" xr:uid="{00000000-0005-0000-0000-0000112A0000}"/>
    <cellStyle name="Normal 2 6 12" xfId="11674" xr:uid="{00000000-0005-0000-0000-0000122A0000}"/>
    <cellStyle name="Normal 2 6 13" xfId="11675" xr:uid="{00000000-0005-0000-0000-0000132A0000}"/>
    <cellStyle name="Normal 2 6 14" xfId="11676" xr:uid="{00000000-0005-0000-0000-0000142A0000}"/>
    <cellStyle name="Normal 2 6 15" xfId="11677" xr:uid="{00000000-0005-0000-0000-0000152A0000}"/>
    <cellStyle name="Normal 2 6 16" xfId="11678" xr:uid="{00000000-0005-0000-0000-0000162A0000}"/>
    <cellStyle name="Normal 2 6 17" xfId="11679" xr:uid="{00000000-0005-0000-0000-0000172A0000}"/>
    <cellStyle name="Normal 2 6 18" xfId="11680" xr:uid="{00000000-0005-0000-0000-0000182A0000}"/>
    <cellStyle name="Normal 2 6 19" xfId="11681" xr:uid="{00000000-0005-0000-0000-0000192A0000}"/>
    <cellStyle name="Normal 2 6 2" xfId="1016" xr:uid="{00000000-0005-0000-0000-00001A2A0000}"/>
    <cellStyle name="Normal 2 6 2 2" xfId="11682" xr:uid="{00000000-0005-0000-0000-00001B2A0000}"/>
    <cellStyle name="Normal 2 6 2 3" xfId="11683" xr:uid="{00000000-0005-0000-0000-00001C2A0000}"/>
    <cellStyle name="Normal 2 6 2 4" xfId="11684" xr:uid="{00000000-0005-0000-0000-00001D2A0000}"/>
    <cellStyle name="Normal 2 6 2 5" xfId="11685" xr:uid="{00000000-0005-0000-0000-00001E2A0000}"/>
    <cellStyle name="Normal 2 6 2 6" xfId="11686" xr:uid="{00000000-0005-0000-0000-00001F2A0000}"/>
    <cellStyle name="Normal 2 6 2 7" xfId="11687" xr:uid="{00000000-0005-0000-0000-0000202A0000}"/>
    <cellStyle name="Normal 2 6 2 8" xfId="11688" xr:uid="{00000000-0005-0000-0000-0000212A0000}"/>
    <cellStyle name="Normal 2 6 20" xfId="11689" xr:uid="{00000000-0005-0000-0000-0000222A0000}"/>
    <cellStyle name="Normal 2 6 21" xfId="11690" xr:uid="{00000000-0005-0000-0000-0000232A0000}"/>
    <cellStyle name="Normal 2 6 22" xfId="11691" xr:uid="{00000000-0005-0000-0000-0000242A0000}"/>
    <cellStyle name="Normal 2 6 23" xfId="11692" xr:uid="{00000000-0005-0000-0000-0000252A0000}"/>
    <cellStyle name="Normal 2 6 24" xfId="11693" xr:uid="{00000000-0005-0000-0000-0000262A0000}"/>
    <cellStyle name="Normal 2 6 25" xfId="11694" xr:uid="{00000000-0005-0000-0000-0000272A0000}"/>
    <cellStyle name="Normal 2 6 26" xfId="11695" xr:uid="{00000000-0005-0000-0000-0000282A0000}"/>
    <cellStyle name="Normal 2 6 27" xfId="11696" xr:uid="{00000000-0005-0000-0000-0000292A0000}"/>
    <cellStyle name="Normal 2 6 28" xfId="11697" xr:uid="{00000000-0005-0000-0000-00002A2A0000}"/>
    <cellStyle name="Normal 2 6 29" xfId="11698" xr:uid="{00000000-0005-0000-0000-00002B2A0000}"/>
    <cellStyle name="Normal 2 6 3" xfId="11699" xr:uid="{00000000-0005-0000-0000-00002C2A0000}"/>
    <cellStyle name="Normal 2 6 3 10" xfId="11700" xr:uid="{00000000-0005-0000-0000-00002D2A0000}"/>
    <cellStyle name="Normal 2 6 3 11" xfId="11701" xr:uid="{00000000-0005-0000-0000-00002E2A0000}"/>
    <cellStyle name="Normal 2 6 3 12" xfId="11702" xr:uid="{00000000-0005-0000-0000-00002F2A0000}"/>
    <cellStyle name="Normal 2 6 3 13" xfId="11703" xr:uid="{00000000-0005-0000-0000-0000302A0000}"/>
    <cellStyle name="Normal 2 6 3 14" xfId="11704" xr:uid="{00000000-0005-0000-0000-0000312A0000}"/>
    <cellStyle name="Normal 2 6 3 15" xfId="11705" xr:uid="{00000000-0005-0000-0000-0000322A0000}"/>
    <cellStyle name="Normal 2 6 3 16" xfId="11706" xr:uid="{00000000-0005-0000-0000-0000332A0000}"/>
    <cellStyle name="Normal 2 6 3 17" xfId="11707" xr:uid="{00000000-0005-0000-0000-0000342A0000}"/>
    <cellStyle name="Normal 2 6 3 2" xfId="11708" xr:uid="{00000000-0005-0000-0000-0000352A0000}"/>
    <cellStyle name="Normal 2 6 3 3" xfId="11709" xr:uid="{00000000-0005-0000-0000-0000362A0000}"/>
    <cellStyle name="Normal 2 6 3 4" xfId="11710" xr:uid="{00000000-0005-0000-0000-0000372A0000}"/>
    <cellStyle name="Normal 2 6 3 5" xfId="11711" xr:uid="{00000000-0005-0000-0000-0000382A0000}"/>
    <cellStyle name="Normal 2 6 3 6" xfId="11712" xr:uid="{00000000-0005-0000-0000-0000392A0000}"/>
    <cellStyle name="Normal 2 6 3 7" xfId="11713" xr:uid="{00000000-0005-0000-0000-00003A2A0000}"/>
    <cellStyle name="Normal 2 6 3 8" xfId="11714" xr:uid="{00000000-0005-0000-0000-00003B2A0000}"/>
    <cellStyle name="Normal 2 6 3 9" xfId="11715" xr:uid="{00000000-0005-0000-0000-00003C2A0000}"/>
    <cellStyle name="Normal 2 6 30" xfId="11716" xr:uid="{00000000-0005-0000-0000-00003D2A0000}"/>
    <cellStyle name="Normal 2 6 31" xfId="11717" xr:uid="{00000000-0005-0000-0000-00003E2A0000}"/>
    <cellStyle name="Normal 2 6 32" xfId="11718" xr:uid="{00000000-0005-0000-0000-00003F2A0000}"/>
    <cellStyle name="Normal 2 6 33" xfId="11719" xr:uid="{00000000-0005-0000-0000-0000402A0000}"/>
    <cellStyle name="Normal 2 6 34" xfId="11720" xr:uid="{00000000-0005-0000-0000-0000412A0000}"/>
    <cellStyle name="Normal 2 6 35" xfId="11721" xr:uid="{00000000-0005-0000-0000-0000422A0000}"/>
    <cellStyle name="Normal 2 6 36" xfId="11722" xr:uid="{00000000-0005-0000-0000-0000432A0000}"/>
    <cellStyle name="Normal 2 6 37" xfId="11723" xr:uid="{00000000-0005-0000-0000-0000442A0000}"/>
    <cellStyle name="Normal 2 6 38" xfId="11724" xr:uid="{00000000-0005-0000-0000-0000452A0000}"/>
    <cellStyle name="Normal 2 6 39" xfId="11725" xr:uid="{00000000-0005-0000-0000-0000462A0000}"/>
    <cellStyle name="Normal 2 6 4" xfId="11726" xr:uid="{00000000-0005-0000-0000-0000472A0000}"/>
    <cellStyle name="Normal 2 6 4 10" xfId="11727" xr:uid="{00000000-0005-0000-0000-0000482A0000}"/>
    <cellStyle name="Normal 2 6 4 11" xfId="11728" xr:uid="{00000000-0005-0000-0000-0000492A0000}"/>
    <cellStyle name="Normal 2 6 4 12" xfId="11729" xr:uid="{00000000-0005-0000-0000-00004A2A0000}"/>
    <cellStyle name="Normal 2 6 4 13" xfId="11730" xr:uid="{00000000-0005-0000-0000-00004B2A0000}"/>
    <cellStyle name="Normal 2 6 4 14" xfId="11731" xr:uid="{00000000-0005-0000-0000-00004C2A0000}"/>
    <cellStyle name="Normal 2 6 4 15" xfId="11732" xr:uid="{00000000-0005-0000-0000-00004D2A0000}"/>
    <cellStyle name="Normal 2 6 4 16" xfId="11733" xr:uid="{00000000-0005-0000-0000-00004E2A0000}"/>
    <cellStyle name="Normal 2 6 4 17" xfId="11734" xr:uid="{00000000-0005-0000-0000-00004F2A0000}"/>
    <cellStyle name="Normal 2 6 4 2" xfId="11735" xr:uid="{00000000-0005-0000-0000-0000502A0000}"/>
    <cellStyle name="Normal 2 6 4 3" xfId="11736" xr:uid="{00000000-0005-0000-0000-0000512A0000}"/>
    <cellStyle name="Normal 2 6 4 4" xfId="11737" xr:uid="{00000000-0005-0000-0000-0000522A0000}"/>
    <cellStyle name="Normal 2 6 4 5" xfId="11738" xr:uid="{00000000-0005-0000-0000-0000532A0000}"/>
    <cellStyle name="Normal 2 6 4 6" xfId="11739" xr:uid="{00000000-0005-0000-0000-0000542A0000}"/>
    <cellStyle name="Normal 2 6 4 7" xfId="11740" xr:uid="{00000000-0005-0000-0000-0000552A0000}"/>
    <cellStyle name="Normal 2 6 4 8" xfId="11741" xr:uid="{00000000-0005-0000-0000-0000562A0000}"/>
    <cellStyle name="Normal 2 6 4 9" xfId="11742" xr:uid="{00000000-0005-0000-0000-0000572A0000}"/>
    <cellStyle name="Normal 2 6 40" xfId="11743" xr:uid="{00000000-0005-0000-0000-0000582A0000}"/>
    <cellStyle name="Normal 2 6 41" xfId="11744" xr:uid="{00000000-0005-0000-0000-0000592A0000}"/>
    <cellStyle name="Normal 2 6 42" xfId="11745" xr:uid="{00000000-0005-0000-0000-00005A2A0000}"/>
    <cellStyle name="Normal 2 6 43" xfId="11746" xr:uid="{00000000-0005-0000-0000-00005B2A0000}"/>
    <cellStyle name="Normal 2 6 44" xfId="11747" xr:uid="{00000000-0005-0000-0000-00005C2A0000}"/>
    <cellStyle name="Normal 2 6 45" xfId="11748" xr:uid="{00000000-0005-0000-0000-00005D2A0000}"/>
    <cellStyle name="Normal 2 6 46" xfId="11749" xr:uid="{00000000-0005-0000-0000-00005E2A0000}"/>
    <cellStyle name="Normal 2 6 47" xfId="11750" xr:uid="{00000000-0005-0000-0000-00005F2A0000}"/>
    <cellStyle name="Normal 2 6 48" xfId="11751" xr:uid="{00000000-0005-0000-0000-0000602A0000}"/>
    <cellStyle name="Normal 2 6 49" xfId="11752" xr:uid="{00000000-0005-0000-0000-0000612A0000}"/>
    <cellStyle name="Normal 2 6 5" xfId="11753" xr:uid="{00000000-0005-0000-0000-0000622A0000}"/>
    <cellStyle name="Normal 2 6 50" xfId="11754" xr:uid="{00000000-0005-0000-0000-0000632A0000}"/>
    <cellStyle name="Normal 2 6 51" xfId="11755" xr:uid="{00000000-0005-0000-0000-0000642A0000}"/>
    <cellStyle name="Normal 2 6 52" xfId="11756" xr:uid="{00000000-0005-0000-0000-0000652A0000}"/>
    <cellStyle name="Normal 2 6 53" xfId="11757" xr:uid="{00000000-0005-0000-0000-0000662A0000}"/>
    <cellStyle name="Normal 2 6 54" xfId="11758" xr:uid="{00000000-0005-0000-0000-0000672A0000}"/>
    <cellStyle name="Normal 2 6 55" xfId="11759" xr:uid="{00000000-0005-0000-0000-0000682A0000}"/>
    <cellStyle name="Normal 2 6 56" xfId="11760" xr:uid="{00000000-0005-0000-0000-0000692A0000}"/>
    <cellStyle name="Normal 2 6 57" xfId="11761" xr:uid="{00000000-0005-0000-0000-00006A2A0000}"/>
    <cellStyle name="Normal 2 6 58" xfId="11762" xr:uid="{00000000-0005-0000-0000-00006B2A0000}"/>
    <cellStyle name="Normal 2 6 59" xfId="11763" xr:uid="{00000000-0005-0000-0000-00006C2A0000}"/>
    <cellStyle name="Normal 2 6 6" xfId="11764" xr:uid="{00000000-0005-0000-0000-00006D2A0000}"/>
    <cellStyle name="Normal 2 6 60" xfId="11765" xr:uid="{00000000-0005-0000-0000-00006E2A0000}"/>
    <cellStyle name="Normal 2 6 61" xfId="11766" xr:uid="{00000000-0005-0000-0000-00006F2A0000}"/>
    <cellStyle name="Normal 2 6 62" xfId="11767" xr:uid="{00000000-0005-0000-0000-0000702A0000}"/>
    <cellStyle name="Normal 2 6 63" xfId="11768" xr:uid="{00000000-0005-0000-0000-0000712A0000}"/>
    <cellStyle name="Normal 2 6 64" xfId="11769" xr:uid="{00000000-0005-0000-0000-0000722A0000}"/>
    <cellStyle name="Normal 2 6 65" xfId="11770" xr:uid="{00000000-0005-0000-0000-0000732A0000}"/>
    <cellStyle name="Normal 2 6 66" xfId="11771" xr:uid="{00000000-0005-0000-0000-0000742A0000}"/>
    <cellStyle name="Normal 2 6 67" xfId="11772" xr:uid="{00000000-0005-0000-0000-0000752A0000}"/>
    <cellStyle name="Normal 2 6 68" xfId="11773" xr:uid="{00000000-0005-0000-0000-0000762A0000}"/>
    <cellStyle name="Normal 2 6 69" xfId="11774" xr:uid="{00000000-0005-0000-0000-0000772A0000}"/>
    <cellStyle name="Normal 2 6 7" xfId="11775" xr:uid="{00000000-0005-0000-0000-0000782A0000}"/>
    <cellStyle name="Normal 2 6 70" xfId="11776" xr:uid="{00000000-0005-0000-0000-0000792A0000}"/>
    <cellStyle name="Normal 2 6 71" xfId="11777" xr:uid="{00000000-0005-0000-0000-00007A2A0000}"/>
    <cellStyle name="Normal 2 6 72" xfId="11778" xr:uid="{00000000-0005-0000-0000-00007B2A0000}"/>
    <cellStyle name="Normal 2 6 73" xfId="11779" xr:uid="{00000000-0005-0000-0000-00007C2A0000}"/>
    <cellStyle name="Normal 2 6 74" xfId="11780" xr:uid="{00000000-0005-0000-0000-00007D2A0000}"/>
    <cellStyle name="Normal 2 6 75" xfId="11781" xr:uid="{00000000-0005-0000-0000-00007E2A0000}"/>
    <cellStyle name="Normal 2 6 76" xfId="11782" xr:uid="{00000000-0005-0000-0000-00007F2A0000}"/>
    <cellStyle name="Normal 2 6 77" xfId="11783" xr:uid="{00000000-0005-0000-0000-0000802A0000}"/>
    <cellStyle name="Normal 2 6 78" xfId="11784" xr:uid="{00000000-0005-0000-0000-0000812A0000}"/>
    <cellStyle name="Normal 2 6 8" xfId="11785" xr:uid="{00000000-0005-0000-0000-0000822A0000}"/>
    <cellStyle name="Normal 2 6 9" xfId="11786" xr:uid="{00000000-0005-0000-0000-0000832A0000}"/>
    <cellStyle name="Normal 2 6_3.1.2 DB Pension Detail" xfId="11787" xr:uid="{00000000-0005-0000-0000-0000842A0000}"/>
    <cellStyle name="Normal 2 60" xfId="11788" xr:uid="{00000000-0005-0000-0000-0000852A0000}"/>
    <cellStyle name="Normal 2 60 2" xfId="11789" xr:uid="{00000000-0005-0000-0000-0000862A0000}"/>
    <cellStyle name="Normal 2 61" xfId="11790" xr:uid="{00000000-0005-0000-0000-0000872A0000}"/>
    <cellStyle name="Normal 2 62" xfId="11791" xr:uid="{00000000-0005-0000-0000-0000882A0000}"/>
    <cellStyle name="Normal 2 63" xfId="11792" xr:uid="{00000000-0005-0000-0000-0000892A0000}"/>
    <cellStyle name="Normal 2 64" xfId="11793" xr:uid="{00000000-0005-0000-0000-00008A2A0000}"/>
    <cellStyle name="Normal 2 65" xfId="11794" xr:uid="{00000000-0005-0000-0000-00008B2A0000}"/>
    <cellStyle name="Normal 2 66" xfId="11795" xr:uid="{00000000-0005-0000-0000-00008C2A0000}"/>
    <cellStyle name="Normal 2 67" xfId="11796" xr:uid="{00000000-0005-0000-0000-00008D2A0000}"/>
    <cellStyle name="Normal 2 68" xfId="11797" xr:uid="{00000000-0005-0000-0000-00008E2A0000}"/>
    <cellStyle name="Normal 2 69" xfId="11798" xr:uid="{00000000-0005-0000-0000-00008F2A0000}"/>
    <cellStyle name="Normal 2 7" xfId="1017" xr:uid="{00000000-0005-0000-0000-0000902A0000}"/>
    <cellStyle name="Normal 2 7 10" xfId="11799" xr:uid="{00000000-0005-0000-0000-0000912A0000}"/>
    <cellStyle name="Normal 2 7 11" xfId="11800" xr:uid="{00000000-0005-0000-0000-0000922A0000}"/>
    <cellStyle name="Normal 2 7 12" xfId="11801" xr:uid="{00000000-0005-0000-0000-0000932A0000}"/>
    <cellStyle name="Normal 2 7 13" xfId="11802" xr:uid="{00000000-0005-0000-0000-0000942A0000}"/>
    <cellStyle name="Normal 2 7 14" xfId="11803" xr:uid="{00000000-0005-0000-0000-0000952A0000}"/>
    <cellStyle name="Normal 2 7 15" xfId="11804" xr:uid="{00000000-0005-0000-0000-0000962A0000}"/>
    <cellStyle name="Normal 2 7 16" xfId="11805" xr:uid="{00000000-0005-0000-0000-0000972A0000}"/>
    <cellStyle name="Normal 2 7 17" xfId="11806" xr:uid="{00000000-0005-0000-0000-0000982A0000}"/>
    <cellStyle name="Normal 2 7 18" xfId="11807" xr:uid="{00000000-0005-0000-0000-0000992A0000}"/>
    <cellStyle name="Normal 2 7 19" xfId="11808" xr:uid="{00000000-0005-0000-0000-00009A2A0000}"/>
    <cellStyle name="Normal 2 7 2" xfId="11809" xr:uid="{00000000-0005-0000-0000-00009B2A0000}"/>
    <cellStyle name="Normal 2 7 2 10" xfId="11810" xr:uid="{00000000-0005-0000-0000-00009C2A0000}"/>
    <cellStyle name="Normal 2 7 2 11" xfId="11811" xr:uid="{00000000-0005-0000-0000-00009D2A0000}"/>
    <cellStyle name="Normal 2 7 2 12" xfId="11812" xr:uid="{00000000-0005-0000-0000-00009E2A0000}"/>
    <cellStyle name="Normal 2 7 2 13" xfId="11813" xr:uid="{00000000-0005-0000-0000-00009F2A0000}"/>
    <cellStyle name="Normal 2 7 2 14" xfId="11814" xr:uid="{00000000-0005-0000-0000-0000A02A0000}"/>
    <cellStyle name="Normal 2 7 2 15" xfId="11815" xr:uid="{00000000-0005-0000-0000-0000A12A0000}"/>
    <cellStyle name="Normal 2 7 2 16" xfId="11816" xr:uid="{00000000-0005-0000-0000-0000A22A0000}"/>
    <cellStyle name="Normal 2 7 2 17" xfId="11817" xr:uid="{00000000-0005-0000-0000-0000A32A0000}"/>
    <cellStyle name="Normal 2 7 2 2" xfId="11818" xr:uid="{00000000-0005-0000-0000-0000A42A0000}"/>
    <cellStyle name="Normal 2 7 2 3" xfId="11819" xr:uid="{00000000-0005-0000-0000-0000A52A0000}"/>
    <cellStyle name="Normal 2 7 2 4" xfId="11820" xr:uid="{00000000-0005-0000-0000-0000A62A0000}"/>
    <cellStyle name="Normal 2 7 2 5" xfId="11821" xr:uid="{00000000-0005-0000-0000-0000A72A0000}"/>
    <cellStyle name="Normal 2 7 2 6" xfId="11822" xr:uid="{00000000-0005-0000-0000-0000A82A0000}"/>
    <cellStyle name="Normal 2 7 2 7" xfId="11823" xr:uid="{00000000-0005-0000-0000-0000A92A0000}"/>
    <cellStyle name="Normal 2 7 2 8" xfId="11824" xr:uid="{00000000-0005-0000-0000-0000AA2A0000}"/>
    <cellStyle name="Normal 2 7 2 9" xfId="11825" xr:uid="{00000000-0005-0000-0000-0000AB2A0000}"/>
    <cellStyle name="Normal 2 7 20" xfId="11826" xr:uid="{00000000-0005-0000-0000-0000AC2A0000}"/>
    <cellStyle name="Normal 2 7 21" xfId="11827" xr:uid="{00000000-0005-0000-0000-0000AD2A0000}"/>
    <cellStyle name="Normal 2 7 22" xfId="11828" xr:uid="{00000000-0005-0000-0000-0000AE2A0000}"/>
    <cellStyle name="Normal 2 7 23" xfId="11829" xr:uid="{00000000-0005-0000-0000-0000AF2A0000}"/>
    <cellStyle name="Normal 2 7 24" xfId="11830" xr:uid="{00000000-0005-0000-0000-0000B02A0000}"/>
    <cellStyle name="Normal 2 7 25" xfId="11831" xr:uid="{00000000-0005-0000-0000-0000B12A0000}"/>
    <cellStyle name="Normal 2 7 26" xfId="11832" xr:uid="{00000000-0005-0000-0000-0000B22A0000}"/>
    <cellStyle name="Normal 2 7 27" xfId="11833" xr:uid="{00000000-0005-0000-0000-0000B32A0000}"/>
    <cellStyle name="Normal 2 7 28" xfId="11834" xr:uid="{00000000-0005-0000-0000-0000B42A0000}"/>
    <cellStyle name="Normal 2 7 29" xfId="11835" xr:uid="{00000000-0005-0000-0000-0000B52A0000}"/>
    <cellStyle name="Normal 2 7 3" xfId="11836" xr:uid="{00000000-0005-0000-0000-0000B62A0000}"/>
    <cellStyle name="Normal 2 7 3 10" xfId="11837" xr:uid="{00000000-0005-0000-0000-0000B72A0000}"/>
    <cellStyle name="Normal 2 7 3 11" xfId="11838" xr:uid="{00000000-0005-0000-0000-0000B82A0000}"/>
    <cellStyle name="Normal 2 7 3 12" xfId="11839" xr:uid="{00000000-0005-0000-0000-0000B92A0000}"/>
    <cellStyle name="Normal 2 7 3 13" xfId="11840" xr:uid="{00000000-0005-0000-0000-0000BA2A0000}"/>
    <cellStyle name="Normal 2 7 3 14" xfId="11841" xr:uid="{00000000-0005-0000-0000-0000BB2A0000}"/>
    <cellStyle name="Normal 2 7 3 15" xfId="11842" xr:uid="{00000000-0005-0000-0000-0000BC2A0000}"/>
    <cellStyle name="Normal 2 7 3 16" xfId="11843" xr:uid="{00000000-0005-0000-0000-0000BD2A0000}"/>
    <cellStyle name="Normal 2 7 3 17" xfId="11844" xr:uid="{00000000-0005-0000-0000-0000BE2A0000}"/>
    <cellStyle name="Normal 2 7 3 2" xfId="11845" xr:uid="{00000000-0005-0000-0000-0000BF2A0000}"/>
    <cellStyle name="Normal 2 7 3 3" xfId="11846" xr:uid="{00000000-0005-0000-0000-0000C02A0000}"/>
    <cellStyle name="Normal 2 7 3 4" xfId="11847" xr:uid="{00000000-0005-0000-0000-0000C12A0000}"/>
    <cellStyle name="Normal 2 7 3 5" xfId="11848" xr:uid="{00000000-0005-0000-0000-0000C22A0000}"/>
    <cellStyle name="Normal 2 7 3 6" xfId="11849" xr:uid="{00000000-0005-0000-0000-0000C32A0000}"/>
    <cellStyle name="Normal 2 7 3 7" xfId="11850" xr:uid="{00000000-0005-0000-0000-0000C42A0000}"/>
    <cellStyle name="Normal 2 7 3 8" xfId="11851" xr:uid="{00000000-0005-0000-0000-0000C52A0000}"/>
    <cellStyle name="Normal 2 7 3 9" xfId="11852" xr:uid="{00000000-0005-0000-0000-0000C62A0000}"/>
    <cellStyle name="Normal 2 7 30" xfId="11853" xr:uid="{00000000-0005-0000-0000-0000C72A0000}"/>
    <cellStyle name="Normal 2 7 31" xfId="11854" xr:uid="{00000000-0005-0000-0000-0000C82A0000}"/>
    <cellStyle name="Normal 2 7 32" xfId="11855" xr:uid="{00000000-0005-0000-0000-0000C92A0000}"/>
    <cellStyle name="Normal 2 7 33" xfId="11856" xr:uid="{00000000-0005-0000-0000-0000CA2A0000}"/>
    <cellStyle name="Normal 2 7 34" xfId="11857" xr:uid="{00000000-0005-0000-0000-0000CB2A0000}"/>
    <cellStyle name="Normal 2 7 35" xfId="11858" xr:uid="{00000000-0005-0000-0000-0000CC2A0000}"/>
    <cellStyle name="Normal 2 7 36" xfId="11859" xr:uid="{00000000-0005-0000-0000-0000CD2A0000}"/>
    <cellStyle name="Normal 2 7 37" xfId="11860" xr:uid="{00000000-0005-0000-0000-0000CE2A0000}"/>
    <cellStyle name="Normal 2 7 38" xfId="11861" xr:uid="{00000000-0005-0000-0000-0000CF2A0000}"/>
    <cellStyle name="Normal 2 7 39" xfId="11862" xr:uid="{00000000-0005-0000-0000-0000D02A0000}"/>
    <cellStyle name="Normal 2 7 4" xfId="11863" xr:uid="{00000000-0005-0000-0000-0000D12A0000}"/>
    <cellStyle name="Normal 2 7 40" xfId="11864" xr:uid="{00000000-0005-0000-0000-0000D22A0000}"/>
    <cellStyle name="Normal 2 7 41" xfId="11865" xr:uid="{00000000-0005-0000-0000-0000D32A0000}"/>
    <cellStyle name="Normal 2 7 42" xfId="11866" xr:uid="{00000000-0005-0000-0000-0000D42A0000}"/>
    <cellStyle name="Normal 2 7 43" xfId="11867" xr:uid="{00000000-0005-0000-0000-0000D52A0000}"/>
    <cellStyle name="Normal 2 7 44" xfId="11868" xr:uid="{00000000-0005-0000-0000-0000D62A0000}"/>
    <cellStyle name="Normal 2 7 45" xfId="11869" xr:uid="{00000000-0005-0000-0000-0000D72A0000}"/>
    <cellStyle name="Normal 2 7 46" xfId="11870" xr:uid="{00000000-0005-0000-0000-0000D82A0000}"/>
    <cellStyle name="Normal 2 7 47" xfId="11871" xr:uid="{00000000-0005-0000-0000-0000D92A0000}"/>
    <cellStyle name="Normal 2 7 48" xfId="11872" xr:uid="{00000000-0005-0000-0000-0000DA2A0000}"/>
    <cellStyle name="Normal 2 7 49" xfId="11873" xr:uid="{00000000-0005-0000-0000-0000DB2A0000}"/>
    <cellStyle name="Normal 2 7 5" xfId="11874" xr:uid="{00000000-0005-0000-0000-0000DC2A0000}"/>
    <cellStyle name="Normal 2 7 50" xfId="11875" xr:uid="{00000000-0005-0000-0000-0000DD2A0000}"/>
    <cellStyle name="Normal 2 7 51" xfId="11876" xr:uid="{00000000-0005-0000-0000-0000DE2A0000}"/>
    <cellStyle name="Normal 2 7 52" xfId="11877" xr:uid="{00000000-0005-0000-0000-0000DF2A0000}"/>
    <cellStyle name="Normal 2 7 53" xfId="11878" xr:uid="{00000000-0005-0000-0000-0000E02A0000}"/>
    <cellStyle name="Normal 2 7 54" xfId="11879" xr:uid="{00000000-0005-0000-0000-0000E12A0000}"/>
    <cellStyle name="Normal 2 7 55" xfId="11880" xr:uid="{00000000-0005-0000-0000-0000E22A0000}"/>
    <cellStyle name="Normal 2 7 56" xfId="11881" xr:uid="{00000000-0005-0000-0000-0000E32A0000}"/>
    <cellStyle name="Normal 2 7 57" xfId="11882" xr:uid="{00000000-0005-0000-0000-0000E42A0000}"/>
    <cellStyle name="Normal 2 7 58" xfId="11883" xr:uid="{00000000-0005-0000-0000-0000E52A0000}"/>
    <cellStyle name="Normal 2 7 59" xfId="11884" xr:uid="{00000000-0005-0000-0000-0000E62A0000}"/>
    <cellStyle name="Normal 2 7 6" xfId="11885" xr:uid="{00000000-0005-0000-0000-0000E72A0000}"/>
    <cellStyle name="Normal 2 7 60" xfId="11886" xr:uid="{00000000-0005-0000-0000-0000E82A0000}"/>
    <cellStyle name="Normal 2 7 61" xfId="11887" xr:uid="{00000000-0005-0000-0000-0000E92A0000}"/>
    <cellStyle name="Normal 2 7 62" xfId="11888" xr:uid="{00000000-0005-0000-0000-0000EA2A0000}"/>
    <cellStyle name="Normal 2 7 63" xfId="11889" xr:uid="{00000000-0005-0000-0000-0000EB2A0000}"/>
    <cellStyle name="Normal 2 7 64" xfId="11890" xr:uid="{00000000-0005-0000-0000-0000EC2A0000}"/>
    <cellStyle name="Normal 2 7 65" xfId="11891" xr:uid="{00000000-0005-0000-0000-0000ED2A0000}"/>
    <cellStyle name="Normal 2 7 66" xfId="11892" xr:uid="{00000000-0005-0000-0000-0000EE2A0000}"/>
    <cellStyle name="Normal 2 7 67" xfId="11893" xr:uid="{00000000-0005-0000-0000-0000EF2A0000}"/>
    <cellStyle name="Normal 2 7 68" xfId="11894" xr:uid="{00000000-0005-0000-0000-0000F02A0000}"/>
    <cellStyle name="Normal 2 7 69" xfId="11895" xr:uid="{00000000-0005-0000-0000-0000F12A0000}"/>
    <cellStyle name="Normal 2 7 7" xfId="11896" xr:uid="{00000000-0005-0000-0000-0000F22A0000}"/>
    <cellStyle name="Normal 2 7 70" xfId="11897" xr:uid="{00000000-0005-0000-0000-0000F32A0000}"/>
    <cellStyle name="Normal 2 7 71" xfId="11898" xr:uid="{00000000-0005-0000-0000-0000F42A0000}"/>
    <cellStyle name="Normal 2 7 72" xfId="11899" xr:uid="{00000000-0005-0000-0000-0000F52A0000}"/>
    <cellStyle name="Normal 2 7 73" xfId="11900" xr:uid="{00000000-0005-0000-0000-0000F62A0000}"/>
    <cellStyle name="Normal 2 7 74" xfId="11901" xr:uid="{00000000-0005-0000-0000-0000F72A0000}"/>
    <cellStyle name="Normal 2 7 75" xfId="11902" xr:uid="{00000000-0005-0000-0000-0000F82A0000}"/>
    <cellStyle name="Normal 2 7 76" xfId="11903" xr:uid="{00000000-0005-0000-0000-0000F92A0000}"/>
    <cellStyle name="Normal 2 7 77" xfId="11904" xr:uid="{00000000-0005-0000-0000-0000FA2A0000}"/>
    <cellStyle name="Normal 2 7 78" xfId="11905" xr:uid="{00000000-0005-0000-0000-0000FB2A0000}"/>
    <cellStyle name="Normal 2 7 8" xfId="11906" xr:uid="{00000000-0005-0000-0000-0000FC2A0000}"/>
    <cellStyle name="Normal 2 7 9" xfId="11907" xr:uid="{00000000-0005-0000-0000-0000FD2A0000}"/>
    <cellStyle name="Normal 2 70" xfId="11908" xr:uid="{00000000-0005-0000-0000-0000FE2A0000}"/>
    <cellStyle name="Normal 2 71" xfId="11909" xr:uid="{00000000-0005-0000-0000-0000FF2A0000}"/>
    <cellStyle name="Normal 2 72" xfId="11910" xr:uid="{00000000-0005-0000-0000-0000002B0000}"/>
    <cellStyle name="Normal 2 73" xfId="11911" xr:uid="{00000000-0005-0000-0000-0000012B0000}"/>
    <cellStyle name="Normal 2 74" xfId="11912" xr:uid="{00000000-0005-0000-0000-0000022B0000}"/>
    <cellStyle name="Normal 2 75" xfId="11913" xr:uid="{00000000-0005-0000-0000-0000032B0000}"/>
    <cellStyle name="Normal 2 76" xfId="11914" xr:uid="{00000000-0005-0000-0000-0000042B0000}"/>
    <cellStyle name="Normal 2 77" xfId="11915" xr:uid="{00000000-0005-0000-0000-0000052B0000}"/>
    <cellStyle name="Normal 2 78" xfId="11916" xr:uid="{00000000-0005-0000-0000-0000062B0000}"/>
    <cellStyle name="Normal 2 79" xfId="11917" xr:uid="{00000000-0005-0000-0000-0000072B0000}"/>
    <cellStyle name="Normal 2 8" xfId="1018" xr:uid="{00000000-0005-0000-0000-0000082B0000}"/>
    <cellStyle name="Normal 2 8 10" xfId="11918" xr:uid="{00000000-0005-0000-0000-0000092B0000}"/>
    <cellStyle name="Normal 2 8 11" xfId="11919" xr:uid="{00000000-0005-0000-0000-00000A2B0000}"/>
    <cellStyle name="Normal 2 8 12" xfId="11920" xr:uid="{00000000-0005-0000-0000-00000B2B0000}"/>
    <cellStyle name="Normal 2 8 13" xfId="11921" xr:uid="{00000000-0005-0000-0000-00000C2B0000}"/>
    <cellStyle name="Normal 2 8 14" xfId="11922" xr:uid="{00000000-0005-0000-0000-00000D2B0000}"/>
    <cellStyle name="Normal 2 8 15" xfId="11923" xr:uid="{00000000-0005-0000-0000-00000E2B0000}"/>
    <cellStyle name="Normal 2 8 16" xfId="11924" xr:uid="{00000000-0005-0000-0000-00000F2B0000}"/>
    <cellStyle name="Normal 2 8 17" xfId="11925" xr:uid="{00000000-0005-0000-0000-0000102B0000}"/>
    <cellStyle name="Normal 2 8 18" xfId="11926" xr:uid="{00000000-0005-0000-0000-0000112B0000}"/>
    <cellStyle name="Normal 2 8 19" xfId="11927" xr:uid="{00000000-0005-0000-0000-0000122B0000}"/>
    <cellStyle name="Normal 2 8 2" xfId="11928" xr:uid="{00000000-0005-0000-0000-0000132B0000}"/>
    <cellStyle name="Normal 2 8 2 10" xfId="11929" xr:uid="{00000000-0005-0000-0000-0000142B0000}"/>
    <cellStyle name="Normal 2 8 2 11" xfId="11930" xr:uid="{00000000-0005-0000-0000-0000152B0000}"/>
    <cellStyle name="Normal 2 8 2 12" xfId="11931" xr:uid="{00000000-0005-0000-0000-0000162B0000}"/>
    <cellStyle name="Normal 2 8 2 13" xfId="11932" xr:uid="{00000000-0005-0000-0000-0000172B0000}"/>
    <cellStyle name="Normal 2 8 2 14" xfId="11933" xr:uid="{00000000-0005-0000-0000-0000182B0000}"/>
    <cellStyle name="Normal 2 8 2 15" xfId="11934" xr:uid="{00000000-0005-0000-0000-0000192B0000}"/>
    <cellStyle name="Normal 2 8 2 16" xfId="11935" xr:uid="{00000000-0005-0000-0000-00001A2B0000}"/>
    <cellStyle name="Normal 2 8 2 17" xfId="11936" xr:uid="{00000000-0005-0000-0000-00001B2B0000}"/>
    <cellStyle name="Normal 2 8 2 2" xfId="11937" xr:uid="{00000000-0005-0000-0000-00001C2B0000}"/>
    <cellStyle name="Normal 2 8 2 3" xfId="11938" xr:uid="{00000000-0005-0000-0000-00001D2B0000}"/>
    <cellStyle name="Normal 2 8 2 4" xfId="11939" xr:uid="{00000000-0005-0000-0000-00001E2B0000}"/>
    <cellStyle name="Normal 2 8 2 5" xfId="11940" xr:uid="{00000000-0005-0000-0000-00001F2B0000}"/>
    <cellStyle name="Normal 2 8 2 6" xfId="11941" xr:uid="{00000000-0005-0000-0000-0000202B0000}"/>
    <cellStyle name="Normal 2 8 2 7" xfId="11942" xr:uid="{00000000-0005-0000-0000-0000212B0000}"/>
    <cellStyle name="Normal 2 8 2 8" xfId="11943" xr:uid="{00000000-0005-0000-0000-0000222B0000}"/>
    <cellStyle name="Normal 2 8 2 9" xfId="11944" xr:uid="{00000000-0005-0000-0000-0000232B0000}"/>
    <cellStyle name="Normal 2 8 20" xfId="11945" xr:uid="{00000000-0005-0000-0000-0000242B0000}"/>
    <cellStyle name="Normal 2 8 21" xfId="11946" xr:uid="{00000000-0005-0000-0000-0000252B0000}"/>
    <cellStyle name="Normal 2 8 22" xfId="11947" xr:uid="{00000000-0005-0000-0000-0000262B0000}"/>
    <cellStyle name="Normal 2 8 23" xfId="11948" xr:uid="{00000000-0005-0000-0000-0000272B0000}"/>
    <cellStyle name="Normal 2 8 24" xfId="11949" xr:uid="{00000000-0005-0000-0000-0000282B0000}"/>
    <cellStyle name="Normal 2 8 25" xfId="11950" xr:uid="{00000000-0005-0000-0000-0000292B0000}"/>
    <cellStyle name="Normal 2 8 26" xfId="11951" xr:uid="{00000000-0005-0000-0000-00002A2B0000}"/>
    <cellStyle name="Normal 2 8 27" xfId="11952" xr:uid="{00000000-0005-0000-0000-00002B2B0000}"/>
    <cellStyle name="Normal 2 8 28" xfId="11953" xr:uid="{00000000-0005-0000-0000-00002C2B0000}"/>
    <cellStyle name="Normal 2 8 29" xfId="11954" xr:uid="{00000000-0005-0000-0000-00002D2B0000}"/>
    <cellStyle name="Normal 2 8 3" xfId="11955" xr:uid="{00000000-0005-0000-0000-00002E2B0000}"/>
    <cellStyle name="Normal 2 8 3 10" xfId="11956" xr:uid="{00000000-0005-0000-0000-00002F2B0000}"/>
    <cellStyle name="Normal 2 8 3 11" xfId="11957" xr:uid="{00000000-0005-0000-0000-0000302B0000}"/>
    <cellStyle name="Normal 2 8 3 12" xfId="11958" xr:uid="{00000000-0005-0000-0000-0000312B0000}"/>
    <cellStyle name="Normal 2 8 3 13" xfId="11959" xr:uid="{00000000-0005-0000-0000-0000322B0000}"/>
    <cellStyle name="Normal 2 8 3 14" xfId="11960" xr:uid="{00000000-0005-0000-0000-0000332B0000}"/>
    <cellStyle name="Normal 2 8 3 15" xfId="11961" xr:uid="{00000000-0005-0000-0000-0000342B0000}"/>
    <cellStyle name="Normal 2 8 3 16" xfId="11962" xr:uid="{00000000-0005-0000-0000-0000352B0000}"/>
    <cellStyle name="Normal 2 8 3 17" xfId="11963" xr:uid="{00000000-0005-0000-0000-0000362B0000}"/>
    <cellStyle name="Normal 2 8 3 2" xfId="11964" xr:uid="{00000000-0005-0000-0000-0000372B0000}"/>
    <cellStyle name="Normal 2 8 3 3" xfId="11965" xr:uid="{00000000-0005-0000-0000-0000382B0000}"/>
    <cellStyle name="Normal 2 8 3 4" xfId="11966" xr:uid="{00000000-0005-0000-0000-0000392B0000}"/>
    <cellStyle name="Normal 2 8 3 5" xfId="11967" xr:uid="{00000000-0005-0000-0000-00003A2B0000}"/>
    <cellStyle name="Normal 2 8 3 6" xfId="11968" xr:uid="{00000000-0005-0000-0000-00003B2B0000}"/>
    <cellStyle name="Normal 2 8 3 7" xfId="11969" xr:uid="{00000000-0005-0000-0000-00003C2B0000}"/>
    <cellStyle name="Normal 2 8 3 8" xfId="11970" xr:uid="{00000000-0005-0000-0000-00003D2B0000}"/>
    <cellStyle name="Normal 2 8 3 9" xfId="11971" xr:uid="{00000000-0005-0000-0000-00003E2B0000}"/>
    <cellStyle name="Normal 2 8 30" xfId="11972" xr:uid="{00000000-0005-0000-0000-00003F2B0000}"/>
    <cellStyle name="Normal 2 8 31" xfId="11973" xr:uid="{00000000-0005-0000-0000-0000402B0000}"/>
    <cellStyle name="Normal 2 8 32" xfId="11974" xr:uid="{00000000-0005-0000-0000-0000412B0000}"/>
    <cellStyle name="Normal 2 8 33" xfId="11975" xr:uid="{00000000-0005-0000-0000-0000422B0000}"/>
    <cellStyle name="Normal 2 8 34" xfId="11976" xr:uid="{00000000-0005-0000-0000-0000432B0000}"/>
    <cellStyle name="Normal 2 8 35" xfId="11977" xr:uid="{00000000-0005-0000-0000-0000442B0000}"/>
    <cellStyle name="Normal 2 8 36" xfId="11978" xr:uid="{00000000-0005-0000-0000-0000452B0000}"/>
    <cellStyle name="Normal 2 8 37" xfId="11979" xr:uid="{00000000-0005-0000-0000-0000462B0000}"/>
    <cellStyle name="Normal 2 8 38" xfId="11980" xr:uid="{00000000-0005-0000-0000-0000472B0000}"/>
    <cellStyle name="Normal 2 8 39" xfId="11981" xr:uid="{00000000-0005-0000-0000-0000482B0000}"/>
    <cellStyle name="Normal 2 8 4" xfId="11982" xr:uid="{00000000-0005-0000-0000-0000492B0000}"/>
    <cellStyle name="Normal 2 8 40" xfId="11983" xr:uid="{00000000-0005-0000-0000-00004A2B0000}"/>
    <cellStyle name="Normal 2 8 41" xfId="11984" xr:uid="{00000000-0005-0000-0000-00004B2B0000}"/>
    <cellStyle name="Normal 2 8 42" xfId="11985" xr:uid="{00000000-0005-0000-0000-00004C2B0000}"/>
    <cellStyle name="Normal 2 8 43" xfId="11986" xr:uid="{00000000-0005-0000-0000-00004D2B0000}"/>
    <cellStyle name="Normal 2 8 44" xfId="11987" xr:uid="{00000000-0005-0000-0000-00004E2B0000}"/>
    <cellStyle name="Normal 2 8 45" xfId="11988" xr:uid="{00000000-0005-0000-0000-00004F2B0000}"/>
    <cellStyle name="Normal 2 8 46" xfId="11989" xr:uid="{00000000-0005-0000-0000-0000502B0000}"/>
    <cellStyle name="Normal 2 8 47" xfId="11990" xr:uid="{00000000-0005-0000-0000-0000512B0000}"/>
    <cellStyle name="Normal 2 8 48" xfId="11991" xr:uid="{00000000-0005-0000-0000-0000522B0000}"/>
    <cellStyle name="Normal 2 8 49" xfId="11992" xr:uid="{00000000-0005-0000-0000-0000532B0000}"/>
    <cellStyle name="Normal 2 8 5" xfId="11993" xr:uid="{00000000-0005-0000-0000-0000542B0000}"/>
    <cellStyle name="Normal 2 8 50" xfId="11994" xr:uid="{00000000-0005-0000-0000-0000552B0000}"/>
    <cellStyle name="Normal 2 8 51" xfId="11995" xr:uid="{00000000-0005-0000-0000-0000562B0000}"/>
    <cellStyle name="Normal 2 8 52" xfId="11996" xr:uid="{00000000-0005-0000-0000-0000572B0000}"/>
    <cellStyle name="Normal 2 8 53" xfId="11997" xr:uid="{00000000-0005-0000-0000-0000582B0000}"/>
    <cellStyle name="Normal 2 8 54" xfId="11998" xr:uid="{00000000-0005-0000-0000-0000592B0000}"/>
    <cellStyle name="Normal 2 8 55" xfId="11999" xr:uid="{00000000-0005-0000-0000-00005A2B0000}"/>
    <cellStyle name="Normal 2 8 56" xfId="12000" xr:uid="{00000000-0005-0000-0000-00005B2B0000}"/>
    <cellStyle name="Normal 2 8 57" xfId="12001" xr:uid="{00000000-0005-0000-0000-00005C2B0000}"/>
    <cellStyle name="Normal 2 8 58" xfId="12002" xr:uid="{00000000-0005-0000-0000-00005D2B0000}"/>
    <cellStyle name="Normal 2 8 59" xfId="12003" xr:uid="{00000000-0005-0000-0000-00005E2B0000}"/>
    <cellStyle name="Normal 2 8 6" xfId="12004" xr:uid="{00000000-0005-0000-0000-00005F2B0000}"/>
    <cellStyle name="Normal 2 8 60" xfId="12005" xr:uid="{00000000-0005-0000-0000-0000602B0000}"/>
    <cellStyle name="Normal 2 8 61" xfId="12006" xr:uid="{00000000-0005-0000-0000-0000612B0000}"/>
    <cellStyle name="Normal 2 8 62" xfId="12007" xr:uid="{00000000-0005-0000-0000-0000622B0000}"/>
    <cellStyle name="Normal 2 8 63" xfId="12008" xr:uid="{00000000-0005-0000-0000-0000632B0000}"/>
    <cellStyle name="Normal 2 8 64" xfId="12009" xr:uid="{00000000-0005-0000-0000-0000642B0000}"/>
    <cellStyle name="Normal 2 8 65" xfId="12010" xr:uid="{00000000-0005-0000-0000-0000652B0000}"/>
    <cellStyle name="Normal 2 8 66" xfId="12011" xr:uid="{00000000-0005-0000-0000-0000662B0000}"/>
    <cellStyle name="Normal 2 8 67" xfId="12012" xr:uid="{00000000-0005-0000-0000-0000672B0000}"/>
    <cellStyle name="Normal 2 8 68" xfId="12013" xr:uid="{00000000-0005-0000-0000-0000682B0000}"/>
    <cellStyle name="Normal 2 8 69" xfId="12014" xr:uid="{00000000-0005-0000-0000-0000692B0000}"/>
    <cellStyle name="Normal 2 8 7" xfId="12015" xr:uid="{00000000-0005-0000-0000-00006A2B0000}"/>
    <cellStyle name="Normal 2 8 70" xfId="12016" xr:uid="{00000000-0005-0000-0000-00006B2B0000}"/>
    <cellStyle name="Normal 2 8 71" xfId="12017" xr:uid="{00000000-0005-0000-0000-00006C2B0000}"/>
    <cellStyle name="Normal 2 8 72" xfId="12018" xr:uid="{00000000-0005-0000-0000-00006D2B0000}"/>
    <cellStyle name="Normal 2 8 73" xfId="12019" xr:uid="{00000000-0005-0000-0000-00006E2B0000}"/>
    <cellStyle name="Normal 2 8 74" xfId="12020" xr:uid="{00000000-0005-0000-0000-00006F2B0000}"/>
    <cellStyle name="Normal 2 8 75" xfId="12021" xr:uid="{00000000-0005-0000-0000-0000702B0000}"/>
    <cellStyle name="Normal 2 8 76" xfId="12022" xr:uid="{00000000-0005-0000-0000-0000712B0000}"/>
    <cellStyle name="Normal 2 8 77" xfId="12023" xr:uid="{00000000-0005-0000-0000-0000722B0000}"/>
    <cellStyle name="Normal 2 8 78" xfId="12024" xr:uid="{00000000-0005-0000-0000-0000732B0000}"/>
    <cellStyle name="Normal 2 8 8" xfId="12025" xr:uid="{00000000-0005-0000-0000-0000742B0000}"/>
    <cellStyle name="Normal 2 8 9" xfId="12026" xr:uid="{00000000-0005-0000-0000-0000752B0000}"/>
    <cellStyle name="Normal 2 80" xfId="12027" xr:uid="{00000000-0005-0000-0000-0000762B0000}"/>
    <cellStyle name="Normal 2 81" xfId="12028" xr:uid="{00000000-0005-0000-0000-0000772B0000}"/>
    <cellStyle name="Normal 2 82" xfId="12029" xr:uid="{00000000-0005-0000-0000-0000782B0000}"/>
    <cellStyle name="Normal 2 83" xfId="12030" xr:uid="{00000000-0005-0000-0000-0000792B0000}"/>
    <cellStyle name="Normal 2 84" xfId="12031" xr:uid="{00000000-0005-0000-0000-00007A2B0000}"/>
    <cellStyle name="Normal 2 85" xfId="12032" xr:uid="{00000000-0005-0000-0000-00007B2B0000}"/>
    <cellStyle name="Normal 2 86" xfId="12033" xr:uid="{00000000-0005-0000-0000-00007C2B0000}"/>
    <cellStyle name="Normal 2 87" xfId="12034" xr:uid="{00000000-0005-0000-0000-00007D2B0000}"/>
    <cellStyle name="Normal 2 88" xfId="12035" xr:uid="{00000000-0005-0000-0000-00007E2B0000}"/>
    <cellStyle name="Normal 2 89" xfId="12036" xr:uid="{00000000-0005-0000-0000-00007F2B0000}"/>
    <cellStyle name="Normal 2 9" xfId="1019" xr:uid="{00000000-0005-0000-0000-0000802B0000}"/>
    <cellStyle name="Normal 2 9 10" xfId="12037" xr:uid="{00000000-0005-0000-0000-0000812B0000}"/>
    <cellStyle name="Normal 2 9 11" xfId="12038" xr:uid="{00000000-0005-0000-0000-0000822B0000}"/>
    <cellStyle name="Normal 2 9 12" xfId="12039" xr:uid="{00000000-0005-0000-0000-0000832B0000}"/>
    <cellStyle name="Normal 2 9 13" xfId="12040" xr:uid="{00000000-0005-0000-0000-0000842B0000}"/>
    <cellStyle name="Normal 2 9 14" xfId="12041" xr:uid="{00000000-0005-0000-0000-0000852B0000}"/>
    <cellStyle name="Normal 2 9 15" xfId="12042" xr:uid="{00000000-0005-0000-0000-0000862B0000}"/>
    <cellStyle name="Normal 2 9 16" xfId="12043" xr:uid="{00000000-0005-0000-0000-0000872B0000}"/>
    <cellStyle name="Normal 2 9 17" xfId="12044" xr:uid="{00000000-0005-0000-0000-0000882B0000}"/>
    <cellStyle name="Normal 2 9 18" xfId="12045" xr:uid="{00000000-0005-0000-0000-0000892B0000}"/>
    <cellStyle name="Normal 2 9 19" xfId="12046" xr:uid="{00000000-0005-0000-0000-00008A2B0000}"/>
    <cellStyle name="Normal 2 9 2" xfId="12047" xr:uid="{00000000-0005-0000-0000-00008B2B0000}"/>
    <cellStyle name="Normal 2 9 2 10" xfId="12048" xr:uid="{00000000-0005-0000-0000-00008C2B0000}"/>
    <cellStyle name="Normal 2 9 2 11" xfId="12049" xr:uid="{00000000-0005-0000-0000-00008D2B0000}"/>
    <cellStyle name="Normal 2 9 2 12" xfId="12050" xr:uid="{00000000-0005-0000-0000-00008E2B0000}"/>
    <cellStyle name="Normal 2 9 2 13" xfId="12051" xr:uid="{00000000-0005-0000-0000-00008F2B0000}"/>
    <cellStyle name="Normal 2 9 2 14" xfId="12052" xr:uid="{00000000-0005-0000-0000-0000902B0000}"/>
    <cellStyle name="Normal 2 9 2 15" xfId="12053" xr:uid="{00000000-0005-0000-0000-0000912B0000}"/>
    <cellStyle name="Normal 2 9 2 16" xfId="12054" xr:uid="{00000000-0005-0000-0000-0000922B0000}"/>
    <cellStyle name="Normal 2 9 2 17" xfId="12055" xr:uid="{00000000-0005-0000-0000-0000932B0000}"/>
    <cellStyle name="Normal 2 9 2 2" xfId="12056" xr:uid="{00000000-0005-0000-0000-0000942B0000}"/>
    <cellStyle name="Normal 2 9 2 3" xfId="12057" xr:uid="{00000000-0005-0000-0000-0000952B0000}"/>
    <cellStyle name="Normal 2 9 2 4" xfId="12058" xr:uid="{00000000-0005-0000-0000-0000962B0000}"/>
    <cellStyle name="Normal 2 9 2 5" xfId="12059" xr:uid="{00000000-0005-0000-0000-0000972B0000}"/>
    <cellStyle name="Normal 2 9 2 6" xfId="12060" xr:uid="{00000000-0005-0000-0000-0000982B0000}"/>
    <cellStyle name="Normal 2 9 2 7" xfId="12061" xr:uid="{00000000-0005-0000-0000-0000992B0000}"/>
    <cellStyle name="Normal 2 9 2 8" xfId="12062" xr:uid="{00000000-0005-0000-0000-00009A2B0000}"/>
    <cellStyle name="Normal 2 9 2 9" xfId="12063" xr:uid="{00000000-0005-0000-0000-00009B2B0000}"/>
    <cellStyle name="Normal 2 9 20" xfId="12064" xr:uid="{00000000-0005-0000-0000-00009C2B0000}"/>
    <cellStyle name="Normal 2 9 21" xfId="12065" xr:uid="{00000000-0005-0000-0000-00009D2B0000}"/>
    <cellStyle name="Normal 2 9 22" xfId="12066" xr:uid="{00000000-0005-0000-0000-00009E2B0000}"/>
    <cellStyle name="Normal 2 9 23" xfId="12067" xr:uid="{00000000-0005-0000-0000-00009F2B0000}"/>
    <cellStyle name="Normal 2 9 24" xfId="12068" xr:uid="{00000000-0005-0000-0000-0000A02B0000}"/>
    <cellStyle name="Normal 2 9 25" xfId="12069" xr:uid="{00000000-0005-0000-0000-0000A12B0000}"/>
    <cellStyle name="Normal 2 9 26" xfId="12070" xr:uid="{00000000-0005-0000-0000-0000A22B0000}"/>
    <cellStyle name="Normal 2 9 27" xfId="12071" xr:uid="{00000000-0005-0000-0000-0000A32B0000}"/>
    <cellStyle name="Normal 2 9 28" xfId="12072" xr:uid="{00000000-0005-0000-0000-0000A42B0000}"/>
    <cellStyle name="Normal 2 9 29" xfId="12073" xr:uid="{00000000-0005-0000-0000-0000A52B0000}"/>
    <cellStyle name="Normal 2 9 3" xfId="12074" xr:uid="{00000000-0005-0000-0000-0000A62B0000}"/>
    <cellStyle name="Normal 2 9 3 10" xfId="12075" xr:uid="{00000000-0005-0000-0000-0000A72B0000}"/>
    <cellStyle name="Normal 2 9 3 11" xfId="12076" xr:uid="{00000000-0005-0000-0000-0000A82B0000}"/>
    <cellStyle name="Normal 2 9 3 12" xfId="12077" xr:uid="{00000000-0005-0000-0000-0000A92B0000}"/>
    <cellStyle name="Normal 2 9 3 13" xfId="12078" xr:uid="{00000000-0005-0000-0000-0000AA2B0000}"/>
    <cellStyle name="Normal 2 9 3 14" xfId="12079" xr:uid="{00000000-0005-0000-0000-0000AB2B0000}"/>
    <cellStyle name="Normal 2 9 3 15" xfId="12080" xr:uid="{00000000-0005-0000-0000-0000AC2B0000}"/>
    <cellStyle name="Normal 2 9 3 16" xfId="12081" xr:uid="{00000000-0005-0000-0000-0000AD2B0000}"/>
    <cellStyle name="Normal 2 9 3 17" xfId="12082" xr:uid="{00000000-0005-0000-0000-0000AE2B0000}"/>
    <cellStyle name="Normal 2 9 3 2" xfId="12083" xr:uid="{00000000-0005-0000-0000-0000AF2B0000}"/>
    <cellStyle name="Normal 2 9 3 3" xfId="12084" xr:uid="{00000000-0005-0000-0000-0000B02B0000}"/>
    <cellStyle name="Normal 2 9 3 4" xfId="12085" xr:uid="{00000000-0005-0000-0000-0000B12B0000}"/>
    <cellStyle name="Normal 2 9 3 5" xfId="12086" xr:uid="{00000000-0005-0000-0000-0000B22B0000}"/>
    <cellStyle name="Normal 2 9 3 6" xfId="12087" xr:uid="{00000000-0005-0000-0000-0000B32B0000}"/>
    <cellStyle name="Normal 2 9 3 7" xfId="12088" xr:uid="{00000000-0005-0000-0000-0000B42B0000}"/>
    <cellStyle name="Normal 2 9 3 8" xfId="12089" xr:uid="{00000000-0005-0000-0000-0000B52B0000}"/>
    <cellStyle name="Normal 2 9 3 9" xfId="12090" xr:uid="{00000000-0005-0000-0000-0000B62B0000}"/>
    <cellStyle name="Normal 2 9 30" xfId="12091" xr:uid="{00000000-0005-0000-0000-0000B72B0000}"/>
    <cellStyle name="Normal 2 9 31" xfId="12092" xr:uid="{00000000-0005-0000-0000-0000B82B0000}"/>
    <cellStyle name="Normal 2 9 32" xfId="12093" xr:uid="{00000000-0005-0000-0000-0000B92B0000}"/>
    <cellStyle name="Normal 2 9 33" xfId="12094" xr:uid="{00000000-0005-0000-0000-0000BA2B0000}"/>
    <cellStyle name="Normal 2 9 34" xfId="12095" xr:uid="{00000000-0005-0000-0000-0000BB2B0000}"/>
    <cellStyle name="Normal 2 9 35" xfId="12096" xr:uid="{00000000-0005-0000-0000-0000BC2B0000}"/>
    <cellStyle name="Normal 2 9 36" xfId="12097" xr:uid="{00000000-0005-0000-0000-0000BD2B0000}"/>
    <cellStyle name="Normal 2 9 37" xfId="12098" xr:uid="{00000000-0005-0000-0000-0000BE2B0000}"/>
    <cellStyle name="Normal 2 9 38" xfId="12099" xr:uid="{00000000-0005-0000-0000-0000BF2B0000}"/>
    <cellStyle name="Normal 2 9 39" xfId="12100" xr:uid="{00000000-0005-0000-0000-0000C02B0000}"/>
    <cellStyle name="Normal 2 9 4" xfId="12101" xr:uid="{00000000-0005-0000-0000-0000C12B0000}"/>
    <cellStyle name="Normal 2 9 40" xfId="12102" xr:uid="{00000000-0005-0000-0000-0000C22B0000}"/>
    <cellStyle name="Normal 2 9 41" xfId="12103" xr:uid="{00000000-0005-0000-0000-0000C32B0000}"/>
    <cellStyle name="Normal 2 9 42" xfId="12104" xr:uid="{00000000-0005-0000-0000-0000C42B0000}"/>
    <cellStyle name="Normal 2 9 43" xfId="12105" xr:uid="{00000000-0005-0000-0000-0000C52B0000}"/>
    <cellStyle name="Normal 2 9 44" xfId="12106" xr:uid="{00000000-0005-0000-0000-0000C62B0000}"/>
    <cellStyle name="Normal 2 9 45" xfId="12107" xr:uid="{00000000-0005-0000-0000-0000C72B0000}"/>
    <cellStyle name="Normal 2 9 46" xfId="12108" xr:uid="{00000000-0005-0000-0000-0000C82B0000}"/>
    <cellStyle name="Normal 2 9 47" xfId="12109" xr:uid="{00000000-0005-0000-0000-0000C92B0000}"/>
    <cellStyle name="Normal 2 9 48" xfId="12110" xr:uid="{00000000-0005-0000-0000-0000CA2B0000}"/>
    <cellStyle name="Normal 2 9 49" xfId="12111" xr:uid="{00000000-0005-0000-0000-0000CB2B0000}"/>
    <cellStyle name="Normal 2 9 5" xfId="12112" xr:uid="{00000000-0005-0000-0000-0000CC2B0000}"/>
    <cellStyle name="Normal 2 9 50" xfId="12113" xr:uid="{00000000-0005-0000-0000-0000CD2B0000}"/>
    <cellStyle name="Normal 2 9 51" xfId="12114" xr:uid="{00000000-0005-0000-0000-0000CE2B0000}"/>
    <cellStyle name="Normal 2 9 52" xfId="12115" xr:uid="{00000000-0005-0000-0000-0000CF2B0000}"/>
    <cellStyle name="Normal 2 9 53" xfId="12116" xr:uid="{00000000-0005-0000-0000-0000D02B0000}"/>
    <cellStyle name="Normal 2 9 54" xfId="12117" xr:uid="{00000000-0005-0000-0000-0000D12B0000}"/>
    <cellStyle name="Normal 2 9 55" xfId="12118" xr:uid="{00000000-0005-0000-0000-0000D22B0000}"/>
    <cellStyle name="Normal 2 9 56" xfId="12119" xr:uid="{00000000-0005-0000-0000-0000D32B0000}"/>
    <cellStyle name="Normal 2 9 57" xfId="12120" xr:uid="{00000000-0005-0000-0000-0000D42B0000}"/>
    <cellStyle name="Normal 2 9 58" xfId="12121" xr:uid="{00000000-0005-0000-0000-0000D52B0000}"/>
    <cellStyle name="Normal 2 9 59" xfId="12122" xr:uid="{00000000-0005-0000-0000-0000D62B0000}"/>
    <cellStyle name="Normal 2 9 6" xfId="12123" xr:uid="{00000000-0005-0000-0000-0000D72B0000}"/>
    <cellStyle name="Normal 2 9 60" xfId="12124" xr:uid="{00000000-0005-0000-0000-0000D82B0000}"/>
    <cellStyle name="Normal 2 9 61" xfId="12125" xr:uid="{00000000-0005-0000-0000-0000D92B0000}"/>
    <cellStyle name="Normal 2 9 62" xfId="12126" xr:uid="{00000000-0005-0000-0000-0000DA2B0000}"/>
    <cellStyle name="Normal 2 9 63" xfId="12127" xr:uid="{00000000-0005-0000-0000-0000DB2B0000}"/>
    <cellStyle name="Normal 2 9 64" xfId="12128" xr:uid="{00000000-0005-0000-0000-0000DC2B0000}"/>
    <cellStyle name="Normal 2 9 65" xfId="12129" xr:uid="{00000000-0005-0000-0000-0000DD2B0000}"/>
    <cellStyle name="Normal 2 9 66" xfId="12130" xr:uid="{00000000-0005-0000-0000-0000DE2B0000}"/>
    <cellStyle name="Normal 2 9 67" xfId="12131" xr:uid="{00000000-0005-0000-0000-0000DF2B0000}"/>
    <cellStyle name="Normal 2 9 68" xfId="12132" xr:uid="{00000000-0005-0000-0000-0000E02B0000}"/>
    <cellStyle name="Normal 2 9 69" xfId="12133" xr:uid="{00000000-0005-0000-0000-0000E12B0000}"/>
    <cellStyle name="Normal 2 9 7" xfId="12134" xr:uid="{00000000-0005-0000-0000-0000E22B0000}"/>
    <cellStyle name="Normal 2 9 70" xfId="12135" xr:uid="{00000000-0005-0000-0000-0000E32B0000}"/>
    <cellStyle name="Normal 2 9 71" xfId="12136" xr:uid="{00000000-0005-0000-0000-0000E42B0000}"/>
    <cellStyle name="Normal 2 9 72" xfId="12137" xr:uid="{00000000-0005-0000-0000-0000E52B0000}"/>
    <cellStyle name="Normal 2 9 73" xfId="12138" xr:uid="{00000000-0005-0000-0000-0000E62B0000}"/>
    <cellStyle name="Normal 2 9 74" xfId="12139" xr:uid="{00000000-0005-0000-0000-0000E72B0000}"/>
    <cellStyle name="Normal 2 9 75" xfId="12140" xr:uid="{00000000-0005-0000-0000-0000E82B0000}"/>
    <cellStyle name="Normal 2 9 76" xfId="12141" xr:uid="{00000000-0005-0000-0000-0000E92B0000}"/>
    <cellStyle name="Normal 2 9 77" xfId="12142" xr:uid="{00000000-0005-0000-0000-0000EA2B0000}"/>
    <cellStyle name="Normal 2 9 78" xfId="12143" xr:uid="{00000000-0005-0000-0000-0000EB2B0000}"/>
    <cellStyle name="Normal 2 9 8" xfId="12144" xr:uid="{00000000-0005-0000-0000-0000EC2B0000}"/>
    <cellStyle name="Normal 2 9 9" xfId="12145" xr:uid="{00000000-0005-0000-0000-0000ED2B0000}"/>
    <cellStyle name="Normal 2 90" xfId="12146" xr:uid="{00000000-0005-0000-0000-0000EE2B0000}"/>
    <cellStyle name="Normal 2 91" xfId="12147" xr:uid="{00000000-0005-0000-0000-0000EF2B0000}"/>
    <cellStyle name="Normal 2 92" xfId="12148" xr:uid="{00000000-0005-0000-0000-0000F02B0000}"/>
    <cellStyle name="Normal 2 93" xfId="12149" xr:uid="{00000000-0005-0000-0000-0000F12B0000}"/>
    <cellStyle name="Normal 2 94" xfId="12150" xr:uid="{00000000-0005-0000-0000-0000F22B0000}"/>
    <cellStyle name="Normal 2 95" xfId="12151" xr:uid="{00000000-0005-0000-0000-0000F32B0000}"/>
    <cellStyle name="Normal 2 96" xfId="12152" xr:uid="{00000000-0005-0000-0000-0000F42B0000}"/>
    <cellStyle name="Normal 2 97" xfId="12153" xr:uid="{00000000-0005-0000-0000-0000F52B0000}"/>
    <cellStyle name="Normal 2 98" xfId="12154" xr:uid="{00000000-0005-0000-0000-0000F62B0000}"/>
    <cellStyle name="Normal 2 99" xfId="12155" xr:uid="{00000000-0005-0000-0000-0000F72B0000}"/>
    <cellStyle name="Normal 2_1.3s Accounting C Costs Scots" xfId="12156" xr:uid="{00000000-0005-0000-0000-0000F82B0000}"/>
    <cellStyle name="Normal 20" xfId="1020" xr:uid="{00000000-0005-0000-0000-0000F92B0000}"/>
    <cellStyle name="Normal 20 10" xfId="12157" xr:uid="{00000000-0005-0000-0000-0000FA2B0000}"/>
    <cellStyle name="Normal 20 10 2" xfId="12158" xr:uid="{00000000-0005-0000-0000-0000FB2B0000}"/>
    <cellStyle name="Normal 20 11" xfId="12159" xr:uid="{00000000-0005-0000-0000-0000FC2B0000}"/>
    <cellStyle name="Normal 20 11 2" xfId="12160" xr:uid="{00000000-0005-0000-0000-0000FD2B0000}"/>
    <cellStyle name="Normal 20 12" xfId="12161" xr:uid="{00000000-0005-0000-0000-0000FE2B0000}"/>
    <cellStyle name="Normal 20 12 2" xfId="12162" xr:uid="{00000000-0005-0000-0000-0000FF2B0000}"/>
    <cellStyle name="Normal 20 13" xfId="12163" xr:uid="{00000000-0005-0000-0000-0000002C0000}"/>
    <cellStyle name="Normal 20 13 2" xfId="12164" xr:uid="{00000000-0005-0000-0000-0000012C0000}"/>
    <cellStyle name="Normal 20 14" xfId="12165" xr:uid="{00000000-0005-0000-0000-0000022C0000}"/>
    <cellStyle name="Normal 20 14 2" xfId="12166" xr:uid="{00000000-0005-0000-0000-0000032C0000}"/>
    <cellStyle name="Normal 20 15" xfId="12167" xr:uid="{00000000-0005-0000-0000-0000042C0000}"/>
    <cellStyle name="Normal 20 15 2" xfId="12168" xr:uid="{00000000-0005-0000-0000-0000052C0000}"/>
    <cellStyle name="Normal 20 16" xfId="12169" xr:uid="{00000000-0005-0000-0000-0000062C0000}"/>
    <cellStyle name="Normal 20 16 2" xfId="12170" xr:uid="{00000000-0005-0000-0000-0000072C0000}"/>
    <cellStyle name="Normal 20 17" xfId="12171" xr:uid="{00000000-0005-0000-0000-0000082C0000}"/>
    <cellStyle name="Normal 20 17 2" xfId="12172" xr:uid="{00000000-0005-0000-0000-0000092C0000}"/>
    <cellStyle name="Normal 20 18" xfId="12173" xr:uid="{00000000-0005-0000-0000-00000A2C0000}"/>
    <cellStyle name="Normal 20 18 2" xfId="12174" xr:uid="{00000000-0005-0000-0000-00000B2C0000}"/>
    <cellStyle name="Normal 20 19" xfId="12175" xr:uid="{00000000-0005-0000-0000-00000C2C0000}"/>
    <cellStyle name="Normal 20 19 2" xfId="12176" xr:uid="{00000000-0005-0000-0000-00000D2C0000}"/>
    <cellStyle name="Normal 20 2" xfId="12177" xr:uid="{00000000-0005-0000-0000-00000E2C0000}"/>
    <cellStyle name="Normal 20 2 2" xfId="12178" xr:uid="{00000000-0005-0000-0000-00000F2C0000}"/>
    <cellStyle name="Normal 20 2 2 2" xfId="12179" xr:uid="{00000000-0005-0000-0000-0000102C0000}"/>
    <cellStyle name="Normal 20 2 2 3" xfId="12180" xr:uid="{00000000-0005-0000-0000-0000112C0000}"/>
    <cellStyle name="Normal 20 2 2 4" xfId="12181" xr:uid="{00000000-0005-0000-0000-0000122C0000}"/>
    <cellStyle name="Normal 20 2 3" xfId="12182" xr:uid="{00000000-0005-0000-0000-0000132C0000}"/>
    <cellStyle name="Normal 20 2 3 2" xfId="12183" xr:uid="{00000000-0005-0000-0000-0000142C0000}"/>
    <cellStyle name="Normal 20 2 3 3" xfId="12184" xr:uid="{00000000-0005-0000-0000-0000152C0000}"/>
    <cellStyle name="Normal 20 2 3 4" xfId="12185" xr:uid="{00000000-0005-0000-0000-0000162C0000}"/>
    <cellStyle name="Normal 20 2 4" xfId="12186" xr:uid="{00000000-0005-0000-0000-0000172C0000}"/>
    <cellStyle name="Normal 20 2 5" xfId="12187" xr:uid="{00000000-0005-0000-0000-0000182C0000}"/>
    <cellStyle name="Normal 20 2 6" xfId="12188" xr:uid="{00000000-0005-0000-0000-0000192C0000}"/>
    <cellStyle name="Normal 20 2 7" xfId="12189" xr:uid="{00000000-0005-0000-0000-00001A2C0000}"/>
    <cellStyle name="Normal 20 20" xfId="12190" xr:uid="{00000000-0005-0000-0000-00001B2C0000}"/>
    <cellStyle name="Normal 20 20 2" xfId="12191" xr:uid="{00000000-0005-0000-0000-00001C2C0000}"/>
    <cellStyle name="Normal 20 21" xfId="12192" xr:uid="{00000000-0005-0000-0000-00001D2C0000}"/>
    <cellStyle name="Normal 20 21 2" xfId="12193" xr:uid="{00000000-0005-0000-0000-00001E2C0000}"/>
    <cellStyle name="Normal 20 22" xfId="12194" xr:uid="{00000000-0005-0000-0000-00001F2C0000}"/>
    <cellStyle name="Normal 20 22 2" xfId="12195" xr:uid="{00000000-0005-0000-0000-0000202C0000}"/>
    <cellStyle name="Normal 20 23" xfId="12196" xr:uid="{00000000-0005-0000-0000-0000212C0000}"/>
    <cellStyle name="Normal 20 24" xfId="12197" xr:uid="{00000000-0005-0000-0000-0000222C0000}"/>
    <cellStyle name="Normal 20 25" xfId="12198" xr:uid="{00000000-0005-0000-0000-0000232C0000}"/>
    <cellStyle name="Normal 20 26" xfId="12199" xr:uid="{00000000-0005-0000-0000-0000242C0000}"/>
    <cellStyle name="Normal 20 27" xfId="12200" xr:uid="{00000000-0005-0000-0000-0000252C0000}"/>
    <cellStyle name="Normal 20 28" xfId="12201" xr:uid="{00000000-0005-0000-0000-0000262C0000}"/>
    <cellStyle name="Normal 20 29" xfId="12202" xr:uid="{00000000-0005-0000-0000-0000272C0000}"/>
    <cellStyle name="Normal 20 3" xfId="12203" xr:uid="{00000000-0005-0000-0000-0000282C0000}"/>
    <cellStyle name="Normal 20 3 2" xfId="12204" xr:uid="{00000000-0005-0000-0000-0000292C0000}"/>
    <cellStyle name="Normal 20 3 2 2" xfId="12205" xr:uid="{00000000-0005-0000-0000-00002A2C0000}"/>
    <cellStyle name="Normal 20 3 2 3" xfId="12206" xr:uid="{00000000-0005-0000-0000-00002B2C0000}"/>
    <cellStyle name="Normal 20 3 2 4" xfId="12207" xr:uid="{00000000-0005-0000-0000-00002C2C0000}"/>
    <cellStyle name="Normal 20 3 3" xfId="12208" xr:uid="{00000000-0005-0000-0000-00002D2C0000}"/>
    <cellStyle name="Normal 20 3 4" xfId="12209" xr:uid="{00000000-0005-0000-0000-00002E2C0000}"/>
    <cellStyle name="Normal 20 3 5" xfId="12210" xr:uid="{00000000-0005-0000-0000-00002F2C0000}"/>
    <cellStyle name="Normal 20 3 6" xfId="12211" xr:uid="{00000000-0005-0000-0000-0000302C0000}"/>
    <cellStyle name="Normal 20 30" xfId="12212" xr:uid="{00000000-0005-0000-0000-0000312C0000}"/>
    <cellStyle name="Normal 20 31" xfId="12213" xr:uid="{00000000-0005-0000-0000-0000322C0000}"/>
    <cellStyle name="Normal 20 32" xfId="12214" xr:uid="{00000000-0005-0000-0000-0000332C0000}"/>
    <cellStyle name="Normal 20 33" xfId="12215" xr:uid="{00000000-0005-0000-0000-0000342C0000}"/>
    <cellStyle name="Normal 20 34" xfId="12216" xr:uid="{00000000-0005-0000-0000-0000352C0000}"/>
    <cellStyle name="Normal 20 35" xfId="12217" xr:uid="{00000000-0005-0000-0000-0000362C0000}"/>
    <cellStyle name="Normal 20 36" xfId="12218" xr:uid="{00000000-0005-0000-0000-0000372C0000}"/>
    <cellStyle name="Normal 20 37" xfId="12219" xr:uid="{00000000-0005-0000-0000-0000382C0000}"/>
    <cellStyle name="Normal 20 38" xfId="12220" xr:uid="{00000000-0005-0000-0000-0000392C0000}"/>
    <cellStyle name="Normal 20 39" xfId="12221" xr:uid="{00000000-0005-0000-0000-00003A2C0000}"/>
    <cellStyle name="Normal 20 4" xfId="12222" xr:uid="{00000000-0005-0000-0000-00003B2C0000}"/>
    <cellStyle name="Normal 20 4 2" xfId="12223" xr:uid="{00000000-0005-0000-0000-00003C2C0000}"/>
    <cellStyle name="Normal 20 4 3" xfId="12224" xr:uid="{00000000-0005-0000-0000-00003D2C0000}"/>
    <cellStyle name="Normal 20 4 4" xfId="12225" xr:uid="{00000000-0005-0000-0000-00003E2C0000}"/>
    <cellStyle name="Normal 20 40" xfId="12226" xr:uid="{00000000-0005-0000-0000-00003F2C0000}"/>
    <cellStyle name="Normal 20 41" xfId="12227" xr:uid="{00000000-0005-0000-0000-0000402C0000}"/>
    <cellStyle name="Normal 20 42" xfId="12228" xr:uid="{00000000-0005-0000-0000-0000412C0000}"/>
    <cellStyle name="Normal 20 43" xfId="12229" xr:uid="{00000000-0005-0000-0000-0000422C0000}"/>
    <cellStyle name="Normal 20 44" xfId="12230" xr:uid="{00000000-0005-0000-0000-0000432C0000}"/>
    <cellStyle name="Normal 20 45" xfId="12231" xr:uid="{00000000-0005-0000-0000-0000442C0000}"/>
    <cellStyle name="Normal 20 46" xfId="12232" xr:uid="{00000000-0005-0000-0000-0000452C0000}"/>
    <cellStyle name="Normal 20 47" xfId="12233" xr:uid="{00000000-0005-0000-0000-0000462C0000}"/>
    <cellStyle name="Normal 20 48" xfId="12234" xr:uid="{00000000-0005-0000-0000-0000472C0000}"/>
    <cellStyle name="Normal 20 49" xfId="12235" xr:uid="{00000000-0005-0000-0000-0000482C0000}"/>
    <cellStyle name="Normal 20 5" xfId="12236" xr:uid="{00000000-0005-0000-0000-0000492C0000}"/>
    <cellStyle name="Normal 20 5 2" xfId="12237" xr:uid="{00000000-0005-0000-0000-00004A2C0000}"/>
    <cellStyle name="Normal 20 5 3" xfId="12238" xr:uid="{00000000-0005-0000-0000-00004B2C0000}"/>
    <cellStyle name="Normal 20 5 4" xfId="12239" xr:uid="{00000000-0005-0000-0000-00004C2C0000}"/>
    <cellStyle name="Normal 20 50" xfId="12240" xr:uid="{00000000-0005-0000-0000-00004D2C0000}"/>
    <cellStyle name="Normal 20 51" xfId="12241" xr:uid="{00000000-0005-0000-0000-00004E2C0000}"/>
    <cellStyle name="Normal 20 52" xfId="12242" xr:uid="{00000000-0005-0000-0000-00004F2C0000}"/>
    <cellStyle name="Normal 20 53" xfId="12243" xr:uid="{00000000-0005-0000-0000-0000502C0000}"/>
    <cellStyle name="Normal 20 54" xfId="12244" xr:uid="{00000000-0005-0000-0000-0000512C0000}"/>
    <cellStyle name="Normal 20 55" xfId="12245" xr:uid="{00000000-0005-0000-0000-0000522C0000}"/>
    <cellStyle name="Normal 20 56" xfId="12246" xr:uid="{00000000-0005-0000-0000-0000532C0000}"/>
    <cellStyle name="Normal 20 57" xfId="12247" xr:uid="{00000000-0005-0000-0000-0000542C0000}"/>
    <cellStyle name="Normal 20 58" xfId="12248" xr:uid="{00000000-0005-0000-0000-0000552C0000}"/>
    <cellStyle name="Normal 20 59" xfId="12249" xr:uid="{00000000-0005-0000-0000-0000562C0000}"/>
    <cellStyle name="Normal 20 6" xfId="12250" xr:uid="{00000000-0005-0000-0000-0000572C0000}"/>
    <cellStyle name="Normal 20 6 2" xfId="12251" xr:uid="{00000000-0005-0000-0000-0000582C0000}"/>
    <cellStyle name="Normal 20 60" xfId="12252" xr:uid="{00000000-0005-0000-0000-0000592C0000}"/>
    <cellStyle name="Normal 20 61" xfId="12253" xr:uid="{00000000-0005-0000-0000-00005A2C0000}"/>
    <cellStyle name="Normal 20 62" xfId="12254" xr:uid="{00000000-0005-0000-0000-00005B2C0000}"/>
    <cellStyle name="Normal 20 63" xfId="12255" xr:uid="{00000000-0005-0000-0000-00005C2C0000}"/>
    <cellStyle name="Normal 20 64" xfId="12256" xr:uid="{00000000-0005-0000-0000-00005D2C0000}"/>
    <cellStyle name="Normal 20 65" xfId="12257" xr:uid="{00000000-0005-0000-0000-00005E2C0000}"/>
    <cellStyle name="Normal 20 66" xfId="12258" xr:uid="{00000000-0005-0000-0000-00005F2C0000}"/>
    <cellStyle name="Normal 20 67" xfId="12259" xr:uid="{00000000-0005-0000-0000-0000602C0000}"/>
    <cellStyle name="Normal 20 68" xfId="12260" xr:uid="{00000000-0005-0000-0000-0000612C0000}"/>
    <cellStyle name="Normal 20 69" xfId="12261" xr:uid="{00000000-0005-0000-0000-0000622C0000}"/>
    <cellStyle name="Normal 20 7" xfId="12262" xr:uid="{00000000-0005-0000-0000-0000632C0000}"/>
    <cellStyle name="Normal 20 7 2" xfId="12263" xr:uid="{00000000-0005-0000-0000-0000642C0000}"/>
    <cellStyle name="Normal 20 70" xfId="12264" xr:uid="{00000000-0005-0000-0000-0000652C0000}"/>
    <cellStyle name="Normal 20 8" xfId="12265" xr:uid="{00000000-0005-0000-0000-0000662C0000}"/>
    <cellStyle name="Normal 20 8 2" xfId="12266" xr:uid="{00000000-0005-0000-0000-0000672C0000}"/>
    <cellStyle name="Normal 20 9" xfId="12267" xr:uid="{00000000-0005-0000-0000-0000682C0000}"/>
    <cellStyle name="Normal 20 9 2" xfId="12268" xr:uid="{00000000-0005-0000-0000-0000692C0000}"/>
    <cellStyle name="Normal 21" xfId="1021" xr:uid="{00000000-0005-0000-0000-00006A2C0000}"/>
    <cellStyle name="Normal 21 10" xfId="12269" xr:uid="{00000000-0005-0000-0000-00006B2C0000}"/>
    <cellStyle name="Normal 21 10 2" xfId="12270" xr:uid="{00000000-0005-0000-0000-00006C2C0000}"/>
    <cellStyle name="Normal 21 11" xfId="12271" xr:uid="{00000000-0005-0000-0000-00006D2C0000}"/>
    <cellStyle name="Normal 21 11 2" xfId="12272" xr:uid="{00000000-0005-0000-0000-00006E2C0000}"/>
    <cellStyle name="Normal 21 12" xfId="12273" xr:uid="{00000000-0005-0000-0000-00006F2C0000}"/>
    <cellStyle name="Normal 21 12 2" xfId="12274" xr:uid="{00000000-0005-0000-0000-0000702C0000}"/>
    <cellStyle name="Normal 21 13" xfId="12275" xr:uid="{00000000-0005-0000-0000-0000712C0000}"/>
    <cellStyle name="Normal 21 13 2" xfId="12276" xr:uid="{00000000-0005-0000-0000-0000722C0000}"/>
    <cellStyle name="Normal 21 14" xfId="12277" xr:uid="{00000000-0005-0000-0000-0000732C0000}"/>
    <cellStyle name="Normal 21 14 2" xfId="12278" xr:uid="{00000000-0005-0000-0000-0000742C0000}"/>
    <cellStyle name="Normal 21 15" xfId="12279" xr:uid="{00000000-0005-0000-0000-0000752C0000}"/>
    <cellStyle name="Normal 21 15 2" xfId="12280" xr:uid="{00000000-0005-0000-0000-0000762C0000}"/>
    <cellStyle name="Normal 21 16" xfId="12281" xr:uid="{00000000-0005-0000-0000-0000772C0000}"/>
    <cellStyle name="Normal 21 16 2" xfId="12282" xr:uid="{00000000-0005-0000-0000-0000782C0000}"/>
    <cellStyle name="Normal 21 17" xfId="12283" xr:uid="{00000000-0005-0000-0000-0000792C0000}"/>
    <cellStyle name="Normal 21 17 2" xfId="12284" xr:uid="{00000000-0005-0000-0000-00007A2C0000}"/>
    <cellStyle name="Normal 21 18" xfId="12285" xr:uid="{00000000-0005-0000-0000-00007B2C0000}"/>
    <cellStyle name="Normal 21 18 2" xfId="12286" xr:uid="{00000000-0005-0000-0000-00007C2C0000}"/>
    <cellStyle name="Normal 21 19" xfId="12287" xr:uid="{00000000-0005-0000-0000-00007D2C0000}"/>
    <cellStyle name="Normal 21 19 2" xfId="12288" xr:uid="{00000000-0005-0000-0000-00007E2C0000}"/>
    <cellStyle name="Normal 21 2" xfId="12289" xr:uid="{00000000-0005-0000-0000-00007F2C0000}"/>
    <cellStyle name="Normal 21 2 2" xfId="12290" xr:uid="{00000000-0005-0000-0000-0000802C0000}"/>
    <cellStyle name="Normal 21 2 2 2" xfId="12291" xr:uid="{00000000-0005-0000-0000-0000812C0000}"/>
    <cellStyle name="Normal 21 2 2 3" xfId="12292" xr:uid="{00000000-0005-0000-0000-0000822C0000}"/>
    <cellStyle name="Normal 21 2 2 4" xfId="12293" xr:uid="{00000000-0005-0000-0000-0000832C0000}"/>
    <cellStyle name="Normal 21 2 3" xfId="12294" xr:uid="{00000000-0005-0000-0000-0000842C0000}"/>
    <cellStyle name="Normal 21 2 3 2" xfId="12295" xr:uid="{00000000-0005-0000-0000-0000852C0000}"/>
    <cellStyle name="Normal 21 2 3 3" xfId="12296" xr:uid="{00000000-0005-0000-0000-0000862C0000}"/>
    <cellStyle name="Normal 21 2 3 4" xfId="12297" xr:uid="{00000000-0005-0000-0000-0000872C0000}"/>
    <cellStyle name="Normal 21 2 4" xfId="12298" xr:uid="{00000000-0005-0000-0000-0000882C0000}"/>
    <cellStyle name="Normal 21 2 5" xfId="12299" xr:uid="{00000000-0005-0000-0000-0000892C0000}"/>
    <cellStyle name="Normal 21 2 6" xfId="12300" xr:uid="{00000000-0005-0000-0000-00008A2C0000}"/>
    <cellStyle name="Normal 21 2 7" xfId="12301" xr:uid="{00000000-0005-0000-0000-00008B2C0000}"/>
    <cellStyle name="Normal 21 20" xfId="12302" xr:uid="{00000000-0005-0000-0000-00008C2C0000}"/>
    <cellStyle name="Normal 21 20 2" xfId="12303" xr:uid="{00000000-0005-0000-0000-00008D2C0000}"/>
    <cellStyle name="Normal 21 21" xfId="12304" xr:uid="{00000000-0005-0000-0000-00008E2C0000}"/>
    <cellStyle name="Normal 21 21 2" xfId="12305" xr:uid="{00000000-0005-0000-0000-00008F2C0000}"/>
    <cellStyle name="Normal 21 22" xfId="12306" xr:uid="{00000000-0005-0000-0000-0000902C0000}"/>
    <cellStyle name="Normal 21 22 2" xfId="12307" xr:uid="{00000000-0005-0000-0000-0000912C0000}"/>
    <cellStyle name="Normal 21 23" xfId="12308" xr:uid="{00000000-0005-0000-0000-0000922C0000}"/>
    <cellStyle name="Normal 21 24" xfId="12309" xr:uid="{00000000-0005-0000-0000-0000932C0000}"/>
    <cellStyle name="Normal 21 25" xfId="12310" xr:uid="{00000000-0005-0000-0000-0000942C0000}"/>
    <cellStyle name="Normal 21 26" xfId="12311" xr:uid="{00000000-0005-0000-0000-0000952C0000}"/>
    <cellStyle name="Normal 21 27" xfId="12312" xr:uid="{00000000-0005-0000-0000-0000962C0000}"/>
    <cellStyle name="Normal 21 28" xfId="12313" xr:uid="{00000000-0005-0000-0000-0000972C0000}"/>
    <cellStyle name="Normal 21 29" xfId="12314" xr:uid="{00000000-0005-0000-0000-0000982C0000}"/>
    <cellStyle name="Normal 21 3" xfId="12315" xr:uid="{00000000-0005-0000-0000-0000992C0000}"/>
    <cellStyle name="Normal 21 3 2" xfId="12316" xr:uid="{00000000-0005-0000-0000-00009A2C0000}"/>
    <cellStyle name="Normal 21 3 2 2" xfId="12317" xr:uid="{00000000-0005-0000-0000-00009B2C0000}"/>
    <cellStyle name="Normal 21 3 2 3" xfId="12318" xr:uid="{00000000-0005-0000-0000-00009C2C0000}"/>
    <cellStyle name="Normal 21 3 2 4" xfId="12319" xr:uid="{00000000-0005-0000-0000-00009D2C0000}"/>
    <cellStyle name="Normal 21 3 3" xfId="12320" xr:uid="{00000000-0005-0000-0000-00009E2C0000}"/>
    <cellStyle name="Normal 21 3 4" xfId="12321" xr:uid="{00000000-0005-0000-0000-00009F2C0000}"/>
    <cellStyle name="Normal 21 3 5" xfId="12322" xr:uid="{00000000-0005-0000-0000-0000A02C0000}"/>
    <cellStyle name="Normal 21 3 6" xfId="12323" xr:uid="{00000000-0005-0000-0000-0000A12C0000}"/>
    <cellStyle name="Normal 21 30" xfId="12324" xr:uid="{00000000-0005-0000-0000-0000A22C0000}"/>
    <cellStyle name="Normal 21 31" xfId="12325" xr:uid="{00000000-0005-0000-0000-0000A32C0000}"/>
    <cellStyle name="Normal 21 32" xfId="12326" xr:uid="{00000000-0005-0000-0000-0000A42C0000}"/>
    <cellStyle name="Normal 21 33" xfId="12327" xr:uid="{00000000-0005-0000-0000-0000A52C0000}"/>
    <cellStyle name="Normal 21 34" xfId="12328" xr:uid="{00000000-0005-0000-0000-0000A62C0000}"/>
    <cellStyle name="Normal 21 35" xfId="12329" xr:uid="{00000000-0005-0000-0000-0000A72C0000}"/>
    <cellStyle name="Normal 21 36" xfId="12330" xr:uid="{00000000-0005-0000-0000-0000A82C0000}"/>
    <cellStyle name="Normal 21 37" xfId="12331" xr:uid="{00000000-0005-0000-0000-0000A92C0000}"/>
    <cellStyle name="Normal 21 38" xfId="12332" xr:uid="{00000000-0005-0000-0000-0000AA2C0000}"/>
    <cellStyle name="Normal 21 39" xfId="12333" xr:uid="{00000000-0005-0000-0000-0000AB2C0000}"/>
    <cellStyle name="Normal 21 4" xfId="12334" xr:uid="{00000000-0005-0000-0000-0000AC2C0000}"/>
    <cellStyle name="Normal 21 4 2" xfId="12335" xr:uid="{00000000-0005-0000-0000-0000AD2C0000}"/>
    <cellStyle name="Normal 21 4 3" xfId="12336" xr:uid="{00000000-0005-0000-0000-0000AE2C0000}"/>
    <cellStyle name="Normal 21 4 4" xfId="12337" xr:uid="{00000000-0005-0000-0000-0000AF2C0000}"/>
    <cellStyle name="Normal 21 40" xfId="12338" xr:uid="{00000000-0005-0000-0000-0000B02C0000}"/>
    <cellStyle name="Normal 21 41" xfId="12339" xr:uid="{00000000-0005-0000-0000-0000B12C0000}"/>
    <cellStyle name="Normal 21 42" xfId="12340" xr:uid="{00000000-0005-0000-0000-0000B22C0000}"/>
    <cellStyle name="Normal 21 43" xfId="12341" xr:uid="{00000000-0005-0000-0000-0000B32C0000}"/>
    <cellStyle name="Normal 21 44" xfId="12342" xr:uid="{00000000-0005-0000-0000-0000B42C0000}"/>
    <cellStyle name="Normal 21 45" xfId="12343" xr:uid="{00000000-0005-0000-0000-0000B52C0000}"/>
    <cellStyle name="Normal 21 46" xfId="12344" xr:uid="{00000000-0005-0000-0000-0000B62C0000}"/>
    <cellStyle name="Normal 21 47" xfId="12345" xr:uid="{00000000-0005-0000-0000-0000B72C0000}"/>
    <cellStyle name="Normal 21 48" xfId="12346" xr:uid="{00000000-0005-0000-0000-0000B82C0000}"/>
    <cellStyle name="Normal 21 49" xfId="12347" xr:uid="{00000000-0005-0000-0000-0000B92C0000}"/>
    <cellStyle name="Normal 21 5" xfId="12348" xr:uid="{00000000-0005-0000-0000-0000BA2C0000}"/>
    <cellStyle name="Normal 21 5 2" xfId="12349" xr:uid="{00000000-0005-0000-0000-0000BB2C0000}"/>
    <cellStyle name="Normal 21 5 3" xfId="12350" xr:uid="{00000000-0005-0000-0000-0000BC2C0000}"/>
    <cellStyle name="Normal 21 5 4" xfId="12351" xr:uid="{00000000-0005-0000-0000-0000BD2C0000}"/>
    <cellStyle name="Normal 21 50" xfId="12352" xr:uid="{00000000-0005-0000-0000-0000BE2C0000}"/>
    <cellStyle name="Normal 21 51" xfId="12353" xr:uid="{00000000-0005-0000-0000-0000BF2C0000}"/>
    <cellStyle name="Normal 21 52" xfId="12354" xr:uid="{00000000-0005-0000-0000-0000C02C0000}"/>
    <cellStyle name="Normal 21 53" xfId="12355" xr:uid="{00000000-0005-0000-0000-0000C12C0000}"/>
    <cellStyle name="Normal 21 54" xfId="12356" xr:uid="{00000000-0005-0000-0000-0000C22C0000}"/>
    <cellStyle name="Normal 21 55" xfId="12357" xr:uid="{00000000-0005-0000-0000-0000C32C0000}"/>
    <cellStyle name="Normal 21 56" xfId="12358" xr:uid="{00000000-0005-0000-0000-0000C42C0000}"/>
    <cellStyle name="Normal 21 57" xfId="12359" xr:uid="{00000000-0005-0000-0000-0000C52C0000}"/>
    <cellStyle name="Normal 21 58" xfId="12360" xr:uid="{00000000-0005-0000-0000-0000C62C0000}"/>
    <cellStyle name="Normal 21 59" xfId="12361" xr:uid="{00000000-0005-0000-0000-0000C72C0000}"/>
    <cellStyle name="Normal 21 6" xfId="12362" xr:uid="{00000000-0005-0000-0000-0000C82C0000}"/>
    <cellStyle name="Normal 21 6 2" xfId="12363" xr:uid="{00000000-0005-0000-0000-0000C92C0000}"/>
    <cellStyle name="Normal 21 60" xfId="12364" xr:uid="{00000000-0005-0000-0000-0000CA2C0000}"/>
    <cellStyle name="Normal 21 61" xfId="12365" xr:uid="{00000000-0005-0000-0000-0000CB2C0000}"/>
    <cellStyle name="Normal 21 62" xfId="12366" xr:uid="{00000000-0005-0000-0000-0000CC2C0000}"/>
    <cellStyle name="Normal 21 63" xfId="12367" xr:uid="{00000000-0005-0000-0000-0000CD2C0000}"/>
    <cellStyle name="Normal 21 64" xfId="12368" xr:uid="{00000000-0005-0000-0000-0000CE2C0000}"/>
    <cellStyle name="Normal 21 65" xfId="12369" xr:uid="{00000000-0005-0000-0000-0000CF2C0000}"/>
    <cellStyle name="Normal 21 66" xfId="12370" xr:uid="{00000000-0005-0000-0000-0000D02C0000}"/>
    <cellStyle name="Normal 21 67" xfId="12371" xr:uid="{00000000-0005-0000-0000-0000D12C0000}"/>
    <cellStyle name="Normal 21 68" xfId="12372" xr:uid="{00000000-0005-0000-0000-0000D22C0000}"/>
    <cellStyle name="Normal 21 69" xfId="12373" xr:uid="{00000000-0005-0000-0000-0000D32C0000}"/>
    <cellStyle name="Normal 21 7" xfId="12374" xr:uid="{00000000-0005-0000-0000-0000D42C0000}"/>
    <cellStyle name="Normal 21 7 2" xfId="12375" xr:uid="{00000000-0005-0000-0000-0000D52C0000}"/>
    <cellStyle name="Normal 21 70" xfId="12376" xr:uid="{00000000-0005-0000-0000-0000D62C0000}"/>
    <cellStyle name="Normal 21 8" xfId="12377" xr:uid="{00000000-0005-0000-0000-0000D72C0000}"/>
    <cellStyle name="Normal 21 8 2" xfId="12378" xr:uid="{00000000-0005-0000-0000-0000D82C0000}"/>
    <cellStyle name="Normal 21 9" xfId="12379" xr:uid="{00000000-0005-0000-0000-0000D92C0000}"/>
    <cellStyle name="Normal 21 9 2" xfId="12380" xr:uid="{00000000-0005-0000-0000-0000DA2C0000}"/>
    <cellStyle name="Normal 22" xfId="1022" xr:uid="{00000000-0005-0000-0000-0000DB2C0000}"/>
    <cellStyle name="Normal 22 10" xfId="12381" xr:uid="{00000000-0005-0000-0000-0000DC2C0000}"/>
    <cellStyle name="Normal 22 10 2" xfId="12382" xr:uid="{00000000-0005-0000-0000-0000DD2C0000}"/>
    <cellStyle name="Normal 22 11" xfId="12383" xr:uid="{00000000-0005-0000-0000-0000DE2C0000}"/>
    <cellStyle name="Normal 22 11 2" xfId="12384" xr:uid="{00000000-0005-0000-0000-0000DF2C0000}"/>
    <cellStyle name="Normal 22 12" xfId="12385" xr:uid="{00000000-0005-0000-0000-0000E02C0000}"/>
    <cellStyle name="Normal 22 12 2" xfId="12386" xr:uid="{00000000-0005-0000-0000-0000E12C0000}"/>
    <cellStyle name="Normal 22 13" xfId="12387" xr:uid="{00000000-0005-0000-0000-0000E22C0000}"/>
    <cellStyle name="Normal 22 13 2" xfId="12388" xr:uid="{00000000-0005-0000-0000-0000E32C0000}"/>
    <cellStyle name="Normal 22 14" xfId="12389" xr:uid="{00000000-0005-0000-0000-0000E42C0000}"/>
    <cellStyle name="Normal 22 14 2" xfId="12390" xr:uid="{00000000-0005-0000-0000-0000E52C0000}"/>
    <cellStyle name="Normal 22 15" xfId="12391" xr:uid="{00000000-0005-0000-0000-0000E62C0000}"/>
    <cellStyle name="Normal 22 15 2" xfId="12392" xr:uid="{00000000-0005-0000-0000-0000E72C0000}"/>
    <cellStyle name="Normal 22 16" xfId="12393" xr:uid="{00000000-0005-0000-0000-0000E82C0000}"/>
    <cellStyle name="Normal 22 16 2" xfId="12394" xr:uid="{00000000-0005-0000-0000-0000E92C0000}"/>
    <cellStyle name="Normal 22 17" xfId="12395" xr:uid="{00000000-0005-0000-0000-0000EA2C0000}"/>
    <cellStyle name="Normal 22 17 2" xfId="12396" xr:uid="{00000000-0005-0000-0000-0000EB2C0000}"/>
    <cellStyle name="Normal 22 18" xfId="12397" xr:uid="{00000000-0005-0000-0000-0000EC2C0000}"/>
    <cellStyle name="Normal 22 18 2" xfId="12398" xr:uid="{00000000-0005-0000-0000-0000ED2C0000}"/>
    <cellStyle name="Normal 22 19" xfId="12399" xr:uid="{00000000-0005-0000-0000-0000EE2C0000}"/>
    <cellStyle name="Normal 22 19 2" xfId="12400" xr:uid="{00000000-0005-0000-0000-0000EF2C0000}"/>
    <cellStyle name="Normal 22 2" xfId="12401" xr:uid="{00000000-0005-0000-0000-0000F02C0000}"/>
    <cellStyle name="Normal 22 2 2" xfId="12402" xr:uid="{00000000-0005-0000-0000-0000F12C0000}"/>
    <cellStyle name="Normal 22 2 2 2" xfId="12403" xr:uid="{00000000-0005-0000-0000-0000F22C0000}"/>
    <cellStyle name="Normal 22 2 2 3" xfId="12404" xr:uid="{00000000-0005-0000-0000-0000F32C0000}"/>
    <cellStyle name="Normal 22 2 2 4" xfId="12405" xr:uid="{00000000-0005-0000-0000-0000F42C0000}"/>
    <cellStyle name="Normal 22 2 3" xfId="12406" xr:uid="{00000000-0005-0000-0000-0000F52C0000}"/>
    <cellStyle name="Normal 22 2 3 2" xfId="12407" xr:uid="{00000000-0005-0000-0000-0000F62C0000}"/>
    <cellStyle name="Normal 22 2 3 3" xfId="12408" xr:uid="{00000000-0005-0000-0000-0000F72C0000}"/>
    <cellStyle name="Normal 22 2 3 4" xfId="12409" xr:uid="{00000000-0005-0000-0000-0000F82C0000}"/>
    <cellStyle name="Normal 22 2 4" xfId="12410" xr:uid="{00000000-0005-0000-0000-0000F92C0000}"/>
    <cellStyle name="Normal 22 2 5" xfId="12411" xr:uid="{00000000-0005-0000-0000-0000FA2C0000}"/>
    <cellStyle name="Normal 22 2 6" xfId="12412" xr:uid="{00000000-0005-0000-0000-0000FB2C0000}"/>
    <cellStyle name="Normal 22 2 7" xfId="12413" xr:uid="{00000000-0005-0000-0000-0000FC2C0000}"/>
    <cellStyle name="Normal 22 20" xfId="12414" xr:uid="{00000000-0005-0000-0000-0000FD2C0000}"/>
    <cellStyle name="Normal 22 20 2" xfId="12415" xr:uid="{00000000-0005-0000-0000-0000FE2C0000}"/>
    <cellStyle name="Normal 22 21" xfId="12416" xr:uid="{00000000-0005-0000-0000-0000FF2C0000}"/>
    <cellStyle name="Normal 22 21 2" xfId="12417" xr:uid="{00000000-0005-0000-0000-0000002D0000}"/>
    <cellStyle name="Normal 22 22" xfId="12418" xr:uid="{00000000-0005-0000-0000-0000012D0000}"/>
    <cellStyle name="Normal 22 22 2" xfId="12419" xr:uid="{00000000-0005-0000-0000-0000022D0000}"/>
    <cellStyle name="Normal 22 23" xfId="12420" xr:uid="{00000000-0005-0000-0000-0000032D0000}"/>
    <cellStyle name="Normal 22 24" xfId="12421" xr:uid="{00000000-0005-0000-0000-0000042D0000}"/>
    <cellStyle name="Normal 22 25" xfId="12422" xr:uid="{00000000-0005-0000-0000-0000052D0000}"/>
    <cellStyle name="Normal 22 26" xfId="12423" xr:uid="{00000000-0005-0000-0000-0000062D0000}"/>
    <cellStyle name="Normal 22 27" xfId="12424" xr:uid="{00000000-0005-0000-0000-0000072D0000}"/>
    <cellStyle name="Normal 22 28" xfId="12425" xr:uid="{00000000-0005-0000-0000-0000082D0000}"/>
    <cellStyle name="Normal 22 29" xfId="12426" xr:uid="{00000000-0005-0000-0000-0000092D0000}"/>
    <cellStyle name="Normal 22 3" xfId="12427" xr:uid="{00000000-0005-0000-0000-00000A2D0000}"/>
    <cellStyle name="Normal 22 3 2" xfId="12428" xr:uid="{00000000-0005-0000-0000-00000B2D0000}"/>
    <cellStyle name="Normal 22 3 2 2" xfId="12429" xr:uid="{00000000-0005-0000-0000-00000C2D0000}"/>
    <cellStyle name="Normal 22 3 2 3" xfId="12430" xr:uid="{00000000-0005-0000-0000-00000D2D0000}"/>
    <cellStyle name="Normal 22 3 2 4" xfId="12431" xr:uid="{00000000-0005-0000-0000-00000E2D0000}"/>
    <cellStyle name="Normal 22 3 3" xfId="12432" xr:uid="{00000000-0005-0000-0000-00000F2D0000}"/>
    <cellStyle name="Normal 22 3 4" xfId="12433" xr:uid="{00000000-0005-0000-0000-0000102D0000}"/>
    <cellStyle name="Normal 22 3 5" xfId="12434" xr:uid="{00000000-0005-0000-0000-0000112D0000}"/>
    <cellStyle name="Normal 22 3 6" xfId="12435" xr:uid="{00000000-0005-0000-0000-0000122D0000}"/>
    <cellStyle name="Normal 22 30" xfId="12436" xr:uid="{00000000-0005-0000-0000-0000132D0000}"/>
    <cellStyle name="Normal 22 31" xfId="12437" xr:uid="{00000000-0005-0000-0000-0000142D0000}"/>
    <cellStyle name="Normal 22 32" xfId="12438" xr:uid="{00000000-0005-0000-0000-0000152D0000}"/>
    <cellStyle name="Normal 22 33" xfId="12439" xr:uid="{00000000-0005-0000-0000-0000162D0000}"/>
    <cellStyle name="Normal 22 34" xfId="12440" xr:uid="{00000000-0005-0000-0000-0000172D0000}"/>
    <cellStyle name="Normal 22 35" xfId="12441" xr:uid="{00000000-0005-0000-0000-0000182D0000}"/>
    <cellStyle name="Normal 22 36" xfId="12442" xr:uid="{00000000-0005-0000-0000-0000192D0000}"/>
    <cellStyle name="Normal 22 37" xfId="12443" xr:uid="{00000000-0005-0000-0000-00001A2D0000}"/>
    <cellStyle name="Normal 22 38" xfId="12444" xr:uid="{00000000-0005-0000-0000-00001B2D0000}"/>
    <cellStyle name="Normal 22 39" xfId="12445" xr:uid="{00000000-0005-0000-0000-00001C2D0000}"/>
    <cellStyle name="Normal 22 4" xfId="12446" xr:uid="{00000000-0005-0000-0000-00001D2D0000}"/>
    <cellStyle name="Normal 22 4 2" xfId="12447" xr:uid="{00000000-0005-0000-0000-00001E2D0000}"/>
    <cellStyle name="Normal 22 4 3" xfId="12448" xr:uid="{00000000-0005-0000-0000-00001F2D0000}"/>
    <cellStyle name="Normal 22 4 4" xfId="12449" xr:uid="{00000000-0005-0000-0000-0000202D0000}"/>
    <cellStyle name="Normal 22 40" xfId="12450" xr:uid="{00000000-0005-0000-0000-0000212D0000}"/>
    <cellStyle name="Normal 22 41" xfId="12451" xr:uid="{00000000-0005-0000-0000-0000222D0000}"/>
    <cellStyle name="Normal 22 42" xfId="12452" xr:uid="{00000000-0005-0000-0000-0000232D0000}"/>
    <cellStyle name="Normal 22 43" xfId="12453" xr:uid="{00000000-0005-0000-0000-0000242D0000}"/>
    <cellStyle name="Normal 22 44" xfId="12454" xr:uid="{00000000-0005-0000-0000-0000252D0000}"/>
    <cellStyle name="Normal 22 45" xfId="12455" xr:uid="{00000000-0005-0000-0000-0000262D0000}"/>
    <cellStyle name="Normal 22 46" xfId="12456" xr:uid="{00000000-0005-0000-0000-0000272D0000}"/>
    <cellStyle name="Normal 22 47" xfId="12457" xr:uid="{00000000-0005-0000-0000-0000282D0000}"/>
    <cellStyle name="Normal 22 48" xfId="12458" xr:uid="{00000000-0005-0000-0000-0000292D0000}"/>
    <cellStyle name="Normal 22 49" xfId="12459" xr:uid="{00000000-0005-0000-0000-00002A2D0000}"/>
    <cellStyle name="Normal 22 5" xfId="12460" xr:uid="{00000000-0005-0000-0000-00002B2D0000}"/>
    <cellStyle name="Normal 22 5 2" xfId="12461" xr:uid="{00000000-0005-0000-0000-00002C2D0000}"/>
    <cellStyle name="Normal 22 5 3" xfId="12462" xr:uid="{00000000-0005-0000-0000-00002D2D0000}"/>
    <cellStyle name="Normal 22 5 4" xfId="12463" xr:uid="{00000000-0005-0000-0000-00002E2D0000}"/>
    <cellStyle name="Normal 22 50" xfId="12464" xr:uid="{00000000-0005-0000-0000-00002F2D0000}"/>
    <cellStyle name="Normal 22 51" xfId="12465" xr:uid="{00000000-0005-0000-0000-0000302D0000}"/>
    <cellStyle name="Normal 22 52" xfId="12466" xr:uid="{00000000-0005-0000-0000-0000312D0000}"/>
    <cellStyle name="Normal 22 53" xfId="12467" xr:uid="{00000000-0005-0000-0000-0000322D0000}"/>
    <cellStyle name="Normal 22 54" xfId="12468" xr:uid="{00000000-0005-0000-0000-0000332D0000}"/>
    <cellStyle name="Normal 22 55" xfId="12469" xr:uid="{00000000-0005-0000-0000-0000342D0000}"/>
    <cellStyle name="Normal 22 56" xfId="12470" xr:uid="{00000000-0005-0000-0000-0000352D0000}"/>
    <cellStyle name="Normal 22 57" xfId="12471" xr:uid="{00000000-0005-0000-0000-0000362D0000}"/>
    <cellStyle name="Normal 22 58" xfId="12472" xr:uid="{00000000-0005-0000-0000-0000372D0000}"/>
    <cellStyle name="Normal 22 59" xfId="12473" xr:uid="{00000000-0005-0000-0000-0000382D0000}"/>
    <cellStyle name="Normal 22 6" xfId="12474" xr:uid="{00000000-0005-0000-0000-0000392D0000}"/>
    <cellStyle name="Normal 22 6 2" xfId="12475" xr:uid="{00000000-0005-0000-0000-00003A2D0000}"/>
    <cellStyle name="Normal 22 60" xfId="12476" xr:uid="{00000000-0005-0000-0000-00003B2D0000}"/>
    <cellStyle name="Normal 22 61" xfId="12477" xr:uid="{00000000-0005-0000-0000-00003C2D0000}"/>
    <cellStyle name="Normal 22 62" xfId="12478" xr:uid="{00000000-0005-0000-0000-00003D2D0000}"/>
    <cellStyle name="Normal 22 63" xfId="12479" xr:uid="{00000000-0005-0000-0000-00003E2D0000}"/>
    <cellStyle name="Normal 22 64" xfId="12480" xr:uid="{00000000-0005-0000-0000-00003F2D0000}"/>
    <cellStyle name="Normal 22 65" xfId="12481" xr:uid="{00000000-0005-0000-0000-0000402D0000}"/>
    <cellStyle name="Normal 22 66" xfId="12482" xr:uid="{00000000-0005-0000-0000-0000412D0000}"/>
    <cellStyle name="Normal 22 67" xfId="12483" xr:uid="{00000000-0005-0000-0000-0000422D0000}"/>
    <cellStyle name="Normal 22 68" xfId="12484" xr:uid="{00000000-0005-0000-0000-0000432D0000}"/>
    <cellStyle name="Normal 22 69" xfId="12485" xr:uid="{00000000-0005-0000-0000-0000442D0000}"/>
    <cellStyle name="Normal 22 7" xfId="12486" xr:uid="{00000000-0005-0000-0000-0000452D0000}"/>
    <cellStyle name="Normal 22 7 2" xfId="12487" xr:uid="{00000000-0005-0000-0000-0000462D0000}"/>
    <cellStyle name="Normal 22 70" xfId="12488" xr:uid="{00000000-0005-0000-0000-0000472D0000}"/>
    <cellStyle name="Normal 22 8" xfId="12489" xr:uid="{00000000-0005-0000-0000-0000482D0000}"/>
    <cellStyle name="Normal 22 8 2" xfId="12490" xr:uid="{00000000-0005-0000-0000-0000492D0000}"/>
    <cellStyle name="Normal 22 9" xfId="12491" xr:uid="{00000000-0005-0000-0000-00004A2D0000}"/>
    <cellStyle name="Normal 22 9 2" xfId="12492" xr:uid="{00000000-0005-0000-0000-00004B2D0000}"/>
    <cellStyle name="Normal 23" xfId="1023" xr:uid="{00000000-0005-0000-0000-00004C2D0000}"/>
    <cellStyle name="Normal 23 10" xfId="12493" xr:uid="{00000000-0005-0000-0000-00004D2D0000}"/>
    <cellStyle name="Normal 23 10 2" xfId="12494" xr:uid="{00000000-0005-0000-0000-00004E2D0000}"/>
    <cellStyle name="Normal 23 11" xfId="12495" xr:uid="{00000000-0005-0000-0000-00004F2D0000}"/>
    <cellStyle name="Normal 23 11 2" xfId="12496" xr:uid="{00000000-0005-0000-0000-0000502D0000}"/>
    <cellStyle name="Normal 23 12" xfId="12497" xr:uid="{00000000-0005-0000-0000-0000512D0000}"/>
    <cellStyle name="Normal 23 12 2" xfId="12498" xr:uid="{00000000-0005-0000-0000-0000522D0000}"/>
    <cellStyle name="Normal 23 13" xfId="12499" xr:uid="{00000000-0005-0000-0000-0000532D0000}"/>
    <cellStyle name="Normal 23 13 2" xfId="12500" xr:uid="{00000000-0005-0000-0000-0000542D0000}"/>
    <cellStyle name="Normal 23 14" xfId="12501" xr:uid="{00000000-0005-0000-0000-0000552D0000}"/>
    <cellStyle name="Normal 23 14 2" xfId="12502" xr:uid="{00000000-0005-0000-0000-0000562D0000}"/>
    <cellStyle name="Normal 23 15" xfId="12503" xr:uid="{00000000-0005-0000-0000-0000572D0000}"/>
    <cellStyle name="Normal 23 15 2" xfId="12504" xr:uid="{00000000-0005-0000-0000-0000582D0000}"/>
    <cellStyle name="Normal 23 16" xfId="12505" xr:uid="{00000000-0005-0000-0000-0000592D0000}"/>
    <cellStyle name="Normal 23 16 2" xfId="12506" xr:uid="{00000000-0005-0000-0000-00005A2D0000}"/>
    <cellStyle name="Normal 23 17" xfId="12507" xr:uid="{00000000-0005-0000-0000-00005B2D0000}"/>
    <cellStyle name="Normal 23 17 2" xfId="12508" xr:uid="{00000000-0005-0000-0000-00005C2D0000}"/>
    <cellStyle name="Normal 23 18" xfId="12509" xr:uid="{00000000-0005-0000-0000-00005D2D0000}"/>
    <cellStyle name="Normal 23 18 2" xfId="12510" xr:uid="{00000000-0005-0000-0000-00005E2D0000}"/>
    <cellStyle name="Normal 23 19" xfId="12511" xr:uid="{00000000-0005-0000-0000-00005F2D0000}"/>
    <cellStyle name="Normal 23 19 2" xfId="12512" xr:uid="{00000000-0005-0000-0000-0000602D0000}"/>
    <cellStyle name="Normal 23 2" xfId="12513" xr:uid="{00000000-0005-0000-0000-0000612D0000}"/>
    <cellStyle name="Normal 23 2 2" xfId="12514" xr:uid="{00000000-0005-0000-0000-0000622D0000}"/>
    <cellStyle name="Normal 23 2 2 2" xfId="12515" xr:uid="{00000000-0005-0000-0000-0000632D0000}"/>
    <cellStyle name="Normal 23 2 2 3" xfId="12516" xr:uid="{00000000-0005-0000-0000-0000642D0000}"/>
    <cellStyle name="Normal 23 2 2 4" xfId="12517" xr:uid="{00000000-0005-0000-0000-0000652D0000}"/>
    <cellStyle name="Normal 23 2 3" xfId="12518" xr:uid="{00000000-0005-0000-0000-0000662D0000}"/>
    <cellStyle name="Normal 23 2 3 2" xfId="12519" xr:uid="{00000000-0005-0000-0000-0000672D0000}"/>
    <cellStyle name="Normal 23 2 3 3" xfId="12520" xr:uid="{00000000-0005-0000-0000-0000682D0000}"/>
    <cellStyle name="Normal 23 2 3 4" xfId="12521" xr:uid="{00000000-0005-0000-0000-0000692D0000}"/>
    <cellStyle name="Normal 23 2 4" xfId="12522" xr:uid="{00000000-0005-0000-0000-00006A2D0000}"/>
    <cellStyle name="Normal 23 2 5" xfId="12523" xr:uid="{00000000-0005-0000-0000-00006B2D0000}"/>
    <cellStyle name="Normal 23 2 6" xfId="12524" xr:uid="{00000000-0005-0000-0000-00006C2D0000}"/>
    <cellStyle name="Normal 23 2 7" xfId="12525" xr:uid="{00000000-0005-0000-0000-00006D2D0000}"/>
    <cellStyle name="Normal 23 20" xfId="12526" xr:uid="{00000000-0005-0000-0000-00006E2D0000}"/>
    <cellStyle name="Normal 23 20 2" xfId="12527" xr:uid="{00000000-0005-0000-0000-00006F2D0000}"/>
    <cellStyle name="Normal 23 21" xfId="12528" xr:uid="{00000000-0005-0000-0000-0000702D0000}"/>
    <cellStyle name="Normal 23 21 2" xfId="12529" xr:uid="{00000000-0005-0000-0000-0000712D0000}"/>
    <cellStyle name="Normal 23 22" xfId="12530" xr:uid="{00000000-0005-0000-0000-0000722D0000}"/>
    <cellStyle name="Normal 23 22 2" xfId="12531" xr:uid="{00000000-0005-0000-0000-0000732D0000}"/>
    <cellStyle name="Normal 23 23" xfId="12532" xr:uid="{00000000-0005-0000-0000-0000742D0000}"/>
    <cellStyle name="Normal 23 24" xfId="12533" xr:uid="{00000000-0005-0000-0000-0000752D0000}"/>
    <cellStyle name="Normal 23 25" xfId="12534" xr:uid="{00000000-0005-0000-0000-0000762D0000}"/>
    <cellStyle name="Normal 23 26" xfId="12535" xr:uid="{00000000-0005-0000-0000-0000772D0000}"/>
    <cellStyle name="Normal 23 27" xfId="12536" xr:uid="{00000000-0005-0000-0000-0000782D0000}"/>
    <cellStyle name="Normal 23 28" xfId="12537" xr:uid="{00000000-0005-0000-0000-0000792D0000}"/>
    <cellStyle name="Normal 23 29" xfId="12538" xr:uid="{00000000-0005-0000-0000-00007A2D0000}"/>
    <cellStyle name="Normal 23 3" xfId="12539" xr:uid="{00000000-0005-0000-0000-00007B2D0000}"/>
    <cellStyle name="Normal 23 3 2" xfId="12540" xr:uid="{00000000-0005-0000-0000-00007C2D0000}"/>
    <cellStyle name="Normal 23 3 2 2" xfId="12541" xr:uid="{00000000-0005-0000-0000-00007D2D0000}"/>
    <cellStyle name="Normal 23 3 2 3" xfId="12542" xr:uid="{00000000-0005-0000-0000-00007E2D0000}"/>
    <cellStyle name="Normal 23 3 2 4" xfId="12543" xr:uid="{00000000-0005-0000-0000-00007F2D0000}"/>
    <cellStyle name="Normal 23 3 3" xfId="12544" xr:uid="{00000000-0005-0000-0000-0000802D0000}"/>
    <cellStyle name="Normal 23 3 4" xfId="12545" xr:uid="{00000000-0005-0000-0000-0000812D0000}"/>
    <cellStyle name="Normal 23 3 5" xfId="12546" xr:uid="{00000000-0005-0000-0000-0000822D0000}"/>
    <cellStyle name="Normal 23 3 6" xfId="12547" xr:uid="{00000000-0005-0000-0000-0000832D0000}"/>
    <cellStyle name="Normal 23 30" xfId="12548" xr:uid="{00000000-0005-0000-0000-0000842D0000}"/>
    <cellStyle name="Normal 23 31" xfId="12549" xr:uid="{00000000-0005-0000-0000-0000852D0000}"/>
    <cellStyle name="Normal 23 32" xfId="12550" xr:uid="{00000000-0005-0000-0000-0000862D0000}"/>
    <cellStyle name="Normal 23 33" xfId="12551" xr:uid="{00000000-0005-0000-0000-0000872D0000}"/>
    <cellStyle name="Normal 23 34" xfId="12552" xr:uid="{00000000-0005-0000-0000-0000882D0000}"/>
    <cellStyle name="Normal 23 35" xfId="12553" xr:uid="{00000000-0005-0000-0000-0000892D0000}"/>
    <cellStyle name="Normal 23 36" xfId="12554" xr:uid="{00000000-0005-0000-0000-00008A2D0000}"/>
    <cellStyle name="Normal 23 37" xfId="12555" xr:uid="{00000000-0005-0000-0000-00008B2D0000}"/>
    <cellStyle name="Normal 23 38" xfId="12556" xr:uid="{00000000-0005-0000-0000-00008C2D0000}"/>
    <cellStyle name="Normal 23 39" xfId="12557" xr:uid="{00000000-0005-0000-0000-00008D2D0000}"/>
    <cellStyle name="Normal 23 4" xfId="12558" xr:uid="{00000000-0005-0000-0000-00008E2D0000}"/>
    <cellStyle name="Normal 23 4 2" xfId="12559" xr:uid="{00000000-0005-0000-0000-00008F2D0000}"/>
    <cellStyle name="Normal 23 4 3" xfId="12560" xr:uid="{00000000-0005-0000-0000-0000902D0000}"/>
    <cellStyle name="Normal 23 4 4" xfId="12561" xr:uid="{00000000-0005-0000-0000-0000912D0000}"/>
    <cellStyle name="Normal 23 40" xfId="12562" xr:uid="{00000000-0005-0000-0000-0000922D0000}"/>
    <cellStyle name="Normal 23 41" xfId="12563" xr:uid="{00000000-0005-0000-0000-0000932D0000}"/>
    <cellStyle name="Normal 23 42" xfId="12564" xr:uid="{00000000-0005-0000-0000-0000942D0000}"/>
    <cellStyle name="Normal 23 43" xfId="12565" xr:uid="{00000000-0005-0000-0000-0000952D0000}"/>
    <cellStyle name="Normal 23 44" xfId="12566" xr:uid="{00000000-0005-0000-0000-0000962D0000}"/>
    <cellStyle name="Normal 23 45" xfId="12567" xr:uid="{00000000-0005-0000-0000-0000972D0000}"/>
    <cellStyle name="Normal 23 46" xfId="12568" xr:uid="{00000000-0005-0000-0000-0000982D0000}"/>
    <cellStyle name="Normal 23 47" xfId="12569" xr:uid="{00000000-0005-0000-0000-0000992D0000}"/>
    <cellStyle name="Normal 23 48" xfId="12570" xr:uid="{00000000-0005-0000-0000-00009A2D0000}"/>
    <cellStyle name="Normal 23 49" xfId="12571" xr:uid="{00000000-0005-0000-0000-00009B2D0000}"/>
    <cellStyle name="Normal 23 5" xfId="12572" xr:uid="{00000000-0005-0000-0000-00009C2D0000}"/>
    <cellStyle name="Normal 23 5 2" xfId="12573" xr:uid="{00000000-0005-0000-0000-00009D2D0000}"/>
    <cellStyle name="Normal 23 5 3" xfId="12574" xr:uid="{00000000-0005-0000-0000-00009E2D0000}"/>
    <cellStyle name="Normal 23 5 4" xfId="12575" xr:uid="{00000000-0005-0000-0000-00009F2D0000}"/>
    <cellStyle name="Normal 23 50" xfId="12576" xr:uid="{00000000-0005-0000-0000-0000A02D0000}"/>
    <cellStyle name="Normal 23 51" xfId="12577" xr:uid="{00000000-0005-0000-0000-0000A12D0000}"/>
    <cellStyle name="Normal 23 52" xfId="12578" xr:uid="{00000000-0005-0000-0000-0000A22D0000}"/>
    <cellStyle name="Normal 23 53" xfId="12579" xr:uid="{00000000-0005-0000-0000-0000A32D0000}"/>
    <cellStyle name="Normal 23 54" xfId="12580" xr:uid="{00000000-0005-0000-0000-0000A42D0000}"/>
    <cellStyle name="Normal 23 55" xfId="12581" xr:uid="{00000000-0005-0000-0000-0000A52D0000}"/>
    <cellStyle name="Normal 23 56" xfId="12582" xr:uid="{00000000-0005-0000-0000-0000A62D0000}"/>
    <cellStyle name="Normal 23 57" xfId="12583" xr:uid="{00000000-0005-0000-0000-0000A72D0000}"/>
    <cellStyle name="Normal 23 58" xfId="12584" xr:uid="{00000000-0005-0000-0000-0000A82D0000}"/>
    <cellStyle name="Normal 23 59" xfId="12585" xr:uid="{00000000-0005-0000-0000-0000A92D0000}"/>
    <cellStyle name="Normal 23 6" xfId="12586" xr:uid="{00000000-0005-0000-0000-0000AA2D0000}"/>
    <cellStyle name="Normal 23 6 2" xfId="12587" xr:uid="{00000000-0005-0000-0000-0000AB2D0000}"/>
    <cellStyle name="Normal 23 60" xfId="12588" xr:uid="{00000000-0005-0000-0000-0000AC2D0000}"/>
    <cellStyle name="Normal 23 61" xfId="12589" xr:uid="{00000000-0005-0000-0000-0000AD2D0000}"/>
    <cellStyle name="Normal 23 62" xfId="12590" xr:uid="{00000000-0005-0000-0000-0000AE2D0000}"/>
    <cellStyle name="Normal 23 63" xfId="12591" xr:uid="{00000000-0005-0000-0000-0000AF2D0000}"/>
    <cellStyle name="Normal 23 64" xfId="12592" xr:uid="{00000000-0005-0000-0000-0000B02D0000}"/>
    <cellStyle name="Normal 23 65" xfId="12593" xr:uid="{00000000-0005-0000-0000-0000B12D0000}"/>
    <cellStyle name="Normal 23 66" xfId="12594" xr:uid="{00000000-0005-0000-0000-0000B22D0000}"/>
    <cellStyle name="Normal 23 67" xfId="12595" xr:uid="{00000000-0005-0000-0000-0000B32D0000}"/>
    <cellStyle name="Normal 23 68" xfId="12596" xr:uid="{00000000-0005-0000-0000-0000B42D0000}"/>
    <cellStyle name="Normal 23 69" xfId="12597" xr:uid="{00000000-0005-0000-0000-0000B52D0000}"/>
    <cellStyle name="Normal 23 7" xfId="12598" xr:uid="{00000000-0005-0000-0000-0000B62D0000}"/>
    <cellStyle name="Normal 23 7 2" xfId="12599" xr:uid="{00000000-0005-0000-0000-0000B72D0000}"/>
    <cellStyle name="Normal 23 70" xfId="12600" xr:uid="{00000000-0005-0000-0000-0000B82D0000}"/>
    <cellStyle name="Normal 23 8" xfId="12601" xr:uid="{00000000-0005-0000-0000-0000B92D0000}"/>
    <cellStyle name="Normal 23 8 2" xfId="12602" xr:uid="{00000000-0005-0000-0000-0000BA2D0000}"/>
    <cellStyle name="Normal 23 9" xfId="12603" xr:uid="{00000000-0005-0000-0000-0000BB2D0000}"/>
    <cellStyle name="Normal 23 9 2" xfId="12604" xr:uid="{00000000-0005-0000-0000-0000BC2D0000}"/>
    <cellStyle name="Normal 24" xfId="1024" xr:uid="{00000000-0005-0000-0000-0000BD2D0000}"/>
    <cellStyle name="Normal 24 10" xfId="12605" xr:uid="{00000000-0005-0000-0000-0000BE2D0000}"/>
    <cellStyle name="Normal 24 10 2" xfId="12606" xr:uid="{00000000-0005-0000-0000-0000BF2D0000}"/>
    <cellStyle name="Normal 24 11" xfId="12607" xr:uid="{00000000-0005-0000-0000-0000C02D0000}"/>
    <cellStyle name="Normal 24 11 2" xfId="12608" xr:uid="{00000000-0005-0000-0000-0000C12D0000}"/>
    <cellStyle name="Normal 24 12" xfId="12609" xr:uid="{00000000-0005-0000-0000-0000C22D0000}"/>
    <cellStyle name="Normal 24 12 2" xfId="12610" xr:uid="{00000000-0005-0000-0000-0000C32D0000}"/>
    <cellStyle name="Normal 24 13" xfId="12611" xr:uid="{00000000-0005-0000-0000-0000C42D0000}"/>
    <cellStyle name="Normal 24 13 2" xfId="12612" xr:uid="{00000000-0005-0000-0000-0000C52D0000}"/>
    <cellStyle name="Normal 24 14" xfId="12613" xr:uid="{00000000-0005-0000-0000-0000C62D0000}"/>
    <cellStyle name="Normal 24 14 2" xfId="12614" xr:uid="{00000000-0005-0000-0000-0000C72D0000}"/>
    <cellStyle name="Normal 24 15" xfId="12615" xr:uid="{00000000-0005-0000-0000-0000C82D0000}"/>
    <cellStyle name="Normal 24 15 2" xfId="12616" xr:uid="{00000000-0005-0000-0000-0000C92D0000}"/>
    <cellStyle name="Normal 24 16" xfId="12617" xr:uid="{00000000-0005-0000-0000-0000CA2D0000}"/>
    <cellStyle name="Normal 24 16 2" xfId="12618" xr:uid="{00000000-0005-0000-0000-0000CB2D0000}"/>
    <cellStyle name="Normal 24 17" xfId="12619" xr:uid="{00000000-0005-0000-0000-0000CC2D0000}"/>
    <cellStyle name="Normal 24 17 2" xfId="12620" xr:uid="{00000000-0005-0000-0000-0000CD2D0000}"/>
    <cellStyle name="Normal 24 18" xfId="12621" xr:uid="{00000000-0005-0000-0000-0000CE2D0000}"/>
    <cellStyle name="Normal 24 18 2" xfId="12622" xr:uid="{00000000-0005-0000-0000-0000CF2D0000}"/>
    <cellStyle name="Normal 24 19" xfId="12623" xr:uid="{00000000-0005-0000-0000-0000D02D0000}"/>
    <cellStyle name="Normal 24 19 2" xfId="12624" xr:uid="{00000000-0005-0000-0000-0000D12D0000}"/>
    <cellStyle name="Normal 24 2" xfId="1025" xr:uid="{00000000-0005-0000-0000-0000D22D0000}"/>
    <cellStyle name="Normal 24 2 2" xfId="12625" xr:uid="{00000000-0005-0000-0000-0000D32D0000}"/>
    <cellStyle name="Normal 24 2 2 2" xfId="12626" xr:uid="{00000000-0005-0000-0000-0000D42D0000}"/>
    <cellStyle name="Normal 24 2 2 3" xfId="12627" xr:uid="{00000000-0005-0000-0000-0000D52D0000}"/>
    <cellStyle name="Normal 24 2 2 4" xfId="12628" xr:uid="{00000000-0005-0000-0000-0000D62D0000}"/>
    <cellStyle name="Normal 24 2 3" xfId="12629" xr:uid="{00000000-0005-0000-0000-0000D72D0000}"/>
    <cellStyle name="Normal 24 2 3 2" xfId="12630" xr:uid="{00000000-0005-0000-0000-0000D82D0000}"/>
    <cellStyle name="Normal 24 2 3 3" xfId="12631" xr:uid="{00000000-0005-0000-0000-0000D92D0000}"/>
    <cellStyle name="Normal 24 2 3 4" xfId="12632" xr:uid="{00000000-0005-0000-0000-0000DA2D0000}"/>
    <cellStyle name="Normal 24 2 4" xfId="12633" xr:uid="{00000000-0005-0000-0000-0000DB2D0000}"/>
    <cellStyle name="Normal 24 2 5" xfId="12634" xr:uid="{00000000-0005-0000-0000-0000DC2D0000}"/>
    <cellStyle name="Normal 24 2 6" xfId="12635" xr:uid="{00000000-0005-0000-0000-0000DD2D0000}"/>
    <cellStyle name="Normal 24 2 7" xfId="12636" xr:uid="{00000000-0005-0000-0000-0000DE2D0000}"/>
    <cellStyle name="Normal 24 20" xfId="12637" xr:uid="{00000000-0005-0000-0000-0000DF2D0000}"/>
    <cellStyle name="Normal 24 20 2" xfId="12638" xr:uid="{00000000-0005-0000-0000-0000E02D0000}"/>
    <cellStyle name="Normal 24 21" xfId="12639" xr:uid="{00000000-0005-0000-0000-0000E12D0000}"/>
    <cellStyle name="Normal 24 21 2" xfId="12640" xr:uid="{00000000-0005-0000-0000-0000E22D0000}"/>
    <cellStyle name="Normal 24 22" xfId="12641" xr:uid="{00000000-0005-0000-0000-0000E32D0000}"/>
    <cellStyle name="Normal 24 22 2" xfId="12642" xr:uid="{00000000-0005-0000-0000-0000E42D0000}"/>
    <cellStyle name="Normal 24 23" xfId="12643" xr:uid="{00000000-0005-0000-0000-0000E52D0000}"/>
    <cellStyle name="Normal 24 24" xfId="12644" xr:uid="{00000000-0005-0000-0000-0000E62D0000}"/>
    <cellStyle name="Normal 24 25" xfId="12645" xr:uid="{00000000-0005-0000-0000-0000E72D0000}"/>
    <cellStyle name="Normal 24 26" xfId="12646" xr:uid="{00000000-0005-0000-0000-0000E82D0000}"/>
    <cellStyle name="Normal 24 27" xfId="12647" xr:uid="{00000000-0005-0000-0000-0000E92D0000}"/>
    <cellStyle name="Normal 24 28" xfId="12648" xr:uid="{00000000-0005-0000-0000-0000EA2D0000}"/>
    <cellStyle name="Normal 24 29" xfId="12649" xr:uid="{00000000-0005-0000-0000-0000EB2D0000}"/>
    <cellStyle name="Normal 24 3" xfId="12650" xr:uid="{00000000-0005-0000-0000-0000EC2D0000}"/>
    <cellStyle name="Normal 24 3 2" xfId="12651" xr:uid="{00000000-0005-0000-0000-0000ED2D0000}"/>
    <cellStyle name="Normal 24 3 2 2" xfId="12652" xr:uid="{00000000-0005-0000-0000-0000EE2D0000}"/>
    <cellStyle name="Normal 24 3 2 3" xfId="12653" xr:uid="{00000000-0005-0000-0000-0000EF2D0000}"/>
    <cellStyle name="Normal 24 3 2 4" xfId="12654" xr:uid="{00000000-0005-0000-0000-0000F02D0000}"/>
    <cellStyle name="Normal 24 3 3" xfId="12655" xr:uid="{00000000-0005-0000-0000-0000F12D0000}"/>
    <cellStyle name="Normal 24 3 4" xfId="12656" xr:uid="{00000000-0005-0000-0000-0000F22D0000}"/>
    <cellStyle name="Normal 24 3 5" xfId="12657" xr:uid="{00000000-0005-0000-0000-0000F32D0000}"/>
    <cellStyle name="Normal 24 3 6" xfId="12658" xr:uid="{00000000-0005-0000-0000-0000F42D0000}"/>
    <cellStyle name="Normal 24 30" xfId="12659" xr:uid="{00000000-0005-0000-0000-0000F52D0000}"/>
    <cellStyle name="Normal 24 31" xfId="12660" xr:uid="{00000000-0005-0000-0000-0000F62D0000}"/>
    <cellStyle name="Normal 24 32" xfId="12661" xr:uid="{00000000-0005-0000-0000-0000F72D0000}"/>
    <cellStyle name="Normal 24 33" xfId="12662" xr:uid="{00000000-0005-0000-0000-0000F82D0000}"/>
    <cellStyle name="Normal 24 34" xfId="12663" xr:uid="{00000000-0005-0000-0000-0000F92D0000}"/>
    <cellStyle name="Normal 24 35" xfId="12664" xr:uid="{00000000-0005-0000-0000-0000FA2D0000}"/>
    <cellStyle name="Normal 24 36" xfId="12665" xr:uid="{00000000-0005-0000-0000-0000FB2D0000}"/>
    <cellStyle name="Normal 24 37" xfId="12666" xr:uid="{00000000-0005-0000-0000-0000FC2D0000}"/>
    <cellStyle name="Normal 24 38" xfId="12667" xr:uid="{00000000-0005-0000-0000-0000FD2D0000}"/>
    <cellStyle name="Normal 24 39" xfId="12668" xr:uid="{00000000-0005-0000-0000-0000FE2D0000}"/>
    <cellStyle name="Normal 24 4" xfId="12669" xr:uid="{00000000-0005-0000-0000-0000FF2D0000}"/>
    <cellStyle name="Normal 24 4 2" xfId="12670" xr:uid="{00000000-0005-0000-0000-0000002E0000}"/>
    <cellStyle name="Normal 24 4 3" xfId="12671" xr:uid="{00000000-0005-0000-0000-0000012E0000}"/>
    <cellStyle name="Normal 24 4 4" xfId="12672" xr:uid="{00000000-0005-0000-0000-0000022E0000}"/>
    <cellStyle name="Normal 24 40" xfId="12673" xr:uid="{00000000-0005-0000-0000-0000032E0000}"/>
    <cellStyle name="Normal 24 41" xfId="12674" xr:uid="{00000000-0005-0000-0000-0000042E0000}"/>
    <cellStyle name="Normal 24 42" xfId="12675" xr:uid="{00000000-0005-0000-0000-0000052E0000}"/>
    <cellStyle name="Normal 24 43" xfId="12676" xr:uid="{00000000-0005-0000-0000-0000062E0000}"/>
    <cellStyle name="Normal 24 44" xfId="12677" xr:uid="{00000000-0005-0000-0000-0000072E0000}"/>
    <cellStyle name="Normal 24 45" xfId="12678" xr:uid="{00000000-0005-0000-0000-0000082E0000}"/>
    <cellStyle name="Normal 24 46" xfId="12679" xr:uid="{00000000-0005-0000-0000-0000092E0000}"/>
    <cellStyle name="Normal 24 47" xfId="12680" xr:uid="{00000000-0005-0000-0000-00000A2E0000}"/>
    <cellStyle name="Normal 24 48" xfId="12681" xr:uid="{00000000-0005-0000-0000-00000B2E0000}"/>
    <cellStyle name="Normal 24 49" xfId="12682" xr:uid="{00000000-0005-0000-0000-00000C2E0000}"/>
    <cellStyle name="Normal 24 5" xfId="12683" xr:uid="{00000000-0005-0000-0000-00000D2E0000}"/>
    <cellStyle name="Normal 24 5 2" xfId="12684" xr:uid="{00000000-0005-0000-0000-00000E2E0000}"/>
    <cellStyle name="Normal 24 5 3" xfId="12685" xr:uid="{00000000-0005-0000-0000-00000F2E0000}"/>
    <cellStyle name="Normal 24 5 4" xfId="12686" xr:uid="{00000000-0005-0000-0000-0000102E0000}"/>
    <cellStyle name="Normal 24 50" xfId="12687" xr:uid="{00000000-0005-0000-0000-0000112E0000}"/>
    <cellStyle name="Normal 24 51" xfId="12688" xr:uid="{00000000-0005-0000-0000-0000122E0000}"/>
    <cellStyle name="Normal 24 52" xfId="12689" xr:uid="{00000000-0005-0000-0000-0000132E0000}"/>
    <cellStyle name="Normal 24 53" xfId="12690" xr:uid="{00000000-0005-0000-0000-0000142E0000}"/>
    <cellStyle name="Normal 24 54" xfId="12691" xr:uid="{00000000-0005-0000-0000-0000152E0000}"/>
    <cellStyle name="Normal 24 55" xfId="12692" xr:uid="{00000000-0005-0000-0000-0000162E0000}"/>
    <cellStyle name="Normal 24 56" xfId="12693" xr:uid="{00000000-0005-0000-0000-0000172E0000}"/>
    <cellStyle name="Normal 24 57" xfId="12694" xr:uid="{00000000-0005-0000-0000-0000182E0000}"/>
    <cellStyle name="Normal 24 58" xfId="12695" xr:uid="{00000000-0005-0000-0000-0000192E0000}"/>
    <cellStyle name="Normal 24 59" xfId="12696" xr:uid="{00000000-0005-0000-0000-00001A2E0000}"/>
    <cellStyle name="Normal 24 6" xfId="12697" xr:uid="{00000000-0005-0000-0000-00001B2E0000}"/>
    <cellStyle name="Normal 24 6 2" xfId="12698" xr:uid="{00000000-0005-0000-0000-00001C2E0000}"/>
    <cellStyle name="Normal 24 60" xfId="12699" xr:uid="{00000000-0005-0000-0000-00001D2E0000}"/>
    <cellStyle name="Normal 24 61" xfId="12700" xr:uid="{00000000-0005-0000-0000-00001E2E0000}"/>
    <cellStyle name="Normal 24 62" xfId="12701" xr:uid="{00000000-0005-0000-0000-00001F2E0000}"/>
    <cellStyle name="Normal 24 63" xfId="12702" xr:uid="{00000000-0005-0000-0000-0000202E0000}"/>
    <cellStyle name="Normal 24 64" xfId="12703" xr:uid="{00000000-0005-0000-0000-0000212E0000}"/>
    <cellStyle name="Normal 24 65" xfId="12704" xr:uid="{00000000-0005-0000-0000-0000222E0000}"/>
    <cellStyle name="Normal 24 66" xfId="12705" xr:uid="{00000000-0005-0000-0000-0000232E0000}"/>
    <cellStyle name="Normal 24 67" xfId="12706" xr:uid="{00000000-0005-0000-0000-0000242E0000}"/>
    <cellStyle name="Normal 24 68" xfId="12707" xr:uid="{00000000-0005-0000-0000-0000252E0000}"/>
    <cellStyle name="Normal 24 69" xfId="12708" xr:uid="{00000000-0005-0000-0000-0000262E0000}"/>
    <cellStyle name="Normal 24 7" xfId="12709" xr:uid="{00000000-0005-0000-0000-0000272E0000}"/>
    <cellStyle name="Normal 24 7 2" xfId="12710" xr:uid="{00000000-0005-0000-0000-0000282E0000}"/>
    <cellStyle name="Normal 24 70" xfId="12711" xr:uid="{00000000-0005-0000-0000-0000292E0000}"/>
    <cellStyle name="Normal 24 8" xfId="12712" xr:uid="{00000000-0005-0000-0000-00002A2E0000}"/>
    <cellStyle name="Normal 24 8 2" xfId="12713" xr:uid="{00000000-0005-0000-0000-00002B2E0000}"/>
    <cellStyle name="Normal 24 9" xfId="12714" xr:uid="{00000000-0005-0000-0000-00002C2E0000}"/>
    <cellStyle name="Normal 24 9 2" xfId="12715" xr:uid="{00000000-0005-0000-0000-00002D2E0000}"/>
    <cellStyle name="Normal 25" xfId="1026" xr:uid="{00000000-0005-0000-0000-00002E2E0000}"/>
    <cellStyle name="Normal 25 10" xfId="12716" xr:uid="{00000000-0005-0000-0000-00002F2E0000}"/>
    <cellStyle name="Normal 25 10 2" xfId="12717" xr:uid="{00000000-0005-0000-0000-0000302E0000}"/>
    <cellStyle name="Normal 25 11" xfId="12718" xr:uid="{00000000-0005-0000-0000-0000312E0000}"/>
    <cellStyle name="Normal 25 11 2" xfId="12719" xr:uid="{00000000-0005-0000-0000-0000322E0000}"/>
    <cellStyle name="Normal 25 12" xfId="12720" xr:uid="{00000000-0005-0000-0000-0000332E0000}"/>
    <cellStyle name="Normal 25 12 2" xfId="12721" xr:uid="{00000000-0005-0000-0000-0000342E0000}"/>
    <cellStyle name="Normal 25 13" xfId="12722" xr:uid="{00000000-0005-0000-0000-0000352E0000}"/>
    <cellStyle name="Normal 25 13 2" xfId="12723" xr:uid="{00000000-0005-0000-0000-0000362E0000}"/>
    <cellStyle name="Normal 25 14" xfId="12724" xr:uid="{00000000-0005-0000-0000-0000372E0000}"/>
    <cellStyle name="Normal 25 14 2" xfId="12725" xr:uid="{00000000-0005-0000-0000-0000382E0000}"/>
    <cellStyle name="Normal 25 15" xfId="12726" xr:uid="{00000000-0005-0000-0000-0000392E0000}"/>
    <cellStyle name="Normal 25 15 2" xfId="12727" xr:uid="{00000000-0005-0000-0000-00003A2E0000}"/>
    <cellStyle name="Normal 25 16" xfId="12728" xr:uid="{00000000-0005-0000-0000-00003B2E0000}"/>
    <cellStyle name="Normal 25 16 2" xfId="12729" xr:uid="{00000000-0005-0000-0000-00003C2E0000}"/>
    <cellStyle name="Normal 25 17" xfId="12730" xr:uid="{00000000-0005-0000-0000-00003D2E0000}"/>
    <cellStyle name="Normal 25 17 2" xfId="12731" xr:uid="{00000000-0005-0000-0000-00003E2E0000}"/>
    <cellStyle name="Normal 25 18" xfId="12732" xr:uid="{00000000-0005-0000-0000-00003F2E0000}"/>
    <cellStyle name="Normal 25 18 2" xfId="12733" xr:uid="{00000000-0005-0000-0000-0000402E0000}"/>
    <cellStyle name="Normal 25 19" xfId="12734" xr:uid="{00000000-0005-0000-0000-0000412E0000}"/>
    <cellStyle name="Normal 25 19 2" xfId="12735" xr:uid="{00000000-0005-0000-0000-0000422E0000}"/>
    <cellStyle name="Normal 25 2" xfId="1027" xr:uid="{00000000-0005-0000-0000-0000432E0000}"/>
    <cellStyle name="Normal 25 2 2" xfId="1894" xr:uid="{00000000-0005-0000-0000-0000442E0000}"/>
    <cellStyle name="Normal 25 2 2 2" xfId="12736" xr:uid="{00000000-0005-0000-0000-0000452E0000}"/>
    <cellStyle name="Normal 25 2 2 3" xfId="12737" xr:uid="{00000000-0005-0000-0000-0000462E0000}"/>
    <cellStyle name="Normal 25 2 2 4" xfId="12738" xr:uid="{00000000-0005-0000-0000-0000472E0000}"/>
    <cellStyle name="Normal 25 2 3" xfId="12739" xr:uid="{00000000-0005-0000-0000-0000482E0000}"/>
    <cellStyle name="Normal 25 2 3 2" xfId="12740" xr:uid="{00000000-0005-0000-0000-0000492E0000}"/>
    <cellStyle name="Normal 25 2 3 3" xfId="12741" xr:uid="{00000000-0005-0000-0000-00004A2E0000}"/>
    <cellStyle name="Normal 25 2 3 4" xfId="12742" xr:uid="{00000000-0005-0000-0000-00004B2E0000}"/>
    <cellStyle name="Normal 25 2 4" xfId="12743" xr:uid="{00000000-0005-0000-0000-00004C2E0000}"/>
    <cellStyle name="Normal 25 2 5" xfId="12744" xr:uid="{00000000-0005-0000-0000-00004D2E0000}"/>
    <cellStyle name="Normal 25 2 6" xfId="12745" xr:uid="{00000000-0005-0000-0000-00004E2E0000}"/>
    <cellStyle name="Normal 25 2 7" xfId="12746" xr:uid="{00000000-0005-0000-0000-00004F2E0000}"/>
    <cellStyle name="Normal 25 20" xfId="12747" xr:uid="{00000000-0005-0000-0000-0000502E0000}"/>
    <cellStyle name="Normal 25 20 2" xfId="12748" xr:uid="{00000000-0005-0000-0000-0000512E0000}"/>
    <cellStyle name="Normal 25 21" xfId="12749" xr:uid="{00000000-0005-0000-0000-0000522E0000}"/>
    <cellStyle name="Normal 25 21 2" xfId="12750" xr:uid="{00000000-0005-0000-0000-0000532E0000}"/>
    <cellStyle name="Normal 25 22" xfId="12751" xr:uid="{00000000-0005-0000-0000-0000542E0000}"/>
    <cellStyle name="Normal 25 22 2" xfId="12752" xr:uid="{00000000-0005-0000-0000-0000552E0000}"/>
    <cellStyle name="Normal 25 23" xfId="12753" xr:uid="{00000000-0005-0000-0000-0000562E0000}"/>
    <cellStyle name="Normal 25 24" xfId="12754" xr:uid="{00000000-0005-0000-0000-0000572E0000}"/>
    <cellStyle name="Normal 25 25" xfId="12755" xr:uid="{00000000-0005-0000-0000-0000582E0000}"/>
    <cellStyle name="Normal 25 26" xfId="12756" xr:uid="{00000000-0005-0000-0000-0000592E0000}"/>
    <cellStyle name="Normal 25 27" xfId="12757" xr:uid="{00000000-0005-0000-0000-00005A2E0000}"/>
    <cellStyle name="Normal 25 28" xfId="12758" xr:uid="{00000000-0005-0000-0000-00005B2E0000}"/>
    <cellStyle name="Normal 25 29" xfId="12759" xr:uid="{00000000-0005-0000-0000-00005C2E0000}"/>
    <cellStyle name="Normal 25 3" xfId="1893" xr:uid="{00000000-0005-0000-0000-00005D2E0000}"/>
    <cellStyle name="Normal 25 3 2" xfId="12760" xr:uid="{00000000-0005-0000-0000-00005E2E0000}"/>
    <cellStyle name="Normal 25 3 2 2" xfId="12761" xr:uid="{00000000-0005-0000-0000-00005F2E0000}"/>
    <cellStyle name="Normal 25 3 2 3" xfId="12762" xr:uid="{00000000-0005-0000-0000-0000602E0000}"/>
    <cellStyle name="Normal 25 3 2 4" xfId="12763" xr:uid="{00000000-0005-0000-0000-0000612E0000}"/>
    <cellStyle name="Normal 25 3 3" xfId="12764" xr:uid="{00000000-0005-0000-0000-0000622E0000}"/>
    <cellStyle name="Normal 25 3 4" xfId="12765" xr:uid="{00000000-0005-0000-0000-0000632E0000}"/>
    <cellStyle name="Normal 25 3 5" xfId="12766" xr:uid="{00000000-0005-0000-0000-0000642E0000}"/>
    <cellStyle name="Normal 25 3 6" xfId="12767" xr:uid="{00000000-0005-0000-0000-0000652E0000}"/>
    <cellStyle name="Normal 25 30" xfId="12768" xr:uid="{00000000-0005-0000-0000-0000662E0000}"/>
    <cellStyle name="Normal 25 31" xfId="12769" xr:uid="{00000000-0005-0000-0000-0000672E0000}"/>
    <cellStyle name="Normal 25 32" xfId="12770" xr:uid="{00000000-0005-0000-0000-0000682E0000}"/>
    <cellStyle name="Normal 25 33" xfId="12771" xr:uid="{00000000-0005-0000-0000-0000692E0000}"/>
    <cellStyle name="Normal 25 34" xfId="12772" xr:uid="{00000000-0005-0000-0000-00006A2E0000}"/>
    <cellStyle name="Normal 25 35" xfId="12773" xr:uid="{00000000-0005-0000-0000-00006B2E0000}"/>
    <cellStyle name="Normal 25 36" xfId="12774" xr:uid="{00000000-0005-0000-0000-00006C2E0000}"/>
    <cellStyle name="Normal 25 37" xfId="12775" xr:uid="{00000000-0005-0000-0000-00006D2E0000}"/>
    <cellStyle name="Normal 25 38" xfId="12776" xr:uid="{00000000-0005-0000-0000-00006E2E0000}"/>
    <cellStyle name="Normal 25 39" xfId="12777" xr:uid="{00000000-0005-0000-0000-00006F2E0000}"/>
    <cellStyle name="Normal 25 4" xfId="12778" xr:uid="{00000000-0005-0000-0000-0000702E0000}"/>
    <cellStyle name="Normal 25 4 2" xfId="12779" xr:uid="{00000000-0005-0000-0000-0000712E0000}"/>
    <cellStyle name="Normal 25 4 3" xfId="12780" xr:uid="{00000000-0005-0000-0000-0000722E0000}"/>
    <cellStyle name="Normal 25 4 4" xfId="12781" xr:uid="{00000000-0005-0000-0000-0000732E0000}"/>
    <cellStyle name="Normal 25 40" xfId="12782" xr:uid="{00000000-0005-0000-0000-0000742E0000}"/>
    <cellStyle name="Normal 25 41" xfId="12783" xr:uid="{00000000-0005-0000-0000-0000752E0000}"/>
    <cellStyle name="Normal 25 42" xfId="12784" xr:uid="{00000000-0005-0000-0000-0000762E0000}"/>
    <cellStyle name="Normal 25 43" xfId="12785" xr:uid="{00000000-0005-0000-0000-0000772E0000}"/>
    <cellStyle name="Normal 25 44" xfId="12786" xr:uid="{00000000-0005-0000-0000-0000782E0000}"/>
    <cellStyle name="Normal 25 45" xfId="12787" xr:uid="{00000000-0005-0000-0000-0000792E0000}"/>
    <cellStyle name="Normal 25 46" xfId="12788" xr:uid="{00000000-0005-0000-0000-00007A2E0000}"/>
    <cellStyle name="Normal 25 47" xfId="12789" xr:uid="{00000000-0005-0000-0000-00007B2E0000}"/>
    <cellStyle name="Normal 25 48" xfId="12790" xr:uid="{00000000-0005-0000-0000-00007C2E0000}"/>
    <cellStyle name="Normal 25 49" xfId="12791" xr:uid="{00000000-0005-0000-0000-00007D2E0000}"/>
    <cellStyle name="Normal 25 5" xfId="12792" xr:uid="{00000000-0005-0000-0000-00007E2E0000}"/>
    <cellStyle name="Normal 25 5 2" xfId="12793" xr:uid="{00000000-0005-0000-0000-00007F2E0000}"/>
    <cellStyle name="Normal 25 5 3" xfId="12794" xr:uid="{00000000-0005-0000-0000-0000802E0000}"/>
    <cellStyle name="Normal 25 5 4" xfId="12795" xr:uid="{00000000-0005-0000-0000-0000812E0000}"/>
    <cellStyle name="Normal 25 50" xfId="12796" xr:uid="{00000000-0005-0000-0000-0000822E0000}"/>
    <cellStyle name="Normal 25 51" xfId="12797" xr:uid="{00000000-0005-0000-0000-0000832E0000}"/>
    <cellStyle name="Normal 25 52" xfId="12798" xr:uid="{00000000-0005-0000-0000-0000842E0000}"/>
    <cellStyle name="Normal 25 53" xfId="12799" xr:uid="{00000000-0005-0000-0000-0000852E0000}"/>
    <cellStyle name="Normal 25 54" xfId="12800" xr:uid="{00000000-0005-0000-0000-0000862E0000}"/>
    <cellStyle name="Normal 25 55" xfId="12801" xr:uid="{00000000-0005-0000-0000-0000872E0000}"/>
    <cellStyle name="Normal 25 56" xfId="12802" xr:uid="{00000000-0005-0000-0000-0000882E0000}"/>
    <cellStyle name="Normal 25 57" xfId="12803" xr:uid="{00000000-0005-0000-0000-0000892E0000}"/>
    <cellStyle name="Normal 25 58" xfId="12804" xr:uid="{00000000-0005-0000-0000-00008A2E0000}"/>
    <cellStyle name="Normal 25 59" xfId="12805" xr:uid="{00000000-0005-0000-0000-00008B2E0000}"/>
    <cellStyle name="Normal 25 6" xfId="12806" xr:uid="{00000000-0005-0000-0000-00008C2E0000}"/>
    <cellStyle name="Normal 25 6 2" xfId="12807" xr:uid="{00000000-0005-0000-0000-00008D2E0000}"/>
    <cellStyle name="Normal 25 60" xfId="12808" xr:uid="{00000000-0005-0000-0000-00008E2E0000}"/>
    <cellStyle name="Normal 25 61" xfId="12809" xr:uid="{00000000-0005-0000-0000-00008F2E0000}"/>
    <cellStyle name="Normal 25 62" xfId="12810" xr:uid="{00000000-0005-0000-0000-0000902E0000}"/>
    <cellStyle name="Normal 25 63" xfId="12811" xr:uid="{00000000-0005-0000-0000-0000912E0000}"/>
    <cellStyle name="Normal 25 64" xfId="12812" xr:uid="{00000000-0005-0000-0000-0000922E0000}"/>
    <cellStyle name="Normal 25 65" xfId="12813" xr:uid="{00000000-0005-0000-0000-0000932E0000}"/>
    <cellStyle name="Normal 25 66" xfId="12814" xr:uid="{00000000-0005-0000-0000-0000942E0000}"/>
    <cellStyle name="Normal 25 67" xfId="12815" xr:uid="{00000000-0005-0000-0000-0000952E0000}"/>
    <cellStyle name="Normal 25 68" xfId="12816" xr:uid="{00000000-0005-0000-0000-0000962E0000}"/>
    <cellStyle name="Normal 25 69" xfId="12817" xr:uid="{00000000-0005-0000-0000-0000972E0000}"/>
    <cellStyle name="Normal 25 7" xfId="12818" xr:uid="{00000000-0005-0000-0000-0000982E0000}"/>
    <cellStyle name="Normal 25 7 2" xfId="12819" xr:uid="{00000000-0005-0000-0000-0000992E0000}"/>
    <cellStyle name="Normal 25 70" xfId="12820" xr:uid="{00000000-0005-0000-0000-00009A2E0000}"/>
    <cellStyle name="Normal 25 8" xfId="12821" xr:uid="{00000000-0005-0000-0000-00009B2E0000}"/>
    <cellStyle name="Normal 25 8 2" xfId="12822" xr:uid="{00000000-0005-0000-0000-00009C2E0000}"/>
    <cellStyle name="Normal 25 9" xfId="12823" xr:uid="{00000000-0005-0000-0000-00009D2E0000}"/>
    <cellStyle name="Normal 25 9 2" xfId="12824" xr:uid="{00000000-0005-0000-0000-00009E2E0000}"/>
    <cellStyle name="Normal 26" xfId="12825" xr:uid="{00000000-0005-0000-0000-00009F2E0000}"/>
    <cellStyle name="Normal 26 10" xfId="12826" xr:uid="{00000000-0005-0000-0000-0000A02E0000}"/>
    <cellStyle name="Normal 26 10 2" xfId="12827" xr:uid="{00000000-0005-0000-0000-0000A12E0000}"/>
    <cellStyle name="Normal 26 11" xfId="12828" xr:uid="{00000000-0005-0000-0000-0000A22E0000}"/>
    <cellStyle name="Normal 26 11 2" xfId="12829" xr:uid="{00000000-0005-0000-0000-0000A32E0000}"/>
    <cellStyle name="Normal 26 12" xfId="12830" xr:uid="{00000000-0005-0000-0000-0000A42E0000}"/>
    <cellStyle name="Normal 26 12 2" xfId="12831" xr:uid="{00000000-0005-0000-0000-0000A52E0000}"/>
    <cellStyle name="Normal 26 13" xfId="12832" xr:uid="{00000000-0005-0000-0000-0000A62E0000}"/>
    <cellStyle name="Normal 26 13 2" xfId="12833" xr:uid="{00000000-0005-0000-0000-0000A72E0000}"/>
    <cellStyle name="Normal 26 14" xfId="12834" xr:uid="{00000000-0005-0000-0000-0000A82E0000}"/>
    <cellStyle name="Normal 26 14 2" xfId="12835" xr:uid="{00000000-0005-0000-0000-0000A92E0000}"/>
    <cellStyle name="Normal 26 15" xfId="12836" xr:uid="{00000000-0005-0000-0000-0000AA2E0000}"/>
    <cellStyle name="Normal 26 15 2" xfId="12837" xr:uid="{00000000-0005-0000-0000-0000AB2E0000}"/>
    <cellStyle name="Normal 26 16" xfId="12838" xr:uid="{00000000-0005-0000-0000-0000AC2E0000}"/>
    <cellStyle name="Normal 26 16 2" xfId="12839" xr:uid="{00000000-0005-0000-0000-0000AD2E0000}"/>
    <cellStyle name="Normal 26 17" xfId="12840" xr:uid="{00000000-0005-0000-0000-0000AE2E0000}"/>
    <cellStyle name="Normal 26 17 2" xfId="12841" xr:uid="{00000000-0005-0000-0000-0000AF2E0000}"/>
    <cellStyle name="Normal 26 18" xfId="12842" xr:uid="{00000000-0005-0000-0000-0000B02E0000}"/>
    <cellStyle name="Normal 26 18 2" xfId="12843" xr:uid="{00000000-0005-0000-0000-0000B12E0000}"/>
    <cellStyle name="Normal 26 19" xfId="12844" xr:uid="{00000000-0005-0000-0000-0000B22E0000}"/>
    <cellStyle name="Normal 26 19 2" xfId="12845" xr:uid="{00000000-0005-0000-0000-0000B32E0000}"/>
    <cellStyle name="Normal 26 2" xfId="12846" xr:uid="{00000000-0005-0000-0000-0000B42E0000}"/>
    <cellStyle name="Normal 26 2 2" xfId="12847" xr:uid="{00000000-0005-0000-0000-0000B52E0000}"/>
    <cellStyle name="Normal 26 2 2 2" xfId="12848" xr:uid="{00000000-0005-0000-0000-0000B62E0000}"/>
    <cellStyle name="Normal 26 2 2 3" xfId="12849" xr:uid="{00000000-0005-0000-0000-0000B72E0000}"/>
    <cellStyle name="Normal 26 2 2 4" xfId="12850" xr:uid="{00000000-0005-0000-0000-0000B82E0000}"/>
    <cellStyle name="Normal 26 2 3" xfId="12851" xr:uid="{00000000-0005-0000-0000-0000B92E0000}"/>
    <cellStyle name="Normal 26 2 3 2" xfId="12852" xr:uid="{00000000-0005-0000-0000-0000BA2E0000}"/>
    <cellStyle name="Normal 26 2 3 3" xfId="12853" xr:uid="{00000000-0005-0000-0000-0000BB2E0000}"/>
    <cellStyle name="Normal 26 2 3 4" xfId="12854" xr:uid="{00000000-0005-0000-0000-0000BC2E0000}"/>
    <cellStyle name="Normal 26 2 4" xfId="12855" xr:uid="{00000000-0005-0000-0000-0000BD2E0000}"/>
    <cellStyle name="Normal 26 2 5" xfId="12856" xr:uid="{00000000-0005-0000-0000-0000BE2E0000}"/>
    <cellStyle name="Normal 26 2 6" xfId="12857" xr:uid="{00000000-0005-0000-0000-0000BF2E0000}"/>
    <cellStyle name="Normal 26 2 7" xfId="12858" xr:uid="{00000000-0005-0000-0000-0000C02E0000}"/>
    <cellStyle name="Normal 26 20" xfId="12859" xr:uid="{00000000-0005-0000-0000-0000C12E0000}"/>
    <cellStyle name="Normal 26 20 2" xfId="12860" xr:uid="{00000000-0005-0000-0000-0000C22E0000}"/>
    <cellStyle name="Normal 26 21" xfId="12861" xr:uid="{00000000-0005-0000-0000-0000C32E0000}"/>
    <cellStyle name="Normal 26 21 2" xfId="12862" xr:uid="{00000000-0005-0000-0000-0000C42E0000}"/>
    <cellStyle name="Normal 26 22" xfId="12863" xr:uid="{00000000-0005-0000-0000-0000C52E0000}"/>
    <cellStyle name="Normal 26 22 2" xfId="12864" xr:uid="{00000000-0005-0000-0000-0000C62E0000}"/>
    <cellStyle name="Normal 26 23" xfId="12865" xr:uid="{00000000-0005-0000-0000-0000C72E0000}"/>
    <cellStyle name="Normal 26 24" xfId="12866" xr:uid="{00000000-0005-0000-0000-0000C82E0000}"/>
    <cellStyle name="Normal 26 25" xfId="12867" xr:uid="{00000000-0005-0000-0000-0000C92E0000}"/>
    <cellStyle name="Normal 26 26" xfId="12868" xr:uid="{00000000-0005-0000-0000-0000CA2E0000}"/>
    <cellStyle name="Normal 26 27" xfId="12869" xr:uid="{00000000-0005-0000-0000-0000CB2E0000}"/>
    <cellStyle name="Normal 26 28" xfId="12870" xr:uid="{00000000-0005-0000-0000-0000CC2E0000}"/>
    <cellStyle name="Normal 26 29" xfId="12871" xr:uid="{00000000-0005-0000-0000-0000CD2E0000}"/>
    <cellStyle name="Normal 26 3" xfId="12872" xr:uid="{00000000-0005-0000-0000-0000CE2E0000}"/>
    <cellStyle name="Normal 26 3 2" xfId="12873" xr:uid="{00000000-0005-0000-0000-0000CF2E0000}"/>
    <cellStyle name="Normal 26 3 2 2" xfId="12874" xr:uid="{00000000-0005-0000-0000-0000D02E0000}"/>
    <cellStyle name="Normal 26 3 2 3" xfId="12875" xr:uid="{00000000-0005-0000-0000-0000D12E0000}"/>
    <cellStyle name="Normal 26 3 2 4" xfId="12876" xr:uid="{00000000-0005-0000-0000-0000D22E0000}"/>
    <cellStyle name="Normal 26 3 3" xfId="12877" xr:uid="{00000000-0005-0000-0000-0000D32E0000}"/>
    <cellStyle name="Normal 26 3 4" xfId="12878" xr:uid="{00000000-0005-0000-0000-0000D42E0000}"/>
    <cellStyle name="Normal 26 3 5" xfId="12879" xr:uid="{00000000-0005-0000-0000-0000D52E0000}"/>
    <cellStyle name="Normal 26 3 6" xfId="12880" xr:uid="{00000000-0005-0000-0000-0000D62E0000}"/>
    <cellStyle name="Normal 26 30" xfId="12881" xr:uid="{00000000-0005-0000-0000-0000D72E0000}"/>
    <cellStyle name="Normal 26 31" xfId="12882" xr:uid="{00000000-0005-0000-0000-0000D82E0000}"/>
    <cellStyle name="Normal 26 32" xfId="12883" xr:uid="{00000000-0005-0000-0000-0000D92E0000}"/>
    <cellStyle name="Normal 26 33" xfId="12884" xr:uid="{00000000-0005-0000-0000-0000DA2E0000}"/>
    <cellStyle name="Normal 26 34" xfId="12885" xr:uid="{00000000-0005-0000-0000-0000DB2E0000}"/>
    <cellStyle name="Normal 26 35" xfId="12886" xr:uid="{00000000-0005-0000-0000-0000DC2E0000}"/>
    <cellStyle name="Normal 26 36" xfId="12887" xr:uid="{00000000-0005-0000-0000-0000DD2E0000}"/>
    <cellStyle name="Normal 26 37" xfId="12888" xr:uid="{00000000-0005-0000-0000-0000DE2E0000}"/>
    <cellStyle name="Normal 26 38" xfId="12889" xr:uid="{00000000-0005-0000-0000-0000DF2E0000}"/>
    <cellStyle name="Normal 26 39" xfId="12890" xr:uid="{00000000-0005-0000-0000-0000E02E0000}"/>
    <cellStyle name="Normal 26 4" xfId="12891" xr:uid="{00000000-0005-0000-0000-0000E12E0000}"/>
    <cellStyle name="Normal 26 4 2" xfId="12892" xr:uid="{00000000-0005-0000-0000-0000E22E0000}"/>
    <cellStyle name="Normal 26 4 3" xfId="12893" xr:uid="{00000000-0005-0000-0000-0000E32E0000}"/>
    <cellStyle name="Normal 26 4 4" xfId="12894" xr:uid="{00000000-0005-0000-0000-0000E42E0000}"/>
    <cellStyle name="Normal 26 40" xfId="12895" xr:uid="{00000000-0005-0000-0000-0000E52E0000}"/>
    <cellStyle name="Normal 26 41" xfId="12896" xr:uid="{00000000-0005-0000-0000-0000E62E0000}"/>
    <cellStyle name="Normal 26 42" xfId="12897" xr:uid="{00000000-0005-0000-0000-0000E72E0000}"/>
    <cellStyle name="Normal 26 43" xfId="12898" xr:uid="{00000000-0005-0000-0000-0000E82E0000}"/>
    <cellStyle name="Normal 26 44" xfId="12899" xr:uid="{00000000-0005-0000-0000-0000E92E0000}"/>
    <cellStyle name="Normal 26 45" xfId="12900" xr:uid="{00000000-0005-0000-0000-0000EA2E0000}"/>
    <cellStyle name="Normal 26 46" xfId="12901" xr:uid="{00000000-0005-0000-0000-0000EB2E0000}"/>
    <cellStyle name="Normal 26 47" xfId="12902" xr:uid="{00000000-0005-0000-0000-0000EC2E0000}"/>
    <cellStyle name="Normal 26 48" xfId="12903" xr:uid="{00000000-0005-0000-0000-0000ED2E0000}"/>
    <cellStyle name="Normal 26 49" xfId="12904" xr:uid="{00000000-0005-0000-0000-0000EE2E0000}"/>
    <cellStyle name="Normal 26 5" xfId="12905" xr:uid="{00000000-0005-0000-0000-0000EF2E0000}"/>
    <cellStyle name="Normal 26 5 2" xfId="12906" xr:uid="{00000000-0005-0000-0000-0000F02E0000}"/>
    <cellStyle name="Normal 26 5 3" xfId="12907" xr:uid="{00000000-0005-0000-0000-0000F12E0000}"/>
    <cellStyle name="Normal 26 5 4" xfId="12908" xr:uid="{00000000-0005-0000-0000-0000F22E0000}"/>
    <cellStyle name="Normal 26 50" xfId="12909" xr:uid="{00000000-0005-0000-0000-0000F32E0000}"/>
    <cellStyle name="Normal 26 51" xfId="12910" xr:uid="{00000000-0005-0000-0000-0000F42E0000}"/>
    <cellStyle name="Normal 26 52" xfId="12911" xr:uid="{00000000-0005-0000-0000-0000F52E0000}"/>
    <cellStyle name="Normal 26 53" xfId="12912" xr:uid="{00000000-0005-0000-0000-0000F62E0000}"/>
    <cellStyle name="Normal 26 54" xfId="12913" xr:uid="{00000000-0005-0000-0000-0000F72E0000}"/>
    <cellStyle name="Normal 26 55" xfId="12914" xr:uid="{00000000-0005-0000-0000-0000F82E0000}"/>
    <cellStyle name="Normal 26 56" xfId="12915" xr:uid="{00000000-0005-0000-0000-0000F92E0000}"/>
    <cellStyle name="Normal 26 57" xfId="12916" xr:uid="{00000000-0005-0000-0000-0000FA2E0000}"/>
    <cellStyle name="Normal 26 58" xfId="12917" xr:uid="{00000000-0005-0000-0000-0000FB2E0000}"/>
    <cellStyle name="Normal 26 59" xfId="12918" xr:uid="{00000000-0005-0000-0000-0000FC2E0000}"/>
    <cellStyle name="Normal 26 6" xfId="12919" xr:uid="{00000000-0005-0000-0000-0000FD2E0000}"/>
    <cellStyle name="Normal 26 6 2" xfId="12920" xr:uid="{00000000-0005-0000-0000-0000FE2E0000}"/>
    <cellStyle name="Normal 26 60" xfId="12921" xr:uid="{00000000-0005-0000-0000-0000FF2E0000}"/>
    <cellStyle name="Normal 26 61" xfId="12922" xr:uid="{00000000-0005-0000-0000-0000002F0000}"/>
    <cellStyle name="Normal 26 62" xfId="12923" xr:uid="{00000000-0005-0000-0000-0000012F0000}"/>
    <cellStyle name="Normal 26 63" xfId="12924" xr:uid="{00000000-0005-0000-0000-0000022F0000}"/>
    <cellStyle name="Normal 26 64" xfId="12925" xr:uid="{00000000-0005-0000-0000-0000032F0000}"/>
    <cellStyle name="Normal 26 65" xfId="12926" xr:uid="{00000000-0005-0000-0000-0000042F0000}"/>
    <cellStyle name="Normal 26 66" xfId="12927" xr:uid="{00000000-0005-0000-0000-0000052F0000}"/>
    <cellStyle name="Normal 26 67" xfId="12928" xr:uid="{00000000-0005-0000-0000-0000062F0000}"/>
    <cellStyle name="Normal 26 68" xfId="12929" xr:uid="{00000000-0005-0000-0000-0000072F0000}"/>
    <cellStyle name="Normal 26 69" xfId="12930" xr:uid="{00000000-0005-0000-0000-0000082F0000}"/>
    <cellStyle name="Normal 26 7" xfId="12931" xr:uid="{00000000-0005-0000-0000-0000092F0000}"/>
    <cellStyle name="Normal 26 7 2" xfId="12932" xr:uid="{00000000-0005-0000-0000-00000A2F0000}"/>
    <cellStyle name="Normal 26 70" xfId="12933" xr:uid="{00000000-0005-0000-0000-00000B2F0000}"/>
    <cellStyle name="Normal 26 8" xfId="12934" xr:uid="{00000000-0005-0000-0000-00000C2F0000}"/>
    <cellStyle name="Normal 26 8 2" xfId="12935" xr:uid="{00000000-0005-0000-0000-00000D2F0000}"/>
    <cellStyle name="Normal 26 9" xfId="12936" xr:uid="{00000000-0005-0000-0000-00000E2F0000}"/>
    <cellStyle name="Normal 26 9 2" xfId="12937" xr:uid="{00000000-0005-0000-0000-00000F2F0000}"/>
    <cellStyle name="Normal 27" xfId="12938" xr:uid="{00000000-0005-0000-0000-0000102F0000}"/>
    <cellStyle name="Normal 27 10" xfId="12939" xr:uid="{00000000-0005-0000-0000-0000112F0000}"/>
    <cellStyle name="Normal 27 10 2" xfId="12940" xr:uid="{00000000-0005-0000-0000-0000122F0000}"/>
    <cellStyle name="Normal 27 11" xfId="12941" xr:uid="{00000000-0005-0000-0000-0000132F0000}"/>
    <cellStyle name="Normal 27 11 2" xfId="12942" xr:uid="{00000000-0005-0000-0000-0000142F0000}"/>
    <cellStyle name="Normal 27 12" xfId="12943" xr:uid="{00000000-0005-0000-0000-0000152F0000}"/>
    <cellStyle name="Normal 27 12 2" xfId="12944" xr:uid="{00000000-0005-0000-0000-0000162F0000}"/>
    <cellStyle name="Normal 27 13" xfId="12945" xr:uid="{00000000-0005-0000-0000-0000172F0000}"/>
    <cellStyle name="Normal 27 13 2" xfId="12946" xr:uid="{00000000-0005-0000-0000-0000182F0000}"/>
    <cellStyle name="Normal 27 14" xfId="12947" xr:uid="{00000000-0005-0000-0000-0000192F0000}"/>
    <cellStyle name="Normal 27 14 2" xfId="12948" xr:uid="{00000000-0005-0000-0000-00001A2F0000}"/>
    <cellStyle name="Normal 27 15" xfId="12949" xr:uid="{00000000-0005-0000-0000-00001B2F0000}"/>
    <cellStyle name="Normal 27 15 2" xfId="12950" xr:uid="{00000000-0005-0000-0000-00001C2F0000}"/>
    <cellStyle name="Normal 27 16" xfId="12951" xr:uid="{00000000-0005-0000-0000-00001D2F0000}"/>
    <cellStyle name="Normal 27 16 2" xfId="12952" xr:uid="{00000000-0005-0000-0000-00001E2F0000}"/>
    <cellStyle name="Normal 27 17" xfId="12953" xr:uid="{00000000-0005-0000-0000-00001F2F0000}"/>
    <cellStyle name="Normal 27 17 2" xfId="12954" xr:uid="{00000000-0005-0000-0000-0000202F0000}"/>
    <cellStyle name="Normal 27 18" xfId="12955" xr:uid="{00000000-0005-0000-0000-0000212F0000}"/>
    <cellStyle name="Normal 27 18 2" xfId="12956" xr:uid="{00000000-0005-0000-0000-0000222F0000}"/>
    <cellStyle name="Normal 27 19" xfId="12957" xr:uid="{00000000-0005-0000-0000-0000232F0000}"/>
    <cellStyle name="Normal 27 19 2" xfId="12958" xr:uid="{00000000-0005-0000-0000-0000242F0000}"/>
    <cellStyle name="Normal 27 2" xfId="12959" xr:uid="{00000000-0005-0000-0000-0000252F0000}"/>
    <cellStyle name="Normal 27 2 2" xfId="12960" xr:uid="{00000000-0005-0000-0000-0000262F0000}"/>
    <cellStyle name="Normal 27 2 2 2" xfId="12961" xr:uid="{00000000-0005-0000-0000-0000272F0000}"/>
    <cellStyle name="Normal 27 2 2 3" xfId="12962" xr:uid="{00000000-0005-0000-0000-0000282F0000}"/>
    <cellStyle name="Normal 27 2 2 4" xfId="12963" xr:uid="{00000000-0005-0000-0000-0000292F0000}"/>
    <cellStyle name="Normal 27 2 3" xfId="12964" xr:uid="{00000000-0005-0000-0000-00002A2F0000}"/>
    <cellStyle name="Normal 27 2 3 2" xfId="12965" xr:uid="{00000000-0005-0000-0000-00002B2F0000}"/>
    <cellStyle name="Normal 27 2 3 3" xfId="12966" xr:uid="{00000000-0005-0000-0000-00002C2F0000}"/>
    <cellStyle name="Normal 27 2 3 4" xfId="12967" xr:uid="{00000000-0005-0000-0000-00002D2F0000}"/>
    <cellStyle name="Normal 27 2 4" xfId="12968" xr:uid="{00000000-0005-0000-0000-00002E2F0000}"/>
    <cellStyle name="Normal 27 2 5" xfId="12969" xr:uid="{00000000-0005-0000-0000-00002F2F0000}"/>
    <cellStyle name="Normal 27 2 6" xfId="12970" xr:uid="{00000000-0005-0000-0000-0000302F0000}"/>
    <cellStyle name="Normal 27 2 7" xfId="12971" xr:uid="{00000000-0005-0000-0000-0000312F0000}"/>
    <cellStyle name="Normal 27 20" xfId="12972" xr:uid="{00000000-0005-0000-0000-0000322F0000}"/>
    <cellStyle name="Normal 27 20 2" xfId="12973" xr:uid="{00000000-0005-0000-0000-0000332F0000}"/>
    <cellStyle name="Normal 27 21" xfId="12974" xr:uid="{00000000-0005-0000-0000-0000342F0000}"/>
    <cellStyle name="Normal 27 21 2" xfId="12975" xr:uid="{00000000-0005-0000-0000-0000352F0000}"/>
    <cellStyle name="Normal 27 22" xfId="12976" xr:uid="{00000000-0005-0000-0000-0000362F0000}"/>
    <cellStyle name="Normal 27 22 2" xfId="12977" xr:uid="{00000000-0005-0000-0000-0000372F0000}"/>
    <cellStyle name="Normal 27 23" xfId="12978" xr:uid="{00000000-0005-0000-0000-0000382F0000}"/>
    <cellStyle name="Normal 27 24" xfId="12979" xr:uid="{00000000-0005-0000-0000-0000392F0000}"/>
    <cellStyle name="Normal 27 25" xfId="12980" xr:uid="{00000000-0005-0000-0000-00003A2F0000}"/>
    <cellStyle name="Normal 27 26" xfId="12981" xr:uid="{00000000-0005-0000-0000-00003B2F0000}"/>
    <cellStyle name="Normal 27 27" xfId="12982" xr:uid="{00000000-0005-0000-0000-00003C2F0000}"/>
    <cellStyle name="Normal 27 28" xfId="12983" xr:uid="{00000000-0005-0000-0000-00003D2F0000}"/>
    <cellStyle name="Normal 27 29" xfId="12984" xr:uid="{00000000-0005-0000-0000-00003E2F0000}"/>
    <cellStyle name="Normal 27 3" xfId="12985" xr:uid="{00000000-0005-0000-0000-00003F2F0000}"/>
    <cellStyle name="Normal 27 3 2" xfId="12986" xr:uid="{00000000-0005-0000-0000-0000402F0000}"/>
    <cellStyle name="Normal 27 3 2 2" xfId="12987" xr:uid="{00000000-0005-0000-0000-0000412F0000}"/>
    <cellStyle name="Normal 27 3 2 3" xfId="12988" xr:uid="{00000000-0005-0000-0000-0000422F0000}"/>
    <cellStyle name="Normal 27 3 2 4" xfId="12989" xr:uid="{00000000-0005-0000-0000-0000432F0000}"/>
    <cellStyle name="Normal 27 3 3" xfId="12990" xr:uid="{00000000-0005-0000-0000-0000442F0000}"/>
    <cellStyle name="Normal 27 3 4" xfId="12991" xr:uid="{00000000-0005-0000-0000-0000452F0000}"/>
    <cellStyle name="Normal 27 3 5" xfId="12992" xr:uid="{00000000-0005-0000-0000-0000462F0000}"/>
    <cellStyle name="Normal 27 3 6" xfId="12993" xr:uid="{00000000-0005-0000-0000-0000472F0000}"/>
    <cellStyle name="Normal 27 30" xfId="12994" xr:uid="{00000000-0005-0000-0000-0000482F0000}"/>
    <cellStyle name="Normal 27 31" xfId="12995" xr:uid="{00000000-0005-0000-0000-0000492F0000}"/>
    <cellStyle name="Normal 27 32" xfId="12996" xr:uid="{00000000-0005-0000-0000-00004A2F0000}"/>
    <cellStyle name="Normal 27 33" xfId="12997" xr:uid="{00000000-0005-0000-0000-00004B2F0000}"/>
    <cellStyle name="Normal 27 34" xfId="12998" xr:uid="{00000000-0005-0000-0000-00004C2F0000}"/>
    <cellStyle name="Normal 27 35" xfId="12999" xr:uid="{00000000-0005-0000-0000-00004D2F0000}"/>
    <cellStyle name="Normal 27 36" xfId="13000" xr:uid="{00000000-0005-0000-0000-00004E2F0000}"/>
    <cellStyle name="Normal 27 37" xfId="13001" xr:uid="{00000000-0005-0000-0000-00004F2F0000}"/>
    <cellStyle name="Normal 27 38" xfId="13002" xr:uid="{00000000-0005-0000-0000-0000502F0000}"/>
    <cellStyle name="Normal 27 39" xfId="13003" xr:uid="{00000000-0005-0000-0000-0000512F0000}"/>
    <cellStyle name="Normal 27 4" xfId="13004" xr:uid="{00000000-0005-0000-0000-0000522F0000}"/>
    <cellStyle name="Normal 27 4 2" xfId="13005" xr:uid="{00000000-0005-0000-0000-0000532F0000}"/>
    <cellStyle name="Normal 27 4 3" xfId="13006" xr:uid="{00000000-0005-0000-0000-0000542F0000}"/>
    <cellStyle name="Normal 27 4 4" xfId="13007" xr:uid="{00000000-0005-0000-0000-0000552F0000}"/>
    <cellStyle name="Normal 27 40" xfId="13008" xr:uid="{00000000-0005-0000-0000-0000562F0000}"/>
    <cellStyle name="Normal 27 41" xfId="13009" xr:uid="{00000000-0005-0000-0000-0000572F0000}"/>
    <cellStyle name="Normal 27 42" xfId="13010" xr:uid="{00000000-0005-0000-0000-0000582F0000}"/>
    <cellStyle name="Normal 27 43" xfId="13011" xr:uid="{00000000-0005-0000-0000-0000592F0000}"/>
    <cellStyle name="Normal 27 44" xfId="13012" xr:uid="{00000000-0005-0000-0000-00005A2F0000}"/>
    <cellStyle name="Normal 27 45" xfId="13013" xr:uid="{00000000-0005-0000-0000-00005B2F0000}"/>
    <cellStyle name="Normal 27 46" xfId="13014" xr:uid="{00000000-0005-0000-0000-00005C2F0000}"/>
    <cellStyle name="Normal 27 47" xfId="13015" xr:uid="{00000000-0005-0000-0000-00005D2F0000}"/>
    <cellStyle name="Normal 27 48" xfId="13016" xr:uid="{00000000-0005-0000-0000-00005E2F0000}"/>
    <cellStyle name="Normal 27 49" xfId="13017" xr:uid="{00000000-0005-0000-0000-00005F2F0000}"/>
    <cellStyle name="Normal 27 5" xfId="13018" xr:uid="{00000000-0005-0000-0000-0000602F0000}"/>
    <cellStyle name="Normal 27 5 2" xfId="13019" xr:uid="{00000000-0005-0000-0000-0000612F0000}"/>
    <cellStyle name="Normal 27 5 3" xfId="13020" xr:uid="{00000000-0005-0000-0000-0000622F0000}"/>
    <cellStyle name="Normal 27 5 4" xfId="13021" xr:uid="{00000000-0005-0000-0000-0000632F0000}"/>
    <cellStyle name="Normal 27 50" xfId="13022" xr:uid="{00000000-0005-0000-0000-0000642F0000}"/>
    <cellStyle name="Normal 27 51" xfId="13023" xr:uid="{00000000-0005-0000-0000-0000652F0000}"/>
    <cellStyle name="Normal 27 52" xfId="13024" xr:uid="{00000000-0005-0000-0000-0000662F0000}"/>
    <cellStyle name="Normal 27 53" xfId="13025" xr:uid="{00000000-0005-0000-0000-0000672F0000}"/>
    <cellStyle name="Normal 27 54" xfId="13026" xr:uid="{00000000-0005-0000-0000-0000682F0000}"/>
    <cellStyle name="Normal 27 55" xfId="13027" xr:uid="{00000000-0005-0000-0000-0000692F0000}"/>
    <cellStyle name="Normal 27 56" xfId="13028" xr:uid="{00000000-0005-0000-0000-00006A2F0000}"/>
    <cellStyle name="Normal 27 57" xfId="13029" xr:uid="{00000000-0005-0000-0000-00006B2F0000}"/>
    <cellStyle name="Normal 27 58" xfId="13030" xr:uid="{00000000-0005-0000-0000-00006C2F0000}"/>
    <cellStyle name="Normal 27 59" xfId="13031" xr:uid="{00000000-0005-0000-0000-00006D2F0000}"/>
    <cellStyle name="Normal 27 6" xfId="13032" xr:uid="{00000000-0005-0000-0000-00006E2F0000}"/>
    <cellStyle name="Normal 27 6 2" xfId="13033" xr:uid="{00000000-0005-0000-0000-00006F2F0000}"/>
    <cellStyle name="Normal 27 60" xfId="13034" xr:uid="{00000000-0005-0000-0000-0000702F0000}"/>
    <cellStyle name="Normal 27 61" xfId="13035" xr:uid="{00000000-0005-0000-0000-0000712F0000}"/>
    <cellStyle name="Normal 27 62" xfId="13036" xr:uid="{00000000-0005-0000-0000-0000722F0000}"/>
    <cellStyle name="Normal 27 63" xfId="13037" xr:uid="{00000000-0005-0000-0000-0000732F0000}"/>
    <cellStyle name="Normal 27 64" xfId="13038" xr:uid="{00000000-0005-0000-0000-0000742F0000}"/>
    <cellStyle name="Normal 27 65" xfId="13039" xr:uid="{00000000-0005-0000-0000-0000752F0000}"/>
    <cellStyle name="Normal 27 66" xfId="13040" xr:uid="{00000000-0005-0000-0000-0000762F0000}"/>
    <cellStyle name="Normal 27 67" xfId="13041" xr:uid="{00000000-0005-0000-0000-0000772F0000}"/>
    <cellStyle name="Normal 27 68" xfId="13042" xr:uid="{00000000-0005-0000-0000-0000782F0000}"/>
    <cellStyle name="Normal 27 69" xfId="13043" xr:uid="{00000000-0005-0000-0000-0000792F0000}"/>
    <cellStyle name="Normal 27 7" xfId="13044" xr:uid="{00000000-0005-0000-0000-00007A2F0000}"/>
    <cellStyle name="Normal 27 7 2" xfId="13045" xr:uid="{00000000-0005-0000-0000-00007B2F0000}"/>
    <cellStyle name="Normal 27 70" xfId="13046" xr:uid="{00000000-0005-0000-0000-00007C2F0000}"/>
    <cellStyle name="Normal 27 8" xfId="13047" xr:uid="{00000000-0005-0000-0000-00007D2F0000}"/>
    <cellStyle name="Normal 27 8 2" xfId="13048" xr:uid="{00000000-0005-0000-0000-00007E2F0000}"/>
    <cellStyle name="Normal 27 9" xfId="13049" xr:uid="{00000000-0005-0000-0000-00007F2F0000}"/>
    <cellStyle name="Normal 27 9 2" xfId="13050" xr:uid="{00000000-0005-0000-0000-0000802F0000}"/>
    <cellStyle name="Normal 28" xfId="13051" xr:uid="{00000000-0005-0000-0000-0000812F0000}"/>
    <cellStyle name="Normal 28 10" xfId="13052" xr:uid="{00000000-0005-0000-0000-0000822F0000}"/>
    <cellStyle name="Normal 28 10 2" xfId="13053" xr:uid="{00000000-0005-0000-0000-0000832F0000}"/>
    <cellStyle name="Normal 28 11" xfId="13054" xr:uid="{00000000-0005-0000-0000-0000842F0000}"/>
    <cellStyle name="Normal 28 11 2" xfId="13055" xr:uid="{00000000-0005-0000-0000-0000852F0000}"/>
    <cellStyle name="Normal 28 12" xfId="13056" xr:uid="{00000000-0005-0000-0000-0000862F0000}"/>
    <cellStyle name="Normal 28 12 2" xfId="13057" xr:uid="{00000000-0005-0000-0000-0000872F0000}"/>
    <cellStyle name="Normal 28 13" xfId="13058" xr:uid="{00000000-0005-0000-0000-0000882F0000}"/>
    <cellStyle name="Normal 28 13 2" xfId="13059" xr:uid="{00000000-0005-0000-0000-0000892F0000}"/>
    <cellStyle name="Normal 28 14" xfId="13060" xr:uid="{00000000-0005-0000-0000-00008A2F0000}"/>
    <cellStyle name="Normal 28 14 2" xfId="13061" xr:uid="{00000000-0005-0000-0000-00008B2F0000}"/>
    <cellStyle name="Normal 28 15" xfId="13062" xr:uid="{00000000-0005-0000-0000-00008C2F0000}"/>
    <cellStyle name="Normal 28 15 2" xfId="13063" xr:uid="{00000000-0005-0000-0000-00008D2F0000}"/>
    <cellStyle name="Normal 28 16" xfId="13064" xr:uid="{00000000-0005-0000-0000-00008E2F0000}"/>
    <cellStyle name="Normal 28 16 2" xfId="13065" xr:uid="{00000000-0005-0000-0000-00008F2F0000}"/>
    <cellStyle name="Normal 28 17" xfId="13066" xr:uid="{00000000-0005-0000-0000-0000902F0000}"/>
    <cellStyle name="Normal 28 17 2" xfId="13067" xr:uid="{00000000-0005-0000-0000-0000912F0000}"/>
    <cellStyle name="Normal 28 18" xfId="13068" xr:uid="{00000000-0005-0000-0000-0000922F0000}"/>
    <cellStyle name="Normal 28 18 2" xfId="13069" xr:uid="{00000000-0005-0000-0000-0000932F0000}"/>
    <cellStyle name="Normal 28 19" xfId="13070" xr:uid="{00000000-0005-0000-0000-0000942F0000}"/>
    <cellStyle name="Normal 28 19 2" xfId="13071" xr:uid="{00000000-0005-0000-0000-0000952F0000}"/>
    <cellStyle name="Normal 28 2" xfId="13072" xr:uid="{00000000-0005-0000-0000-0000962F0000}"/>
    <cellStyle name="Normal 28 2 2" xfId="13073" xr:uid="{00000000-0005-0000-0000-0000972F0000}"/>
    <cellStyle name="Normal 28 2 2 2" xfId="13074" xr:uid="{00000000-0005-0000-0000-0000982F0000}"/>
    <cellStyle name="Normal 28 2 2 3" xfId="13075" xr:uid="{00000000-0005-0000-0000-0000992F0000}"/>
    <cellStyle name="Normal 28 2 2 4" xfId="13076" xr:uid="{00000000-0005-0000-0000-00009A2F0000}"/>
    <cellStyle name="Normal 28 2 3" xfId="13077" xr:uid="{00000000-0005-0000-0000-00009B2F0000}"/>
    <cellStyle name="Normal 28 2 3 2" xfId="13078" xr:uid="{00000000-0005-0000-0000-00009C2F0000}"/>
    <cellStyle name="Normal 28 2 3 3" xfId="13079" xr:uid="{00000000-0005-0000-0000-00009D2F0000}"/>
    <cellStyle name="Normal 28 2 3 4" xfId="13080" xr:uid="{00000000-0005-0000-0000-00009E2F0000}"/>
    <cellStyle name="Normal 28 2 4" xfId="13081" xr:uid="{00000000-0005-0000-0000-00009F2F0000}"/>
    <cellStyle name="Normal 28 2 5" xfId="13082" xr:uid="{00000000-0005-0000-0000-0000A02F0000}"/>
    <cellStyle name="Normal 28 2 6" xfId="13083" xr:uid="{00000000-0005-0000-0000-0000A12F0000}"/>
    <cellStyle name="Normal 28 2 7" xfId="13084" xr:uid="{00000000-0005-0000-0000-0000A22F0000}"/>
    <cellStyle name="Normal 28 20" xfId="13085" xr:uid="{00000000-0005-0000-0000-0000A32F0000}"/>
    <cellStyle name="Normal 28 20 2" xfId="13086" xr:uid="{00000000-0005-0000-0000-0000A42F0000}"/>
    <cellStyle name="Normal 28 21" xfId="13087" xr:uid="{00000000-0005-0000-0000-0000A52F0000}"/>
    <cellStyle name="Normal 28 21 2" xfId="13088" xr:uid="{00000000-0005-0000-0000-0000A62F0000}"/>
    <cellStyle name="Normal 28 22" xfId="13089" xr:uid="{00000000-0005-0000-0000-0000A72F0000}"/>
    <cellStyle name="Normal 28 22 2" xfId="13090" xr:uid="{00000000-0005-0000-0000-0000A82F0000}"/>
    <cellStyle name="Normal 28 23" xfId="13091" xr:uid="{00000000-0005-0000-0000-0000A92F0000}"/>
    <cellStyle name="Normal 28 24" xfId="13092" xr:uid="{00000000-0005-0000-0000-0000AA2F0000}"/>
    <cellStyle name="Normal 28 25" xfId="13093" xr:uid="{00000000-0005-0000-0000-0000AB2F0000}"/>
    <cellStyle name="Normal 28 26" xfId="13094" xr:uid="{00000000-0005-0000-0000-0000AC2F0000}"/>
    <cellStyle name="Normal 28 27" xfId="13095" xr:uid="{00000000-0005-0000-0000-0000AD2F0000}"/>
    <cellStyle name="Normal 28 28" xfId="13096" xr:uid="{00000000-0005-0000-0000-0000AE2F0000}"/>
    <cellStyle name="Normal 28 29" xfId="13097" xr:uid="{00000000-0005-0000-0000-0000AF2F0000}"/>
    <cellStyle name="Normal 28 3" xfId="13098" xr:uid="{00000000-0005-0000-0000-0000B02F0000}"/>
    <cellStyle name="Normal 28 3 2" xfId="13099" xr:uid="{00000000-0005-0000-0000-0000B12F0000}"/>
    <cellStyle name="Normal 28 3 2 2" xfId="13100" xr:uid="{00000000-0005-0000-0000-0000B22F0000}"/>
    <cellStyle name="Normal 28 3 2 3" xfId="13101" xr:uid="{00000000-0005-0000-0000-0000B32F0000}"/>
    <cellStyle name="Normal 28 3 2 4" xfId="13102" xr:uid="{00000000-0005-0000-0000-0000B42F0000}"/>
    <cellStyle name="Normal 28 3 3" xfId="13103" xr:uid="{00000000-0005-0000-0000-0000B52F0000}"/>
    <cellStyle name="Normal 28 3 4" xfId="13104" xr:uid="{00000000-0005-0000-0000-0000B62F0000}"/>
    <cellStyle name="Normal 28 3 5" xfId="13105" xr:uid="{00000000-0005-0000-0000-0000B72F0000}"/>
    <cellStyle name="Normal 28 3 6" xfId="13106" xr:uid="{00000000-0005-0000-0000-0000B82F0000}"/>
    <cellStyle name="Normal 28 30" xfId="13107" xr:uid="{00000000-0005-0000-0000-0000B92F0000}"/>
    <cellStyle name="Normal 28 31" xfId="13108" xr:uid="{00000000-0005-0000-0000-0000BA2F0000}"/>
    <cellStyle name="Normal 28 32" xfId="13109" xr:uid="{00000000-0005-0000-0000-0000BB2F0000}"/>
    <cellStyle name="Normal 28 33" xfId="13110" xr:uid="{00000000-0005-0000-0000-0000BC2F0000}"/>
    <cellStyle name="Normal 28 34" xfId="13111" xr:uid="{00000000-0005-0000-0000-0000BD2F0000}"/>
    <cellStyle name="Normal 28 35" xfId="13112" xr:uid="{00000000-0005-0000-0000-0000BE2F0000}"/>
    <cellStyle name="Normal 28 36" xfId="13113" xr:uid="{00000000-0005-0000-0000-0000BF2F0000}"/>
    <cellStyle name="Normal 28 37" xfId="13114" xr:uid="{00000000-0005-0000-0000-0000C02F0000}"/>
    <cellStyle name="Normal 28 38" xfId="13115" xr:uid="{00000000-0005-0000-0000-0000C12F0000}"/>
    <cellStyle name="Normal 28 39" xfId="13116" xr:uid="{00000000-0005-0000-0000-0000C22F0000}"/>
    <cellStyle name="Normal 28 4" xfId="13117" xr:uid="{00000000-0005-0000-0000-0000C32F0000}"/>
    <cellStyle name="Normal 28 4 2" xfId="13118" xr:uid="{00000000-0005-0000-0000-0000C42F0000}"/>
    <cellStyle name="Normal 28 4 3" xfId="13119" xr:uid="{00000000-0005-0000-0000-0000C52F0000}"/>
    <cellStyle name="Normal 28 4 4" xfId="13120" xr:uid="{00000000-0005-0000-0000-0000C62F0000}"/>
    <cellStyle name="Normal 28 40" xfId="13121" xr:uid="{00000000-0005-0000-0000-0000C72F0000}"/>
    <cellStyle name="Normal 28 41" xfId="13122" xr:uid="{00000000-0005-0000-0000-0000C82F0000}"/>
    <cellStyle name="Normal 28 42" xfId="13123" xr:uid="{00000000-0005-0000-0000-0000C92F0000}"/>
    <cellStyle name="Normal 28 43" xfId="13124" xr:uid="{00000000-0005-0000-0000-0000CA2F0000}"/>
    <cellStyle name="Normal 28 44" xfId="13125" xr:uid="{00000000-0005-0000-0000-0000CB2F0000}"/>
    <cellStyle name="Normal 28 45" xfId="13126" xr:uid="{00000000-0005-0000-0000-0000CC2F0000}"/>
    <cellStyle name="Normal 28 46" xfId="13127" xr:uid="{00000000-0005-0000-0000-0000CD2F0000}"/>
    <cellStyle name="Normal 28 47" xfId="13128" xr:uid="{00000000-0005-0000-0000-0000CE2F0000}"/>
    <cellStyle name="Normal 28 48" xfId="13129" xr:uid="{00000000-0005-0000-0000-0000CF2F0000}"/>
    <cellStyle name="Normal 28 49" xfId="13130" xr:uid="{00000000-0005-0000-0000-0000D02F0000}"/>
    <cellStyle name="Normal 28 5" xfId="13131" xr:uid="{00000000-0005-0000-0000-0000D12F0000}"/>
    <cellStyle name="Normal 28 5 2" xfId="13132" xr:uid="{00000000-0005-0000-0000-0000D22F0000}"/>
    <cellStyle name="Normal 28 5 3" xfId="13133" xr:uid="{00000000-0005-0000-0000-0000D32F0000}"/>
    <cellStyle name="Normal 28 5 4" xfId="13134" xr:uid="{00000000-0005-0000-0000-0000D42F0000}"/>
    <cellStyle name="Normal 28 50" xfId="13135" xr:uid="{00000000-0005-0000-0000-0000D52F0000}"/>
    <cellStyle name="Normal 28 51" xfId="13136" xr:uid="{00000000-0005-0000-0000-0000D62F0000}"/>
    <cellStyle name="Normal 28 52" xfId="13137" xr:uid="{00000000-0005-0000-0000-0000D72F0000}"/>
    <cellStyle name="Normal 28 53" xfId="13138" xr:uid="{00000000-0005-0000-0000-0000D82F0000}"/>
    <cellStyle name="Normal 28 54" xfId="13139" xr:uid="{00000000-0005-0000-0000-0000D92F0000}"/>
    <cellStyle name="Normal 28 55" xfId="13140" xr:uid="{00000000-0005-0000-0000-0000DA2F0000}"/>
    <cellStyle name="Normal 28 56" xfId="13141" xr:uid="{00000000-0005-0000-0000-0000DB2F0000}"/>
    <cellStyle name="Normal 28 57" xfId="13142" xr:uid="{00000000-0005-0000-0000-0000DC2F0000}"/>
    <cellStyle name="Normal 28 58" xfId="13143" xr:uid="{00000000-0005-0000-0000-0000DD2F0000}"/>
    <cellStyle name="Normal 28 59" xfId="13144" xr:uid="{00000000-0005-0000-0000-0000DE2F0000}"/>
    <cellStyle name="Normal 28 6" xfId="13145" xr:uid="{00000000-0005-0000-0000-0000DF2F0000}"/>
    <cellStyle name="Normal 28 6 2" xfId="13146" xr:uid="{00000000-0005-0000-0000-0000E02F0000}"/>
    <cellStyle name="Normal 28 60" xfId="13147" xr:uid="{00000000-0005-0000-0000-0000E12F0000}"/>
    <cellStyle name="Normal 28 61" xfId="13148" xr:uid="{00000000-0005-0000-0000-0000E22F0000}"/>
    <cellStyle name="Normal 28 62" xfId="13149" xr:uid="{00000000-0005-0000-0000-0000E32F0000}"/>
    <cellStyle name="Normal 28 63" xfId="13150" xr:uid="{00000000-0005-0000-0000-0000E42F0000}"/>
    <cellStyle name="Normal 28 64" xfId="13151" xr:uid="{00000000-0005-0000-0000-0000E52F0000}"/>
    <cellStyle name="Normal 28 65" xfId="13152" xr:uid="{00000000-0005-0000-0000-0000E62F0000}"/>
    <cellStyle name="Normal 28 66" xfId="13153" xr:uid="{00000000-0005-0000-0000-0000E72F0000}"/>
    <cellStyle name="Normal 28 67" xfId="13154" xr:uid="{00000000-0005-0000-0000-0000E82F0000}"/>
    <cellStyle name="Normal 28 68" xfId="13155" xr:uid="{00000000-0005-0000-0000-0000E92F0000}"/>
    <cellStyle name="Normal 28 69" xfId="13156" xr:uid="{00000000-0005-0000-0000-0000EA2F0000}"/>
    <cellStyle name="Normal 28 7" xfId="13157" xr:uid="{00000000-0005-0000-0000-0000EB2F0000}"/>
    <cellStyle name="Normal 28 7 2" xfId="13158" xr:uid="{00000000-0005-0000-0000-0000EC2F0000}"/>
    <cellStyle name="Normal 28 70" xfId="13159" xr:uid="{00000000-0005-0000-0000-0000ED2F0000}"/>
    <cellStyle name="Normal 28 8" xfId="13160" xr:uid="{00000000-0005-0000-0000-0000EE2F0000}"/>
    <cellStyle name="Normal 28 8 2" xfId="13161" xr:uid="{00000000-0005-0000-0000-0000EF2F0000}"/>
    <cellStyle name="Normal 28 9" xfId="13162" xr:uid="{00000000-0005-0000-0000-0000F02F0000}"/>
    <cellStyle name="Normal 28 9 2" xfId="13163" xr:uid="{00000000-0005-0000-0000-0000F12F0000}"/>
    <cellStyle name="Normal 29" xfId="13164" xr:uid="{00000000-0005-0000-0000-0000F22F0000}"/>
    <cellStyle name="Normal 29 10" xfId="13165" xr:uid="{00000000-0005-0000-0000-0000F32F0000}"/>
    <cellStyle name="Normal 29 10 2" xfId="13166" xr:uid="{00000000-0005-0000-0000-0000F42F0000}"/>
    <cellStyle name="Normal 29 11" xfId="13167" xr:uid="{00000000-0005-0000-0000-0000F52F0000}"/>
    <cellStyle name="Normal 29 11 2" xfId="13168" xr:uid="{00000000-0005-0000-0000-0000F62F0000}"/>
    <cellStyle name="Normal 29 12" xfId="13169" xr:uid="{00000000-0005-0000-0000-0000F72F0000}"/>
    <cellStyle name="Normal 29 12 2" xfId="13170" xr:uid="{00000000-0005-0000-0000-0000F82F0000}"/>
    <cellStyle name="Normal 29 13" xfId="13171" xr:uid="{00000000-0005-0000-0000-0000F92F0000}"/>
    <cellStyle name="Normal 29 13 2" xfId="13172" xr:uid="{00000000-0005-0000-0000-0000FA2F0000}"/>
    <cellStyle name="Normal 29 14" xfId="13173" xr:uid="{00000000-0005-0000-0000-0000FB2F0000}"/>
    <cellStyle name="Normal 29 14 2" xfId="13174" xr:uid="{00000000-0005-0000-0000-0000FC2F0000}"/>
    <cellStyle name="Normal 29 15" xfId="13175" xr:uid="{00000000-0005-0000-0000-0000FD2F0000}"/>
    <cellStyle name="Normal 29 15 2" xfId="13176" xr:uid="{00000000-0005-0000-0000-0000FE2F0000}"/>
    <cellStyle name="Normal 29 16" xfId="13177" xr:uid="{00000000-0005-0000-0000-0000FF2F0000}"/>
    <cellStyle name="Normal 29 16 2" xfId="13178" xr:uid="{00000000-0005-0000-0000-000000300000}"/>
    <cellStyle name="Normal 29 17" xfId="13179" xr:uid="{00000000-0005-0000-0000-000001300000}"/>
    <cellStyle name="Normal 29 17 2" xfId="13180" xr:uid="{00000000-0005-0000-0000-000002300000}"/>
    <cellStyle name="Normal 29 18" xfId="13181" xr:uid="{00000000-0005-0000-0000-000003300000}"/>
    <cellStyle name="Normal 29 18 2" xfId="13182" xr:uid="{00000000-0005-0000-0000-000004300000}"/>
    <cellStyle name="Normal 29 19" xfId="13183" xr:uid="{00000000-0005-0000-0000-000005300000}"/>
    <cellStyle name="Normal 29 19 2" xfId="13184" xr:uid="{00000000-0005-0000-0000-000006300000}"/>
    <cellStyle name="Normal 29 2" xfId="13185" xr:uid="{00000000-0005-0000-0000-000007300000}"/>
    <cellStyle name="Normal 29 2 2" xfId="13186" xr:uid="{00000000-0005-0000-0000-000008300000}"/>
    <cellStyle name="Normal 29 2 2 2" xfId="13187" xr:uid="{00000000-0005-0000-0000-000009300000}"/>
    <cellStyle name="Normal 29 2 2 3" xfId="13188" xr:uid="{00000000-0005-0000-0000-00000A300000}"/>
    <cellStyle name="Normal 29 2 2 4" xfId="13189" xr:uid="{00000000-0005-0000-0000-00000B300000}"/>
    <cellStyle name="Normal 29 2 3" xfId="13190" xr:uid="{00000000-0005-0000-0000-00000C300000}"/>
    <cellStyle name="Normal 29 2 3 2" xfId="13191" xr:uid="{00000000-0005-0000-0000-00000D300000}"/>
    <cellStyle name="Normal 29 2 3 3" xfId="13192" xr:uid="{00000000-0005-0000-0000-00000E300000}"/>
    <cellStyle name="Normal 29 2 3 4" xfId="13193" xr:uid="{00000000-0005-0000-0000-00000F300000}"/>
    <cellStyle name="Normal 29 2 4" xfId="13194" xr:uid="{00000000-0005-0000-0000-000010300000}"/>
    <cellStyle name="Normal 29 2 5" xfId="13195" xr:uid="{00000000-0005-0000-0000-000011300000}"/>
    <cellStyle name="Normal 29 2 6" xfId="13196" xr:uid="{00000000-0005-0000-0000-000012300000}"/>
    <cellStyle name="Normal 29 2 7" xfId="13197" xr:uid="{00000000-0005-0000-0000-000013300000}"/>
    <cellStyle name="Normal 29 20" xfId="13198" xr:uid="{00000000-0005-0000-0000-000014300000}"/>
    <cellStyle name="Normal 29 20 2" xfId="13199" xr:uid="{00000000-0005-0000-0000-000015300000}"/>
    <cellStyle name="Normal 29 21" xfId="13200" xr:uid="{00000000-0005-0000-0000-000016300000}"/>
    <cellStyle name="Normal 29 21 2" xfId="13201" xr:uid="{00000000-0005-0000-0000-000017300000}"/>
    <cellStyle name="Normal 29 22" xfId="13202" xr:uid="{00000000-0005-0000-0000-000018300000}"/>
    <cellStyle name="Normal 29 22 2" xfId="13203" xr:uid="{00000000-0005-0000-0000-000019300000}"/>
    <cellStyle name="Normal 29 23" xfId="13204" xr:uid="{00000000-0005-0000-0000-00001A300000}"/>
    <cellStyle name="Normal 29 24" xfId="13205" xr:uid="{00000000-0005-0000-0000-00001B300000}"/>
    <cellStyle name="Normal 29 25" xfId="13206" xr:uid="{00000000-0005-0000-0000-00001C300000}"/>
    <cellStyle name="Normal 29 26" xfId="13207" xr:uid="{00000000-0005-0000-0000-00001D300000}"/>
    <cellStyle name="Normal 29 27" xfId="13208" xr:uid="{00000000-0005-0000-0000-00001E300000}"/>
    <cellStyle name="Normal 29 28" xfId="13209" xr:uid="{00000000-0005-0000-0000-00001F300000}"/>
    <cellStyle name="Normal 29 29" xfId="13210" xr:uid="{00000000-0005-0000-0000-000020300000}"/>
    <cellStyle name="Normal 29 3" xfId="13211" xr:uid="{00000000-0005-0000-0000-000021300000}"/>
    <cellStyle name="Normal 29 3 2" xfId="13212" xr:uid="{00000000-0005-0000-0000-000022300000}"/>
    <cellStyle name="Normal 29 3 2 2" xfId="13213" xr:uid="{00000000-0005-0000-0000-000023300000}"/>
    <cellStyle name="Normal 29 3 2 3" xfId="13214" xr:uid="{00000000-0005-0000-0000-000024300000}"/>
    <cellStyle name="Normal 29 3 2 4" xfId="13215" xr:uid="{00000000-0005-0000-0000-000025300000}"/>
    <cellStyle name="Normal 29 3 3" xfId="13216" xr:uid="{00000000-0005-0000-0000-000026300000}"/>
    <cellStyle name="Normal 29 3 4" xfId="13217" xr:uid="{00000000-0005-0000-0000-000027300000}"/>
    <cellStyle name="Normal 29 3 5" xfId="13218" xr:uid="{00000000-0005-0000-0000-000028300000}"/>
    <cellStyle name="Normal 29 3 6" xfId="13219" xr:uid="{00000000-0005-0000-0000-000029300000}"/>
    <cellStyle name="Normal 29 30" xfId="13220" xr:uid="{00000000-0005-0000-0000-00002A300000}"/>
    <cellStyle name="Normal 29 31" xfId="13221" xr:uid="{00000000-0005-0000-0000-00002B300000}"/>
    <cellStyle name="Normal 29 32" xfId="13222" xr:uid="{00000000-0005-0000-0000-00002C300000}"/>
    <cellStyle name="Normal 29 33" xfId="13223" xr:uid="{00000000-0005-0000-0000-00002D300000}"/>
    <cellStyle name="Normal 29 34" xfId="13224" xr:uid="{00000000-0005-0000-0000-00002E300000}"/>
    <cellStyle name="Normal 29 35" xfId="13225" xr:uid="{00000000-0005-0000-0000-00002F300000}"/>
    <cellStyle name="Normal 29 36" xfId="13226" xr:uid="{00000000-0005-0000-0000-000030300000}"/>
    <cellStyle name="Normal 29 37" xfId="13227" xr:uid="{00000000-0005-0000-0000-000031300000}"/>
    <cellStyle name="Normal 29 38" xfId="13228" xr:uid="{00000000-0005-0000-0000-000032300000}"/>
    <cellStyle name="Normal 29 39" xfId="13229" xr:uid="{00000000-0005-0000-0000-000033300000}"/>
    <cellStyle name="Normal 29 4" xfId="13230" xr:uid="{00000000-0005-0000-0000-000034300000}"/>
    <cellStyle name="Normal 29 4 2" xfId="13231" xr:uid="{00000000-0005-0000-0000-000035300000}"/>
    <cellStyle name="Normal 29 4 3" xfId="13232" xr:uid="{00000000-0005-0000-0000-000036300000}"/>
    <cellStyle name="Normal 29 4 4" xfId="13233" xr:uid="{00000000-0005-0000-0000-000037300000}"/>
    <cellStyle name="Normal 29 40" xfId="13234" xr:uid="{00000000-0005-0000-0000-000038300000}"/>
    <cellStyle name="Normal 29 41" xfId="13235" xr:uid="{00000000-0005-0000-0000-000039300000}"/>
    <cellStyle name="Normal 29 42" xfId="13236" xr:uid="{00000000-0005-0000-0000-00003A300000}"/>
    <cellStyle name="Normal 29 43" xfId="13237" xr:uid="{00000000-0005-0000-0000-00003B300000}"/>
    <cellStyle name="Normal 29 44" xfId="13238" xr:uid="{00000000-0005-0000-0000-00003C300000}"/>
    <cellStyle name="Normal 29 45" xfId="13239" xr:uid="{00000000-0005-0000-0000-00003D300000}"/>
    <cellStyle name="Normal 29 46" xfId="13240" xr:uid="{00000000-0005-0000-0000-00003E300000}"/>
    <cellStyle name="Normal 29 47" xfId="13241" xr:uid="{00000000-0005-0000-0000-00003F300000}"/>
    <cellStyle name="Normal 29 48" xfId="13242" xr:uid="{00000000-0005-0000-0000-000040300000}"/>
    <cellStyle name="Normal 29 49" xfId="13243" xr:uid="{00000000-0005-0000-0000-000041300000}"/>
    <cellStyle name="Normal 29 5" xfId="13244" xr:uid="{00000000-0005-0000-0000-000042300000}"/>
    <cellStyle name="Normal 29 5 2" xfId="13245" xr:uid="{00000000-0005-0000-0000-000043300000}"/>
    <cellStyle name="Normal 29 5 3" xfId="13246" xr:uid="{00000000-0005-0000-0000-000044300000}"/>
    <cellStyle name="Normal 29 5 4" xfId="13247" xr:uid="{00000000-0005-0000-0000-000045300000}"/>
    <cellStyle name="Normal 29 50" xfId="13248" xr:uid="{00000000-0005-0000-0000-000046300000}"/>
    <cellStyle name="Normal 29 51" xfId="13249" xr:uid="{00000000-0005-0000-0000-000047300000}"/>
    <cellStyle name="Normal 29 52" xfId="13250" xr:uid="{00000000-0005-0000-0000-000048300000}"/>
    <cellStyle name="Normal 29 53" xfId="13251" xr:uid="{00000000-0005-0000-0000-000049300000}"/>
    <cellStyle name="Normal 29 54" xfId="13252" xr:uid="{00000000-0005-0000-0000-00004A300000}"/>
    <cellStyle name="Normal 29 55" xfId="13253" xr:uid="{00000000-0005-0000-0000-00004B300000}"/>
    <cellStyle name="Normal 29 56" xfId="13254" xr:uid="{00000000-0005-0000-0000-00004C300000}"/>
    <cellStyle name="Normal 29 57" xfId="13255" xr:uid="{00000000-0005-0000-0000-00004D300000}"/>
    <cellStyle name="Normal 29 58" xfId="13256" xr:uid="{00000000-0005-0000-0000-00004E300000}"/>
    <cellStyle name="Normal 29 59" xfId="13257" xr:uid="{00000000-0005-0000-0000-00004F300000}"/>
    <cellStyle name="Normal 29 6" xfId="13258" xr:uid="{00000000-0005-0000-0000-000050300000}"/>
    <cellStyle name="Normal 29 6 2" xfId="13259" xr:uid="{00000000-0005-0000-0000-000051300000}"/>
    <cellStyle name="Normal 29 60" xfId="13260" xr:uid="{00000000-0005-0000-0000-000052300000}"/>
    <cellStyle name="Normal 29 61" xfId="13261" xr:uid="{00000000-0005-0000-0000-000053300000}"/>
    <cellStyle name="Normal 29 62" xfId="13262" xr:uid="{00000000-0005-0000-0000-000054300000}"/>
    <cellStyle name="Normal 29 63" xfId="13263" xr:uid="{00000000-0005-0000-0000-000055300000}"/>
    <cellStyle name="Normal 29 64" xfId="13264" xr:uid="{00000000-0005-0000-0000-000056300000}"/>
    <cellStyle name="Normal 29 65" xfId="13265" xr:uid="{00000000-0005-0000-0000-000057300000}"/>
    <cellStyle name="Normal 29 66" xfId="13266" xr:uid="{00000000-0005-0000-0000-000058300000}"/>
    <cellStyle name="Normal 29 67" xfId="13267" xr:uid="{00000000-0005-0000-0000-000059300000}"/>
    <cellStyle name="Normal 29 68" xfId="13268" xr:uid="{00000000-0005-0000-0000-00005A300000}"/>
    <cellStyle name="Normal 29 69" xfId="13269" xr:uid="{00000000-0005-0000-0000-00005B300000}"/>
    <cellStyle name="Normal 29 7" xfId="13270" xr:uid="{00000000-0005-0000-0000-00005C300000}"/>
    <cellStyle name="Normal 29 7 2" xfId="13271" xr:uid="{00000000-0005-0000-0000-00005D300000}"/>
    <cellStyle name="Normal 29 70" xfId="13272" xr:uid="{00000000-0005-0000-0000-00005E300000}"/>
    <cellStyle name="Normal 29 8" xfId="13273" xr:uid="{00000000-0005-0000-0000-00005F300000}"/>
    <cellStyle name="Normal 29 8 2" xfId="13274" xr:uid="{00000000-0005-0000-0000-000060300000}"/>
    <cellStyle name="Normal 29 9" xfId="13275" xr:uid="{00000000-0005-0000-0000-000061300000}"/>
    <cellStyle name="Normal 29 9 2" xfId="13276" xr:uid="{00000000-0005-0000-0000-000062300000}"/>
    <cellStyle name="Normal 3" xfId="4" xr:uid="{00000000-0005-0000-0000-000063300000}"/>
    <cellStyle name="Normal 3 10" xfId="1028" xr:uid="{00000000-0005-0000-0000-000064300000}"/>
    <cellStyle name="Normal 3 10 10" xfId="13277" xr:uid="{00000000-0005-0000-0000-000065300000}"/>
    <cellStyle name="Normal 3 10 11" xfId="13278" xr:uid="{00000000-0005-0000-0000-000066300000}"/>
    <cellStyle name="Normal 3 10 12" xfId="13279" xr:uid="{00000000-0005-0000-0000-000067300000}"/>
    <cellStyle name="Normal 3 10 13" xfId="13280" xr:uid="{00000000-0005-0000-0000-000068300000}"/>
    <cellStyle name="Normal 3 10 14" xfId="13281" xr:uid="{00000000-0005-0000-0000-000069300000}"/>
    <cellStyle name="Normal 3 10 15" xfId="13282" xr:uid="{00000000-0005-0000-0000-00006A300000}"/>
    <cellStyle name="Normal 3 10 16" xfId="13283" xr:uid="{00000000-0005-0000-0000-00006B300000}"/>
    <cellStyle name="Normal 3 10 17" xfId="13284" xr:uid="{00000000-0005-0000-0000-00006C300000}"/>
    <cellStyle name="Normal 3 10 18" xfId="13285" xr:uid="{00000000-0005-0000-0000-00006D300000}"/>
    <cellStyle name="Normal 3 10 19" xfId="13286" xr:uid="{00000000-0005-0000-0000-00006E300000}"/>
    <cellStyle name="Normal 3 10 2" xfId="1029" xr:uid="{00000000-0005-0000-0000-00006F300000}"/>
    <cellStyle name="Normal 3 10 2 10" xfId="13287" xr:uid="{00000000-0005-0000-0000-000070300000}"/>
    <cellStyle name="Normal 3 10 2 11" xfId="13288" xr:uid="{00000000-0005-0000-0000-000071300000}"/>
    <cellStyle name="Normal 3 10 2 12" xfId="13289" xr:uid="{00000000-0005-0000-0000-000072300000}"/>
    <cellStyle name="Normal 3 10 2 13" xfId="13290" xr:uid="{00000000-0005-0000-0000-000073300000}"/>
    <cellStyle name="Normal 3 10 2 2" xfId="13291" xr:uid="{00000000-0005-0000-0000-000074300000}"/>
    <cellStyle name="Normal 3 10 2 3" xfId="13292" xr:uid="{00000000-0005-0000-0000-000075300000}"/>
    <cellStyle name="Normal 3 10 2 4" xfId="13293" xr:uid="{00000000-0005-0000-0000-000076300000}"/>
    <cellStyle name="Normal 3 10 2 5" xfId="13294" xr:uid="{00000000-0005-0000-0000-000077300000}"/>
    <cellStyle name="Normal 3 10 2 6" xfId="13295" xr:uid="{00000000-0005-0000-0000-000078300000}"/>
    <cellStyle name="Normal 3 10 2 7" xfId="13296" xr:uid="{00000000-0005-0000-0000-000079300000}"/>
    <cellStyle name="Normal 3 10 2 8" xfId="13297" xr:uid="{00000000-0005-0000-0000-00007A300000}"/>
    <cellStyle name="Normal 3 10 2 9" xfId="13298" xr:uid="{00000000-0005-0000-0000-00007B300000}"/>
    <cellStyle name="Normal 3 10 20" xfId="13299" xr:uid="{00000000-0005-0000-0000-00007C300000}"/>
    <cellStyle name="Normal 3 10 21" xfId="13300" xr:uid="{00000000-0005-0000-0000-00007D300000}"/>
    <cellStyle name="Normal 3 10 3" xfId="1030" xr:uid="{00000000-0005-0000-0000-00007E300000}"/>
    <cellStyle name="Normal 3 10 4" xfId="1031" xr:uid="{00000000-0005-0000-0000-00007F300000}"/>
    <cellStyle name="Normal 3 10 5" xfId="1032" xr:uid="{00000000-0005-0000-0000-000080300000}"/>
    <cellStyle name="Normal 3 10 6" xfId="1033" xr:uid="{00000000-0005-0000-0000-000081300000}"/>
    <cellStyle name="Normal 3 10 7" xfId="1034" xr:uid="{00000000-0005-0000-0000-000082300000}"/>
    <cellStyle name="Normal 3 10 8" xfId="13301" xr:uid="{00000000-0005-0000-0000-000083300000}"/>
    <cellStyle name="Normal 3 10 9" xfId="13302" xr:uid="{00000000-0005-0000-0000-000084300000}"/>
    <cellStyle name="Normal 3 11" xfId="1035" xr:uid="{00000000-0005-0000-0000-000085300000}"/>
    <cellStyle name="Normal 3 11 10" xfId="13303" xr:uid="{00000000-0005-0000-0000-000086300000}"/>
    <cellStyle name="Normal 3 11 11" xfId="13304" xr:uid="{00000000-0005-0000-0000-000087300000}"/>
    <cellStyle name="Normal 3 11 12" xfId="13305" xr:uid="{00000000-0005-0000-0000-000088300000}"/>
    <cellStyle name="Normal 3 11 13" xfId="13306" xr:uid="{00000000-0005-0000-0000-000089300000}"/>
    <cellStyle name="Normal 3 11 14" xfId="13307" xr:uid="{00000000-0005-0000-0000-00008A300000}"/>
    <cellStyle name="Normal 3 11 15" xfId="13308" xr:uid="{00000000-0005-0000-0000-00008B300000}"/>
    <cellStyle name="Normal 3 11 16" xfId="13309" xr:uid="{00000000-0005-0000-0000-00008C300000}"/>
    <cellStyle name="Normal 3 11 17" xfId="13310" xr:uid="{00000000-0005-0000-0000-00008D300000}"/>
    <cellStyle name="Normal 3 11 2" xfId="13311" xr:uid="{00000000-0005-0000-0000-00008E300000}"/>
    <cellStyle name="Normal 3 11 3" xfId="13312" xr:uid="{00000000-0005-0000-0000-00008F300000}"/>
    <cellStyle name="Normal 3 11 4" xfId="13313" xr:uid="{00000000-0005-0000-0000-000090300000}"/>
    <cellStyle name="Normal 3 11 5" xfId="13314" xr:uid="{00000000-0005-0000-0000-000091300000}"/>
    <cellStyle name="Normal 3 11 6" xfId="13315" xr:uid="{00000000-0005-0000-0000-000092300000}"/>
    <cellStyle name="Normal 3 11 7" xfId="13316" xr:uid="{00000000-0005-0000-0000-000093300000}"/>
    <cellStyle name="Normal 3 11 8" xfId="13317" xr:uid="{00000000-0005-0000-0000-000094300000}"/>
    <cellStyle name="Normal 3 11 9" xfId="13318" xr:uid="{00000000-0005-0000-0000-000095300000}"/>
    <cellStyle name="Normal 3 12" xfId="1036" xr:uid="{00000000-0005-0000-0000-000096300000}"/>
    <cellStyle name="Normal 3 12 10" xfId="13319" xr:uid="{00000000-0005-0000-0000-000097300000}"/>
    <cellStyle name="Normal 3 12 11" xfId="13320" xr:uid="{00000000-0005-0000-0000-000098300000}"/>
    <cellStyle name="Normal 3 12 12" xfId="13321" xr:uid="{00000000-0005-0000-0000-000099300000}"/>
    <cellStyle name="Normal 3 12 13" xfId="13322" xr:uid="{00000000-0005-0000-0000-00009A300000}"/>
    <cellStyle name="Normal 3 12 14" xfId="13323" xr:uid="{00000000-0005-0000-0000-00009B300000}"/>
    <cellStyle name="Normal 3 12 15" xfId="13324" xr:uid="{00000000-0005-0000-0000-00009C300000}"/>
    <cellStyle name="Normal 3 12 16" xfId="13325" xr:uid="{00000000-0005-0000-0000-00009D300000}"/>
    <cellStyle name="Normal 3 12 17" xfId="13326" xr:uid="{00000000-0005-0000-0000-00009E300000}"/>
    <cellStyle name="Normal 3 12 2" xfId="13327" xr:uid="{00000000-0005-0000-0000-00009F300000}"/>
    <cellStyle name="Normal 3 12 3" xfId="13328" xr:uid="{00000000-0005-0000-0000-0000A0300000}"/>
    <cellStyle name="Normal 3 12 4" xfId="13329" xr:uid="{00000000-0005-0000-0000-0000A1300000}"/>
    <cellStyle name="Normal 3 12 5" xfId="13330" xr:uid="{00000000-0005-0000-0000-0000A2300000}"/>
    <cellStyle name="Normal 3 12 6" xfId="13331" xr:uid="{00000000-0005-0000-0000-0000A3300000}"/>
    <cellStyle name="Normal 3 12 7" xfId="13332" xr:uid="{00000000-0005-0000-0000-0000A4300000}"/>
    <cellStyle name="Normal 3 12 8" xfId="13333" xr:uid="{00000000-0005-0000-0000-0000A5300000}"/>
    <cellStyle name="Normal 3 12 9" xfId="13334" xr:uid="{00000000-0005-0000-0000-0000A6300000}"/>
    <cellStyle name="Normal 3 13" xfId="1037" xr:uid="{00000000-0005-0000-0000-0000A7300000}"/>
    <cellStyle name="Normal 3 14" xfId="1038" xr:uid="{00000000-0005-0000-0000-0000A8300000}"/>
    <cellStyle name="Normal 3 15" xfId="1039" xr:uid="{00000000-0005-0000-0000-0000A9300000}"/>
    <cellStyle name="Normal 3 16" xfId="1040" xr:uid="{00000000-0005-0000-0000-0000AA300000}"/>
    <cellStyle name="Normal 3 17" xfId="1041" xr:uid="{00000000-0005-0000-0000-0000AB300000}"/>
    <cellStyle name="Normal 3 18" xfId="1042" xr:uid="{00000000-0005-0000-0000-0000AC300000}"/>
    <cellStyle name="Normal 3 19" xfId="1043" xr:uid="{00000000-0005-0000-0000-0000AD300000}"/>
    <cellStyle name="Normal 3 2" xfId="1044" xr:uid="{00000000-0005-0000-0000-0000AE300000}"/>
    <cellStyle name="Normal 3 2 10" xfId="1045" xr:uid="{00000000-0005-0000-0000-0000AF300000}"/>
    <cellStyle name="Normal 3 2 11" xfId="1046" xr:uid="{00000000-0005-0000-0000-0000B0300000}"/>
    <cellStyle name="Normal 3 2 12" xfId="1047" xr:uid="{00000000-0005-0000-0000-0000B1300000}"/>
    <cellStyle name="Normal 3 2 13" xfId="1048" xr:uid="{00000000-0005-0000-0000-0000B2300000}"/>
    <cellStyle name="Normal 3 2 14" xfId="1049" xr:uid="{00000000-0005-0000-0000-0000B3300000}"/>
    <cellStyle name="Normal 3 2 15" xfId="1050" xr:uid="{00000000-0005-0000-0000-0000B4300000}"/>
    <cellStyle name="Normal 3 2 16" xfId="1051" xr:uid="{00000000-0005-0000-0000-0000B5300000}"/>
    <cellStyle name="Normal 3 2 17" xfId="13335" xr:uid="{00000000-0005-0000-0000-0000B6300000}"/>
    <cellStyle name="Normal 3 2 18" xfId="13336" xr:uid="{00000000-0005-0000-0000-0000B7300000}"/>
    <cellStyle name="Normal 3 2 19" xfId="13337" xr:uid="{00000000-0005-0000-0000-0000B8300000}"/>
    <cellStyle name="Normal 3 2 2" xfId="1052" xr:uid="{00000000-0005-0000-0000-0000B9300000}"/>
    <cellStyle name="Normal 3 2 2 2" xfId="1053" xr:uid="{00000000-0005-0000-0000-0000BA300000}"/>
    <cellStyle name="Normal 3 2 2 2 2" xfId="13338" xr:uid="{00000000-0005-0000-0000-0000BB300000}"/>
    <cellStyle name="Normal 3 2 2 2 2 2" xfId="13339" xr:uid="{00000000-0005-0000-0000-0000BC300000}"/>
    <cellStyle name="Normal 3 2 2 2 2 2 2" xfId="13340" xr:uid="{00000000-0005-0000-0000-0000BD300000}"/>
    <cellStyle name="Normal 3 2 2 2 2 2 2 2" xfId="13341" xr:uid="{00000000-0005-0000-0000-0000BE300000}"/>
    <cellStyle name="Normal 3 2 2 2 3" xfId="13342" xr:uid="{00000000-0005-0000-0000-0000BF300000}"/>
    <cellStyle name="Normal 3 2 2 2 4" xfId="13343" xr:uid="{00000000-0005-0000-0000-0000C0300000}"/>
    <cellStyle name="Normal 3 2 2 2 5" xfId="13344" xr:uid="{00000000-0005-0000-0000-0000C1300000}"/>
    <cellStyle name="Normal 3 2 2 2 6" xfId="13345" xr:uid="{00000000-0005-0000-0000-0000C2300000}"/>
    <cellStyle name="Normal 3 2 2 2 7" xfId="13346" xr:uid="{00000000-0005-0000-0000-0000C3300000}"/>
    <cellStyle name="Normal 3 2 2 2 8" xfId="13347" xr:uid="{00000000-0005-0000-0000-0000C4300000}"/>
    <cellStyle name="Normal 3 2 2 3" xfId="1054" xr:uid="{00000000-0005-0000-0000-0000C5300000}"/>
    <cellStyle name="Normal 3 2 2 4" xfId="1055" xr:uid="{00000000-0005-0000-0000-0000C6300000}"/>
    <cellStyle name="Normal 3 2 2 5" xfId="1056" xr:uid="{00000000-0005-0000-0000-0000C7300000}"/>
    <cellStyle name="Normal 3 2 2 6" xfId="1057" xr:uid="{00000000-0005-0000-0000-0000C8300000}"/>
    <cellStyle name="Normal 3 2 2 7" xfId="1058" xr:uid="{00000000-0005-0000-0000-0000C9300000}"/>
    <cellStyle name="Normal 3 2 20" xfId="13348" xr:uid="{00000000-0005-0000-0000-0000CA300000}"/>
    <cellStyle name="Normal 3 2 21" xfId="13349" xr:uid="{00000000-0005-0000-0000-0000CB300000}"/>
    <cellStyle name="Normal 3 2 22" xfId="13350" xr:uid="{00000000-0005-0000-0000-0000CC300000}"/>
    <cellStyle name="Normal 3 2 23" xfId="13351" xr:uid="{00000000-0005-0000-0000-0000CD300000}"/>
    <cellStyle name="Normal 3 2 24" xfId="13352" xr:uid="{00000000-0005-0000-0000-0000CE300000}"/>
    <cellStyle name="Normal 3 2 25" xfId="13353" xr:uid="{00000000-0005-0000-0000-0000CF300000}"/>
    <cellStyle name="Normal 3 2 26" xfId="13354" xr:uid="{00000000-0005-0000-0000-0000D0300000}"/>
    <cellStyle name="Normal 3 2 27" xfId="13355" xr:uid="{00000000-0005-0000-0000-0000D1300000}"/>
    <cellStyle name="Normal 3 2 28" xfId="13356" xr:uid="{00000000-0005-0000-0000-0000D2300000}"/>
    <cellStyle name="Normal 3 2 29" xfId="13357" xr:uid="{00000000-0005-0000-0000-0000D3300000}"/>
    <cellStyle name="Normal 3 2 3" xfId="1059" xr:uid="{00000000-0005-0000-0000-0000D4300000}"/>
    <cellStyle name="Normal 3 2 3 10" xfId="13358" xr:uid="{00000000-0005-0000-0000-0000D5300000}"/>
    <cellStyle name="Normal 3 2 3 11" xfId="13359" xr:uid="{00000000-0005-0000-0000-0000D6300000}"/>
    <cellStyle name="Normal 3 2 3 12" xfId="13360" xr:uid="{00000000-0005-0000-0000-0000D7300000}"/>
    <cellStyle name="Normal 3 2 3 13" xfId="13361" xr:uid="{00000000-0005-0000-0000-0000D8300000}"/>
    <cellStyle name="Normal 3 2 3 14" xfId="13362" xr:uid="{00000000-0005-0000-0000-0000D9300000}"/>
    <cellStyle name="Normal 3 2 3 15" xfId="13363" xr:uid="{00000000-0005-0000-0000-0000DA300000}"/>
    <cellStyle name="Normal 3 2 3 16" xfId="13364" xr:uid="{00000000-0005-0000-0000-0000DB300000}"/>
    <cellStyle name="Normal 3 2 3 17" xfId="13365" xr:uid="{00000000-0005-0000-0000-0000DC300000}"/>
    <cellStyle name="Normal 3 2 3 2" xfId="13366" xr:uid="{00000000-0005-0000-0000-0000DD300000}"/>
    <cellStyle name="Normal 3 2 3 3" xfId="13367" xr:uid="{00000000-0005-0000-0000-0000DE300000}"/>
    <cellStyle name="Normal 3 2 3 4" xfId="13368" xr:uid="{00000000-0005-0000-0000-0000DF300000}"/>
    <cellStyle name="Normal 3 2 3 5" xfId="13369" xr:uid="{00000000-0005-0000-0000-0000E0300000}"/>
    <cellStyle name="Normal 3 2 3 6" xfId="13370" xr:uid="{00000000-0005-0000-0000-0000E1300000}"/>
    <cellStyle name="Normal 3 2 3 7" xfId="13371" xr:uid="{00000000-0005-0000-0000-0000E2300000}"/>
    <cellStyle name="Normal 3 2 3 8" xfId="13372" xr:uid="{00000000-0005-0000-0000-0000E3300000}"/>
    <cellStyle name="Normal 3 2 3 9" xfId="13373" xr:uid="{00000000-0005-0000-0000-0000E4300000}"/>
    <cellStyle name="Normal 3 2 30" xfId="13374" xr:uid="{00000000-0005-0000-0000-0000E5300000}"/>
    <cellStyle name="Normal 3 2 31" xfId="13375" xr:uid="{00000000-0005-0000-0000-0000E6300000}"/>
    <cellStyle name="Normal 3 2 32" xfId="13376" xr:uid="{00000000-0005-0000-0000-0000E7300000}"/>
    <cellStyle name="Normal 3 2 33" xfId="13377" xr:uid="{00000000-0005-0000-0000-0000E8300000}"/>
    <cellStyle name="Normal 3 2 34" xfId="13378" xr:uid="{00000000-0005-0000-0000-0000E9300000}"/>
    <cellStyle name="Normal 3 2 35" xfId="13379" xr:uid="{00000000-0005-0000-0000-0000EA300000}"/>
    <cellStyle name="Normal 3 2 36" xfId="13380" xr:uid="{00000000-0005-0000-0000-0000EB300000}"/>
    <cellStyle name="Normal 3 2 37" xfId="13381" xr:uid="{00000000-0005-0000-0000-0000EC300000}"/>
    <cellStyle name="Normal 3 2 38" xfId="13382" xr:uid="{00000000-0005-0000-0000-0000ED300000}"/>
    <cellStyle name="Normal 3 2 39" xfId="13383" xr:uid="{00000000-0005-0000-0000-0000EE300000}"/>
    <cellStyle name="Normal 3 2 4" xfId="1060" xr:uid="{00000000-0005-0000-0000-0000EF300000}"/>
    <cellStyle name="Normal 3 2 4 10" xfId="13384" xr:uid="{00000000-0005-0000-0000-0000F0300000}"/>
    <cellStyle name="Normal 3 2 4 11" xfId="13385" xr:uid="{00000000-0005-0000-0000-0000F1300000}"/>
    <cellStyle name="Normal 3 2 4 12" xfId="13386" xr:uid="{00000000-0005-0000-0000-0000F2300000}"/>
    <cellStyle name="Normal 3 2 4 13" xfId="13387" xr:uid="{00000000-0005-0000-0000-0000F3300000}"/>
    <cellStyle name="Normal 3 2 4 14" xfId="13388" xr:uid="{00000000-0005-0000-0000-0000F4300000}"/>
    <cellStyle name="Normal 3 2 4 15" xfId="13389" xr:uid="{00000000-0005-0000-0000-0000F5300000}"/>
    <cellStyle name="Normal 3 2 4 16" xfId="13390" xr:uid="{00000000-0005-0000-0000-0000F6300000}"/>
    <cellStyle name="Normal 3 2 4 17" xfId="13391" xr:uid="{00000000-0005-0000-0000-0000F7300000}"/>
    <cellStyle name="Normal 3 2 4 2" xfId="13392" xr:uid="{00000000-0005-0000-0000-0000F8300000}"/>
    <cellStyle name="Normal 3 2 4 3" xfId="13393" xr:uid="{00000000-0005-0000-0000-0000F9300000}"/>
    <cellStyle name="Normal 3 2 4 4" xfId="13394" xr:uid="{00000000-0005-0000-0000-0000FA300000}"/>
    <cellStyle name="Normal 3 2 4 5" xfId="13395" xr:uid="{00000000-0005-0000-0000-0000FB300000}"/>
    <cellStyle name="Normal 3 2 4 6" xfId="13396" xr:uid="{00000000-0005-0000-0000-0000FC300000}"/>
    <cellStyle name="Normal 3 2 4 7" xfId="13397" xr:uid="{00000000-0005-0000-0000-0000FD300000}"/>
    <cellStyle name="Normal 3 2 4 8" xfId="13398" xr:uid="{00000000-0005-0000-0000-0000FE300000}"/>
    <cellStyle name="Normal 3 2 4 9" xfId="13399" xr:uid="{00000000-0005-0000-0000-0000FF300000}"/>
    <cellStyle name="Normal 3 2 40" xfId="13400" xr:uid="{00000000-0005-0000-0000-000000310000}"/>
    <cellStyle name="Normal 3 2 41" xfId="13401" xr:uid="{00000000-0005-0000-0000-000001310000}"/>
    <cellStyle name="Normal 3 2 42" xfId="13402" xr:uid="{00000000-0005-0000-0000-000002310000}"/>
    <cellStyle name="Normal 3 2 43" xfId="13403" xr:uid="{00000000-0005-0000-0000-000003310000}"/>
    <cellStyle name="Normal 3 2 44" xfId="13404" xr:uid="{00000000-0005-0000-0000-000004310000}"/>
    <cellStyle name="Normal 3 2 45" xfId="13405" xr:uid="{00000000-0005-0000-0000-000005310000}"/>
    <cellStyle name="Normal 3 2 46" xfId="13406" xr:uid="{00000000-0005-0000-0000-000006310000}"/>
    <cellStyle name="Normal 3 2 47" xfId="13407" xr:uid="{00000000-0005-0000-0000-000007310000}"/>
    <cellStyle name="Normal 3 2 48" xfId="13408" xr:uid="{00000000-0005-0000-0000-000008310000}"/>
    <cellStyle name="Normal 3 2 49" xfId="13409" xr:uid="{00000000-0005-0000-0000-000009310000}"/>
    <cellStyle name="Normal 3 2 5" xfId="1061" xr:uid="{00000000-0005-0000-0000-00000A310000}"/>
    <cellStyle name="Normal 3 2 50" xfId="13410" xr:uid="{00000000-0005-0000-0000-00000B310000}"/>
    <cellStyle name="Normal 3 2 51" xfId="13411" xr:uid="{00000000-0005-0000-0000-00000C310000}"/>
    <cellStyle name="Normal 3 2 52" xfId="13412" xr:uid="{00000000-0005-0000-0000-00000D310000}"/>
    <cellStyle name="Normal 3 2 53" xfId="13413" xr:uid="{00000000-0005-0000-0000-00000E310000}"/>
    <cellStyle name="Normal 3 2 54" xfId="13414" xr:uid="{00000000-0005-0000-0000-00000F310000}"/>
    <cellStyle name="Normal 3 2 55" xfId="13415" xr:uid="{00000000-0005-0000-0000-000010310000}"/>
    <cellStyle name="Normal 3 2 56" xfId="13416" xr:uid="{00000000-0005-0000-0000-000011310000}"/>
    <cellStyle name="Normal 3 2 57" xfId="13417" xr:uid="{00000000-0005-0000-0000-000012310000}"/>
    <cellStyle name="Normal 3 2 58" xfId="13418" xr:uid="{00000000-0005-0000-0000-000013310000}"/>
    <cellStyle name="Normal 3 2 59" xfId="13419" xr:uid="{00000000-0005-0000-0000-000014310000}"/>
    <cellStyle name="Normal 3 2 6" xfId="1062" xr:uid="{00000000-0005-0000-0000-000015310000}"/>
    <cellStyle name="Normal 3 2 60" xfId="13420" xr:uid="{00000000-0005-0000-0000-000016310000}"/>
    <cellStyle name="Normal 3 2 61" xfId="13421" xr:uid="{00000000-0005-0000-0000-000017310000}"/>
    <cellStyle name="Normal 3 2 62" xfId="13422" xr:uid="{00000000-0005-0000-0000-000018310000}"/>
    <cellStyle name="Normal 3 2 63" xfId="13423" xr:uid="{00000000-0005-0000-0000-000019310000}"/>
    <cellStyle name="Normal 3 2 64" xfId="13424" xr:uid="{00000000-0005-0000-0000-00001A310000}"/>
    <cellStyle name="Normal 3 2 65" xfId="13425" xr:uid="{00000000-0005-0000-0000-00001B310000}"/>
    <cellStyle name="Normal 3 2 66" xfId="13426" xr:uid="{00000000-0005-0000-0000-00001C310000}"/>
    <cellStyle name="Normal 3 2 67" xfId="13427" xr:uid="{00000000-0005-0000-0000-00001D310000}"/>
    <cellStyle name="Normal 3 2 68" xfId="13428" xr:uid="{00000000-0005-0000-0000-00001E310000}"/>
    <cellStyle name="Normal 3 2 69" xfId="13429" xr:uid="{00000000-0005-0000-0000-00001F310000}"/>
    <cellStyle name="Normal 3 2 7" xfId="1063" xr:uid="{00000000-0005-0000-0000-000020310000}"/>
    <cellStyle name="Normal 3 2 70" xfId="13430" xr:uid="{00000000-0005-0000-0000-000021310000}"/>
    <cellStyle name="Normal 3 2 71" xfId="13431" xr:uid="{00000000-0005-0000-0000-000022310000}"/>
    <cellStyle name="Normal 3 2 72" xfId="13432" xr:uid="{00000000-0005-0000-0000-000023310000}"/>
    <cellStyle name="Normal 3 2 73" xfId="13433" xr:uid="{00000000-0005-0000-0000-000024310000}"/>
    <cellStyle name="Normal 3 2 74" xfId="13434" xr:uid="{00000000-0005-0000-0000-000025310000}"/>
    <cellStyle name="Normal 3 2 75" xfId="13435" xr:uid="{00000000-0005-0000-0000-000026310000}"/>
    <cellStyle name="Normal 3 2 76" xfId="13436" xr:uid="{00000000-0005-0000-0000-000027310000}"/>
    <cellStyle name="Normal 3 2 77" xfId="13437" xr:uid="{00000000-0005-0000-0000-000028310000}"/>
    <cellStyle name="Normal 3 2 78" xfId="13438" xr:uid="{00000000-0005-0000-0000-000029310000}"/>
    <cellStyle name="Normal 3 2 8" xfId="1064" xr:uid="{00000000-0005-0000-0000-00002A310000}"/>
    <cellStyle name="Normal 3 2 9" xfId="1065" xr:uid="{00000000-0005-0000-0000-00002B310000}"/>
    <cellStyle name="Normal 3 2_3.1.2 DB Pension Detail" xfId="13439" xr:uid="{00000000-0005-0000-0000-00002C310000}"/>
    <cellStyle name="Normal 3 20" xfId="1066" xr:uid="{00000000-0005-0000-0000-00002D310000}"/>
    <cellStyle name="Normal 3 21" xfId="1067" xr:uid="{00000000-0005-0000-0000-00002E310000}"/>
    <cellStyle name="Normal 3 22" xfId="13440" xr:uid="{00000000-0005-0000-0000-00002F310000}"/>
    <cellStyle name="Normal 3 23" xfId="13441" xr:uid="{00000000-0005-0000-0000-000030310000}"/>
    <cellStyle name="Normal 3 24" xfId="13442" xr:uid="{00000000-0005-0000-0000-000031310000}"/>
    <cellStyle name="Normal 3 25" xfId="13443" xr:uid="{00000000-0005-0000-0000-000032310000}"/>
    <cellStyle name="Normal 3 26" xfId="13444" xr:uid="{00000000-0005-0000-0000-000033310000}"/>
    <cellStyle name="Normal 3 27" xfId="13445" xr:uid="{00000000-0005-0000-0000-000034310000}"/>
    <cellStyle name="Normal 3 28" xfId="13446" xr:uid="{00000000-0005-0000-0000-000035310000}"/>
    <cellStyle name="Normal 3 29" xfId="13447" xr:uid="{00000000-0005-0000-0000-000036310000}"/>
    <cellStyle name="Normal 3 3" xfId="1068" xr:uid="{00000000-0005-0000-0000-000037310000}"/>
    <cellStyle name="Normal 3 3 10" xfId="13448" xr:uid="{00000000-0005-0000-0000-000038310000}"/>
    <cellStyle name="Normal 3 3 11" xfId="13449" xr:uid="{00000000-0005-0000-0000-000039310000}"/>
    <cellStyle name="Normal 3 3 12" xfId="13450" xr:uid="{00000000-0005-0000-0000-00003A310000}"/>
    <cellStyle name="Normal 3 3 13" xfId="13451" xr:uid="{00000000-0005-0000-0000-00003B310000}"/>
    <cellStyle name="Normal 3 3 14" xfId="13452" xr:uid="{00000000-0005-0000-0000-00003C310000}"/>
    <cellStyle name="Normal 3 3 15" xfId="13453" xr:uid="{00000000-0005-0000-0000-00003D310000}"/>
    <cellStyle name="Normal 3 3 16" xfId="13454" xr:uid="{00000000-0005-0000-0000-00003E310000}"/>
    <cellStyle name="Normal 3 3 17" xfId="13455" xr:uid="{00000000-0005-0000-0000-00003F310000}"/>
    <cellStyle name="Normal 3 3 18" xfId="13456" xr:uid="{00000000-0005-0000-0000-000040310000}"/>
    <cellStyle name="Normal 3 3 19" xfId="13457" xr:uid="{00000000-0005-0000-0000-000041310000}"/>
    <cellStyle name="Normal 3 3 2" xfId="1069" xr:uid="{00000000-0005-0000-0000-000042310000}"/>
    <cellStyle name="Normal 3 3 2 10" xfId="13458" xr:uid="{00000000-0005-0000-0000-000043310000}"/>
    <cellStyle name="Normal 3 3 2 11" xfId="13459" xr:uid="{00000000-0005-0000-0000-000044310000}"/>
    <cellStyle name="Normal 3 3 2 12" xfId="13460" xr:uid="{00000000-0005-0000-0000-000045310000}"/>
    <cellStyle name="Normal 3 3 2 13" xfId="13461" xr:uid="{00000000-0005-0000-0000-000046310000}"/>
    <cellStyle name="Normal 3 3 2 14" xfId="13462" xr:uid="{00000000-0005-0000-0000-000047310000}"/>
    <cellStyle name="Normal 3 3 2 15" xfId="13463" xr:uid="{00000000-0005-0000-0000-000048310000}"/>
    <cellStyle name="Normal 3 3 2 16" xfId="13464" xr:uid="{00000000-0005-0000-0000-000049310000}"/>
    <cellStyle name="Normal 3 3 2 17" xfId="13465" xr:uid="{00000000-0005-0000-0000-00004A310000}"/>
    <cellStyle name="Normal 3 3 2 18" xfId="13466" xr:uid="{00000000-0005-0000-0000-00004B310000}"/>
    <cellStyle name="Normal 3 3 2 19" xfId="13467" xr:uid="{00000000-0005-0000-0000-00004C310000}"/>
    <cellStyle name="Normal 3 3 2 2" xfId="1070" xr:uid="{00000000-0005-0000-0000-00004D310000}"/>
    <cellStyle name="Normal 3 3 2 2 2" xfId="13468" xr:uid="{00000000-0005-0000-0000-00004E310000}"/>
    <cellStyle name="Normal 3 3 2 2 3" xfId="13469" xr:uid="{00000000-0005-0000-0000-00004F310000}"/>
    <cellStyle name="Normal 3 3 2 2 4" xfId="13470" xr:uid="{00000000-0005-0000-0000-000050310000}"/>
    <cellStyle name="Normal 3 3 2 2 5" xfId="13471" xr:uid="{00000000-0005-0000-0000-000051310000}"/>
    <cellStyle name="Normal 3 3 2 2 6" xfId="13472" xr:uid="{00000000-0005-0000-0000-000052310000}"/>
    <cellStyle name="Normal 3 3 2 2 7" xfId="13473" xr:uid="{00000000-0005-0000-0000-000053310000}"/>
    <cellStyle name="Normal 3 3 2 2 8" xfId="13474" xr:uid="{00000000-0005-0000-0000-000054310000}"/>
    <cellStyle name="Normal 3 3 2 20" xfId="13475" xr:uid="{00000000-0005-0000-0000-000055310000}"/>
    <cellStyle name="Normal 3 3 2 21" xfId="13476" xr:uid="{00000000-0005-0000-0000-000056310000}"/>
    <cellStyle name="Normal 3 3 2 22" xfId="13477" xr:uid="{00000000-0005-0000-0000-000057310000}"/>
    <cellStyle name="Normal 3 3 2 23" xfId="13478" xr:uid="{00000000-0005-0000-0000-000058310000}"/>
    <cellStyle name="Normal 3 3 2 24" xfId="13479" xr:uid="{00000000-0005-0000-0000-000059310000}"/>
    <cellStyle name="Normal 3 3 2 25" xfId="13480" xr:uid="{00000000-0005-0000-0000-00005A310000}"/>
    <cellStyle name="Normal 3 3 2 26" xfId="13481" xr:uid="{00000000-0005-0000-0000-00005B310000}"/>
    <cellStyle name="Normal 3 3 2 27" xfId="13482" xr:uid="{00000000-0005-0000-0000-00005C310000}"/>
    <cellStyle name="Normal 3 3 2 3" xfId="13483" xr:uid="{00000000-0005-0000-0000-00005D310000}"/>
    <cellStyle name="Normal 3 3 2 3 10" xfId="13484" xr:uid="{00000000-0005-0000-0000-00005E310000}"/>
    <cellStyle name="Normal 3 3 2 3 11" xfId="13485" xr:uid="{00000000-0005-0000-0000-00005F310000}"/>
    <cellStyle name="Normal 3 3 2 3 12" xfId="13486" xr:uid="{00000000-0005-0000-0000-000060310000}"/>
    <cellStyle name="Normal 3 3 2 3 13" xfId="13487" xr:uid="{00000000-0005-0000-0000-000061310000}"/>
    <cellStyle name="Normal 3 3 2 3 14" xfId="13488" xr:uid="{00000000-0005-0000-0000-000062310000}"/>
    <cellStyle name="Normal 3 3 2 3 15" xfId="13489" xr:uid="{00000000-0005-0000-0000-000063310000}"/>
    <cellStyle name="Normal 3 3 2 3 16" xfId="13490" xr:uid="{00000000-0005-0000-0000-000064310000}"/>
    <cellStyle name="Normal 3 3 2 3 17" xfId="13491" xr:uid="{00000000-0005-0000-0000-000065310000}"/>
    <cellStyle name="Normal 3 3 2 3 18" xfId="13492" xr:uid="{00000000-0005-0000-0000-000066310000}"/>
    <cellStyle name="Normal 3 3 2 3 19" xfId="13493" xr:uid="{00000000-0005-0000-0000-000067310000}"/>
    <cellStyle name="Normal 3 3 2 3 2" xfId="13494" xr:uid="{00000000-0005-0000-0000-000068310000}"/>
    <cellStyle name="Normal 3 3 2 3 2 10" xfId="13495" xr:uid="{00000000-0005-0000-0000-000069310000}"/>
    <cellStyle name="Normal 3 3 2 3 2 11" xfId="13496" xr:uid="{00000000-0005-0000-0000-00006A310000}"/>
    <cellStyle name="Normal 3 3 2 3 2 12" xfId="13497" xr:uid="{00000000-0005-0000-0000-00006B310000}"/>
    <cellStyle name="Normal 3 3 2 3 2 13" xfId="13498" xr:uid="{00000000-0005-0000-0000-00006C310000}"/>
    <cellStyle name="Normal 3 3 2 3 2 14" xfId="13499" xr:uid="{00000000-0005-0000-0000-00006D310000}"/>
    <cellStyle name="Normal 3 3 2 3 2 15" xfId="13500" xr:uid="{00000000-0005-0000-0000-00006E310000}"/>
    <cellStyle name="Normal 3 3 2 3 2 16" xfId="13501" xr:uid="{00000000-0005-0000-0000-00006F310000}"/>
    <cellStyle name="Normal 3 3 2 3 2 17" xfId="13502" xr:uid="{00000000-0005-0000-0000-000070310000}"/>
    <cellStyle name="Normal 3 3 2 3 2 18" xfId="13503" xr:uid="{00000000-0005-0000-0000-000071310000}"/>
    <cellStyle name="Normal 3 3 2 3 2 19" xfId="13504" xr:uid="{00000000-0005-0000-0000-000072310000}"/>
    <cellStyle name="Normal 3 3 2 3 2 2" xfId="13505" xr:uid="{00000000-0005-0000-0000-000073310000}"/>
    <cellStyle name="Normal 3 3 2 3 2 2 10" xfId="13506" xr:uid="{00000000-0005-0000-0000-000074310000}"/>
    <cellStyle name="Normal 3 3 2 3 2 2 11" xfId="13507" xr:uid="{00000000-0005-0000-0000-000075310000}"/>
    <cellStyle name="Normal 3 3 2 3 2 2 12" xfId="13508" xr:uid="{00000000-0005-0000-0000-000076310000}"/>
    <cellStyle name="Normal 3 3 2 3 2 2 13" xfId="13509" xr:uid="{00000000-0005-0000-0000-000077310000}"/>
    <cellStyle name="Normal 3 3 2 3 2 2 2" xfId="13510" xr:uid="{00000000-0005-0000-0000-000078310000}"/>
    <cellStyle name="Normal 3 3 2 3 2 2 3" xfId="13511" xr:uid="{00000000-0005-0000-0000-000079310000}"/>
    <cellStyle name="Normal 3 3 2 3 2 2 4" xfId="13512" xr:uid="{00000000-0005-0000-0000-00007A310000}"/>
    <cellStyle name="Normal 3 3 2 3 2 2 5" xfId="13513" xr:uid="{00000000-0005-0000-0000-00007B310000}"/>
    <cellStyle name="Normal 3 3 2 3 2 2 6" xfId="13514" xr:uid="{00000000-0005-0000-0000-00007C310000}"/>
    <cellStyle name="Normal 3 3 2 3 2 2 7" xfId="13515" xr:uid="{00000000-0005-0000-0000-00007D310000}"/>
    <cellStyle name="Normal 3 3 2 3 2 2 8" xfId="13516" xr:uid="{00000000-0005-0000-0000-00007E310000}"/>
    <cellStyle name="Normal 3 3 2 3 2 2 9" xfId="13517" xr:uid="{00000000-0005-0000-0000-00007F310000}"/>
    <cellStyle name="Normal 3 3 2 3 2 20" xfId="13518" xr:uid="{00000000-0005-0000-0000-000080310000}"/>
    <cellStyle name="Normal 3 3 2 3 2 21" xfId="13519" xr:uid="{00000000-0005-0000-0000-000081310000}"/>
    <cellStyle name="Normal 3 3 2 3 2 3" xfId="13520" xr:uid="{00000000-0005-0000-0000-000082310000}"/>
    <cellStyle name="Normal 3 3 2 3 2 4" xfId="13521" xr:uid="{00000000-0005-0000-0000-000083310000}"/>
    <cellStyle name="Normal 3 3 2 3 2 5" xfId="13522" xr:uid="{00000000-0005-0000-0000-000084310000}"/>
    <cellStyle name="Normal 3 3 2 3 2 6" xfId="13523" xr:uid="{00000000-0005-0000-0000-000085310000}"/>
    <cellStyle name="Normal 3 3 2 3 2 7" xfId="13524" xr:uid="{00000000-0005-0000-0000-000086310000}"/>
    <cellStyle name="Normal 3 3 2 3 2 8" xfId="13525" xr:uid="{00000000-0005-0000-0000-000087310000}"/>
    <cellStyle name="Normal 3 3 2 3 2 9" xfId="13526" xr:uid="{00000000-0005-0000-0000-000088310000}"/>
    <cellStyle name="Normal 3 3 2 3 20" xfId="13527" xr:uid="{00000000-0005-0000-0000-000089310000}"/>
    <cellStyle name="Normal 3 3 2 3 21" xfId="13528" xr:uid="{00000000-0005-0000-0000-00008A310000}"/>
    <cellStyle name="Normal 3 3 2 3 22" xfId="13529" xr:uid="{00000000-0005-0000-0000-00008B310000}"/>
    <cellStyle name="Normal 3 3 2 3 3" xfId="13530" xr:uid="{00000000-0005-0000-0000-00008C310000}"/>
    <cellStyle name="Normal 3 3 2 3 3 10" xfId="13531" xr:uid="{00000000-0005-0000-0000-00008D310000}"/>
    <cellStyle name="Normal 3 3 2 3 3 11" xfId="13532" xr:uid="{00000000-0005-0000-0000-00008E310000}"/>
    <cellStyle name="Normal 3 3 2 3 3 12" xfId="13533" xr:uid="{00000000-0005-0000-0000-00008F310000}"/>
    <cellStyle name="Normal 3 3 2 3 3 13" xfId="13534" xr:uid="{00000000-0005-0000-0000-000090310000}"/>
    <cellStyle name="Normal 3 3 2 3 3 2" xfId="13535" xr:uid="{00000000-0005-0000-0000-000091310000}"/>
    <cellStyle name="Normal 3 3 2 3 3 3" xfId="13536" xr:uid="{00000000-0005-0000-0000-000092310000}"/>
    <cellStyle name="Normal 3 3 2 3 3 4" xfId="13537" xr:uid="{00000000-0005-0000-0000-000093310000}"/>
    <cellStyle name="Normal 3 3 2 3 3 5" xfId="13538" xr:uid="{00000000-0005-0000-0000-000094310000}"/>
    <cellStyle name="Normal 3 3 2 3 3 6" xfId="13539" xr:uid="{00000000-0005-0000-0000-000095310000}"/>
    <cellStyle name="Normal 3 3 2 3 3 7" xfId="13540" xr:uid="{00000000-0005-0000-0000-000096310000}"/>
    <cellStyle name="Normal 3 3 2 3 3 8" xfId="13541" xr:uid="{00000000-0005-0000-0000-000097310000}"/>
    <cellStyle name="Normal 3 3 2 3 3 9" xfId="13542" xr:uid="{00000000-0005-0000-0000-000098310000}"/>
    <cellStyle name="Normal 3 3 2 3 4" xfId="13543" xr:uid="{00000000-0005-0000-0000-000099310000}"/>
    <cellStyle name="Normal 3 3 2 3 5" xfId="13544" xr:uid="{00000000-0005-0000-0000-00009A310000}"/>
    <cellStyle name="Normal 3 3 2 3 6" xfId="13545" xr:uid="{00000000-0005-0000-0000-00009B310000}"/>
    <cellStyle name="Normal 3 3 2 3 7" xfId="13546" xr:uid="{00000000-0005-0000-0000-00009C310000}"/>
    <cellStyle name="Normal 3 3 2 3 8" xfId="13547" xr:uid="{00000000-0005-0000-0000-00009D310000}"/>
    <cellStyle name="Normal 3 3 2 3 9" xfId="13548" xr:uid="{00000000-0005-0000-0000-00009E310000}"/>
    <cellStyle name="Normal 3 3 2 3_4 28 1_Asst_Health_Crit_AllTO_RIIO_20110714pm" xfId="13549" xr:uid="{00000000-0005-0000-0000-00009F310000}"/>
    <cellStyle name="Normal 3 3 2 4" xfId="13550" xr:uid="{00000000-0005-0000-0000-0000A0310000}"/>
    <cellStyle name="Normal 3 3 2 4 10" xfId="13551" xr:uid="{00000000-0005-0000-0000-0000A1310000}"/>
    <cellStyle name="Normal 3 3 2 4 11" xfId="13552" xr:uid="{00000000-0005-0000-0000-0000A2310000}"/>
    <cellStyle name="Normal 3 3 2 4 12" xfId="13553" xr:uid="{00000000-0005-0000-0000-0000A3310000}"/>
    <cellStyle name="Normal 3 3 2 4 13" xfId="13554" xr:uid="{00000000-0005-0000-0000-0000A4310000}"/>
    <cellStyle name="Normal 3 3 2 4 14" xfId="13555" xr:uid="{00000000-0005-0000-0000-0000A5310000}"/>
    <cellStyle name="Normal 3 3 2 4 15" xfId="13556" xr:uid="{00000000-0005-0000-0000-0000A6310000}"/>
    <cellStyle name="Normal 3 3 2 4 16" xfId="13557" xr:uid="{00000000-0005-0000-0000-0000A7310000}"/>
    <cellStyle name="Normal 3 3 2 4 17" xfId="13558" xr:uid="{00000000-0005-0000-0000-0000A8310000}"/>
    <cellStyle name="Normal 3 3 2 4 18" xfId="13559" xr:uid="{00000000-0005-0000-0000-0000A9310000}"/>
    <cellStyle name="Normal 3 3 2 4 19" xfId="13560" xr:uid="{00000000-0005-0000-0000-0000AA310000}"/>
    <cellStyle name="Normal 3 3 2 4 2" xfId="13561" xr:uid="{00000000-0005-0000-0000-0000AB310000}"/>
    <cellStyle name="Normal 3 3 2 4 2 10" xfId="13562" xr:uid="{00000000-0005-0000-0000-0000AC310000}"/>
    <cellStyle name="Normal 3 3 2 4 2 11" xfId="13563" xr:uid="{00000000-0005-0000-0000-0000AD310000}"/>
    <cellStyle name="Normal 3 3 2 4 2 12" xfId="13564" xr:uid="{00000000-0005-0000-0000-0000AE310000}"/>
    <cellStyle name="Normal 3 3 2 4 2 13" xfId="13565" xr:uid="{00000000-0005-0000-0000-0000AF310000}"/>
    <cellStyle name="Normal 3 3 2 4 2 2" xfId="13566" xr:uid="{00000000-0005-0000-0000-0000B0310000}"/>
    <cellStyle name="Normal 3 3 2 4 2 3" xfId="13567" xr:uid="{00000000-0005-0000-0000-0000B1310000}"/>
    <cellStyle name="Normal 3 3 2 4 2 4" xfId="13568" xr:uid="{00000000-0005-0000-0000-0000B2310000}"/>
    <cellStyle name="Normal 3 3 2 4 2 5" xfId="13569" xr:uid="{00000000-0005-0000-0000-0000B3310000}"/>
    <cellStyle name="Normal 3 3 2 4 2 6" xfId="13570" xr:uid="{00000000-0005-0000-0000-0000B4310000}"/>
    <cellStyle name="Normal 3 3 2 4 2 7" xfId="13571" xr:uid="{00000000-0005-0000-0000-0000B5310000}"/>
    <cellStyle name="Normal 3 3 2 4 2 8" xfId="13572" xr:uid="{00000000-0005-0000-0000-0000B6310000}"/>
    <cellStyle name="Normal 3 3 2 4 2 9" xfId="13573" xr:uid="{00000000-0005-0000-0000-0000B7310000}"/>
    <cellStyle name="Normal 3 3 2 4 20" xfId="13574" xr:uid="{00000000-0005-0000-0000-0000B8310000}"/>
    <cellStyle name="Normal 3 3 2 4 21" xfId="13575" xr:uid="{00000000-0005-0000-0000-0000B9310000}"/>
    <cellStyle name="Normal 3 3 2 4 3" xfId="13576" xr:uid="{00000000-0005-0000-0000-0000BA310000}"/>
    <cellStyle name="Normal 3 3 2 4 4" xfId="13577" xr:uid="{00000000-0005-0000-0000-0000BB310000}"/>
    <cellStyle name="Normal 3 3 2 4 5" xfId="13578" xr:uid="{00000000-0005-0000-0000-0000BC310000}"/>
    <cellStyle name="Normal 3 3 2 4 6" xfId="13579" xr:uid="{00000000-0005-0000-0000-0000BD310000}"/>
    <cellStyle name="Normal 3 3 2 4 7" xfId="13580" xr:uid="{00000000-0005-0000-0000-0000BE310000}"/>
    <cellStyle name="Normal 3 3 2 4 8" xfId="13581" xr:uid="{00000000-0005-0000-0000-0000BF310000}"/>
    <cellStyle name="Normal 3 3 2 4 9" xfId="13582" xr:uid="{00000000-0005-0000-0000-0000C0310000}"/>
    <cellStyle name="Normal 3 3 2 5" xfId="1071" xr:uid="{00000000-0005-0000-0000-0000C1310000}"/>
    <cellStyle name="Normal 3 3 2 5 10" xfId="13583" xr:uid="{00000000-0005-0000-0000-0000C2310000}"/>
    <cellStyle name="Normal 3 3 2 5 11" xfId="13584" xr:uid="{00000000-0005-0000-0000-0000C3310000}"/>
    <cellStyle name="Normal 3 3 2 5 12" xfId="13585" xr:uid="{00000000-0005-0000-0000-0000C4310000}"/>
    <cellStyle name="Normal 3 3 2 5 13" xfId="13586" xr:uid="{00000000-0005-0000-0000-0000C5310000}"/>
    <cellStyle name="Normal 3 3 2 5 14" xfId="13587" xr:uid="{00000000-0005-0000-0000-0000C6310000}"/>
    <cellStyle name="Normal 3 3 2 5 2" xfId="1072" xr:uid="{00000000-0005-0000-0000-0000C7310000}"/>
    <cellStyle name="Normal 3 3 2 5 2 10" xfId="13588" xr:uid="{00000000-0005-0000-0000-0000C8310000}"/>
    <cellStyle name="Normal 3 3 2 5 2 11" xfId="13589" xr:uid="{00000000-0005-0000-0000-0000C9310000}"/>
    <cellStyle name="Normal 3 3 2 5 2 12" xfId="13590" xr:uid="{00000000-0005-0000-0000-0000CA310000}"/>
    <cellStyle name="Normal 3 3 2 5 2 13" xfId="13591" xr:uid="{00000000-0005-0000-0000-0000CB310000}"/>
    <cellStyle name="Normal 3 3 2 5 2 2" xfId="1896" xr:uid="{00000000-0005-0000-0000-0000CC310000}"/>
    <cellStyle name="Normal 3 3 2 5 2 3" xfId="13592" xr:uid="{00000000-0005-0000-0000-0000CD310000}"/>
    <cellStyle name="Normal 3 3 2 5 2 4" xfId="13593" xr:uid="{00000000-0005-0000-0000-0000CE310000}"/>
    <cellStyle name="Normal 3 3 2 5 2 5" xfId="13594" xr:uid="{00000000-0005-0000-0000-0000CF310000}"/>
    <cellStyle name="Normal 3 3 2 5 2 6" xfId="13595" xr:uid="{00000000-0005-0000-0000-0000D0310000}"/>
    <cellStyle name="Normal 3 3 2 5 2 7" xfId="13596" xr:uid="{00000000-0005-0000-0000-0000D1310000}"/>
    <cellStyle name="Normal 3 3 2 5 2 8" xfId="13597" xr:uid="{00000000-0005-0000-0000-0000D2310000}"/>
    <cellStyle name="Normal 3 3 2 5 2 9" xfId="13598" xr:uid="{00000000-0005-0000-0000-0000D3310000}"/>
    <cellStyle name="Normal 3 3 2 5 3" xfId="1895" xr:uid="{00000000-0005-0000-0000-0000D4310000}"/>
    <cellStyle name="Normal 3 3 2 5 4" xfId="13599" xr:uid="{00000000-0005-0000-0000-0000D5310000}"/>
    <cellStyle name="Normal 3 3 2 5 5" xfId="13600" xr:uid="{00000000-0005-0000-0000-0000D6310000}"/>
    <cellStyle name="Normal 3 3 2 5 6" xfId="13601" xr:uid="{00000000-0005-0000-0000-0000D7310000}"/>
    <cellStyle name="Normal 3 3 2 5 7" xfId="13602" xr:uid="{00000000-0005-0000-0000-0000D8310000}"/>
    <cellStyle name="Normal 3 3 2 5 8" xfId="13603" xr:uid="{00000000-0005-0000-0000-0000D9310000}"/>
    <cellStyle name="Normal 3 3 2 5 9" xfId="13604" xr:uid="{00000000-0005-0000-0000-0000DA310000}"/>
    <cellStyle name="Normal 3 3 2 6" xfId="13605" xr:uid="{00000000-0005-0000-0000-0000DB310000}"/>
    <cellStyle name="Normal 3 3 2 6 10" xfId="13606" xr:uid="{00000000-0005-0000-0000-0000DC310000}"/>
    <cellStyle name="Normal 3 3 2 6 11" xfId="13607" xr:uid="{00000000-0005-0000-0000-0000DD310000}"/>
    <cellStyle name="Normal 3 3 2 6 12" xfId="13608" xr:uid="{00000000-0005-0000-0000-0000DE310000}"/>
    <cellStyle name="Normal 3 3 2 6 13" xfId="13609" xr:uid="{00000000-0005-0000-0000-0000DF310000}"/>
    <cellStyle name="Normal 3 3 2 6 2" xfId="13610" xr:uid="{00000000-0005-0000-0000-0000E0310000}"/>
    <cellStyle name="Normal 3 3 2 6 3" xfId="13611" xr:uid="{00000000-0005-0000-0000-0000E1310000}"/>
    <cellStyle name="Normal 3 3 2 6 4" xfId="13612" xr:uid="{00000000-0005-0000-0000-0000E2310000}"/>
    <cellStyle name="Normal 3 3 2 6 5" xfId="13613" xr:uid="{00000000-0005-0000-0000-0000E3310000}"/>
    <cellStyle name="Normal 3 3 2 6 6" xfId="13614" xr:uid="{00000000-0005-0000-0000-0000E4310000}"/>
    <cellStyle name="Normal 3 3 2 6 7" xfId="13615" xr:uid="{00000000-0005-0000-0000-0000E5310000}"/>
    <cellStyle name="Normal 3 3 2 6 8" xfId="13616" xr:uid="{00000000-0005-0000-0000-0000E6310000}"/>
    <cellStyle name="Normal 3 3 2 6 9" xfId="13617" xr:uid="{00000000-0005-0000-0000-0000E7310000}"/>
    <cellStyle name="Normal 3 3 2 7" xfId="13618" xr:uid="{00000000-0005-0000-0000-0000E8310000}"/>
    <cellStyle name="Normal 3 3 2 7 2" xfId="13619" xr:uid="{00000000-0005-0000-0000-0000E9310000}"/>
    <cellStyle name="Normal 3 3 2 7 2 2" xfId="13620" xr:uid="{00000000-0005-0000-0000-0000EA310000}"/>
    <cellStyle name="Normal 3 3 2 7 2 3" xfId="13621" xr:uid="{00000000-0005-0000-0000-0000EB310000}"/>
    <cellStyle name="Normal 3 3 2 7 3" xfId="13622" xr:uid="{00000000-0005-0000-0000-0000EC310000}"/>
    <cellStyle name="Normal 3 3 2 7 4" xfId="13623" xr:uid="{00000000-0005-0000-0000-0000ED310000}"/>
    <cellStyle name="Normal 3 3 2 8" xfId="13624" xr:uid="{00000000-0005-0000-0000-0000EE310000}"/>
    <cellStyle name="Normal 3 3 2 9" xfId="13625" xr:uid="{00000000-0005-0000-0000-0000EF310000}"/>
    <cellStyle name="Normal 3 3 2_4 28 1_Asst_Health_Crit_AllTO_RIIO_20110714pm" xfId="13626" xr:uid="{00000000-0005-0000-0000-0000F0310000}"/>
    <cellStyle name="Normal 3 3 20" xfId="13627" xr:uid="{00000000-0005-0000-0000-0000F1310000}"/>
    <cellStyle name="Normal 3 3 21" xfId="13628" xr:uid="{00000000-0005-0000-0000-0000F2310000}"/>
    <cellStyle name="Normal 3 3 22" xfId="13629" xr:uid="{00000000-0005-0000-0000-0000F3310000}"/>
    <cellStyle name="Normal 3 3 23" xfId="13630" xr:uid="{00000000-0005-0000-0000-0000F4310000}"/>
    <cellStyle name="Normal 3 3 24" xfId="13631" xr:uid="{00000000-0005-0000-0000-0000F5310000}"/>
    <cellStyle name="Normal 3 3 25" xfId="13632" xr:uid="{00000000-0005-0000-0000-0000F6310000}"/>
    <cellStyle name="Normal 3 3 26" xfId="13633" xr:uid="{00000000-0005-0000-0000-0000F7310000}"/>
    <cellStyle name="Normal 3 3 27" xfId="13634" xr:uid="{00000000-0005-0000-0000-0000F8310000}"/>
    <cellStyle name="Normal 3 3 28" xfId="13635" xr:uid="{00000000-0005-0000-0000-0000F9310000}"/>
    <cellStyle name="Normal 3 3 29" xfId="13636" xr:uid="{00000000-0005-0000-0000-0000FA310000}"/>
    <cellStyle name="Normal 3 3 3" xfId="1073" xr:uid="{00000000-0005-0000-0000-0000FB310000}"/>
    <cellStyle name="Normal 3 3 3 10" xfId="13637" xr:uid="{00000000-0005-0000-0000-0000FC310000}"/>
    <cellStyle name="Normal 3 3 3 11" xfId="13638" xr:uid="{00000000-0005-0000-0000-0000FD310000}"/>
    <cellStyle name="Normal 3 3 3 12" xfId="13639" xr:uid="{00000000-0005-0000-0000-0000FE310000}"/>
    <cellStyle name="Normal 3 3 3 13" xfId="13640" xr:uid="{00000000-0005-0000-0000-0000FF310000}"/>
    <cellStyle name="Normal 3 3 3 14" xfId="13641" xr:uid="{00000000-0005-0000-0000-000000320000}"/>
    <cellStyle name="Normal 3 3 3 15" xfId="13642" xr:uid="{00000000-0005-0000-0000-000001320000}"/>
    <cellStyle name="Normal 3 3 3 16" xfId="13643" xr:uid="{00000000-0005-0000-0000-000002320000}"/>
    <cellStyle name="Normal 3 3 3 17" xfId="13644" xr:uid="{00000000-0005-0000-0000-000003320000}"/>
    <cellStyle name="Normal 3 3 3 18" xfId="13645" xr:uid="{00000000-0005-0000-0000-000004320000}"/>
    <cellStyle name="Normal 3 3 3 19" xfId="13646" xr:uid="{00000000-0005-0000-0000-000005320000}"/>
    <cellStyle name="Normal 3 3 3 2" xfId="1074" xr:uid="{00000000-0005-0000-0000-000006320000}"/>
    <cellStyle name="Normal 3 3 3 2 10" xfId="13647" xr:uid="{00000000-0005-0000-0000-000007320000}"/>
    <cellStyle name="Normal 3 3 3 2 11" xfId="13648" xr:uid="{00000000-0005-0000-0000-000008320000}"/>
    <cellStyle name="Normal 3 3 3 2 12" xfId="13649" xr:uid="{00000000-0005-0000-0000-000009320000}"/>
    <cellStyle name="Normal 3 3 3 2 13" xfId="13650" xr:uid="{00000000-0005-0000-0000-00000A320000}"/>
    <cellStyle name="Normal 3 3 3 2 14" xfId="13651" xr:uid="{00000000-0005-0000-0000-00000B320000}"/>
    <cellStyle name="Normal 3 3 3 2 15" xfId="13652" xr:uid="{00000000-0005-0000-0000-00000C320000}"/>
    <cellStyle name="Normal 3 3 3 2 16" xfId="13653" xr:uid="{00000000-0005-0000-0000-00000D320000}"/>
    <cellStyle name="Normal 3 3 3 2 17" xfId="13654" xr:uid="{00000000-0005-0000-0000-00000E320000}"/>
    <cellStyle name="Normal 3 3 3 2 18" xfId="13655" xr:uid="{00000000-0005-0000-0000-00000F320000}"/>
    <cellStyle name="Normal 3 3 3 2 19" xfId="13656" xr:uid="{00000000-0005-0000-0000-000010320000}"/>
    <cellStyle name="Normal 3 3 3 2 2" xfId="1898" xr:uid="{00000000-0005-0000-0000-000011320000}"/>
    <cellStyle name="Normal 3 3 3 2 2 10" xfId="13657" xr:uid="{00000000-0005-0000-0000-000012320000}"/>
    <cellStyle name="Normal 3 3 3 2 2 11" xfId="13658" xr:uid="{00000000-0005-0000-0000-000013320000}"/>
    <cellStyle name="Normal 3 3 3 2 2 12" xfId="13659" xr:uid="{00000000-0005-0000-0000-000014320000}"/>
    <cellStyle name="Normal 3 3 3 2 2 13" xfId="13660" xr:uid="{00000000-0005-0000-0000-000015320000}"/>
    <cellStyle name="Normal 3 3 3 2 2 14" xfId="13661" xr:uid="{00000000-0005-0000-0000-000016320000}"/>
    <cellStyle name="Normal 3 3 3 2 2 15" xfId="13662" xr:uid="{00000000-0005-0000-0000-000017320000}"/>
    <cellStyle name="Normal 3 3 3 2 2 16" xfId="13663" xr:uid="{00000000-0005-0000-0000-000018320000}"/>
    <cellStyle name="Normal 3 3 3 2 2 17" xfId="13664" xr:uid="{00000000-0005-0000-0000-000019320000}"/>
    <cellStyle name="Normal 3 3 3 2 2 18" xfId="13665" xr:uid="{00000000-0005-0000-0000-00001A320000}"/>
    <cellStyle name="Normal 3 3 3 2 2 19" xfId="13666" xr:uid="{00000000-0005-0000-0000-00001B320000}"/>
    <cellStyle name="Normal 3 3 3 2 2 2" xfId="13667" xr:uid="{00000000-0005-0000-0000-00001C320000}"/>
    <cellStyle name="Normal 3 3 3 2 2 2 10" xfId="13668" xr:uid="{00000000-0005-0000-0000-00001D320000}"/>
    <cellStyle name="Normal 3 3 3 2 2 2 11" xfId="13669" xr:uid="{00000000-0005-0000-0000-00001E320000}"/>
    <cellStyle name="Normal 3 3 3 2 2 2 12" xfId="13670" xr:uid="{00000000-0005-0000-0000-00001F320000}"/>
    <cellStyle name="Normal 3 3 3 2 2 2 13" xfId="13671" xr:uid="{00000000-0005-0000-0000-000020320000}"/>
    <cellStyle name="Normal 3 3 3 2 2 2 2" xfId="13672" xr:uid="{00000000-0005-0000-0000-000021320000}"/>
    <cellStyle name="Normal 3 3 3 2 2 2 3" xfId="13673" xr:uid="{00000000-0005-0000-0000-000022320000}"/>
    <cellStyle name="Normal 3 3 3 2 2 2 4" xfId="13674" xr:uid="{00000000-0005-0000-0000-000023320000}"/>
    <cellStyle name="Normal 3 3 3 2 2 2 5" xfId="13675" xr:uid="{00000000-0005-0000-0000-000024320000}"/>
    <cellStyle name="Normal 3 3 3 2 2 2 6" xfId="13676" xr:uid="{00000000-0005-0000-0000-000025320000}"/>
    <cellStyle name="Normal 3 3 3 2 2 2 7" xfId="13677" xr:uid="{00000000-0005-0000-0000-000026320000}"/>
    <cellStyle name="Normal 3 3 3 2 2 2 8" xfId="13678" xr:uid="{00000000-0005-0000-0000-000027320000}"/>
    <cellStyle name="Normal 3 3 3 2 2 2 9" xfId="13679" xr:uid="{00000000-0005-0000-0000-000028320000}"/>
    <cellStyle name="Normal 3 3 3 2 2 20" xfId="13680" xr:uid="{00000000-0005-0000-0000-000029320000}"/>
    <cellStyle name="Normal 3 3 3 2 2 21" xfId="13681" xr:uid="{00000000-0005-0000-0000-00002A320000}"/>
    <cellStyle name="Normal 3 3 3 2 2 3" xfId="13682" xr:uid="{00000000-0005-0000-0000-00002B320000}"/>
    <cellStyle name="Normal 3 3 3 2 2 4" xfId="13683" xr:uid="{00000000-0005-0000-0000-00002C320000}"/>
    <cellStyle name="Normal 3 3 3 2 2 5" xfId="13684" xr:uid="{00000000-0005-0000-0000-00002D320000}"/>
    <cellStyle name="Normal 3 3 3 2 2 6" xfId="13685" xr:uid="{00000000-0005-0000-0000-00002E320000}"/>
    <cellStyle name="Normal 3 3 3 2 2 7" xfId="13686" xr:uid="{00000000-0005-0000-0000-00002F320000}"/>
    <cellStyle name="Normal 3 3 3 2 2 8" xfId="13687" xr:uid="{00000000-0005-0000-0000-000030320000}"/>
    <cellStyle name="Normal 3 3 3 2 2 9" xfId="13688" xr:uid="{00000000-0005-0000-0000-000031320000}"/>
    <cellStyle name="Normal 3 3 3 2 20" xfId="13689" xr:uid="{00000000-0005-0000-0000-000032320000}"/>
    <cellStyle name="Normal 3 3 3 2 21" xfId="13690" xr:uid="{00000000-0005-0000-0000-000033320000}"/>
    <cellStyle name="Normal 3 3 3 2 22" xfId="13691" xr:uid="{00000000-0005-0000-0000-000034320000}"/>
    <cellStyle name="Normal 3 3 3 2 3" xfId="13692" xr:uid="{00000000-0005-0000-0000-000035320000}"/>
    <cellStyle name="Normal 3 3 3 2 3 10" xfId="13693" xr:uid="{00000000-0005-0000-0000-000036320000}"/>
    <cellStyle name="Normal 3 3 3 2 3 11" xfId="13694" xr:uid="{00000000-0005-0000-0000-000037320000}"/>
    <cellStyle name="Normal 3 3 3 2 3 12" xfId="13695" xr:uid="{00000000-0005-0000-0000-000038320000}"/>
    <cellStyle name="Normal 3 3 3 2 3 13" xfId="13696" xr:uid="{00000000-0005-0000-0000-000039320000}"/>
    <cellStyle name="Normal 3 3 3 2 3 2" xfId="13697" xr:uid="{00000000-0005-0000-0000-00003A320000}"/>
    <cellStyle name="Normal 3 3 3 2 3 3" xfId="13698" xr:uid="{00000000-0005-0000-0000-00003B320000}"/>
    <cellStyle name="Normal 3 3 3 2 3 4" xfId="13699" xr:uid="{00000000-0005-0000-0000-00003C320000}"/>
    <cellStyle name="Normal 3 3 3 2 3 5" xfId="13700" xr:uid="{00000000-0005-0000-0000-00003D320000}"/>
    <cellStyle name="Normal 3 3 3 2 3 6" xfId="13701" xr:uid="{00000000-0005-0000-0000-00003E320000}"/>
    <cellStyle name="Normal 3 3 3 2 3 7" xfId="13702" xr:uid="{00000000-0005-0000-0000-00003F320000}"/>
    <cellStyle name="Normal 3 3 3 2 3 8" xfId="13703" xr:uid="{00000000-0005-0000-0000-000040320000}"/>
    <cellStyle name="Normal 3 3 3 2 3 9" xfId="13704" xr:uid="{00000000-0005-0000-0000-000041320000}"/>
    <cellStyle name="Normal 3 3 3 2 4" xfId="13705" xr:uid="{00000000-0005-0000-0000-000042320000}"/>
    <cellStyle name="Normal 3 3 3 2 5" xfId="13706" xr:uid="{00000000-0005-0000-0000-000043320000}"/>
    <cellStyle name="Normal 3 3 3 2 6" xfId="13707" xr:uid="{00000000-0005-0000-0000-000044320000}"/>
    <cellStyle name="Normal 3 3 3 2 7" xfId="13708" xr:uid="{00000000-0005-0000-0000-000045320000}"/>
    <cellStyle name="Normal 3 3 3 2 8" xfId="13709" xr:uid="{00000000-0005-0000-0000-000046320000}"/>
    <cellStyle name="Normal 3 3 3 2 9" xfId="13710" xr:uid="{00000000-0005-0000-0000-000047320000}"/>
    <cellStyle name="Normal 3 3 3 2_4 28 1_Asst_Health_Crit_AllTO_RIIO_20110714pm" xfId="13711" xr:uid="{00000000-0005-0000-0000-000048320000}"/>
    <cellStyle name="Normal 3 3 3 20" xfId="13712" xr:uid="{00000000-0005-0000-0000-000049320000}"/>
    <cellStyle name="Normal 3 3 3 21" xfId="13713" xr:uid="{00000000-0005-0000-0000-00004A320000}"/>
    <cellStyle name="Normal 3 3 3 22" xfId="13714" xr:uid="{00000000-0005-0000-0000-00004B320000}"/>
    <cellStyle name="Normal 3 3 3 23" xfId="13715" xr:uid="{00000000-0005-0000-0000-00004C320000}"/>
    <cellStyle name="Normal 3 3 3 24" xfId="13716" xr:uid="{00000000-0005-0000-0000-00004D320000}"/>
    <cellStyle name="Normal 3 3 3 25" xfId="13717" xr:uid="{00000000-0005-0000-0000-00004E320000}"/>
    <cellStyle name="Normal 3 3 3 3" xfId="1897" xr:uid="{00000000-0005-0000-0000-00004F320000}"/>
    <cellStyle name="Normal 3 3 3 3 10" xfId="13718" xr:uid="{00000000-0005-0000-0000-000050320000}"/>
    <cellStyle name="Normal 3 3 3 3 11" xfId="13719" xr:uid="{00000000-0005-0000-0000-000051320000}"/>
    <cellStyle name="Normal 3 3 3 3 12" xfId="13720" xr:uid="{00000000-0005-0000-0000-000052320000}"/>
    <cellStyle name="Normal 3 3 3 3 13" xfId="13721" xr:uid="{00000000-0005-0000-0000-000053320000}"/>
    <cellStyle name="Normal 3 3 3 3 14" xfId="13722" xr:uid="{00000000-0005-0000-0000-000054320000}"/>
    <cellStyle name="Normal 3 3 3 3 15" xfId="13723" xr:uid="{00000000-0005-0000-0000-000055320000}"/>
    <cellStyle name="Normal 3 3 3 3 16" xfId="13724" xr:uid="{00000000-0005-0000-0000-000056320000}"/>
    <cellStyle name="Normal 3 3 3 3 17" xfId="13725" xr:uid="{00000000-0005-0000-0000-000057320000}"/>
    <cellStyle name="Normal 3 3 3 3 18" xfId="13726" xr:uid="{00000000-0005-0000-0000-000058320000}"/>
    <cellStyle name="Normal 3 3 3 3 19" xfId="13727" xr:uid="{00000000-0005-0000-0000-000059320000}"/>
    <cellStyle name="Normal 3 3 3 3 2" xfId="13728" xr:uid="{00000000-0005-0000-0000-00005A320000}"/>
    <cellStyle name="Normal 3 3 3 3 2 10" xfId="13729" xr:uid="{00000000-0005-0000-0000-00005B320000}"/>
    <cellStyle name="Normal 3 3 3 3 2 11" xfId="13730" xr:uid="{00000000-0005-0000-0000-00005C320000}"/>
    <cellStyle name="Normal 3 3 3 3 2 12" xfId="13731" xr:uid="{00000000-0005-0000-0000-00005D320000}"/>
    <cellStyle name="Normal 3 3 3 3 2 13" xfId="13732" xr:uid="{00000000-0005-0000-0000-00005E320000}"/>
    <cellStyle name="Normal 3 3 3 3 2 2" xfId="13733" xr:uid="{00000000-0005-0000-0000-00005F320000}"/>
    <cellStyle name="Normal 3 3 3 3 2 3" xfId="13734" xr:uid="{00000000-0005-0000-0000-000060320000}"/>
    <cellStyle name="Normal 3 3 3 3 2 4" xfId="13735" xr:uid="{00000000-0005-0000-0000-000061320000}"/>
    <cellStyle name="Normal 3 3 3 3 2 5" xfId="13736" xr:uid="{00000000-0005-0000-0000-000062320000}"/>
    <cellStyle name="Normal 3 3 3 3 2 6" xfId="13737" xr:uid="{00000000-0005-0000-0000-000063320000}"/>
    <cellStyle name="Normal 3 3 3 3 2 7" xfId="13738" xr:uid="{00000000-0005-0000-0000-000064320000}"/>
    <cellStyle name="Normal 3 3 3 3 2 8" xfId="13739" xr:uid="{00000000-0005-0000-0000-000065320000}"/>
    <cellStyle name="Normal 3 3 3 3 2 9" xfId="13740" xr:uid="{00000000-0005-0000-0000-000066320000}"/>
    <cellStyle name="Normal 3 3 3 3 20" xfId="13741" xr:uid="{00000000-0005-0000-0000-000067320000}"/>
    <cellStyle name="Normal 3 3 3 3 21" xfId="13742" xr:uid="{00000000-0005-0000-0000-000068320000}"/>
    <cellStyle name="Normal 3 3 3 3 3" xfId="13743" xr:uid="{00000000-0005-0000-0000-000069320000}"/>
    <cellStyle name="Normal 3 3 3 3 4" xfId="13744" xr:uid="{00000000-0005-0000-0000-00006A320000}"/>
    <cellStyle name="Normal 3 3 3 3 5" xfId="13745" xr:uid="{00000000-0005-0000-0000-00006B320000}"/>
    <cellStyle name="Normal 3 3 3 3 6" xfId="13746" xr:uid="{00000000-0005-0000-0000-00006C320000}"/>
    <cellStyle name="Normal 3 3 3 3 7" xfId="13747" xr:uid="{00000000-0005-0000-0000-00006D320000}"/>
    <cellStyle name="Normal 3 3 3 3 8" xfId="13748" xr:uid="{00000000-0005-0000-0000-00006E320000}"/>
    <cellStyle name="Normal 3 3 3 3 9" xfId="13749" xr:uid="{00000000-0005-0000-0000-00006F320000}"/>
    <cellStyle name="Normal 3 3 3 4" xfId="13750" xr:uid="{00000000-0005-0000-0000-000070320000}"/>
    <cellStyle name="Normal 3 3 3 4 10" xfId="13751" xr:uid="{00000000-0005-0000-0000-000071320000}"/>
    <cellStyle name="Normal 3 3 3 4 11" xfId="13752" xr:uid="{00000000-0005-0000-0000-000072320000}"/>
    <cellStyle name="Normal 3 3 3 4 12" xfId="13753" xr:uid="{00000000-0005-0000-0000-000073320000}"/>
    <cellStyle name="Normal 3 3 3 4 13" xfId="13754" xr:uid="{00000000-0005-0000-0000-000074320000}"/>
    <cellStyle name="Normal 3 3 3 4 2" xfId="13755" xr:uid="{00000000-0005-0000-0000-000075320000}"/>
    <cellStyle name="Normal 3 3 3 4 3" xfId="13756" xr:uid="{00000000-0005-0000-0000-000076320000}"/>
    <cellStyle name="Normal 3 3 3 4 4" xfId="13757" xr:uid="{00000000-0005-0000-0000-000077320000}"/>
    <cellStyle name="Normal 3 3 3 4 5" xfId="13758" xr:uid="{00000000-0005-0000-0000-000078320000}"/>
    <cellStyle name="Normal 3 3 3 4 6" xfId="13759" xr:uid="{00000000-0005-0000-0000-000079320000}"/>
    <cellStyle name="Normal 3 3 3 4 7" xfId="13760" xr:uid="{00000000-0005-0000-0000-00007A320000}"/>
    <cellStyle name="Normal 3 3 3 4 8" xfId="13761" xr:uid="{00000000-0005-0000-0000-00007B320000}"/>
    <cellStyle name="Normal 3 3 3 4 9" xfId="13762" xr:uid="{00000000-0005-0000-0000-00007C320000}"/>
    <cellStyle name="Normal 3 3 3 5" xfId="13763" xr:uid="{00000000-0005-0000-0000-00007D320000}"/>
    <cellStyle name="Normal 3 3 3 5 2" xfId="13764" xr:uid="{00000000-0005-0000-0000-00007E320000}"/>
    <cellStyle name="Normal 3 3 3 5 2 2" xfId="13765" xr:uid="{00000000-0005-0000-0000-00007F320000}"/>
    <cellStyle name="Normal 3 3 3 5 2 3" xfId="13766" xr:uid="{00000000-0005-0000-0000-000080320000}"/>
    <cellStyle name="Normal 3 3 3 5 3" xfId="13767" xr:uid="{00000000-0005-0000-0000-000081320000}"/>
    <cellStyle name="Normal 3 3 3 5 4" xfId="13768" xr:uid="{00000000-0005-0000-0000-000082320000}"/>
    <cellStyle name="Normal 3 3 3 6" xfId="13769" xr:uid="{00000000-0005-0000-0000-000083320000}"/>
    <cellStyle name="Normal 3 3 3 7" xfId="13770" xr:uid="{00000000-0005-0000-0000-000084320000}"/>
    <cellStyle name="Normal 3 3 3 8" xfId="13771" xr:uid="{00000000-0005-0000-0000-000085320000}"/>
    <cellStyle name="Normal 3 3 3 9" xfId="13772" xr:uid="{00000000-0005-0000-0000-000086320000}"/>
    <cellStyle name="Normal 3 3 3_4 28 1_Asst_Health_Crit_AllTO_RIIO_20110714pm" xfId="13773" xr:uid="{00000000-0005-0000-0000-000087320000}"/>
    <cellStyle name="Normal 3 3 30" xfId="13774" xr:uid="{00000000-0005-0000-0000-000088320000}"/>
    <cellStyle name="Normal 3 3 31" xfId="13775" xr:uid="{00000000-0005-0000-0000-000089320000}"/>
    <cellStyle name="Normal 3 3 32" xfId="13776" xr:uid="{00000000-0005-0000-0000-00008A320000}"/>
    <cellStyle name="Normal 3 3 33" xfId="13777" xr:uid="{00000000-0005-0000-0000-00008B320000}"/>
    <cellStyle name="Normal 3 3 34" xfId="13778" xr:uid="{00000000-0005-0000-0000-00008C320000}"/>
    <cellStyle name="Normal 3 3 35" xfId="13779" xr:uid="{00000000-0005-0000-0000-00008D320000}"/>
    <cellStyle name="Normal 3 3 36" xfId="13780" xr:uid="{00000000-0005-0000-0000-00008E320000}"/>
    <cellStyle name="Normal 3 3 37" xfId="13781" xr:uid="{00000000-0005-0000-0000-00008F320000}"/>
    <cellStyle name="Normal 3 3 38" xfId="13782" xr:uid="{00000000-0005-0000-0000-000090320000}"/>
    <cellStyle name="Normal 3 3 39" xfId="13783" xr:uid="{00000000-0005-0000-0000-000091320000}"/>
    <cellStyle name="Normal 3 3 4" xfId="13784" xr:uid="{00000000-0005-0000-0000-000092320000}"/>
    <cellStyle name="Normal 3 3 40" xfId="13785" xr:uid="{00000000-0005-0000-0000-000093320000}"/>
    <cellStyle name="Normal 3 3 41" xfId="13786" xr:uid="{00000000-0005-0000-0000-000094320000}"/>
    <cellStyle name="Normal 3 3 42" xfId="13787" xr:uid="{00000000-0005-0000-0000-000095320000}"/>
    <cellStyle name="Normal 3 3 43" xfId="13788" xr:uid="{00000000-0005-0000-0000-000096320000}"/>
    <cellStyle name="Normal 3 3 44" xfId="13789" xr:uid="{00000000-0005-0000-0000-000097320000}"/>
    <cellStyle name="Normal 3 3 45" xfId="13790" xr:uid="{00000000-0005-0000-0000-000098320000}"/>
    <cellStyle name="Normal 3 3 46" xfId="13791" xr:uid="{00000000-0005-0000-0000-000099320000}"/>
    <cellStyle name="Normal 3 3 47" xfId="13792" xr:uid="{00000000-0005-0000-0000-00009A320000}"/>
    <cellStyle name="Normal 3 3 48" xfId="13793" xr:uid="{00000000-0005-0000-0000-00009B320000}"/>
    <cellStyle name="Normal 3 3 49" xfId="13794" xr:uid="{00000000-0005-0000-0000-00009C320000}"/>
    <cellStyle name="Normal 3 3 5" xfId="13795" xr:uid="{00000000-0005-0000-0000-00009D320000}"/>
    <cellStyle name="Normal 3 3 5 10" xfId="13796" xr:uid="{00000000-0005-0000-0000-00009E320000}"/>
    <cellStyle name="Normal 3 3 5 11" xfId="13797" xr:uid="{00000000-0005-0000-0000-00009F320000}"/>
    <cellStyle name="Normal 3 3 5 12" xfId="13798" xr:uid="{00000000-0005-0000-0000-0000A0320000}"/>
    <cellStyle name="Normal 3 3 5 13" xfId="13799" xr:uid="{00000000-0005-0000-0000-0000A1320000}"/>
    <cellStyle name="Normal 3 3 5 14" xfId="13800" xr:uid="{00000000-0005-0000-0000-0000A2320000}"/>
    <cellStyle name="Normal 3 3 5 15" xfId="13801" xr:uid="{00000000-0005-0000-0000-0000A3320000}"/>
    <cellStyle name="Normal 3 3 5 16" xfId="13802" xr:uid="{00000000-0005-0000-0000-0000A4320000}"/>
    <cellStyle name="Normal 3 3 5 17" xfId="13803" xr:uid="{00000000-0005-0000-0000-0000A5320000}"/>
    <cellStyle name="Normal 3 3 5 2" xfId="13804" xr:uid="{00000000-0005-0000-0000-0000A6320000}"/>
    <cellStyle name="Normal 3 3 5 3" xfId="13805" xr:uid="{00000000-0005-0000-0000-0000A7320000}"/>
    <cellStyle name="Normal 3 3 5 4" xfId="13806" xr:uid="{00000000-0005-0000-0000-0000A8320000}"/>
    <cellStyle name="Normal 3 3 5 5" xfId="13807" xr:uid="{00000000-0005-0000-0000-0000A9320000}"/>
    <cellStyle name="Normal 3 3 5 6" xfId="13808" xr:uid="{00000000-0005-0000-0000-0000AA320000}"/>
    <cellStyle name="Normal 3 3 5 7" xfId="13809" xr:uid="{00000000-0005-0000-0000-0000AB320000}"/>
    <cellStyle name="Normal 3 3 5 8" xfId="13810" xr:uid="{00000000-0005-0000-0000-0000AC320000}"/>
    <cellStyle name="Normal 3 3 5 9" xfId="13811" xr:uid="{00000000-0005-0000-0000-0000AD320000}"/>
    <cellStyle name="Normal 3 3 50" xfId="13812" xr:uid="{00000000-0005-0000-0000-0000AE320000}"/>
    <cellStyle name="Normal 3 3 51" xfId="13813" xr:uid="{00000000-0005-0000-0000-0000AF320000}"/>
    <cellStyle name="Normal 3 3 52" xfId="13814" xr:uid="{00000000-0005-0000-0000-0000B0320000}"/>
    <cellStyle name="Normal 3 3 53" xfId="13815" xr:uid="{00000000-0005-0000-0000-0000B1320000}"/>
    <cellStyle name="Normal 3 3 54" xfId="13816" xr:uid="{00000000-0005-0000-0000-0000B2320000}"/>
    <cellStyle name="Normal 3 3 55" xfId="13817" xr:uid="{00000000-0005-0000-0000-0000B3320000}"/>
    <cellStyle name="Normal 3 3 56" xfId="13818" xr:uid="{00000000-0005-0000-0000-0000B4320000}"/>
    <cellStyle name="Normal 3 3 57" xfId="13819" xr:uid="{00000000-0005-0000-0000-0000B5320000}"/>
    <cellStyle name="Normal 3 3 58" xfId="13820" xr:uid="{00000000-0005-0000-0000-0000B6320000}"/>
    <cellStyle name="Normal 3 3 59" xfId="13821" xr:uid="{00000000-0005-0000-0000-0000B7320000}"/>
    <cellStyle name="Normal 3 3 6" xfId="13822" xr:uid="{00000000-0005-0000-0000-0000B8320000}"/>
    <cellStyle name="Normal 3 3 6 10" xfId="13823" xr:uid="{00000000-0005-0000-0000-0000B9320000}"/>
    <cellStyle name="Normal 3 3 6 11" xfId="13824" xr:uid="{00000000-0005-0000-0000-0000BA320000}"/>
    <cellStyle name="Normal 3 3 6 12" xfId="13825" xr:uid="{00000000-0005-0000-0000-0000BB320000}"/>
    <cellStyle name="Normal 3 3 6 13" xfId="13826" xr:uid="{00000000-0005-0000-0000-0000BC320000}"/>
    <cellStyle name="Normal 3 3 6 14" xfId="13827" xr:uid="{00000000-0005-0000-0000-0000BD320000}"/>
    <cellStyle name="Normal 3 3 6 15" xfId="13828" xr:uid="{00000000-0005-0000-0000-0000BE320000}"/>
    <cellStyle name="Normal 3 3 6 16" xfId="13829" xr:uid="{00000000-0005-0000-0000-0000BF320000}"/>
    <cellStyle name="Normal 3 3 6 17" xfId="13830" xr:uid="{00000000-0005-0000-0000-0000C0320000}"/>
    <cellStyle name="Normal 3 3 6 2" xfId="13831" xr:uid="{00000000-0005-0000-0000-0000C1320000}"/>
    <cellStyle name="Normal 3 3 6 3" xfId="13832" xr:uid="{00000000-0005-0000-0000-0000C2320000}"/>
    <cellStyle name="Normal 3 3 6 4" xfId="13833" xr:uid="{00000000-0005-0000-0000-0000C3320000}"/>
    <cellStyle name="Normal 3 3 6 5" xfId="13834" xr:uid="{00000000-0005-0000-0000-0000C4320000}"/>
    <cellStyle name="Normal 3 3 6 6" xfId="13835" xr:uid="{00000000-0005-0000-0000-0000C5320000}"/>
    <cellStyle name="Normal 3 3 6 7" xfId="13836" xr:uid="{00000000-0005-0000-0000-0000C6320000}"/>
    <cellStyle name="Normal 3 3 6 8" xfId="13837" xr:uid="{00000000-0005-0000-0000-0000C7320000}"/>
    <cellStyle name="Normal 3 3 6 9" xfId="13838" xr:uid="{00000000-0005-0000-0000-0000C8320000}"/>
    <cellStyle name="Normal 3 3 60" xfId="13839" xr:uid="{00000000-0005-0000-0000-0000C9320000}"/>
    <cellStyle name="Normal 3 3 61" xfId="13840" xr:uid="{00000000-0005-0000-0000-0000CA320000}"/>
    <cellStyle name="Normal 3 3 62" xfId="13841" xr:uid="{00000000-0005-0000-0000-0000CB320000}"/>
    <cellStyle name="Normal 3 3 63" xfId="13842" xr:uid="{00000000-0005-0000-0000-0000CC320000}"/>
    <cellStyle name="Normal 3 3 64" xfId="13843" xr:uid="{00000000-0005-0000-0000-0000CD320000}"/>
    <cellStyle name="Normal 3 3 65" xfId="13844" xr:uid="{00000000-0005-0000-0000-0000CE320000}"/>
    <cellStyle name="Normal 3 3 66" xfId="13845" xr:uid="{00000000-0005-0000-0000-0000CF320000}"/>
    <cellStyle name="Normal 3 3 67" xfId="13846" xr:uid="{00000000-0005-0000-0000-0000D0320000}"/>
    <cellStyle name="Normal 3 3 68" xfId="13847" xr:uid="{00000000-0005-0000-0000-0000D1320000}"/>
    <cellStyle name="Normal 3 3 69" xfId="13848" xr:uid="{00000000-0005-0000-0000-0000D2320000}"/>
    <cellStyle name="Normal 3 3 7" xfId="13849" xr:uid="{00000000-0005-0000-0000-0000D3320000}"/>
    <cellStyle name="Normal 3 3 70" xfId="13850" xr:uid="{00000000-0005-0000-0000-0000D4320000}"/>
    <cellStyle name="Normal 3 3 71" xfId="13851" xr:uid="{00000000-0005-0000-0000-0000D5320000}"/>
    <cellStyle name="Normal 3 3 72" xfId="13852" xr:uid="{00000000-0005-0000-0000-0000D6320000}"/>
    <cellStyle name="Normal 3 3 73" xfId="13853" xr:uid="{00000000-0005-0000-0000-0000D7320000}"/>
    <cellStyle name="Normal 3 3 74" xfId="13854" xr:uid="{00000000-0005-0000-0000-0000D8320000}"/>
    <cellStyle name="Normal 3 3 75" xfId="13855" xr:uid="{00000000-0005-0000-0000-0000D9320000}"/>
    <cellStyle name="Normal 3 3 76" xfId="13856" xr:uid="{00000000-0005-0000-0000-0000DA320000}"/>
    <cellStyle name="Normal 3 3 77" xfId="13857" xr:uid="{00000000-0005-0000-0000-0000DB320000}"/>
    <cellStyle name="Normal 3 3 78" xfId="13858" xr:uid="{00000000-0005-0000-0000-0000DC320000}"/>
    <cellStyle name="Normal 3 3 79" xfId="13859" xr:uid="{00000000-0005-0000-0000-0000DD320000}"/>
    <cellStyle name="Normal 3 3 8" xfId="13860" xr:uid="{00000000-0005-0000-0000-0000DE320000}"/>
    <cellStyle name="Normal 3 3 80" xfId="13861" xr:uid="{00000000-0005-0000-0000-0000DF320000}"/>
    <cellStyle name="Normal 3 3 81" xfId="13862" xr:uid="{00000000-0005-0000-0000-0000E0320000}"/>
    <cellStyle name="Normal 3 3 82" xfId="13863" xr:uid="{00000000-0005-0000-0000-0000E1320000}"/>
    <cellStyle name="Normal 3 3 83" xfId="13864" xr:uid="{00000000-0005-0000-0000-0000E2320000}"/>
    <cellStyle name="Normal 3 3 84" xfId="13865" xr:uid="{00000000-0005-0000-0000-0000E3320000}"/>
    <cellStyle name="Normal 3 3 9" xfId="13866" xr:uid="{00000000-0005-0000-0000-0000E4320000}"/>
    <cellStyle name="Normal 3 3_2010_NGET_TPCR4_RO_FBPQ(Opex) trace only FINAL(DPP)" xfId="13867" xr:uid="{00000000-0005-0000-0000-0000E5320000}"/>
    <cellStyle name="Normal 3 30" xfId="13868" xr:uid="{00000000-0005-0000-0000-0000E6320000}"/>
    <cellStyle name="Normal 3 31" xfId="13869" xr:uid="{00000000-0005-0000-0000-0000E7320000}"/>
    <cellStyle name="Normal 3 32" xfId="13870" xr:uid="{00000000-0005-0000-0000-0000E8320000}"/>
    <cellStyle name="Normal 3 33" xfId="13871" xr:uid="{00000000-0005-0000-0000-0000E9320000}"/>
    <cellStyle name="Normal 3 34" xfId="13872" xr:uid="{00000000-0005-0000-0000-0000EA320000}"/>
    <cellStyle name="Normal 3 35" xfId="13873" xr:uid="{00000000-0005-0000-0000-0000EB320000}"/>
    <cellStyle name="Normal 3 36" xfId="13874" xr:uid="{00000000-0005-0000-0000-0000EC320000}"/>
    <cellStyle name="Normal 3 37" xfId="13875" xr:uid="{00000000-0005-0000-0000-0000ED320000}"/>
    <cellStyle name="Normal 3 38" xfId="13876" xr:uid="{00000000-0005-0000-0000-0000EE320000}"/>
    <cellStyle name="Normal 3 39" xfId="13877" xr:uid="{00000000-0005-0000-0000-0000EF320000}"/>
    <cellStyle name="Normal 3 4" xfId="1075" xr:uid="{00000000-0005-0000-0000-0000F0320000}"/>
    <cellStyle name="Normal 3 4 10" xfId="13878" xr:uid="{00000000-0005-0000-0000-0000F1320000}"/>
    <cellStyle name="Normal 3 4 11" xfId="13879" xr:uid="{00000000-0005-0000-0000-0000F2320000}"/>
    <cellStyle name="Normal 3 4 12" xfId="13880" xr:uid="{00000000-0005-0000-0000-0000F3320000}"/>
    <cellStyle name="Normal 3 4 13" xfId="13881" xr:uid="{00000000-0005-0000-0000-0000F4320000}"/>
    <cellStyle name="Normal 3 4 14" xfId="13882" xr:uid="{00000000-0005-0000-0000-0000F5320000}"/>
    <cellStyle name="Normal 3 4 15" xfId="13883" xr:uid="{00000000-0005-0000-0000-0000F6320000}"/>
    <cellStyle name="Normal 3 4 16" xfId="13884" xr:uid="{00000000-0005-0000-0000-0000F7320000}"/>
    <cellStyle name="Normal 3 4 17" xfId="13885" xr:uid="{00000000-0005-0000-0000-0000F8320000}"/>
    <cellStyle name="Normal 3 4 18" xfId="13886" xr:uid="{00000000-0005-0000-0000-0000F9320000}"/>
    <cellStyle name="Normal 3 4 19" xfId="13887" xr:uid="{00000000-0005-0000-0000-0000FA320000}"/>
    <cellStyle name="Normal 3 4 2" xfId="13888" xr:uid="{00000000-0005-0000-0000-0000FB320000}"/>
    <cellStyle name="Normal 3 4 2 10" xfId="13889" xr:uid="{00000000-0005-0000-0000-0000FC320000}"/>
    <cellStyle name="Normal 3 4 2 11" xfId="13890" xr:uid="{00000000-0005-0000-0000-0000FD320000}"/>
    <cellStyle name="Normal 3 4 2 12" xfId="13891" xr:uid="{00000000-0005-0000-0000-0000FE320000}"/>
    <cellStyle name="Normal 3 4 2 13" xfId="13892" xr:uid="{00000000-0005-0000-0000-0000FF320000}"/>
    <cellStyle name="Normal 3 4 2 14" xfId="13893" xr:uid="{00000000-0005-0000-0000-000000330000}"/>
    <cellStyle name="Normal 3 4 2 15" xfId="13894" xr:uid="{00000000-0005-0000-0000-000001330000}"/>
    <cellStyle name="Normal 3 4 2 16" xfId="13895" xr:uid="{00000000-0005-0000-0000-000002330000}"/>
    <cellStyle name="Normal 3 4 2 17" xfId="13896" xr:uid="{00000000-0005-0000-0000-000003330000}"/>
    <cellStyle name="Normal 3 4 2 18" xfId="13897" xr:uid="{00000000-0005-0000-0000-000004330000}"/>
    <cellStyle name="Normal 3 4 2 19" xfId="13898" xr:uid="{00000000-0005-0000-0000-000005330000}"/>
    <cellStyle name="Normal 3 4 2 2" xfId="13899" xr:uid="{00000000-0005-0000-0000-000006330000}"/>
    <cellStyle name="Normal 3 4 2 2 10" xfId="13900" xr:uid="{00000000-0005-0000-0000-000007330000}"/>
    <cellStyle name="Normal 3 4 2 2 11" xfId="13901" xr:uid="{00000000-0005-0000-0000-000008330000}"/>
    <cellStyle name="Normal 3 4 2 2 12" xfId="13902" xr:uid="{00000000-0005-0000-0000-000009330000}"/>
    <cellStyle name="Normal 3 4 2 2 13" xfId="13903" xr:uid="{00000000-0005-0000-0000-00000A330000}"/>
    <cellStyle name="Normal 3 4 2 2 14" xfId="13904" xr:uid="{00000000-0005-0000-0000-00000B330000}"/>
    <cellStyle name="Normal 3 4 2 2 15" xfId="13905" xr:uid="{00000000-0005-0000-0000-00000C330000}"/>
    <cellStyle name="Normal 3 4 2 2 16" xfId="13906" xr:uid="{00000000-0005-0000-0000-00000D330000}"/>
    <cellStyle name="Normal 3 4 2 2 17" xfId="13907" xr:uid="{00000000-0005-0000-0000-00000E330000}"/>
    <cellStyle name="Normal 3 4 2 2 18" xfId="13908" xr:uid="{00000000-0005-0000-0000-00000F330000}"/>
    <cellStyle name="Normal 3 4 2 2 19" xfId="13909" xr:uid="{00000000-0005-0000-0000-000010330000}"/>
    <cellStyle name="Normal 3 4 2 2 2" xfId="13910" xr:uid="{00000000-0005-0000-0000-000011330000}"/>
    <cellStyle name="Normal 3 4 2 2 2 10" xfId="13911" xr:uid="{00000000-0005-0000-0000-000012330000}"/>
    <cellStyle name="Normal 3 4 2 2 2 11" xfId="13912" xr:uid="{00000000-0005-0000-0000-000013330000}"/>
    <cellStyle name="Normal 3 4 2 2 2 12" xfId="13913" xr:uid="{00000000-0005-0000-0000-000014330000}"/>
    <cellStyle name="Normal 3 4 2 2 2 13" xfId="13914" xr:uid="{00000000-0005-0000-0000-000015330000}"/>
    <cellStyle name="Normal 3 4 2 2 2 2" xfId="13915" xr:uid="{00000000-0005-0000-0000-000016330000}"/>
    <cellStyle name="Normal 3 4 2 2 2 3" xfId="13916" xr:uid="{00000000-0005-0000-0000-000017330000}"/>
    <cellStyle name="Normal 3 4 2 2 2 4" xfId="13917" xr:uid="{00000000-0005-0000-0000-000018330000}"/>
    <cellStyle name="Normal 3 4 2 2 2 5" xfId="13918" xr:uid="{00000000-0005-0000-0000-000019330000}"/>
    <cellStyle name="Normal 3 4 2 2 2 6" xfId="13919" xr:uid="{00000000-0005-0000-0000-00001A330000}"/>
    <cellStyle name="Normal 3 4 2 2 2 7" xfId="13920" xr:uid="{00000000-0005-0000-0000-00001B330000}"/>
    <cellStyle name="Normal 3 4 2 2 2 8" xfId="13921" xr:uid="{00000000-0005-0000-0000-00001C330000}"/>
    <cellStyle name="Normal 3 4 2 2 2 9" xfId="13922" xr:uid="{00000000-0005-0000-0000-00001D330000}"/>
    <cellStyle name="Normal 3 4 2 2 20" xfId="13923" xr:uid="{00000000-0005-0000-0000-00001E330000}"/>
    <cellStyle name="Normal 3 4 2 2 21" xfId="13924" xr:uid="{00000000-0005-0000-0000-00001F330000}"/>
    <cellStyle name="Normal 3 4 2 2 3" xfId="13925" xr:uid="{00000000-0005-0000-0000-000020330000}"/>
    <cellStyle name="Normal 3 4 2 2 4" xfId="13926" xr:uid="{00000000-0005-0000-0000-000021330000}"/>
    <cellStyle name="Normal 3 4 2 2 5" xfId="13927" xr:uid="{00000000-0005-0000-0000-000022330000}"/>
    <cellStyle name="Normal 3 4 2 2 6" xfId="13928" xr:uid="{00000000-0005-0000-0000-000023330000}"/>
    <cellStyle name="Normal 3 4 2 2 7" xfId="13929" xr:uid="{00000000-0005-0000-0000-000024330000}"/>
    <cellStyle name="Normal 3 4 2 2 8" xfId="13930" xr:uid="{00000000-0005-0000-0000-000025330000}"/>
    <cellStyle name="Normal 3 4 2 2 9" xfId="13931" xr:uid="{00000000-0005-0000-0000-000026330000}"/>
    <cellStyle name="Normal 3 4 2 20" xfId="13932" xr:uid="{00000000-0005-0000-0000-000027330000}"/>
    <cellStyle name="Normal 3 4 2 21" xfId="13933" xr:uid="{00000000-0005-0000-0000-000028330000}"/>
    <cellStyle name="Normal 3 4 2 22" xfId="13934" xr:uid="{00000000-0005-0000-0000-000029330000}"/>
    <cellStyle name="Normal 3 4 2 3" xfId="13935" xr:uid="{00000000-0005-0000-0000-00002A330000}"/>
    <cellStyle name="Normal 3 4 2 3 10" xfId="13936" xr:uid="{00000000-0005-0000-0000-00002B330000}"/>
    <cellStyle name="Normal 3 4 2 3 11" xfId="13937" xr:uid="{00000000-0005-0000-0000-00002C330000}"/>
    <cellStyle name="Normal 3 4 2 3 12" xfId="13938" xr:uid="{00000000-0005-0000-0000-00002D330000}"/>
    <cellStyle name="Normal 3 4 2 3 13" xfId="13939" xr:uid="{00000000-0005-0000-0000-00002E330000}"/>
    <cellStyle name="Normal 3 4 2 3 2" xfId="13940" xr:uid="{00000000-0005-0000-0000-00002F330000}"/>
    <cellStyle name="Normal 3 4 2 3 3" xfId="13941" xr:uid="{00000000-0005-0000-0000-000030330000}"/>
    <cellStyle name="Normal 3 4 2 3 4" xfId="13942" xr:uid="{00000000-0005-0000-0000-000031330000}"/>
    <cellStyle name="Normal 3 4 2 3 5" xfId="13943" xr:uid="{00000000-0005-0000-0000-000032330000}"/>
    <cellStyle name="Normal 3 4 2 3 6" xfId="13944" xr:uid="{00000000-0005-0000-0000-000033330000}"/>
    <cellStyle name="Normal 3 4 2 3 7" xfId="13945" xr:uid="{00000000-0005-0000-0000-000034330000}"/>
    <cellStyle name="Normal 3 4 2 3 8" xfId="13946" xr:uid="{00000000-0005-0000-0000-000035330000}"/>
    <cellStyle name="Normal 3 4 2 3 9" xfId="13947" xr:uid="{00000000-0005-0000-0000-000036330000}"/>
    <cellStyle name="Normal 3 4 2 4" xfId="13948" xr:uid="{00000000-0005-0000-0000-000037330000}"/>
    <cellStyle name="Normal 3 4 2 5" xfId="13949" xr:uid="{00000000-0005-0000-0000-000038330000}"/>
    <cellStyle name="Normal 3 4 2 6" xfId="13950" xr:uid="{00000000-0005-0000-0000-000039330000}"/>
    <cellStyle name="Normal 3 4 2 7" xfId="13951" xr:uid="{00000000-0005-0000-0000-00003A330000}"/>
    <cellStyle name="Normal 3 4 2 8" xfId="13952" xr:uid="{00000000-0005-0000-0000-00003B330000}"/>
    <cellStyle name="Normal 3 4 2 9" xfId="13953" xr:uid="{00000000-0005-0000-0000-00003C330000}"/>
    <cellStyle name="Normal 3 4 2_4 28 1_Asst_Health_Crit_AllTO_RIIO_20110714pm" xfId="13954" xr:uid="{00000000-0005-0000-0000-00003D330000}"/>
    <cellStyle name="Normal 3 4 20" xfId="13955" xr:uid="{00000000-0005-0000-0000-00003E330000}"/>
    <cellStyle name="Normal 3 4 21" xfId="13956" xr:uid="{00000000-0005-0000-0000-00003F330000}"/>
    <cellStyle name="Normal 3 4 22" xfId="13957" xr:uid="{00000000-0005-0000-0000-000040330000}"/>
    <cellStyle name="Normal 3 4 23" xfId="13958" xr:uid="{00000000-0005-0000-0000-000041330000}"/>
    <cellStyle name="Normal 3 4 24" xfId="13959" xr:uid="{00000000-0005-0000-0000-000042330000}"/>
    <cellStyle name="Normal 3 4 25" xfId="13960" xr:uid="{00000000-0005-0000-0000-000043330000}"/>
    <cellStyle name="Normal 3 4 26" xfId="13961" xr:uid="{00000000-0005-0000-0000-000044330000}"/>
    <cellStyle name="Normal 3 4 27" xfId="13962" xr:uid="{00000000-0005-0000-0000-000045330000}"/>
    <cellStyle name="Normal 3 4 28" xfId="13963" xr:uid="{00000000-0005-0000-0000-000046330000}"/>
    <cellStyle name="Normal 3 4 29" xfId="13964" xr:uid="{00000000-0005-0000-0000-000047330000}"/>
    <cellStyle name="Normal 3 4 3" xfId="13965" xr:uid="{00000000-0005-0000-0000-000048330000}"/>
    <cellStyle name="Normal 3 4 3 10" xfId="13966" xr:uid="{00000000-0005-0000-0000-000049330000}"/>
    <cellStyle name="Normal 3 4 3 11" xfId="13967" xr:uid="{00000000-0005-0000-0000-00004A330000}"/>
    <cellStyle name="Normal 3 4 3 12" xfId="13968" xr:uid="{00000000-0005-0000-0000-00004B330000}"/>
    <cellStyle name="Normal 3 4 3 13" xfId="13969" xr:uid="{00000000-0005-0000-0000-00004C330000}"/>
    <cellStyle name="Normal 3 4 3 14" xfId="13970" xr:uid="{00000000-0005-0000-0000-00004D330000}"/>
    <cellStyle name="Normal 3 4 3 15" xfId="13971" xr:uid="{00000000-0005-0000-0000-00004E330000}"/>
    <cellStyle name="Normal 3 4 3 16" xfId="13972" xr:uid="{00000000-0005-0000-0000-00004F330000}"/>
    <cellStyle name="Normal 3 4 3 17" xfId="13973" xr:uid="{00000000-0005-0000-0000-000050330000}"/>
    <cellStyle name="Normal 3 4 3 18" xfId="13974" xr:uid="{00000000-0005-0000-0000-000051330000}"/>
    <cellStyle name="Normal 3 4 3 19" xfId="13975" xr:uid="{00000000-0005-0000-0000-000052330000}"/>
    <cellStyle name="Normal 3 4 3 2" xfId="13976" xr:uid="{00000000-0005-0000-0000-000053330000}"/>
    <cellStyle name="Normal 3 4 3 2 10" xfId="13977" xr:uid="{00000000-0005-0000-0000-000054330000}"/>
    <cellStyle name="Normal 3 4 3 2 11" xfId="13978" xr:uid="{00000000-0005-0000-0000-000055330000}"/>
    <cellStyle name="Normal 3 4 3 2 12" xfId="13979" xr:uid="{00000000-0005-0000-0000-000056330000}"/>
    <cellStyle name="Normal 3 4 3 2 13" xfId="13980" xr:uid="{00000000-0005-0000-0000-000057330000}"/>
    <cellStyle name="Normal 3 4 3 2 2" xfId="13981" xr:uid="{00000000-0005-0000-0000-000058330000}"/>
    <cellStyle name="Normal 3 4 3 2 3" xfId="13982" xr:uid="{00000000-0005-0000-0000-000059330000}"/>
    <cellStyle name="Normal 3 4 3 2 4" xfId="13983" xr:uid="{00000000-0005-0000-0000-00005A330000}"/>
    <cellStyle name="Normal 3 4 3 2 5" xfId="13984" xr:uid="{00000000-0005-0000-0000-00005B330000}"/>
    <cellStyle name="Normal 3 4 3 2 6" xfId="13985" xr:uid="{00000000-0005-0000-0000-00005C330000}"/>
    <cellStyle name="Normal 3 4 3 2 7" xfId="13986" xr:uid="{00000000-0005-0000-0000-00005D330000}"/>
    <cellStyle name="Normal 3 4 3 2 8" xfId="13987" xr:uid="{00000000-0005-0000-0000-00005E330000}"/>
    <cellStyle name="Normal 3 4 3 2 9" xfId="13988" xr:uid="{00000000-0005-0000-0000-00005F330000}"/>
    <cellStyle name="Normal 3 4 3 20" xfId="13989" xr:uid="{00000000-0005-0000-0000-000060330000}"/>
    <cellStyle name="Normal 3 4 3 21" xfId="13990" xr:uid="{00000000-0005-0000-0000-000061330000}"/>
    <cellStyle name="Normal 3 4 3 3" xfId="13991" xr:uid="{00000000-0005-0000-0000-000062330000}"/>
    <cellStyle name="Normal 3 4 3 4" xfId="13992" xr:uid="{00000000-0005-0000-0000-000063330000}"/>
    <cellStyle name="Normal 3 4 3 5" xfId="13993" xr:uid="{00000000-0005-0000-0000-000064330000}"/>
    <cellStyle name="Normal 3 4 3 6" xfId="13994" xr:uid="{00000000-0005-0000-0000-000065330000}"/>
    <cellStyle name="Normal 3 4 3 7" xfId="13995" xr:uid="{00000000-0005-0000-0000-000066330000}"/>
    <cellStyle name="Normal 3 4 3 8" xfId="13996" xr:uid="{00000000-0005-0000-0000-000067330000}"/>
    <cellStyle name="Normal 3 4 3 9" xfId="13997" xr:uid="{00000000-0005-0000-0000-000068330000}"/>
    <cellStyle name="Normal 3 4 30" xfId="13998" xr:uid="{00000000-0005-0000-0000-000069330000}"/>
    <cellStyle name="Normal 3 4 31" xfId="13999" xr:uid="{00000000-0005-0000-0000-00006A330000}"/>
    <cellStyle name="Normal 3 4 32" xfId="14000" xr:uid="{00000000-0005-0000-0000-00006B330000}"/>
    <cellStyle name="Normal 3 4 33" xfId="14001" xr:uid="{00000000-0005-0000-0000-00006C330000}"/>
    <cellStyle name="Normal 3 4 34" xfId="14002" xr:uid="{00000000-0005-0000-0000-00006D330000}"/>
    <cellStyle name="Normal 3 4 35" xfId="14003" xr:uid="{00000000-0005-0000-0000-00006E330000}"/>
    <cellStyle name="Normal 3 4 36" xfId="14004" xr:uid="{00000000-0005-0000-0000-00006F330000}"/>
    <cellStyle name="Normal 3 4 37" xfId="14005" xr:uid="{00000000-0005-0000-0000-000070330000}"/>
    <cellStyle name="Normal 3 4 38" xfId="14006" xr:uid="{00000000-0005-0000-0000-000071330000}"/>
    <cellStyle name="Normal 3 4 39" xfId="14007" xr:uid="{00000000-0005-0000-0000-000072330000}"/>
    <cellStyle name="Normal 3 4 4" xfId="14008" xr:uid="{00000000-0005-0000-0000-000073330000}"/>
    <cellStyle name="Normal 3 4 4 10" xfId="14009" xr:uid="{00000000-0005-0000-0000-000074330000}"/>
    <cellStyle name="Normal 3 4 4 11" xfId="14010" xr:uid="{00000000-0005-0000-0000-000075330000}"/>
    <cellStyle name="Normal 3 4 4 12" xfId="14011" xr:uid="{00000000-0005-0000-0000-000076330000}"/>
    <cellStyle name="Normal 3 4 4 13" xfId="14012" xr:uid="{00000000-0005-0000-0000-000077330000}"/>
    <cellStyle name="Normal 3 4 4 14" xfId="14013" xr:uid="{00000000-0005-0000-0000-000078330000}"/>
    <cellStyle name="Normal 3 4 4 15" xfId="14014" xr:uid="{00000000-0005-0000-0000-000079330000}"/>
    <cellStyle name="Normal 3 4 4 16" xfId="14015" xr:uid="{00000000-0005-0000-0000-00007A330000}"/>
    <cellStyle name="Normal 3 4 4 17" xfId="14016" xr:uid="{00000000-0005-0000-0000-00007B330000}"/>
    <cellStyle name="Normal 3 4 4 2" xfId="14017" xr:uid="{00000000-0005-0000-0000-00007C330000}"/>
    <cellStyle name="Normal 3 4 4 3" xfId="14018" xr:uid="{00000000-0005-0000-0000-00007D330000}"/>
    <cellStyle name="Normal 3 4 4 4" xfId="14019" xr:uid="{00000000-0005-0000-0000-00007E330000}"/>
    <cellStyle name="Normal 3 4 4 5" xfId="14020" xr:uid="{00000000-0005-0000-0000-00007F330000}"/>
    <cellStyle name="Normal 3 4 4 6" xfId="14021" xr:uid="{00000000-0005-0000-0000-000080330000}"/>
    <cellStyle name="Normal 3 4 4 7" xfId="14022" xr:uid="{00000000-0005-0000-0000-000081330000}"/>
    <cellStyle name="Normal 3 4 4 8" xfId="14023" xr:uid="{00000000-0005-0000-0000-000082330000}"/>
    <cellStyle name="Normal 3 4 4 9" xfId="14024" xr:uid="{00000000-0005-0000-0000-000083330000}"/>
    <cellStyle name="Normal 3 4 40" xfId="14025" xr:uid="{00000000-0005-0000-0000-000084330000}"/>
    <cellStyle name="Normal 3 4 41" xfId="14026" xr:uid="{00000000-0005-0000-0000-000085330000}"/>
    <cellStyle name="Normal 3 4 42" xfId="14027" xr:uid="{00000000-0005-0000-0000-000086330000}"/>
    <cellStyle name="Normal 3 4 43" xfId="14028" xr:uid="{00000000-0005-0000-0000-000087330000}"/>
    <cellStyle name="Normal 3 4 44" xfId="14029" xr:uid="{00000000-0005-0000-0000-000088330000}"/>
    <cellStyle name="Normal 3 4 45" xfId="14030" xr:uid="{00000000-0005-0000-0000-000089330000}"/>
    <cellStyle name="Normal 3 4 46" xfId="14031" xr:uid="{00000000-0005-0000-0000-00008A330000}"/>
    <cellStyle name="Normal 3 4 47" xfId="14032" xr:uid="{00000000-0005-0000-0000-00008B330000}"/>
    <cellStyle name="Normal 3 4 48" xfId="14033" xr:uid="{00000000-0005-0000-0000-00008C330000}"/>
    <cellStyle name="Normal 3 4 49" xfId="14034" xr:uid="{00000000-0005-0000-0000-00008D330000}"/>
    <cellStyle name="Normal 3 4 5" xfId="14035" xr:uid="{00000000-0005-0000-0000-00008E330000}"/>
    <cellStyle name="Normal 3 4 5 10" xfId="14036" xr:uid="{00000000-0005-0000-0000-00008F330000}"/>
    <cellStyle name="Normal 3 4 5 11" xfId="14037" xr:uid="{00000000-0005-0000-0000-000090330000}"/>
    <cellStyle name="Normal 3 4 5 12" xfId="14038" xr:uid="{00000000-0005-0000-0000-000091330000}"/>
    <cellStyle name="Normal 3 4 5 13" xfId="14039" xr:uid="{00000000-0005-0000-0000-000092330000}"/>
    <cellStyle name="Normal 3 4 5 14" xfId="14040" xr:uid="{00000000-0005-0000-0000-000093330000}"/>
    <cellStyle name="Normal 3 4 5 15" xfId="14041" xr:uid="{00000000-0005-0000-0000-000094330000}"/>
    <cellStyle name="Normal 3 4 5 16" xfId="14042" xr:uid="{00000000-0005-0000-0000-000095330000}"/>
    <cellStyle name="Normal 3 4 5 17" xfId="14043" xr:uid="{00000000-0005-0000-0000-000096330000}"/>
    <cellStyle name="Normal 3 4 5 2" xfId="14044" xr:uid="{00000000-0005-0000-0000-000097330000}"/>
    <cellStyle name="Normal 3 4 5 2 2" xfId="14045" xr:uid="{00000000-0005-0000-0000-000098330000}"/>
    <cellStyle name="Normal 3 4 5 2 3" xfId="14046" xr:uid="{00000000-0005-0000-0000-000099330000}"/>
    <cellStyle name="Normal 3 4 5 3" xfId="14047" xr:uid="{00000000-0005-0000-0000-00009A330000}"/>
    <cellStyle name="Normal 3 4 5 4" xfId="14048" xr:uid="{00000000-0005-0000-0000-00009B330000}"/>
    <cellStyle name="Normal 3 4 5 5" xfId="14049" xr:uid="{00000000-0005-0000-0000-00009C330000}"/>
    <cellStyle name="Normal 3 4 5 6" xfId="14050" xr:uid="{00000000-0005-0000-0000-00009D330000}"/>
    <cellStyle name="Normal 3 4 5 7" xfId="14051" xr:uid="{00000000-0005-0000-0000-00009E330000}"/>
    <cellStyle name="Normal 3 4 5 8" xfId="14052" xr:uid="{00000000-0005-0000-0000-00009F330000}"/>
    <cellStyle name="Normal 3 4 5 9" xfId="14053" xr:uid="{00000000-0005-0000-0000-0000A0330000}"/>
    <cellStyle name="Normal 3 4 50" xfId="14054" xr:uid="{00000000-0005-0000-0000-0000A1330000}"/>
    <cellStyle name="Normal 3 4 51" xfId="14055" xr:uid="{00000000-0005-0000-0000-0000A2330000}"/>
    <cellStyle name="Normal 3 4 52" xfId="14056" xr:uid="{00000000-0005-0000-0000-0000A3330000}"/>
    <cellStyle name="Normal 3 4 53" xfId="14057" xr:uid="{00000000-0005-0000-0000-0000A4330000}"/>
    <cellStyle name="Normal 3 4 54" xfId="14058" xr:uid="{00000000-0005-0000-0000-0000A5330000}"/>
    <cellStyle name="Normal 3 4 55" xfId="14059" xr:uid="{00000000-0005-0000-0000-0000A6330000}"/>
    <cellStyle name="Normal 3 4 56" xfId="14060" xr:uid="{00000000-0005-0000-0000-0000A7330000}"/>
    <cellStyle name="Normal 3 4 57" xfId="14061" xr:uid="{00000000-0005-0000-0000-0000A8330000}"/>
    <cellStyle name="Normal 3 4 58" xfId="14062" xr:uid="{00000000-0005-0000-0000-0000A9330000}"/>
    <cellStyle name="Normal 3 4 59" xfId="14063" xr:uid="{00000000-0005-0000-0000-0000AA330000}"/>
    <cellStyle name="Normal 3 4 6" xfId="14064" xr:uid="{00000000-0005-0000-0000-0000AB330000}"/>
    <cellStyle name="Normal 3 4 60" xfId="14065" xr:uid="{00000000-0005-0000-0000-0000AC330000}"/>
    <cellStyle name="Normal 3 4 61" xfId="14066" xr:uid="{00000000-0005-0000-0000-0000AD330000}"/>
    <cellStyle name="Normal 3 4 62" xfId="14067" xr:uid="{00000000-0005-0000-0000-0000AE330000}"/>
    <cellStyle name="Normal 3 4 63" xfId="14068" xr:uid="{00000000-0005-0000-0000-0000AF330000}"/>
    <cellStyle name="Normal 3 4 64" xfId="14069" xr:uid="{00000000-0005-0000-0000-0000B0330000}"/>
    <cellStyle name="Normal 3 4 65" xfId="14070" xr:uid="{00000000-0005-0000-0000-0000B1330000}"/>
    <cellStyle name="Normal 3 4 66" xfId="14071" xr:uid="{00000000-0005-0000-0000-0000B2330000}"/>
    <cellStyle name="Normal 3 4 67" xfId="14072" xr:uid="{00000000-0005-0000-0000-0000B3330000}"/>
    <cellStyle name="Normal 3 4 68" xfId="14073" xr:uid="{00000000-0005-0000-0000-0000B4330000}"/>
    <cellStyle name="Normal 3 4 69" xfId="14074" xr:uid="{00000000-0005-0000-0000-0000B5330000}"/>
    <cellStyle name="Normal 3 4 7" xfId="14075" xr:uid="{00000000-0005-0000-0000-0000B6330000}"/>
    <cellStyle name="Normal 3 4 70" xfId="14076" xr:uid="{00000000-0005-0000-0000-0000B7330000}"/>
    <cellStyle name="Normal 3 4 71" xfId="14077" xr:uid="{00000000-0005-0000-0000-0000B8330000}"/>
    <cellStyle name="Normal 3 4 72" xfId="14078" xr:uid="{00000000-0005-0000-0000-0000B9330000}"/>
    <cellStyle name="Normal 3 4 73" xfId="14079" xr:uid="{00000000-0005-0000-0000-0000BA330000}"/>
    <cellStyle name="Normal 3 4 74" xfId="14080" xr:uid="{00000000-0005-0000-0000-0000BB330000}"/>
    <cellStyle name="Normal 3 4 75" xfId="14081" xr:uid="{00000000-0005-0000-0000-0000BC330000}"/>
    <cellStyle name="Normal 3 4 76" xfId="14082" xr:uid="{00000000-0005-0000-0000-0000BD330000}"/>
    <cellStyle name="Normal 3 4 77" xfId="14083" xr:uid="{00000000-0005-0000-0000-0000BE330000}"/>
    <cellStyle name="Normal 3 4 78" xfId="14084" xr:uid="{00000000-0005-0000-0000-0000BF330000}"/>
    <cellStyle name="Normal 3 4 79" xfId="14085" xr:uid="{00000000-0005-0000-0000-0000C0330000}"/>
    <cellStyle name="Normal 3 4 8" xfId="14086" xr:uid="{00000000-0005-0000-0000-0000C1330000}"/>
    <cellStyle name="Normal 3 4 80" xfId="14087" xr:uid="{00000000-0005-0000-0000-0000C2330000}"/>
    <cellStyle name="Normal 3 4 81" xfId="14088" xr:uid="{00000000-0005-0000-0000-0000C3330000}"/>
    <cellStyle name="Normal 3 4 82" xfId="14089" xr:uid="{00000000-0005-0000-0000-0000C4330000}"/>
    <cellStyle name="Normal 3 4 83" xfId="14090" xr:uid="{00000000-0005-0000-0000-0000C5330000}"/>
    <cellStyle name="Normal 3 4 9" xfId="14091" xr:uid="{00000000-0005-0000-0000-0000C6330000}"/>
    <cellStyle name="Normal 3 4_4 28 1_Asst_Health_Crit_AllTO_RIIO_20110714pm" xfId="14092" xr:uid="{00000000-0005-0000-0000-0000C7330000}"/>
    <cellStyle name="Normal 3 40" xfId="14093" xr:uid="{00000000-0005-0000-0000-0000C8330000}"/>
    <cellStyle name="Normal 3 41" xfId="14094" xr:uid="{00000000-0005-0000-0000-0000C9330000}"/>
    <cellStyle name="Normal 3 42" xfId="14095" xr:uid="{00000000-0005-0000-0000-0000CA330000}"/>
    <cellStyle name="Normal 3 43" xfId="14096" xr:uid="{00000000-0005-0000-0000-0000CB330000}"/>
    <cellStyle name="Normal 3 44" xfId="14097" xr:uid="{00000000-0005-0000-0000-0000CC330000}"/>
    <cellStyle name="Normal 3 45" xfId="14098" xr:uid="{00000000-0005-0000-0000-0000CD330000}"/>
    <cellStyle name="Normal 3 46" xfId="14099" xr:uid="{00000000-0005-0000-0000-0000CE330000}"/>
    <cellStyle name="Normal 3 47" xfId="14100" xr:uid="{00000000-0005-0000-0000-0000CF330000}"/>
    <cellStyle name="Normal 3 48" xfId="14101" xr:uid="{00000000-0005-0000-0000-0000D0330000}"/>
    <cellStyle name="Normal 3 49" xfId="14102" xr:uid="{00000000-0005-0000-0000-0000D1330000}"/>
    <cellStyle name="Normal 3 5" xfId="1076" xr:uid="{00000000-0005-0000-0000-0000D2330000}"/>
    <cellStyle name="Normal 3 5 10" xfId="14103" xr:uid="{00000000-0005-0000-0000-0000D3330000}"/>
    <cellStyle name="Normal 3 5 11" xfId="14104" xr:uid="{00000000-0005-0000-0000-0000D4330000}"/>
    <cellStyle name="Normal 3 5 12" xfId="14105" xr:uid="{00000000-0005-0000-0000-0000D5330000}"/>
    <cellStyle name="Normal 3 5 13" xfId="14106" xr:uid="{00000000-0005-0000-0000-0000D6330000}"/>
    <cellStyle name="Normal 3 5 14" xfId="14107" xr:uid="{00000000-0005-0000-0000-0000D7330000}"/>
    <cellStyle name="Normal 3 5 15" xfId="14108" xr:uid="{00000000-0005-0000-0000-0000D8330000}"/>
    <cellStyle name="Normal 3 5 16" xfId="14109" xr:uid="{00000000-0005-0000-0000-0000D9330000}"/>
    <cellStyle name="Normal 3 5 17" xfId="14110" xr:uid="{00000000-0005-0000-0000-0000DA330000}"/>
    <cellStyle name="Normal 3 5 18" xfId="14111" xr:uid="{00000000-0005-0000-0000-0000DB330000}"/>
    <cellStyle name="Normal 3 5 19" xfId="14112" xr:uid="{00000000-0005-0000-0000-0000DC330000}"/>
    <cellStyle name="Normal 3 5 2" xfId="14113" xr:uid="{00000000-0005-0000-0000-0000DD330000}"/>
    <cellStyle name="Normal 3 5 2 10" xfId="14114" xr:uid="{00000000-0005-0000-0000-0000DE330000}"/>
    <cellStyle name="Normal 3 5 2 11" xfId="14115" xr:uid="{00000000-0005-0000-0000-0000DF330000}"/>
    <cellStyle name="Normal 3 5 2 12" xfId="14116" xr:uid="{00000000-0005-0000-0000-0000E0330000}"/>
    <cellStyle name="Normal 3 5 2 13" xfId="14117" xr:uid="{00000000-0005-0000-0000-0000E1330000}"/>
    <cellStyle name="Normal 3 5 2 14" xfId="14118" xr:uid="{00000000-0005-0000-0000-0000E2330000}"/>
    <cellStyle name="Normal 3 5 2 15" xfId="14119" xr:uid="{00000000-0005-0000-0000-0000E3330000}"/>
    <cellStyle name="Normal 3 5 2 16" xfId="14120" xr:uid="{00000000-0005-0000-0000-0000E4330000}"/>
    <cellStyle name="Normal 3 5 2 17" xfId="14121" xr:uid="{00000000-0005-0000-0000-0000E5330000}"/>
    <cellStyle name="Normal 3 5 2 2" xfId="14122" xr:uid="{00000000-0005-0000-0000-0000E6330000}"/>
    <cellStyle name="Normal 3 5 2 3" xfId="14123" xr:uid="{00000000-0005-0000-0000-0000E7330000}"/>
    <cellStyle name="Normal 3 5 2 4" xfId="14124" xr:uid="{00000000-0005-0000-0000-0000E8330000}"/>
    <cellStyle name="Normal 3 5 2 5" xfId="14125" xr:uid="{00000000-0005-0000-0000-0000E9330000}"/>
    <cellStyle name="Normal 3 5 2 6" xfId="14126" xr:uid="{00000000-0005-0000-0000-0000EA330000}"/>
    <cellStyle name="Normal 3 5 2 7" xfId="14127" xr:uid="{00000000-0005-0000-0000-0000EB330000}"/>
    <cellStyle name="Normal 3 5 2 8" xfId="14128" xr:uid="{00000000-0005-0000-0000-0000EC330000}"/>
    <cellStyle name="Normal 3 5 2 9" xfId="14129" xr:uid="{00000000-0005-0000-0000-0000ED330000}"/>
    <cellStyle name="Normal 3 5 20" xfId="14130" xr:uid="{00000000-0005-0000-0000-0000EE330000}"/>
    <cellStyle name="Normal 3 5 21" xfId="14131" xr:uid="{00000000-0005-0000-0000-0000EF330000}"/>
    <cellStyle name="Normal 3 5 22" xfId="14132" xr:uid="{00000000-0005-0000-0000-0000F0330000}"/>
    <cellStyle name="Normal 3 5 23" xfId="14133" xr:uid="{00000000-0005-0000-0000-0000F1330000}"/>
    <cellStyle name="Normal 3 5 24" xfId="14134" xr:uid="{00000000-0005-0000-0000-0000F2330000}"/>
    <cellStyle name="Normal 3 5 25" xfId="14135" xr:uid="{00000000-0005-0000-0000-0000F3330000}"/>
    <cellStyle name="Normal 3 5 26" xfId="14136" xr:uid="{00000000-0005-0000-0000-0000F4330000}"/>
    <cellStyle name="Normal 3 5 27" xfId="14137" xr:uid="{00000000-0005-0000-0000-0000F5330000}"/>
    <cellStyle name="Normal 3 5 28" xfId="14138" xr:uid="{00000000-0005-0000-0000-0000F6330000}"/>
    <cellStyle name="Normal 3 5 29" xfId="14139" xr:uid="{00000000-0005-0000-0000-0000F7330000}"/>
    <cellStyle name="Normal 3 5 3" xfId="14140" xr:uid="{00000000-0005-0000-0000-0000F8330000}"/>
    <cellStyle name="Normal 3 5 3 10" xfId="14141" xr:uid="{00000000-0005-0000-0000-0000F9330000}"/>
    <cellStyle name="Normal 3 5 3 11" xfId="14142" xr:uid="{00000000-0005-0000-0000-0000FA330000}"/>
    <cellStyle name="Normal 3 5 3 12" xfId="14143" xr:uid="{00000000-0005-0000-0000-0000FB330000}"/>
    <cellStyle name="Normal 3 5 3 13" xfId="14144" xr:uid="{00000000-0005-0000-0000-0000FC330000}"/>
    <cellStyle name="Normal 3 5 3 14" xfId="14145" xr:uid="{00000000-0005-0000-0000-0000FD330000}"/>
    <cellStyle name="Normal 3 5 3 15" xfId="14146" xr:uid="{00000000-0005-0000-0000-0000FE330000}"/>
    <cellStyle name="Normal 3 5 3 16" xfId="14147" xr:uid="{00000000-0005-0000-0000-0000FF330000}"/>
    <cellStyle name="Normal 3 5 3 17" xfId="14148" xr:uid="{00000000-0005-0000-0000-000000340000}"/>
    <cellStyle name="Normal 3 5 3 2" xfId="14149" xr:uid="{00000000-0005-0000-0000-000001340000}"/>
    <cellStyle name="Normal 3 5 3 3" xfId="14150" xr:uid="{00000000-0005-0000-0000-000002340000}"/>
    <cellStyle name="Normal 3 5 3 4" xfId="14151" xr:uid="{00000000-0005-0000-0000-000003340000}"/>
    <cellStyle name="Normal 3 5 3 5" xfId="14152" xr:uid="{00000000-0005-0000-0000-000004340000}"/>
    <cellStyle name="Normal 3 5 3 6" xfId="14153" xr:uid="{00000000-0005-0000-0000-000005340000}"/>
    <cellStyle name="Normal 3 5 3 7" xfId="14154" xr:uid="{00000000-0005-0000-0000-000006340000}"/>
    <cellStyle name="Normal 3 5 3 8" xfId="14155" xr:uid="{00000000-0005-0000-0000-000007340000}"/>
    <cellStyle name="Normal 3 5 3 9" xfId="14156" xr:uid="{00000000-0005-0000-0000-000008340000}"/>
    <cellStyle name="Normal 3 5 30" xfId="14157" xr:uid="{00000000-0005-0000-0000-000009340000}"/>
    <cellStyle name="Normal 3 5 31" xfId="14158" xr:uid="{00000000-0005-0000-0000-00000A340000}"/>
    <cellStyle name="Normal 3 5 32" xfId="14159" xr:uid="{00000000-0005-0000-0000-00000B340000}"/>
    <cellStyle name="Normal 3 5 33" xfId="14160" xr:uid="{00000000-0005-0000-0000-00000C340000}"/>
    <cellStyle name="Normal 3 5 34" xfId="14161" xr:uid="{00000000-0005-0000-0000-00000D340000}"/>
    <cellStyle name="Normal 3 5 35" xfId="14162" xr:uid="{00000000-0005-0000-0000-00000E340000}"/>
    <cellStyle name="Normal 3 5 36" xfId="14163" xr:uid="{00000000-0005-0000-0000-00000F340000}"/>
    <cellStyle name="Normal 3 5 37" xfId="14164" xr:uid="{00000000-0005-0000-0000-000010340000}"/>
    <cellStyle name="Normal 3 5 38" xfId="14165" xr:uid="{00000000-0005-0000-0000-000011340000}"/>
    <cellStyle name="Normal 3 5 39" xfId="14166" xr:uid="{00000000-0005-0000-0000-000012340000}"/>
    <cellStyle name="Normal 3 5 4" xfId="14167" xr:uid="{00000000-0005-0000-0000-000013340000}"/>
    <cellStyle name="Normal 3 5 40" xfId="14168" xr:uid="{00000000-0005-0000-0000-000014340000}"/>
    <cellStyle name="Normal 3 5 41" xfId="14169" xr:uid="{00000000-0005-0000-0000-000015340000}"/>
    <cellStyle name="Normal 3 5 42" xfId="14170" xr:uid="{00000000-0005-0000-0000-000016340000}"/>
    <cellStyle name="Normal 3 5 43" xfId="14171" xr:uid="{00000000-0005-0000-0000-000017340000}"/>
    <cellStyle name="Normal 3 5 44" xfId="14172" xr:uid="{00000000-0005-0000-0000-000018340000}"/>
    <cellStyle name="Normal 3 5 45" xfId="14173" xr:uid="{00000000-0005-0000-0000-000019340000}"/>
    <cellStyle name="Normal 3 5 46" xfId="14174" xr:uid="{00000000-0005-0000-0000-00001A340000}"/>
    <cellStyle name="Normal 3 5 47" xfId="14175" xr:uid="{00000000-0005-0000-0000-00001B340000}"/>
    <cellStyle name="Normal 3 5 48" xfId="14176" xr:uid="{00000000-0005-0000-0000-00001C340000}"/>
    <cellStyle name="Normal 3 5 49" xfId="14177" xr:uid="{00000000-0005-0000-0000-00001D340000}"/>
    <cellStyle name="Normal 3 5 5" xfId="14178" xr:uid="{00000000-0005-0000-0000-00001E340000}"/>
    <cellStyle name="Normal 3 5 50" xfId="14179" xr:uid="{00000000-0005-0000-0000-00001F340000}"/>
    <cellStyle name="Normal 3 5 51" xfId="14180" xr:uid="{00000000-0005-0000-0000-000020340000}"/>
    <cellStyle name="Normal 3 5 52" xfId="14181" xr:uid="{00000000-0005-0000-0000-000021340000}"/>
    <cellStyle name="Normal 3 5 53" xfId="14182" xr:uid="{00000000-0005-0000-0000-000022340000}"/>
    <cellStyle name="Normal 3 5 54" xfId="14183" xr:uid="{00000000-0005-0000-0000-000023340000}"/>
    <cellStyle name="Normal 3 5 55" xfId="14184" xr:uid="{00000000-0005-0000-0000-000024340000}"/>
    <cellStyle name="Normal 3 5 56" xfId="14185" xr:uid="{00000000-0005-0000-0000-000025340000}"/>
    <cellStyle name="Normal 3 5 57" xfId="14186" xr:uid="{00000000-0005-0000-0000-000026340000}"/>
    <cellStyle name="Normal 3 5 58" xfId="14187" xr:uid="{00000000-0005-0000-0000-000027340000}"/>
    <cellStyle name="Normal 3 5 59" xfId="14188" xr:uid="{00000000-0005-0000-0000-000028340000}"/>
    <cellStyle name="Normal 3 5 6" xfId="14189" xr:uid="{00000000-0005-0000-0000-000029340000}"/>
    <cellStyle name="Normal 3 5 60" xfId="14190" xr:uid="{00000000-0005-0000-0000-00002A340000}"/>
    <cellStyle name="Normal 3 5 61" xfId="14191" xr:uid="{00000000-0005-0000-0000-00002B340000}"/>
    <cellStyle name="Normal 3 5 62" xfId="14192" xr:uid="{00000000-0005-0000-0000-00002C340000}"/>
    <cellStyle name="Normal 3 5 63" xfId="14193" xr:uid="{00000000-0005-0000-0000-00002D340000}"/>
    <cellStyle name="Normal 3 5 64" xfId="14194" xr:uid="{00000000-0005-0000-0000-00002E340000}"/>
    <cellStyle name="Normal 3 5 65" xfId="14195" xr:uid="{00000000-0005-0000-0000-00002F340000}"/>
    <cellStyle name="Normal 3 5 66" xfId="14196" xr:uid="{00000000-0005-0000-0000-000030340000}"/>
    <cellStyle name="Normal 3 5 67" xfId="14197" xr:uid="{00000000-0005-0000-0000-000031340000}"/>
    <cellStyle name="Normal 3 5 68" xfId="14198" xr:uid="{00000000-0005-0000-0000-000032340000}"/>
    <cellStyle name="Normal 3 5 69" xfId="14199" xr:uid="{00000000-0005-0000-0000-000033340000}"/>
    <cellStyle name="Normal 3 5 7" xfId="14200" xr:uid="{00000000-0005-0000-0000-000034340000}"/>
    <cellStyle name="Normal 3 5 70" xfId="14201" xr:uid="{00000000-0005-0000-0000-000035340000}"/>
    <cellStyle name="Normal 3 5 71" xfId="14202" xr:uid="{00000000-0005-0000-0000-000036340000}"/>
    <cellStyle name="Normal 3 5 72" xfId="14203" xr:uid="{00000000-0005-0000-0000-000037340000}"/>
    <cellStyle name="Normal 3 5 73" xfId="14204" xr:uid="{00000000-0005-0000-0000-000038340000}"/>
    <cellStyle name="Normal 3 5 74" xfId="14205" xr:uid="{00000000-0005-0000-0000-000039340000}"/>
    <cellStyle name="Normal 3 5 75" xfId="14206" xr:uid="{00000000-0005-0000-0000-00003A340000}"/>
    <cellStyle name="Normal 3 5 76" xfId="14207" xr:uid="{00000000-0005-0000-0000-00003B340000}"/>
    <cellStyle name="Normal 3 5 77" xfId="14208" xr:uid="{00000000-0005-0000-0000-00003C340000}"/>
    <cellStyle name="Normal 3 5 78" xfId="14209" xr:uid="{00000000-0005-0000-0000-00003D340000}"/>
    <cellStyle name="Normal 3 5 79" xfId="14210" xr:uid="{00000000-0005-0000-0000-00003E340000}"/>
    <cellStyle name="Normal 3 5 8" xfId="14211" xr:uid="{00000000-0005-0000-0000-00003F340000}"/>
    <cellStyle name="Normal 3 5 80" xfId="14212" xr:uid="{00000000-0005-0000-0000-000040340000}"/>
    <cellStyle name="Normal 3 5 81" xfId="14213" xr:uid="{00000000-0005-0000-0000-000041340000}"/>
    <cellStyle name="Normal 3 5 82" xfId="14214" xr:uid="{00000000-0005-0000-0000-000042340000}"/>
    <cellStyle name="Normal 3 5 9" xfId="14215" xr:uid="{00000000-0005-0000-0000-000043340000}"/>
    <cellStyle name="Normal 3 50" xfId="14216" xr:uid="{00000000-0005-0000-0000-000044340000}"/>
    <cellStyle name="Normal 3 51" xfId="14217" xr:uid="{00000000-0005-0000-0000-000045340000}"/>
    <cellStyle name="Normal 3 52" xfId="14218" xr:uid="{00000000-0005-0000-0000-000046340000}"/>
    <cellStyle name="Normal 3 53" xfId="14219" xr:uid="{00000000-0005-0000-0000-000047340000}"/>
    <cellStyle name="Normal 3 54" xfId="14220" xr:uid="{00000000-0005-0000-0000-000048340000}"/>
    <cellStyle name="Normal 3 55" xfId="14221" xr:uid="{00000000-0005-0000-0000-000049340000}"/>
    <cellStyle name="Normal 3 56" xfId="14222" xr:uid="{00000000-0005-0000-0000-00004A340000}"/>
    <cellStyle name="Normal 3 57" xfId="14223" xr:uid="{00000000-0005-0000-0000-00004B340000}"/>
    <cellStyle name="Normal 3 58" xfId="14224" xr:uid="{00000000-0005-0000-0000-00004C340000}"/>
    <cellStyle name="Normal 3 59" xfId="14225" xr:uid="{00000000-0005-0000-0000-00004D340000}"/>
    <cellStyle name="Normal 3 6" xfId="1077" xr:uid="{00000000-0005-0000-0000-00004E340000}"/>
    <cellStyle name="Normal 3 6 10" xfId="14226" xr:uid="{00000000-0005-0000-0000-00004F340000}"/>
    <cellStyle name="Normal 3 6 11" xfId="14227" xr:uid="{00000000-0005-0000-0000-000050340000}"/>
    <cellStyle name="Normal 3 6 12" xfId="14228" xr:uid="{00000000-0005-0000-0000-000051340000}"/>
    <cellStyle name="Normal 3 6 13" xfId="14229" xr:uid="{00000000-0005-0000-0000-000052340000}"/>
    <cellStyle name="Normal 3 6 14" xfId="14230" xr:uid="{00000000-0005-0000-0000-000053340000}"/>
    <cellStyle name="Normal 3 6 15" xfId="14231" xr:uid="{00000000-0005-0000-0000-000054340000}"/>
    <cellStyle name="Normal 3 6 16" xfId="14232" xr:uid="{00000000-0005-0000-0000-000055340000}"/>
    <cellStyle name="Normal 3 6 17" xfId="14233" xr:uid="{00000000-0005-0000-0000-000056340000}"/>
    <cellStyle name="Normal 3 6 18" xfId="14234" xr:uid="{00000000-0005-0000-0000-000057340000}"/>
    <cellStyle name="Normal 3 6 19" xfId="14235" xr:uid="{00000000-0005-0000-0000-000058340000}"/>
    <cellStyle name="Normal 3 6 2" xfId="14236" xr:uid="{00000000-0005-0000-0000-000059340000}"/>
    <cellStyle name="Normal 3 6 2 10" xfId="14237" xr:uid="{00000000-0005-0000-0000-00005A340000}"/>
    <cellStyle name="Normal 3 6 2 11" xfId="14238" xr:uid="{00000000-0005-0000-0000-00005B340000}"/>
    <cellStyle name="Normal 3 6 2 12" xfId="14239" xr:uid="{00000000-0005-0000-0000-00005C340000}"/>
    <cellStyle name="Normal 3 6 2 13" xfId="14240" xr:uid="{00000000-0005-0000-0000-00005D340000}"/>
    <cellStyle name="Normal 3 6 2 14" xfId="14241" xr:uid="{00000000-0005-0000-0000-00005E340000}"/>
    <cellStyle name="Normal 3 6 2 15" xfId="14242" xr:uid="{00000000-0005-0000-0000-00005F340000}"/>
    <cellStyle name="Normal 3 6 2 16" xfId="14243" xr:uid="{00000000-0005-0000-0000-000060340000}"/>
    <cellStyle name="Normal 3 6 2 17" xfId="14244" xr:uid="{00000000-0005-0000-0000-000061340000}"/>
    <cellStyle name="Normal 3 6 2 2" xfId="14245" xr:uid="{00000000-0005-0000-0000-000062340000}"/>
    <cellStyle name="Normal 3 6 2 3" xfId="14246" xr:uid="{00000000-0005-0000-0000-000063340000}"/>
    <cellStyle name="Normal 3 6 2 4" xfId="14247" xr:uid="{00000000-0005-0000-0000-000064340000}"/>
    <cellStyle name="Normal 3 6 2 5" xfId="14248" xr:uid="{00000000-0005-0000-0000-000065340000}"/>
    <cellStyle name="Normal 3 6 2 6" xfId="14249" xr:uid="{00000000-0005-0000-0000-000066340000}"/>
    <cellStyle name="Normal 3 6 2 7" xfId="14250" xr:uid="{00000000-0005-0000-0000-000067340000}"/>
    <cellStyle name="Normal 3 6 2 8" xfId="14251" xr:uid="{00000000-0005-0000-0000-000068340000}"/>
    <cellStyle name="Normal 3 6 2 9" xfId="14252" xr:uid="{00000000-0005-0000-0000-000069340000}"/>
    <cellStyle name="Normal 3 6 20" xfId="14253" xr:uid="{00000000-0005-0000-0000-00006A340000}"/>
    <cellStyle name="Normal 3 6 21" xfId="14254" xr:uid="{00000000-0005-0000-0000-00006B340000}"/>
    <cellStyle name="Normal 3 6 22" xfId="14255" xr:uid="{00000000-0005-0000-0000-00006C340000}"/>
    <cellStyle name="Normal 3 6 23" xfId="14256" xr:uid="{00000000-0005-0000-0000-00006D340000}"/>
    <cellStyle name="Normal 3 6 24" xfId="14257" xr:uid="{00000000-0005-0000-0000-00006E340000}"/>
    <cellStyle name="Normal 3 6 25" xfId="14258" xr:uid="{00000000-0005-0000-0000-00006F340000}"/>
    <cellStyle name="Normal 3 6 26" xfId="14259" xr:uid="{00000000-0005-0000-0000-000070340000}"/>
    <cellStyle name="Normal 3 6 27" xfId="14260" xr:uid="{00000000-0005-0000-0000-000071340000}"/>
    <cellStyle name="Normal 3 6 28" xfId="14261" xr:uid="{00000000-0005-0000-0000-000072340000}"/>
    <cellStyle name="Normal 3 6 29" xfId="14262" xr:uid="{00000000-0005-0000-0000-000073340000}"/>
    <cellStyle name="Normal 3 6 3" xfId="14263" xr:uid="{00000000-0005-0000-0000-000074340000}"/>
    <cellStyle name="Normal 3 6 3 10" xfId="14264" xr:uid="{00000000-0005-0000-0000-000075340000}"/>
    <cellStyle name="Normal 3 6 3 11" xfId="14265" xr:uid="{00000000-0005-0000-0000-000076340000}"/>
    <cellStyle name="Normal 3 6 3 12" xfId="14266" xr:uid="{00000000-0005-0000-0000-000077340000}"/>
    <cellStyle name="Normal 3 6 3 13" xfId="14267" xr:uid="{00000000-0005-0000-0000-000078340000}"/>
    <cellStyle name="Normal 3 6 3 14" xfId="14268" xr:uid="{00000000-0005-0000-0000-000079340000}"/>
    <cellStyle name="Normal 3 6 3 15" xfId="14269" xr:uid="{00000000-0005-0000-0000-00007A340000}"/>
    <cellStyle name="Normal 3 6 3 16" xfId="14270" xr:uid="{00000000-0005-0000-0000-00007B340000}"/>
    <cellStyle name="Normal 3 6 3 17" xfId="14271" xr:uid="{00000000-0005-0000-0000-00007C340000}"/>
    <cellStyle name="Normal 3 6 3 2" xfId="14272" xr:uid="{00000000-0005-0000-0000-00007D340000}"/>
    <cellStyle name="Normal 3 6 3 3" xfId="14273" xr:uid="{00000000-0005-0000-0000-00007E340000}"/>
    <cellStyle name="Normal 3 6 3 4" xfId="14274" xr:uid="{00000000-0005-0000-0000-00007F340000}"/>
    <cellStyle name="Normal 3 6 3 5" xfId="14275" xr:uid="{00000000-0005-0000-0000-000080340000}"/>
    <cellStyle name="Normal 3 6 3 6" xfId="14276" xr:uid="{00000000-0005-0000-0000-000081340000}"/>
    <cellStyle name="Normal 3 6 3 7" xfId="14277" xr:uid="{00000000-0005-0000-0000-000082340000}"/>
    <cellStyle name="Normal 3 6 3 8" xfId="14278" xr:uid="{00000000-0005-0000-0000-000083340000}"/>
    <cellStyle name="Normal 3 6 3 9" xfId="14279" xr:uid="{00000000-0005-0000-0000-000084340000}"/>
    <cellStyle name="Normal 3 6 30" xfId="14280" xr:uid="{00000000-0005-0000-0000-000085340000}"/>
    <cellStyle name="Normal 3 6 31" xfId="14281" xr:uid="{00000000-0005-0000-0000-000086340000}"/>
    <cellStyle name="Normal 3 6 32" xfId="14282" xr:uid="{00000000-0005-0000-0000-000087340000}"/>
    <cellStyle name="Normal 3 6 33" xfId="14283" xr:uid="{00000000-0005-0000-0000-000088340000}"/>
    <cellStyle name="Normal 3 6 34" xfId="14284" xr:uid="{00000000-0005-0000-0000-000089340000}"/>
    <cellStyle name="Normal 3 6 35" xfId="14285" xr:uid="{00000000-0005-0000-0000-00008A340000}"/>
    <cellStyle name="Normal 3 6 36" xfId="14286" xr:uid="{00000000-0005-0000-0000-00008B340000}"/>
    <cellStyle name="Normal 3 6 37" xfId="14287" xr:uid="{00000000-0005-0000-0000-00008C340000}"/>
    <cellStyle name="Normal 3 6 38" xfId="14288" xr:uid="{00000000-0005-0000-0000-00008D340000}"/>
    <cellStyle name="Normal 3 6 39" xfId="14289" xr:uid="{00000000-0005-0000-0000-00008E340000}"/>
    <cellStyle name="Normal 3 6 4" xfId="14290" xr:uid="{00000000-0005-0000-0000-00008F340000}"/>
    <cellStyle name="Normal 3 6 40" xfId="14291" xr:uid="{00000000-0005-0000-0000-000090340000}"/>
    <cellStyle name="Normal 3 6 41" xfId="14292" xr:uid="{00000000-0005-0000-0000-000091340000}"/>
    <cellStyle name="Normal 3 6 42" xfId="14293" xr:uid="{00000000-0005-0000-0000-000092340000}"/>
    <cellStyle name="Normal 3 6 43" xfId="14294" xr:uid="{00000000-0005-0000-0000-000093340000}"/>
    <cellStyle name="Normal 3 6 44" xfId="14295" xr:uid="{00000000-0005-0000-0000-000094340000}"/>
    <cellStyle name="Normal 3 6 45" xfId="14296" xr:uid="{00000000-0005-0000-0000-000095340000}"/>
    <cellStyle name="Normal 3 6 46" xfId="14297" xr:uid="{00000000-0005-0000-0000-000096340000}"/>
    <cellStyle name="Normal 3 6 47" xfId="14298" xr:uid="{00000000-0005-0000-0000-000097340000}"/>
    <cellStyle name="Normal 3 6 48" xfId="14299" xr:uid="{00000000-0005-0000-0000-000098340000}"/>
    <cellStyle name="Normal 3 6 49" xfId="14300" xr:uid="{00000000-0005-0000-0000-000099340000}"/>
    <cellStyle name="Normal 3 6 5" xfId="14301" xr:uid="{00000000-0005-0000-0000-00009A340000}"/>
    <cellStyle name="Normal 3 6 50" xfId="14302" xr:uid="{00000000-0005-0000-0000-00009B340000}"/>
    <cellStyle name="Normal 3 6 51" xfId="14303" xr:uid="{00000000-0005-0000-0000-00009C340000}"/>
    <cellStyle name="Normal 3 6 52" xfId="14304" xr:uid="{00000000-0005-0000-0000-00009D340000}"/>
    <cellStyle name="Normal 3 6 53" xfId="14305" xr:uid="{00000000-0005-0000-0000-00009E340000}"/>
    <cellStyle name="Normal 3 6 54" xfId="14306" xr:uid="{00000000-0005-0000-0000-00009F340000}"/>
    <cellStyle name="Normal 3 6 55" xfId="14307" xr:uid="{00000000-0005-0000-0000-0000A0340000}"/>
    <cellStyle name="Normal 3 6 56" xfId="14308" xr:uid="{00000000-0005-0000-0000-0000A1340000}"/>
    <cellStyle name="Normal 3 6 57" xfId="14309" xr:uid="{00000000-0005-0000-0000-0000A2340000}"/>
    <cellStyle name="Normal 3 6 58" xfId="14310" xr:uid="{00000000-0005-0000-0000-0000A3340000}"/>
    <cellStyle name="Normal 3 6 59" xfId="14311" xr:uid="{00000000-0005-0000-0000-0000A4340000}"/>
    <cellStyle name="Normal 3 6 6" xfId="14312" xr:uid="{00000000-0005-0000-0000-0000A5340000}"/>
    <cellStyle name="Normal 3 6 60" xfId="14313" xr:uid="{00000000-0005-0000-0000-0000A6340000}"/>
    <cellStyle name="Normal 3 6 61" xfId="14314" xr:uid="{00000000-0005-0000-0000-0000A7340000}"/>
    <cellStyle name="Normal 3 6 62" xfId="14315" xr:uid="{00000000-0005-0000-0000-0000A8340000}"/>
    <cellStyle name="Normal 3 6 63" xfId="14316" xr:uid="{00000000-0005-0000-0000-0000A9340000}"/>
    <cellStyle name="Normal 3 6 64" xfId="14317" xr:uid="{00000000-0005-0000-0000-0000AA340000}"/>
    <cellStyle name="Normal 3 6 65" xfId="14318" xr:uid="{00000000-0005-0000-0000-0000AB340000}"/>
    <cellStyle name="Normal 3 6 66" xfId="14319" xr:uid="{00000000-0005-0000-0000-0000AC340000}"/>
    <cellStyle name="Normal 3 6 67" xfId="14320" xr:uid="{00000000-0005-0000-0000-0000AD340000}"/>
    <cellStyle name="Normal 3 6 68" xfId="14321" xr:uid="{00000000-0005-0000-0000-0000AE340000}"/>
    <cellStyle name="Normal 3 6 69" xfId="14322" xr:uid="{00000000-0005-0000-0000-0000AF340000}"/>
    <cellStyle name="Normal 3 6 7" xfId="14323" xr:uid="{00000000-0005-0000-0000-0000B0340000}"/>
    <cellStyle name="Normal 3 6 70" xfId="14324" xr:uid="{00000000-0005-0000-0000-0000B1340000}"/>
    <cellStyle name="Normal 3 6 71" xfId="14325" xr:uid="{00000000-0005-0000-0000-0000B2340000}"/>
    <cellStyle name="Normal 3 6 72" xfId="14326" xr:uid="{00000000-0005-0000-0000-0000B3340000}"/>
    <cellStyle name="Normal 3 6 73" xfId="14327" xr:uid="{00000000-0005-0000-0000-0000B4340000}"/>
    <cellStyle name="Normal 3 6 74" xfId="14328" xr:uid="{00000000-0005-0000-0000-0000B5340000}"/>
    <cellStyle name="Normal 3 6 75" xfId="14329" xr:uid="{00000000-0005-0000-0000-0000B6340000}"/>
    <cellStyle name="Normal 3 6 76" xfId="14330" xr:uid="{00000000-0005-0000-0000-0000B7340000}"/>
    <cellStyle name="Normal 3 6 77" xfId="14331" xr:uid="{00000000-0005-0000-0000-0000B8340000}"/>
    <cellStyle name="Normal 3 6 78" xfId="14332" xr:uid="{00000000-0005-0000-0000-0000B9340000}"/>
    <cellStyle name="Normal 3 6 79" xfId="14333" xr:uid="{00000000-0005-0000-0000-0000BA340000}"/>
    <cellStyle name="Normal 3 6 8" xfId="14334" xr:uid="{00000000-0005-0000-0000-0000BB340000}"/>
    <cellStyle name="Normal 3 6 80" xfId="14335" xr:uid="{00000000-0005-0000-0000-0000BC340000}"/>
    <cellStyle name="Normal 3 6 81" xfId="14336" xr:uid="{00000000-0005-0000-0000-0000BD340000}"/>
    <cellStyle name="Normal 3 6 82" xfId="14337" xr:uid="{00000000-0005-0000-0000-0000BE340000}"/>
    <cellStyle name="Normal 3 6 9" xfId="14338" xr:uid="{00000000-0005-0000-0000-0000BF340000}"/>
    <cellStyle name="Normal 3 60" xfId="14339" xr:uid="{00000000-0005-0000-0000-0000C0340000}"/>
    <cellStyle name="Normal 3 61" xfId="14340" xr:uid="{00000000-0005-0000-0000-0000C1340000}"/>
    <cellStyle name="Normal 3 62" xfId="14341" xr:uid="{00000000-0005-0000-0000-0000C2340000}"/>
    <cellStyle name="Normal 3 63" xfId="14342" xr:uid="{00000000-0005-0000-0000-0000C3340000}"/>
    <cellStyle name="Normal 3 64" xfId="14343" xr:uid="{00000000-0005-0000-0000-0000C4340000}"/>
    <cellStyle name="Normal 3 65" xfId="14344" xr:uid="{00000000-0005-0000-0000-0000C5340000}"/>
    <cellStyle name="Normal 3 66" xfId="14345" xr:uid="{00000000-0005-0000-0000-0000C6340000}"/>
    <cellStyle name="Normal 3 67" xfId="14346" xr:uid="{00000000-0005-0000-0000-0000C7340000}"/>
    <cellStyle name="Normal 3 68" xfId="14347" xr:uid="{00000000-0005-0000-0000-0000C8340000}"/>
    <cellStyle name="Normal 3 69" xfId="14348" xr:uid="{00000000-0005-0000-0000-0000C9340000}"/>
    <cellStyle name="Normal 3 7" xfId="1078" xr:uid="{00000000-0005-0000-0000-0000CA340000}"/>
    <cellStyle name="Normal 3 7 10" xfId="14349" xr:uid="{00000000-0005-0000-0000-0000CB340000}"/>
    <cellStyle name="Normal 3 7 11" xfId="14350" xr:uid="{00000000-0005-0000-0000-0000CC340000}"/>
    <cellStyle name="Normal 3 7 12" xfId="14351" xr:uid="{00000000-0005-0000-0000-0000CD340000}"/>
    <cellStyle name="Normal 3 7 13" xfId="14352" xr:uid="{00000000-0005-0000-0000-0000CE340000}"/>
    <cellStyle name="Normal 3 7 14" xfId="14353" xr:uid="{00000000-0005-0000-0000-0000CF340000}"/>
    <cellStyle name="Normal 3 7 15" xfId="14354" xr:uid="{00000000-0005-0000-0000-0000D0340000}"/>
    <cellStyle name="Normal 3 7 16" xfId="14355" xr:uid="{00000000-0005-0000-0000-0000D1340000}"/>
    <cellStyle name="Normal 3 7 17" xfId="14356" xr:uid="{00000000-0005-0000-0000-0000D2340000}"/>
    <cellStyle name="Normal 3 7 18" xfId="14357" xr:uid="{00000000-0005-0000-0000-0000D3340000}"/>
    <cellStyle name="Normal 3 7 19" xfId="14358" xr:uid="{00000000-0005-0000-0000-0000D4340000}"/>
    <cellStyle name="Normal 3 7 2" xfId="14359" xr:uid="{00000000-0005-0000-0000-0000D5340000}"/>
    <cellStyle name="Normal 3 7 2 10" xfId="14360" xr:uid="{00000000-0005-0000-0000-0000D6340000}"/>
    <cellStyle name="Normal 3 7 2 11" xfId="14361" xr:uid="{00000000-0005-0000-0000-0000D7340000}"/>
    <cellStyle name="Normal 3 7 2 12" xfId="14362" xr:uid="{00000000-0005-0000-0000-0000D8340000}"/>
    <cellStyle name="Normal 3 7 2 13" xfId="14363" xr:uid="{00000000-0005-0000-0000-0000D9340000}"/>
    <cellStyle name="Normal 3 7 2 14" xfId="14364" xr:uid="{00000000-0005-0000-0000-0000DA340000}"/>
    <cellStyle name="Normal 3 7 2 15" xfId="14365" xr:uid="{00000000-0005-0000-0000-0000DB340000}"/>
    <cellStyle name="Normal 3 7 2 16" xfId="14366" xr:uid="{00000000-0005-0000-0000-0000DC340000}"/>
    <cellStyle name="Normal 3 7 2 17" xfId="14367" xr:uid="{00000000-0005-0000-0000-0000DD340000}"/>
    <cellStyle name="Normal 3 7 2 2" xfId="14368" xr:uid="{00000000-0005-0000-0000-0000DE340000}"/>
    <cellStyle name="Normal 3 7 2 3" xfId="14369" xr:uid="{00000000-0005-0000-0000-0000DF340000}"/>
    <cellStyle name="Normal 3 7 2 4" xfId="14370" xr:uid="{00000000-0005-0000-0000-0000E0340000}"/>
    <cellStyle name="Normal 3 7 2 5" xfId="14371" xr:uid="{00000000-0005-0000-0000-0000E1340000}"/>
    <cellStyle name="Normal 3 7 2 6" xfId="14372" xr:uid="{00000000-0005-0000-0000-0000E2340000}"/>
    <cellStyle name="Normal 3 7 2 7" xfId="14373" xr:uid="{00000000-0005-0000-0000-0000E3340000}"/>
    <cellStyle name="Normal 3 7 2 8" xfId="14374" xr:uid="{00000000-0005-0000-0000-0000E4340000}"/>
    <cellStyle name="Normal 3 7 2 9" xfId="14375" xr:uid="{00000000-0005-0000-0000-0000E5340000}"/>
    <cellStyle name="Normal 3 7 20" xfId="14376" xr:uid="{00000000-0005-0000-0000-0000E6340000}"/>
    <cellStyle name="Normal 3 7 21" xfId="14377" xr:uid="{00000000-0005-0000-0000-0000E7340000}"/>
    <cellStyle name="Normal 3 7 22" xfId="14378" xr:uid="{00000000-0005-0000-0000-0000E8340000}"/>
    <cellStyle name="Normal 3 7 23" xfId="14379" xr:uid="{00000000-0005-0000-0000-0000E9340000}"/>
    <cellStyle name="Normal 3 7 24" xfId="14380" xr:uid="{00000000-0005-0000-0000-0000EA340000}"/>
    <cellStyle name="Normal 3 7 25" xfId="14381" xr:uid="{00000000-0005-0000-0000-0000EB340000}"/>
    <cellStyle name="Normal 3 7 26" xfId="14382" xr:uid="{00000000-0005-0000-0000-0000EC340000}"/>
    <cellStyle name="Normal 3 7 27" xfId="14383" xr:uid="{00000000-0005-0000-0000-0000ED340000}"/>
    <cellStyle name="Normal 3 7 28" xfId="14384" xr:uid="{00000000-0005-0000-0000-0000EE340000}"/>
    <cellStyle name="Normal 3 7 29" xfId="14385" xr:uid="{00000000-0005-0000-0000-0000EF340000}"/>
    <cellStyle name="Normal 3 7 3" xfId="14386" xr:uid="{00000000-0005-0000-0000-0000F0340000}"/>
    <cellStyle name="Normal 3 7 3 10" xfId="14387" xr:uid="{00000000-0005-0000-0000-0000F1340000}"/>
    <cellStyle name="Normal 3 7 3 11" xfId="14388" xr:uid="{00000000-0005-0000-0000-0000F2340000}"/>
    <cellStyle name="Normal 3 7 3 12" xfId="14389" xr:uid="{00000000-0005-0000-0000-0000F3340000}"/>
    <cellStyle name="Normal 3 7 3 13" xfId="14390" xr:uid="{00000000-0005-0000-0000-0000F4340000}"/>
    <cellStyle name="Normal 3 7 3 14" xfId="14391" xr:uid="{00000000-0005-0000-0000-0000F5340000}"/>
    <cellStyle name="Normal 3 7 3 15" xfId="14392" xr:uid="{00000000-0005-0000-0000-0000F6340000}"/>
    <cellStyle name="Normal 3 7 3 16" xfId="14393" xr:uid="{00000000-0005-0000-0000-0000F7340000}"/>
    <cellStyle name="Normal 3 7 3 17" xfId="14394" xr:uid="{00000000-0005-0000-0000-0000F8340000}"/>
    <cellStyle name="Normal 3 7 3 2" xfId="14395" xr:uid="{00000000-0005-0000-0000-0000F9340000}"/>
    <cellStyle name="Normal 3 7 3 3" xfId="14396" xr:uid="{00000000-0005-0000-0000-0000FA340000}"/>
    <cellStyle name="Normal 3 7 3 4" xfId="14397" xr:uid="{00000000-0005-0000-0000-0000FB340000}"/>
    <cellStyle name="Normal 3 7 3 5" xfId="14398" xr:uid="{00000000-0005-0000-0000-0000FC340000}"/>
    <cellStyle name="Normal 3 7 3 6" xfId="14399" xr:uid="{00000000-0005-0000-0000-0000FD340000}"/>
    <cellStyle name="Normal 3 7 3 7" xfId="14400" xr:uid="{00000000-0005-0000-0000-0000FE340000}"/>
    <cellStyle name="Normal 3 7 3 8" xfId="14401" xr:uid="{00000000-0005-0000-0000-0000FF340000}"/>
    <cellStyle name="Normal 3 7 3 9" xfId="14402" xr:uid="{00000000-0005-0000-0000-000000350000}"/>
    <cellStyle name="Normal 3 7 30" xfId="14403" xr:uid="{00000000-0005-0000-0000-000001350000}"/>
    <cellStyle name="Normal 3 7 31" xfId="14404" xr:uid="{00000000-0005-0000-0000-000002350000}"/>
    <cellStyle name="Normal 3 7 32" xfId="14405" xr:uid="{00000000-0005-0000-0000-000003350000}"/>
    <cellStyle name="Normal 3 7 33" xfId="14406" xr:uid="{00000000-0005-0000-0000-000004350000}"/>
    <cellStyle name="Normal 3 7 34" xfId="14407" xr:uid="{00000000-0005-0000-0000-000005350000}"/>
    <cellStyle name="Normal 3 7 35" xfId="14408" xr:uid="{00000000-0005-0000-0000-000006350000}"/>
    <cellStyle name="Normal 3 7 36" xfId="14409" xr:uid="{00000000-0005-0000-0000-000007350000}"/>
    <cellStyle name="Normal 3 7 37" xfId="14410" xr:uid="{00000000-0005-0000-0000-000008350000}"/>
    <cellStyle name="Normal 3 7 38" xfId="14411" xr:uid="{00000000-0005-0000-0000-000009350000}"/>
    <cellStyle name="Normal 3 7 39" xfId="14412" xr:uid="{00000000-0005-0000-0000-00000A350000}"/>
    <cellStyle name="Normal 3 7 4" xfId="14413" xr:uid="{00000000-0005-0000-0000-00000B350000}"/>
    <cellStyle name="Normal 3 7 40" xfId="14414" xr:uid="{00000000-0005-0000-0000-00000C350000}"/>
    <cellStyle name="Normal 3 7 41" xfId="14415" xr:uid="{00000000-0005-0000-0000-00000D350000}"/>
    <cellStyle name="Normal 3 7 42" xfId="14416" xr:uid="{00000000-0005-0000-0000-00000E350000}"/>
    <cellStyle name="Normal 3 7 43" xfId="14417" xr:uid="{00000000-0005-0000-0000-00000F350000}"/>
    <cellStyle name="Normal 3 7 44" xfId="14418" xr:uid="{00000000-0005-0000-0000-000010350000}"/>
    <cellStyle name="Normal 3 7 45" xfId="14419" xr:uid="{00000000-0005-0000-0000-000011350000}"/>
    <cellStyle name="Normal 3 7 46" xfId="14420" xr:uid="{00000000-0005-0000-0000-000012350000}"/>
    <cellStyle name="Normal 3 7 47" xfId="14421" xr:uid="{00000000-0005-0000-0000-000013350000}"/>
    <cellStyle name="Normal 3 7 48" xfId="14422" xr:uid="{00000000-0005-0000-0000-000014350000}"/>
    <cellStyle name="Normal 3 7 49" xfId="14423" xr:uid="{00000000-0005-0000-0000-000015350000}"/>
    <cellStyle name="Normal 3 7 5" xfId="14424" xr:uid="{00000000-0005-0000-0000-000016350000}"/>
    <cellStyle name="Normal 3 7 50" xfId="14425" xr:uid="{00000000-0005-0000-0000-000017350000}"/>
    <cellStyle name="Normal 3 7 51" xfId="14426" xr:uid="{00000000-0005-0000-0000-000018350000}"/>
    <cellStyle name="Normal 3 7 52" xfId="14427" xr:uid="{00000000-0005-0000-0000-000019350000}"/>
    <cellStyle name="Normal 3 7 53" xfId="14428" xr:uid="{00000000-0005-0000-0000-00001A350000}"/>
    <cellStyle name="Normal 3 7 54" xfId="14429" xr:uid="{00000000-0005-0000-0000-00001B350000}"/>
    <cellStyle name="Normal 3 7 55" xfId="14430" xr:uid="{00000000-0005-0000-0000-00001C350000}"/>
    <cellStyle name="Normal 3 7 56" xfId="14431" xr:uid="{00000000-0005-0000-0000-00001D350000}"/>
    <cellStyle name="Normal 3 7 57" xfId="14432" xr:uid="{00000000-0005-0000-0000-00001E350000}"/>
    <cellStyle name="Normal 3 7 58" xfId="14433" xr:uid="{00000000-0005-0000-0000-00001F350000}"/>
    <cellStyle name="Normal 3 7 59" xfId="14434" xr:uid="{00000000-0005-0000-0000-000020350000}"/>
    <cellStyle name="Normal 3 7 6" xfId="14435" xr:uid="{00000000-0005-0000-0000-000021350000}"/>
    <cellStyle name="Normal 3 7 60" xfId="14436" xr:uid="{00000000-0005-0000-0000-000022350000}"/>
    <cellStyle name="Normal 3 7 61" xfId="14437" xr:uid="{00000000-0005-0000-0000-000023350000}"/>
    <cellStyle name="Normal 3 7 62" xfId="14438" xr:uid="{00000000-0005-0000-0000-000024350000}"/>
    <cellStyle name="Normal 3 7 63" xfId="14439" xr:uid="{00000000-0005-0000-0000-000025350000}"/>
    <cellStyle name="Normal 3 7 64" xfId="14440" xr:uid="{00000000-0005-0000-0000-000026350000}"/>
    <cellStyle name="Normal 3 7 65" xfId="14441" xr:uid="{00000000-0005-0000-0000-000027350000}"/>
    <cellStyle name="Normal 3 7 66" xfId="14442" xr:uid="{00000000-0005-0000-0000-000028350000}"/>
    <cellStyle name="Normal 3 7 67" xfId="14443" xr:uid="{00000000-0005-0000-0000-000029350000}"/>
    <cellStyle name="Normal 3 7 68" xfId="14444" xr:uid="{00000000-0005-0000-0000-00002A350000}"/>
    <cellStyle name="Normal 3 7 69" xfId="14445" xr:uid="{00000000-0005-0000-0000-00002B350000}"/>
    <cellStyle name="Normal 3 7 7" xfId="14446" xr:uid="{00000000-0005-0000-0000-00002C350000}"/>
    <cellStyle name="Normal 3 7 70" xfId="14447" xr:uid="{00000000-0005-0000-0000-00002D350000}"/>
    <cellStyle name="Normal 3 7 71" xfId="14448" xr:uid="{00000000-0005-0000-0000-00002E350000}"/>
    <cellStyle name="Normal 3 7 72" xfId="14449" xr:uid="{00000000-0005-0000-0000-00002F350000}"/>
    <cellStyle name="Normal 3 7 73" xfId="14450" xr:uid="{00000000-0005-0000-0000-000030350000}"/>
    <cellStyle name="Normal 3 7 74" xfId="14451" xr:uid="{00000000-0005-0000-0000-000031350000}"/>
    <cellStyle name="Normal 3 7 75" xfId="14452" xr:uid="{00000000-0005-0000-0000-000032350000}"/>
    <cellStyle name="Normal 3 7 76" xfId="14453" xr:uid="{00000000-0005-0000-0000-000033350000}"/>
    <cellStyle name="Normal 3 7 77" xfId="14454" xr:uid="{00000000-0005-0000-0000-000034350000}"/>
    <cellStyle name="Normal 3 7 78" xfId="14455" xr:uid="{00000000-0005-0000-0000-000035350000}"/>
    <cellStyle name="Normal 3 7 79" xfId="14456" xr:uid="{00000000-0005-0000-0000-000036350000}"/>
    <cellStyle name="Normal 3 7 8" xfId="14457" xr:uid="{00000000-0005-0000-0000-000037350000}"/>
    <cellStyle name="Normal 3 7 80" xfId="14458" xr:uid="{00000000-0005-0000-0000-000038350000}"/>
    <cellStyle name="Normal 3 7 81" xfId="14459" xr:uid="{00000000-0005-0000-0000-000039350000}"/>
    <cellStyle name="Normal 3 7 82" xfId="14460" xr:uid="{00000000-0005-0000-0000-00003A350000}"/>
    <cellStyle name="Normal 3 7 9" xfId="14461" xr:uid="{00000000-0005-0000-0000-00003B350000}"/>
    <cellStyle name="Normal 3 70" xfId="14462" xr:uid="{00000000-0005-0000-0000-00003C350000}"/>
    <cellStyle name="Normal 3 71" xfId="14463" xr:uid="{00000000-0005-0000-0000-00003D350000}"/>
    <cellStyle name="Normal 3 72" xfId="14464" xr:uid="{00000000-0005-0000-0000-00003E350000}"/>
    <cellStyle name="Normal 3 73" xfId="14465" xr:uid="{00000000-0005-0000-0000-00003F350000}"/>
    <cellStyle name="Normal 3 74" xfId="14466" xr:uid="{00000000-0005-0000-0000-000040350000}"/>
    <cellStyle name="Normal 3 75" xfId="14467" xr:uid="{00000000-0005-0000-0000-000041350000}"/>
    <cellStyle name="Normal 3 76" xfId="14468" xr:uid="{00000000-0005-0000-0000-000042350000}"/>
    <cellStyle name="Normal 3 77" xfId="14469" xr:uid="{00000000-0005-0000-0000-000043350000}"/>
    <cellStyle name="Normal 3 78" xfId="14470" xr:uid="{00000000-0005-0000-0000-000044350000}"/>
    <cellStyle name="Normal 3 79" xfId="14471" xr:uid="{00000000-0005-0000-0000-000045350000}"/>
    <cellStyle name="Normal 3 8" xfId="1079" xr:uid="{00000000-0005-0000-0000-000046350000}"/>
    <cellStyle name="Normal 3 8 10" xfId="14472" xr:uid="{00000000-0005-0000-0000-000047350000}"/>
    <cellStyle name="Normal 3 8 11" xfId="14473" xr:uid="{00000000-0005-0000-0000-000048350000}"/>
    <cellStyle name="Normal 3 8 12" xfId="14474" xr:uid="{00000000-0005-0000-0000-000049350000}"/>
    <cellStyle name="Normal 3 8 13" xfId="14475" xr:uid="{00000000-0005-0000-0000-00004A350000}"/>
    <cellStyle name="Normal 3 8 14" xfId="14476" xr:uid="{00000000-0005-0000-0000-00004B350000}"/>
    <cellStyle name="Normal 3 8 15" xfId="14477" xr:uid="{00000000-0005-0000-0000-00004C350000}"/>
    <cellStyle name="Normal 3 8 16" xfId="14478" xr:uid="{00000000-0005-0000-0000-00004D350000}"/>
    <cellStyle name="Normal 3 8 17" xfId="14479" xr:uid="{00000000-0005-0000-0000-00004E350000}"/>
    <cellStyle name="Normal 3 8 18" xfId="14480" xr:uid="{00000000-0005-0000-0000-00004F350000}"/>
    <cellStyle name="Normal 3 8 19" xfId="14481" xr:uid="{00000000-0005-0000-0000-000050350000}"/>
    <cellStyle name="Normal 3 8 2" xfId="14482" xr:uid="{00000000-0005-0000-0000-000051350000}"/>
    <cellStyle name="Normal 3 8 2 10" xfId="14483" xr:uid="{00000000-0005-0000-0000-000052350000}"/>
    <cellStyle name="Normal 3 8 2 11" xfId="14484" xr:uid="{00000000-0005-0000-0000-000053350000}"/>
    <cellStyle name="Normal 3 8 2 12" xfId="14485" xr:uid="{00000000-0005-0000-0000-000054350000}"/>
    <cellStyle name="Normal 3 8 2 13" xfId="14486" xr:uid="{00000000-0005-0000-0000-000055350000}"/>
    <cellStyle name="Normal 3 8 2 14" xfId="14487" xr:uid="{00000000-0005-0000-0000-000056350000}"/>
    <cellStyle name="Normal 3 8 2 15" xfId="14488" xr:uid="{00000000-0005-0000-0000-000057350000}"/>
    <cellStyle name="Normal 3 8 2 16" xfId="14489" xr:uid="{00000000-0005-0000-0000-000058350000}"/>
    <cellStyle name="Normal 3 8 2 17" xfId="14490" xr:uid="{00000000-0005-0000-0000-000059350000}"/>
    <cellStyle name="Normal 3 8 2 2" xfId="14491" xr:uid="{00000000-0005-0000-0000-00005A350000}"/>
    <cellStyle name="Normal 3 8 2 3" xfId="14492" xr:uid="{00000000-0005-0000-0000-00005B350000}"/>
    <cellStyle name="Normal 3 8 2 4" xfId="14493" xr:uid="{00000000-0005-0000-0000-00005C350000}"/>
    <cellStyle name="Normal 3 8 2 5" xfId="14494" xr:uid="{00000000-0005-0000-0000-00005D350000}"/>
    <cellStyle name="Normal 3 8 2 6" xfId="14495" xr:uid="{00000000-0005-0000-0000-00005E350000}"/>
    <cellStyle name="Normal 3 8 2 7" xfId="14496" xr:uid="{00000000-0005-0000-0000-00005F350000}"/>
    <cellStyle name="Normal 3 8 2 8" xfId="14497" xr:uid="{00000000-0005-0000-0000-000060350000}"/>
    <cellStyle name="Normal 3 8 2 9" xfId="14498" xr:uid="{00000000-0005-0000-0000-000061350000}"/>
    <cellStyle name="Normal 3 8 20" xfId="14499" xr:uid="{00000000-0005-0000-0000-000062350000}"/>
    <cellStyle name="Normal 3 8 21" xfId="14500" xr:uid="{00000000-0005-0000-0000-000063350000}"/>
    <cellStyle name="Normal 3 8 22" xfId="14501" xr:uid="{00000000-0005-0000-0000-000064350000}"/>
    <cellStyle name="Normal 3 8 23" xfId="14502" xr:uid="{00000000-0005-0000-0000-000065350000}"/>
    <cellStyle name="Normal 3 8 24" xfId="14503" xr:uid="{00000000-0005-0000-0000-000066350000}"/>
    <cellStyle name="Normal 3 8 25" xfId="14504" xr:uid="{00000000-0005-0000-0000-000067350000}"/>
    <cellStyle name="Normal 3 8 26" xfId="14505" xr:uid="{00000000-0005-0000-0000-000068350000}"/>
    <cellStyle name="Normal 3 8 27" xfId="14506" xr:uid="{00000000-0005-0000-0000-000069350000}"/>
    <cellStyle name="Normal 3 8 28" xfId="14507" xr:uid="{00000000-0005-0000-0000-00006A350000}"/>
    <cellStyle name="Normal 3 8 29" xfId="14508" xr:uid="{00000000-0005-0000-0000-00006B350000}"/>
    <cellStyle name="Normal 3 8 3" xfId="14509" xr:uid="{00000000-0005-0000-0000-00006C350000}"/>
    <cellStyle name="Normal 3 8 3 10" xfId="14510" xr:uid="{00000000-0005-0000-0000-00006D350000}"/>
    <cellStyle name="Normal 3 8 3 11" xfId="14511" xr:uid="{00000000-0005-0000-0000-00006E350000}"/>
    <cellStyle name="Normal 3 8 3 12" xfId="14512" xr:uid="{00000000-0005-0000-0000-00006F350000}"/>
    <cellStyle name="Normal 3 8 3 13" xfId="14513" xr:uid="{00000000-0005-0000-0000-000070350000}"/>
    <cellStyle name="Normal 3 8 3 14" xfId="14514" xr:uid="{00000000-0005-0000-0000-000071350000}"/>
    <cellStyle name="Normal 3 8 3 15" xfId="14515" xr:uid="{00000000-0005-0000-0000-000072350000}"/>
    <cellStyle name="Normal 3 8 3 16" xfId="14516" xr:uid="{00000000-0005-0000-0000-000073350000}"/>
    <cellStyle name="Normal 3 8 3 17" xfId="14517" xr:uid="{00000000-0005-0000-0000-000074350000}"/>
    <cellStyle name="Normal 3 8 3 2" xfId="14518" xr:uid="{00000000-0005-0000-0000-000075350000}"/>
    <cellStyle name="Normal 3 8 3 3" xfId="14519" xr:uid="{00000000-0005-0000-0000-000076350000}"/>
    <cellStyle name="Normal 3 8 3 4" xfId="14520" xr:uid="{00000000-0005-0000-0000-000077350000}"/>
    <cellStyle name="Normal 3 8 3 5" xfId="14521" xr:uid="{00000000-0005-0000-0000-000078350000}"/>
    <cellStyle name="Normal 3 8 3 6" xfId="14522" xr:uid="{00000000-0005-0000-0000-000079350000}"/>
    <cellStyle name="Normal 3 8 3 7" xfId="14523" xr:uid="{00000000-0005-0000-0000-00007A350000}"/>
    <cellStyle name="Normal 3 8 3 8" xfId="14524" xr:uid="{00000000-0005-0000-0000-00007B350000}"/>
    <cellStyle name="Normal 3 8 3 9" xfId="14525" xr:uid="{00000000-0005-0000-0000-00007C350000}"/>
    <cellStyle name="Normal 3 8 30" xfId="14526" xr:uid="{00000000-0005-0000-0000-00007D350000}"/>
    <cellStyle name="Normal 3 8 31" xfId="14527" xr:uid="{00000000-0005-0000-0000-00007E350000}"/>
    <cellStyle name="Normal 3 8 32" xfId="14528" xr:uid="{00000000-0005-0000-0000-00007F350000}"/>
    <cellStyle name="Normal 3 8 33" xfId="14529" xr:uid="{00000000-0005-0000-0000-000080350000}"/>
    <cellStyle name="Normal 3 8 34" xfId="14530" xr:uid="{00000000-0005-0000-0000-000081350000}"/>
    <cellStyle name="Normal 3 8 35" xfId="14531" xr:uid="{00000000-0005-0000-0000-000082350000}"/>
    <cellStyle name="Normal 3 8 36" xfId="14532" xr:uid="{00000000-0005-0000-0000-000083350000}"/>
    <cellStyle name="Normal 3 8 37" xfId="14533" xr:uid="{00000000-0005-0000-0000-000084350000}"/>
    <cellStyle name="Normal 3 8 38" xfId="14534" xr:uid="{00000000-0005-0000-0000-000085350000}"/>
    <cellStyle name="Normal 3 8 39" xfId="14535" xr:uid="{00000000-0005-0000-0000-000086350000}"/>
    <cellStyle name="Normal 3 8 4" xfId="14536" xr:uid="{00000000-0005-0000-0000-000087350000}"/>
    <cellStyle name="Normal 3 8 40" xfId="14537" xr:uid="{00000000-0005-0000-0000-000088350000}"/>
    <cellStyle name="Normal 3 8 41" xfId="14538" xr:uid="{00000000-0005-0000-0000-000089350000}"/>
    <cellStyle name="Normal 3 8 42" xfId="14539" xr:uid="{00000000-0005-0000-0000-00008A350000}"/>
    <cellStyle name="Normal 3 8 43" xfId="14540" xr:uid="{00000000-0005-0000-0000-00008B350000}"/>
    <cellStyle name="Normal 3 8 44" xfId="14541" xr:uid="{00000000-0005-0000-0000-00008C350000}"/>
    <cellStyle name="Normal 3 8 45" xfId="14542" xr:uid="{00000000-0005-0000-0000-00008D350000}"/>
    <cellStyle name="Normal 3 8 46" xfId="14543" xr:uid="{00000000-0005-0000-0000-00008E350000}"/>
    <cellStyle name="Normal 3 8 47" xfId="14544" xr:uid="{00000000-0005-0000-0000-00008F350000}"/>
    <cellStyle name="Normal 3 8 48" xfId="14545" xr:uid="{00000000-0005-0000-0000-000090350000}"/>
    <cellStyle name="Normal 3 8 49" xfId="14546" xr:uid="{00000000-0005-0000-0000-000091350000}"/>
    <cellStyle name="Normal 3 8 5" xfId="14547" xr:uid="{00000000-0005-0000-0000-000092350000}"/>
    <cellStyle name="Normal 3 8 50" xfId="14548" xr:uid="{00000000-0005-0000-0000-000093350000}"/>
    <cellStyle name="Normal 3 8 51" xfId="14549" xr:uid="{00000000-0005-0000-0000-000094350000}"/>
    <cellStyle name="Normal 3 8 52" xfId="14550" xr:uid="{00000000-0005-0000-0000-000095350000}"/>
    <cellStyle name="Normal 3 8 53" xfId="14551" xr:uid="{00000000-0005-0000-0000-000096350000}"/>
    <cellStyle name="Normal 3 8 54" xfId="14552" xr:uid="{00000000-0005-0000-0000-000097350000}"/>
    <cellStyle name="Normal 3 8 55" xfId="14553" xr:uid="{00000000-0005-0000-0000-000098350000}"/>
    <cellStyle name="Normal 3 8 56" xfId="14554" xr:uid="{00000000-0005-0000-0000-000099350000}"/>
    <cellStyle name="Normal 3 8 57" xfId="14555" xr:uid="{00000000-0005-0000-0000-00009A350000}"/>
    <cellStyle name="Normal 3 8 58" xfId="14556" xr:uid="{00000000-0005-0000-0000-00009B350000}"/>
    <cellStyle name="Normal 3 8 59" xfId="14557" xr:uid="{00000000-0005-0000-0000-00009C350000}"/>
    <cellStyle name="Normal 3 8 6" xfId="14558" xr:uid="{00000000-0005-0000-0000-00009D350000}"/>
    <cellStyle name="Normal 3 8 60" xfId="14559" xr:uid="{00000000-0005-0000-0000-00009E350000}"/>
    <cellStyle name="Normal 3 8 61" xfId="14560" xr:uid="{00000000-0005-0000-0000-00009F350000}"/>
    <cellStyle name="Normal 3 8 62" xfId="14561" xr:uid="{00000000-0005-0000-0000-0000A0350000}"/>
    <cellStyle name="Normal 3 8 63" xfId="14562" xr:uid="{00000000-0005-0000-0000-0000A1350000}"/>
    <cellStyle name="Normal 3 8 64" xfId="14563" xr:uid="{00000000-0005-0000-0000-0000A2350000}"/>
    <cellStyle name="Normal 3 8 65" xfId="14564" xr:uid="{00000000-0005-0000-0000-0000A3350000}"/>
    <cellStyle name="Normal 3 8 66" xfId="14565" xr:uid="{00000000-0005-0000-0000-0000A4350000}"/>
    <cellStyle name="Normal 3 8 67" xfId="14566" xr:uid="{00000000-0005-0000-0000-0000A5350000}"/>
    <cellStyle name="Normal 3 8 68" xfId="14567" xr:uid="{00000000-0005-0000-0000-0000A6350000}"/>
    <cellStyle name="Normal 3 8 69" xfId="14568" xr:uid="{00000000-0005-0000-0000-0000A7350000}"/>
    <cellStyle name="Normal 3 8 7" xfId="14569" xr:uid="{00000000-0005-0000-0000-0000A8350000}"/>
    <cellStyle name="Normal 3 8 70" xfId="14570" xr:uid="{00000000-0005-0000-0000-0000A9350000}"/>
    <cellStyle name="Normal 3 8 71" xfId="14571" xr:uid="{00000000-0005-0000-0000-0000AA350000}"/>
    <cellStyle name="Normal 3 8 72" xfId="14572" xr:uid="{00000000-0005-0000-0000-0000AB350000}"/>
    <cellStyle name="Normal 3 8 73" xfId="14573" xr:uid="{00000000-0005-0000-0000-0000AC350000}"/>
    <cellStyle name="Normal 3 8 74" xfId="14574" xr:uid="{00000000-0005-0000-0000-0000AD350000}"/>
    <cellStyle name="Normal 3 8 75" xfId="14575" xr:uid="{00000000-0005-0000-0000-0000AE350000}"/>
    <cellStyle name="Normal 3 8 76" xfId="14576" xr:uid="{00000000-0005-0000-0000-0000AF350000}"/>
    <cellStyle name="Normal 3 8 77" xfId="14577" xr:uid="{00000000-0005-0000-0000-0000B0350000}"/>
    <cellStyle name="Normal 3 8 78" xfId="14578" xr:uid="{00000000-0005-0000-0000-0000B1350000}"/>
    <cellStyle name="Normal 3 8 79" xfId="14579" xr:uid="{00000000-0005-0000-0000-0000B2350000}"/>
    <cellStyle name="Normal 3 8 8" xfId="14580" xr:uid="{00000000-0005-0000-0000-0000B3350000}"/>
    <cellStyle name="Normal 3 8 80" xfId="14581" xr:uid="{00000000-0005-0000-0000-0000B4350000}"/>
    <cellStyle name="Normal 3 8 81" xfId="14582" xr:uid="{00000000-0005-0000-0000-0000B5350000}"/>
    <cellStyle name="Normal 3 8 82" xfId="14583" xr:uid="{00000000-0005-0000-0000-0000B6350000}"/>
    <cellStyle name="Normal 3 8 9" xfId="14584" xr:uid="{00000000-0005-0000-0000-0000B7350000}"/>
    <cellStyle name="Normal 3 80" xfId="14585" xr:uid="{00000000-0005-0000-0000-0000B8350000}"/>
    <cellStyle name="Normal 3 81" xfId="14586" xr:uid="{00000000-0005-0000-0000-0000B9350000}"/>
    <cellStyle name="Normal 3 82" xfId="14587" xr:uid="{00000000-0005-0000-0000-0000BA350000}"/>
    <cellStyle name="Normal 3 83" xfId="14588" xr:uid="{00000000-0005-0000-0000-0000BB350000}"/>
    <cellStyle name="Normal 3 84" xfId="14589" xr:uid="{00000000-0005-0000-0000-0000BC350000}"/>
    <cellStyle name="Normal 3 85" xfId="14590" xr:uid="{00000000-0005-0000-0000-0000BD350000}"/>
    <cellStyle name="Normal 3 86" xfId="14591" xr:uid="{00000000-0005-0000-0000-0000BE350000}"/>
    <cellStyle name="Normal 3 87" xfId="14592" xr:uid="{00000000-0005-0000-0000-0000BF350000}"/>
    <cellStyle name="Normal 3 88" xfId="14593" xr:uid="{00000000-0005-0000-0000-0000C0350000}"/>
    <cellStyle name="Normal 3 89" xfId="14594" xr:uid="{00000000-0005-0000-0000-0000C1350000}"/>
    <cellStyle name="Normal 3 9" xfId="1080" xr:uid="{00000000-0005-0000-0000-0000C2350000}"/>
    <cellStyle name="Normal 3 9 10" xfId="14595" xr:uid="{00000000-0005-0000-0000-0000C3350000}"/>
    <cellStyle name="Normal 3 9 11" xfId="14596" xr:uid="{00000000-0005-0000-0000-0000C4350000}"/>
    <cellStyle name="Normal 3 9 12" xfId="14597" xr:uid="{00000000-0005-0000-0000-0000C5350000}"/>
    <cellStyle name="Normal 3 9 13" xfId="14598" xr:uid="{00000000-0005-0000-0000-0000C6350000}"/>
    <cellStyle name="Normal 3 9 14" xfId="14599" xr:uid="{00000000-0005-0000-0000-0000C7350000}"/>
    <cellStyle name="Normal 3 9 15" xfId="14600" xr:uid="{00000000-0005-0000-0000-0000C8350000}"/>
    <cellStyle name="Normal 3 9 16" xfId="14601" xr:uid="{00000000-0005-0000-0000-0000C9350000}"/>
    <cellStyle name="Normal 3 9 17" xfId="14602" xr:uid="{00000000-0005-0000-0000-0000CA350000}"/>
    <cellStyle name="Normal 3 9 18" xfId="14603" xr:uid="{00000000-0005-0000-0000-0000CB350000}"/>
    <cellStyle name="Normal 3 9 19" xfId="14604" xr:uid="{00000000-0005-0000-0000-0000CC350000}"/>
    <cellStyle name="Normal 3 9 2" xfId="14605" xr:uid="{00000000-0005-0000-0000-0000CD350000}"/>
    <cellStyle name="Normal 3 9 2 10" xfId="14606" xr:uid="{00000000-0005-0000-0000-0000CE350000}"/>
    <cellStyle name="Normal 3 9 2 11" xfId="14607" xr:uid="{00000000-0005-0000-0000-0000CF350000}"/>
    <cellStyle name="Normal 3 9 2 12" xfId="14608" xr:uid="{00000000-0005-0000-0000-0000D0350000}"/>
    <cellStyle name="Normal 3 9 2 13" xfId="14609" xr:uid="{00000000-0005-0000-0000-0000D1350000}"/>
    <cellStyle name="Normal 3 9 2 2" xfId="14610" xr:uid="{00000000-0005-0000-0000-0000D2350000}"/>
    <cellStyle name="Normal 3 9 2 3" xfId="14611" xr:uid="{00000000-0005-0000-0000-0000D3350000}"/>
    <cellStyle name="Normal 3 9 2 4" xfId="14612" xr:uid="{00000000-0005-0000-0000-0000D4350000}"/>
    <cellStyle name="Normal 3 9 2 5" xfId="14613" xr:uid="{00000000-0005-0000-0000-0000D5350000}"/>
    <cellStyle name="Normal 3 9 2 6" xfId="14614" xr:uid="{00000000-0005-0000-0000-0000D6350000}"/>
    <cellStyle name="Normal 3 9 2 7" xfId="14615" xr:uid="{00000000-0005-0000-0000-0000D7350000}"/>
    <cellStyle name="Normal 3 9 2 8" xfId="14616" xr:uid="{00000000-0005-0000-0000-0000D8350000}"/>
    <cellStyle name="Normal 3 9 2 9" xfId="14617" xr:uid="{00000000-0005-0000-0000-0000D9350000}"/>
    <cellStyle name="Normal 3 9 20" xfId="14618" xr:uid="{00000000-0005-0000-0000-0000DA350000}"/>
    <cellStyle name="Normal 3 9 21" xfId="14619" xr:uid="{00000000-0005-0000-0000-0000DB350000}"/>
    <cellStyle name="Normal 3 9 3" xfId="14620" xr:uid="{00000000-0005-0000-0000-0000DC350000}"/>
    <cellStyle name="Normal 3 9 4" xfId="14621" xr:uid="{00000000-0005-0000-0000-0000DD350000}"/>
    <cellStyle name="Normal 3 9 5" xfId="14622" xr:uid="{00000000-0005-0000-0000-0000DE350000}"/>
    <cellStyle name="Normal 3 9 6" xfId="14623" xr:uid="{00000000-0005-0000-0000-0000DF350000}"/>
    <cellStyle name="Normal 3 9 7" xfId="14624" xr:uid="{00000000-0005-0000-0000-0000E0350000}"/>
    <cellStyle name="Normal 3 9 8" xfId="14625" xr:uid="{00000000-0005-0000-0000-0000E1350000}"/>
    <cellStyle name="Normal 3 9 9" xfId="14626" xr:uid="{00000000-0005-0000-0000-0000E2350000}"/>
    <cellStyle name="Normal 3 90" xfId="14627" xr:uid="{00000000-0005-0000-0000-0000E3350000}"/>
    <cellStyle name="Normal 3_1.3s Accounting C Costs Scots" xfId="14628" xr:uid="{00000000-0005-0000-0000-0000E4350000}"/>
    <cellStyle name="Normal 30" xfId="14629" xr:uid="{00000000-0005-0000-0000-0000E5350000}"/>
    <cellStyle name="Normal 30 10" xfId="14630" xr:uid="{00000000-0005-0000-0000-0000E6350000}"/>
    <cellStyle name="Normal 30 10 2" xfId="14631" xr:uid="{00000000-0005-0000-0000-0000E7350000}"/>
    <cellStyle name="Normal 30 11" xfId="14632" xr:uid="{00000000-0005-0000-0000-0000E8350000}"/>
    <cellStyle name="Normal 30 11 2" xfId="14633" xr:uid="{00000000-0005-0000-0000-0000E9350000}"/>
    <cellStyle name="Normal 30 12" xfId="14634" xr:uid="{00000000-0005-0000-0000-0000EA350000}"/>
    <cellStyle name="Normal 30 12 2" xfId="14635" xr:uid="{00000000-0005-0000-0000-0000EB350000}"/>
    <cellStyle name="Normal 30 13" xfId="14636" xr:uid="{00000000-0005-0000-0000-0000EC350000}"/>
    <cellStyle name="Normal 30 13 2" xfId="14637" xr:uid="{00000000-0005-0000-0000-0000ED350000}"/>
    <cellStyle name="Normal 30 14" xfId="14638" xr:uid="{00000000-0005-0000-0000-0000EE350000}"/>
    <cellStyle name="Normal 30 14 2" xfId="14639" xr:uid="{00000000-0005-0000-0000-0000EF350000}"/>
    <cellStyle name="Normal 30 15" xfId="14640" xr:uid="{00000000-0005-0000-0000-0000F0350000}"/>
    <cellStyle name="Normal 30 15 2" xfId="14641" xr:uid="{00000000-0005-0000-0000-0000F1350000}"/>
    <cellStyle name="Normal 30 16" xfId="14642" xr:uid="{00000000-0005-0000-0000-0000F2350000}"/>
    <cellStyle name="Normal 30 16 2" xfId="14643" xr:uid="{00000000-0005-0000-0000-0000F3350000}"/>
    <cellStyle name="Normal 30 17" xfId="14644" xr:uid="{00000000-0005-0000-0000-0000F4350000}"/>
    <cellStyle name="Normal 30 17 2" xfId="14645" xr:uid="{00000000-0005-0000-0000-0000F5350000}"/>
    <cellStyle name="Normal 30 18" xfId="14646" xr:uid="{00000000-0005-0000-0000-0000F6350000}"/>
    <cellStyle name="Normal 30 18 2" xfId="14647" xr:uid="{00000000-0005-0000-0000-0000F7350000}"/>
    <cellStyle name="Normal 30 19" xfId="14648" xr:uid="{00000000-0005-0000-0000-0000F8350000}"/>
    <cellStyle name="Normal 30 19 2" xfId="14649" xr:uid="{00000000-0005-0000-0000-0000F9350000}"/>
    <cellStyle name="Normal 30 2" xfId="14650" xr:uid="{00000000-0005-0000-0000-0000FA350000}"/>
    <cellStyle name="Normal 30 2 2" xfId="14651" xr:uid="{00000000-0005-0000-0000-0000FB350000}"/>
    <cellStyle name="Normal 30 2 2 2" xfId="14652" xr:uid="{00000000-0005-0000-0000-0000FC350000}"/>
    <cellStyle name="Normal 30 2 2 3" xfId="14653" xr:uid="{00000000-0005-0000-0000-0000FD350000}"/>
    <cellStyle name="Normal 30 2 2 4" xfId="14654" xr:uid="{00000000-0005-0000-0000-0000FE350000}"/>
    <cellStyle name="Normal 30 2 3" xfId="14655" xr:uid="{00000000-0005-0000-0000-0000FF350000}"/>
    <cellStyle name="Normal 30 2 3 2" xfId="14656" xr:uid="{00000000-0005-0000-0000-000000360000}"/>
    <cellStyle name="Normal 30 2 3 3" xfId="14657" xr:uid="{00000000-0005-0000-0000-000001360000}"/>
    <cellStyle name="Normal 30 2 3 4" xfId="14658" xr:uid="{00000000-0005-0000-0000-000002360000}"/>
    <cellStyle name="Normal 30 2 4" xfId="14659" xr:uid="{00000000-0005-0000-0000-000003360000}"/>
    <cellStyle name="Normal 30 2 5" xfId="14660" xr:uid="{00000000-0005-0000-0000-000004360000}"/>
    <cellStyle name="Normal 30 2 6" xfId="14661" xr:uid="{00000000-0005-0000-0000-000005360000}"/>
    <cellStyle name="Normal 30 2 7" xfId="14662" xr:uid="{00000000-0005-0000-0000-000006360000}"/>
    <cellStyle name="Normal 30 20" xfId="14663" xr:uid="{00000000-0005-0000-0000-000007360000}"/>
    <cellStyle name="Normal 30 20 2" xfId="14664" xr:uid="{00000000-0005-0000-0000-000008360000}"/>
    <cellStyle name="Normal 30 21" xfId="14665" xr:uid="{00000000-0005-0000-0000-000009360000}"/>
    <cellStyle name="Normal 30 21 2" xfId="14666" xr:uid="{00000000-0005-0000-0000-00000A360000}"/>
    <cellStyle name="Normal 30 22" xfId="14667" xr:uid="{00000000-0005-0000-0000-00000B360000}"/>
    <cellStyle name="Normal 30 22 2" xfId="14668" xr:uid="{00000000-0005-0000-0000-00000C360000}"/>
    <cellStyle name="Normal 30 23" xfId="14669" xr:uid="{00000000-0005-0000-0000-00000D360000}"/>
    <cellStyle name="Normal 30 24" xfId="14670" xr:uid="{00000000-0005-0000-0000-00000E360000}"/>
    <cellStyle name="Normal 30 25" xfId="14671" xr:uid="{00000000-0005-0000-0000-00000F360000}"/>
    <cellStyle name="Normal 30 26" xfId="14672" xr:uid="{00000000-0005-0000-0000-000010360000}"/>
    <cellStyle name="Normal 30 27" xfId="14673" xr:uid="{00000000-0005-0000-0000-000011360000}"/>
    <cellStyle name="Normal 30 28" xfId="14674" xr:uid="{00000000-0005-0000-0000-000012360000}"/>
    <cellStyle name="Normal 30 29" xfId="14675" xr:uid="{00000000-0005-0000-0000-000013360000}"/>
    <cellStyle name="Normal 30 3" xfId="14676" xr:uid="{00000000-0005-0000-0000-000014360000}"/>
    <cellStyle name="Normal 30 3 2" xfId="14677" xr:uid="{00000000-0005-0000-0000-000015360000}"/>
    <cellStyle name="Normal 30 3 2 2" xfId="14678" xr:uid="{00000000-0005-0000-0000-000016360000}"/>
    <cellStyle name="Normal 30 3 2 3" xfId="14679" xr:uid="{00000000-0005-0000-0000-000017360000}"/>
    <cellStyle name="Normal 30 3 2 4" xfId="14680" xr:uid="{00000000-0005-0000-0000-000018360000}"/>
    <cellStyle name="Normal 30 3 3" xfId="14681" xr:uid="{00000000-0005-0000-0000-000019360000}"/>
    <cellStyle name="Normal 30 3 4" xfId="14682" xr:uid="{00000000-0005-0000-0000-00001A360000}"/>
    <cellStyle name="Normal 30 3 5" xfId="14683" xr:uid="{00000000-0005-0000-0000-00001B360000}"/>
    <cellStyle name="Normal 30 3 6" xfId="14684" xr:uid="{00000000-0005-0000-0000-00001C360000}"/>
    <cellStyle name="Normal 30 30" xfId="14685" xr:uid="{00000000-0005-0000-0000-00001D360000}"/>
    <cellStyle name="Normal 30 31" xfId="14686" xr:uid="{00000000-0005-0000-0000-00001E360000}"/>
    <cellStyle name="Normal 30 32" xfId="14687" xr:uid="{00000000-0005-0000-0000-00001F360000}"/>
    <cellStyle name="Normal 30 33" xfId="14688" xr:uid="{00000000-0005-0000-0000-000020360000}"/>
    <cellStyle name="Normal 30 34" xfId="14689" xr:uid="{00000000-0005-0000-0000-000021360000}"/>
    <cellStyle name="Normal 30 35" xfId="14690" xr:uid="{00000000-0005-0000-0000-000022360000}"/>
    <cellStyle name="Normal 30 36" xfId="14691" xr:uid="{00000000-0005-0000-0000-000023360000}"/>
    <cellStyle name="Normal 30 37" xfId="14692" xr:uid="{00000000-0005-0000-0000-000024360000}"/>
    <cellStyle name="Normal 30 38" xfId="14693" xr:uid="{00000000-0005-0000-0000-000025360000}"/>
    <cellStyle name="Normal 30 39" xfId="14694" xr:uid="{00000000-0005-0000-0000-000026360000}"/>
    <cellStyle name="Normal 30 4" xfId="14695" xr:uid="{00000000-0005-0000-0000-000027360000}"/>
    <cellStyle name="Normal 30 4 2" xfId="14696" xr:uid="{00000000-0005-0000-0000-000028360000}"/>
    <cellStyle name="Normal 30 4 3" xfId="14697" xr:uid="{00000000-0005-0000-0000-000029360000}"/>
    <cellStyle name="Normal 30 4 4" xfId="14698" xr:uid="{00000000-0005-0000-0000-00002A360000}"/>
    <cellStyle name="Normal 30 40" xfId="14699" xr:uid="{00000000-0005-0000-0000-00002B360000}"/>
    <cellStyle name="Normal 30 41" xfId="14700" xr:uid="{00000000-0005-0000-0000-00002C360000}"/>
    <cellStyle name="Normal 30 42" xfId="14701" xr:uid="{00000000-0005-0000-0000-00002D360000}"/>
    <cellStyle name="Normal 30 43" xfId="14702" xr:uid="{00000000-0005-0000-0000-00002E360000}"/>
    <cellStyle name="Normal 30 44" xfId="14703" xr:uid="{00000000-0005-0000-0000-00002F360000}"/>
    <cellStyle name="Normal 30 45" xfId="14704" xr:uid="{00000000-0005-0000-0000-000030360000}"/>
    <cellStyle name="Normal 30 46" xfId="14705" xr:uid="{00000000-0005-0000-0000-000031360000}"/>
    <cellStyle name="Normal 30 47" xfId="14706" xr:uid="{00000000-0005-0000-0000-000032360000}"/>
    <cellStyle name="Normal 30 48" xfId="14707" xr:uid="{00000000-0005-0000-0000-000033360000}"/>
    <cellStyle name="Normal 30 49" xfId="14708" xr:uid="{00000000-0005-0000-0000-000034360000}"/>
    <cellStyle name="Normal 30 5" xfId="14709" xr:uid="{00000000-0005-0000-0000-000035360000}"/>
    <cellStyle name="Normal 30 5 2" xfId="14710" xr:uid="{00000000-0005-0000-0000-000036360000}"/>
    <cellStyle name="Normal 30 5 3" xfId="14711" xr:uid="{00000000-0005-0000-0000-000037360000}"/>
    <cellStyle name="Normal 30 5 4" xfId="14712" xr:uid="{00000000-0005-0000-0000-000038360000}"/>
    <cellStyle name="Normal 30 50" xfId="14713" xr:uid="{00000000-0005-0000-0000-000039360000}"/>
    <cellStyle name="Normal 30 51" xfId="14714" xr:uid="{00000000-0005-0000-0000-00003A360000}"/>
    <cellStyle name="Normal 30 52" xfId="14715" xr:uid="{00000000-0005-0000-0000-00003B360000}"/>
    <cellStyle name="Normal 30 53" xfId="14716" xr:uid="{00000000-0005-0000-0000-00003C360000}"/>
    <cellStyle name="Normal 30 54" xfId="14717" xr:uid="{00000000-0005-0000-0000-00003D360000}"/>
    <cellStyle name="Normal 30 55" xfId="14718" xr:uid="{00000000-0005-0000-0000-00003E360000}"/>
    <cellStyle name="Normal 30 56" xfId="14719" xr:uid="{00000000-0005-0000-0000-00003F360000}"/>
    <cellStyle name="Normal 30 57" xfId="14720" xr:uid="{00000000-0005-0000-0000-000040360000}"/>
    <cellStyle name="Normal 30 58" xfId="14721" xr:uid="{00000000-0005-0000-0000-000041360000}"/>
    <cellStyle name="Normal 30 59" xfId="14722" xr:uid="{00000000-0005-0000-0000-000042360000}"/>
    <cellStyle name="Normal 30 6" xfId="14723" xr:uid="{00000000-0005-0000-0000-000043360000}"/>
    <cellStyle name="Normal 30 6 2" xfId="14724" xr:uid="{00000000-0005-0000-0000-000044360000}"/>
    <cellStyle name="Normal 30 60" xfId="14725" xr:uid="{00000000-0005-0000-0000-000045360000}"/>
    <cellStyle name="Normal 30 61" xfId="14726" xr:uid="{00000000-0005-0000-0000-000046360000}"/>
    <cellStyle name="Normal 30 62" xfId="14727" xr:uid="{00000000-0005-0000-0000-000047360000}"/>
    <cellStyle name="Normal 30 63" xfId="14728" xr:uid="{00000000-0005-0000-0000-000048360000}"/>
    <cellStyle name="Normal 30 64" xfId="14729" xr:uid="{00000000-0005-0000-0000-000049360000}"/>
    <cellStyle name="Normal 30 65" xfId="14730" xr:uid="{00000000-0005-0000-0000-00004A360000}"/>
    <cellStyle name="Normal 30 66" xfId="14731" xr:uid="{00000000-0005-0000-0000-00004B360000}"/>
    <cellStyle name="Normal 30 67" xfId="14732" xr:uid="{00000000-0005-0000-0000-00004C360000}"/>
    <cellStyle name="Normal 30 68" xfId="14733" xr:uid="{00000000-0005-0000-0000-00004D360000}"/>
    <cellStyle name="Normal 30 69" xfId="14734" xr:uid="{00000000-0005-0000-0000-00004E360000}"/>
    <cellStyle name="Normal 30 7" xfId="14735" xr:uid="{00000000-0005-0000-0000-00004F360000}"/>
    <cellStyle name="Normal 30 7 2" xfId="14736" xr:uid="{00000000-0005-0000-0000-000050360000}"/>
    <cellStyle name="Normal 30 70" xfId="14737" xr:uid="{00000000-0005-0000-0000-000051360000}"/>
    <cellStyle name="Normal 30 8" xfId="14738" xr:uid="{00000000-0005-0000-0000-000052360000}"/>
    <cellStyle name="Normal 30 8 2" xfId="14739" xr:uid="{00000000-0005-0000-0000-000053360000}"/>
    <cellStyle name="Normal 30 9" xfId="14740" xr:uid="{00000000-0005-0000-0000-000054360000}"/>
    <cellStyle name="Normal 30 9 2" xfId="14741" xr:uid="{00000000-0005-0000-0000-000055360000}"/>
    <cellStyle name="Normal 31" xfId="14742" xr:uid="{00000000-0005-0000-0000-000056360000}"/>
    <cellStyle name="Normal 31 10" xfId="14743" xr:uid="{00000000-0005-0000-0000-000057360000}"/>
    <cellStyle name="Normal 31 10 2" xfId="14744" xr:uid="{00000000-0005-0000-0000-000058360000}"/>
    <cellStyle name="Normal 31 11" xfId="14745" xr:uid="{00000000-0005-0000-0000-000059360000}"/>
    <cellStyle name="Normal 31 11 2" xfId="14746" xr:uid="{00000000-0005-0000-0000-00005A360000}"/>
    <cellStyle name="Normal 31 12" xfId="14747" xr:uid="{00000000-0005-0000-0000-00005B360000}"/>
    <cellStyle name="Normal 31 12 2" xfId="14748" xr:uid="{00000000-0005-0000-0000-00005C360000}"/>
    <cellStyle name="Normal 31 13" xfId="14749" xr:uid="{00000000-0005-0000-0000-00005D360000}"/>
    <cellStyle name="Normal 31 13 2" xfId="14750" xr:uid="{00000000-0005-0000-0000-00005E360000}"/>
    <cellStyle name="Normal 31 14" xfId="14751" xr:uid="{00000000-0005-0000-0000-00005F360000}"/>
    <cellStyle name="Normal 31 14 2" xfId="14752" xr:uid="{00000000-0005-0000-0000-000060360000}"/>
    <cellStyle name="Normal 31 15" xfId="14753" xr:uid="{00000000-0005-0000-0000-000061360000}"/>
    <cellStyle name="Normal 31 15 2" xfId="14754" xr:uid="{00000000-0005-0000-0000-000062360000}"/>
    <cellStyle name="Normal 31 16" xfId="14755" xr:uid="{00000000-0005-0000-0000-000063360000}"/>
    <cellStyle name="Normal 31 16 2" xfId="14756" xr:uid="{00000000-0005-0000-0000-000064360000}"/>
    <cellStyle name="Normal 31 17" xfId="14757" xr:uid="{00000000-0005-0000-0000-000065360000}"/>
    <cellStyle name="Normal 31 17 2" xfId="14758" xr:uid="{00000000-0005-0000-0000-000066360000}"/>
    <cellStyle name="Normal 31 18" xfId="14759" xr:uid="{00000000-0005-0000-0000-000067360000}"/>
    <cellStyle name="Normal 31 18 2" xfId="14760" xr:uid="{00000000-0005-0000-0000-000068360000}"/>
    <cellStyle name="Normal 31 19" xfId="14761" xr:uid="{00000000-0005-0000-0000-000069360000}"/>
    <cellStyle name="Normal 31 19 2" xfId="14762" xr:uid="{00000000-0005-0000-0000-00006A360000}"/>
    <cellStyle name="Normal 31 2" xfId="14763" xr:uid="{00000000-0005-0000-0000-00006B360000}"/>
    <cellStyle name="Normal 31 2 2" xfId="14764" xr:uid="{00000000-0005-0000-0000-00006C360000}"/>
    <cellStyle name="Normal 31 2 2 2" xfId="14765" xr:uid="{00000000-0005-0000-0000-00006D360000}"/>
    <cellStyle name="Normal 31 2 2 3" xfId="14766" xr:uid="{00000000-0005-0000-0000-00006E360000}"/>
    <cellStyle name="Normal 31 2 2 4" xfId="14767" xr:uid="{00000000-0005-0000-0000-00006F360000}"/>
    <cellStyle name="Normal 31 2 3" xfId="14768" xr:uid="{00000000-0005-0000-0000-000070360000}"/>
    <cellStyle name="Normal 31 2 3 2" xfId="14769" xr:uid="{00000000-0005-0000-0000-000071360000}"/>
    <cellStyle name="Normal 31 2 3 3" xfId="14770" xr:uid="{00000000-0005-0000-0000-000072360000}"/>
    <cellStyle name="Normal 31 2 3 4" xfId="14771" xr:uid="{00000000-0005-0000-0000-000073360000}"/>
    <cellStyle name="Normal 31 2 4" xfId="14772" xr:uid="{00000000-0005-0000-0000-000074360000}"/>
    <cellStyle name="Normal 31 2 5" xfId="14773" xr:uid="{00000000-0005-0000-0000-000075360000}"/>
    <cellStyle name="Normal 31 2 6" xfId="14774" xr:uid="{00000000-0005-0000-0000-000076360000}"/>
    <cellStyle name="Normal 31 2 7" xfId="14775" xr:uid="{00000000-0005-0000-0000-000077360000}"/>
    <cellStyle name="Normal 31 20" xfId="14776" xr:uid="{00000000-0005-0000-0000-000078360000}"/>
    <cellStyle name="Normal 31 20 2" xfId="14777" xr:uid="{00000000-0005-0000-0000-000079360000}"/>
    <cellStyle name="Normal 31 21" xfId="14778" xr:uid="{00000000-0005-0000-0000-00007A360000}"/>
    <cellStyle name="Normal 31 21 2" xfId="14779" xr:uid="{00000000-0005-0000-0000-00007B360000}"/>
    <cellStyle name="Normal 31 22" xfId="14780" xr:uid="{00000000-0005-0000-0000-00007C360000}"/>
    <cellStyle name="Normal 31 22 2" xfId="14781" xr:uid="{00000000-0005-0000-0000-00007D360000}"/>
    <cellStyle name="Normal 31 23" xfId="14782" xr:uid="{00000000-0005-0000-0000-00007E360000}"/>
    <cellStyle name="Normal 31 24" xfId="14783" xr:uid="{00000000-0005-0000-0000-00007F360000}"/>
    <cellStyle name="Normal 31 25" xfId="14784" xr:uid="{00000000-0005-0000-0000-000080360000}"/>
    <cellStyle name="Normal 31 26" xfId="14785" xr:uid="{00000000-0005-0000-0000-000081360000}"/>
    <cellStyle name="Normal 31 27" xfId="14786" xr:uid="{00000000-0005-0000-0000-000082360000}"/>
    <cellStyle name="Normal 31 28" xfId="14787" xr:uid="{00000000-0005-0000-0000-000083360000}"/>
    <cellStyle name="Normal 31 29" xfId="14788" xr:uid="{00000000-0005-0000-0000-000084360000}"/>
    <cellStyle name="Normal 31 3" xfId="14789" xr:uid="{00000000-0005-0000-0000-000085360000}"/>
    <cellStyle name="Normal 31 3 2" xfId="14790" xr:uid="{00000000-0005-0000-0000-000086360000}"/>
    <cellStyle name="Normal 31 3 2 2" xfId="14791" xr:uid="{00000000-0005-0000-0000-000087360000}"/>
    <cellStyle name="Normal 31 3 2 3" xfId="14792" xr:uid="{00000000-0005-0000-0000-000088360000}"/>
    <cellStyle name="Normal 31 3 2 4" xfId="14793" xr:uid="{00000000-0005-0000-0000-000089360000}"/>
    <cellStyle name="Normal 31 3 3" xfId="14794" xr:uid="{00000000-0005-0000-0000-00008A360000}"/>
    <cellStyle name="Normal 31 3 4" xfId="14795" xr:uid="{00000000-0005-0000-0000-00008B360000}"/>
    <cellStyle name="Normal 31 3 5" xfId="14796" xr:uid="{00000000-0005-0000-0000-00008C360000}"/>
    <cellStyle name="Normal 31 3 6" xfId="14797" xr:uid="{00000000-0005-0000-0000-00008D360000}"/>
    <cellStyle name="Normal 31 30" xfId="14798" xr:uid="{00000000-0005-0000-0000-00008E360000}"/>
    <cellStyle name="Normal 31 31" xfId="14799" xr:uid="{00000000-0005-0000-0000-00008F360000}"/>
    <cellStyle name="Normal 31 32" xfId="14800" xr:uid="{00000000-0005-0000-0000-000090360000}"/>
    <cellStyle name="Normal 31 33" xfId="14801" xr:uid="{00000000-0005-0000-0000-000091360000}"/>
    <cellStyle name="Normal 31 34" xfId="14802" xr:uid="{00000000-0005-0000-0000-000092360000}"/>
    <cellStyle name="Normal 31 35" xfId="14803" xr:uid="{00000000-0005-0000-0000-000093360000}"/>
    <cellStyle name="Normal 31 36" xfId="14804" xr:uid="{00000000-0005-0000-0000-000094360000}"/>
    <cellStyle name="Normal 31 37" xfId="14805" xr:uid="{00000000-0005-0000-0000-000095360000}"/>
    <cellStyle name="Normal 31 38" xfId="14806" xr:uid="{00000000-0005-0000-0000-000096360000}"/>
    <cellStyle name="Normal 31 39" xfId="14807" xr:uid="{00000000-0005-0000-0000-000097360000}"/>
    <cellStyle name="Normal 31 4" xfId="14808" xr:uid="{00000000-0005-0000-0000-000098360000}"/>
    <cellStyle name="Normal 31 4 2" xfId="14809" xr:uid="{00000000-0005-0000-0000-000099360000}"/>
    <cellStyle name="Normal 31 4 3" xfId="14810" xr:uid="{00000000-0005-0000-0000-00009A360000}"/>
    <cellStyle name="Normal 31 4 4" xfId="14811" xr:uid="{00000000-0005-0000-0000-00009B360000}"/>
    <cellStyle name="Normal 31 40" xfId="14812" xr:uid="{00000000-0005-0000-0000-00009C360000}"/>
    <cellStyle name="Normal 31 41" xfId="14813" xr:uid="{00000000-0005-0000-0000-00009D360000}"/>
    <cellStyle name="Normal 31 42" xfId="14814" xr:uid="{00000000-0005-0000-0000-00009E360000}"/>
    <cellStyle name="Normal 31 43" xfId="14815" xr:uid="{00000000-0005-0000-0000-00009F360000}"/>
    <cellStyle name="Normal 31 44" xfId="14816" xr:uid="{00000000-0005-0000-0000-0000A0360000}"/>
    <cellStyle name="Normal 31 45" xfId="14817" xr:uid="{00000000-0005-0000-0000-0000A1360000}"/>
    <cellStyle name="Normal 31 46" xfId="14818" xr:uid="{00000000-0005-0000-0000-0000A2360000}"/>
    <cellStyle name="Normal 31 47" xfId="14819" xr:uid="{00000000-0005-0000-0000-0000A3360000}"/>
    <cellStyle name="Normal 31 48" xfId="14820" xr:uid="{00000000-0005-0000-0000-0000A4360000}"/>
    <cellStyle name="Normal 31 49" xfId="14821" xr:uid="{00000000-0005-0000-0000-0000A5360000}"/>
    <cellStyle name="Normal 31 5" xfId="14822" xr:uid="{00000000-0005-0000-0000-0000A6360000}"/>
    <cellStyle name="Normal 31 5 2" xfId="14823" xr:uid="{00000000-0005-0000-0000-0000A7360000}"/>
    <cellStyle name="Normal 31 5 3" xfId="14824" xr:uid="{00000000-0005-0000-0000-0000A8360000}"/>
    <cellStyle name="Normal 31 5 4" xfId="14825" xr:uid="{00000000-0005-0000-0000-0000A9360000}"/>
    <cellStyle name="Normal 31 50" xfId="14826" xr:uid="{00000000-0005-0000-0000-0000AA360000}"/>
    <cellStyle name="Normal 31 51" xfId="14827" xr:uid="{00000000-0005-0000-0000-0000AB360000}"/>
    <cellStyle name="Normal 31 52" xfId="14828" xr:uid="{00000000-0005-0000-0000-0000AC360000}"/>
    <cellStyle name="Normal 31 53" xfId="14829" xr:uid="{00000000-0005-0000-0000-0000AD360000}"/>
    <cellStyle name="Normal 31 54" xfId="14830" xr:uid="{00000000-0005-0000-0000-0000AE360000}"/>
    <cellStyle name="Normal 31 55" xfId="14831" xr:uid="{00000000-0005-0000-0000-0000AF360000}"/>
    <cellStyle name="Normal 31 56" xfId="14832" xr:uid="{00000000-0005-0000-0000-0000B0360000}"/>
    <cellStyle name="Normal 31 57" xfId="14833" xr:uid="{00000000-0005-0000-0000-0000B1360000}"/>
    <cellStyle name="Normal 31 58" xfId="14834" xr:uid="{00000000-0005-0000-0000-0000B2360000}"/>
    <cellStyle name="Normal 31 59" xfId="14835" xr:uid="{00000000-0005-0000-0000-0000B3360000}"/>
    <cellStyle name="Normal 31 6" xfId="14836" xr:uid="{00000000-0005-0000-0000-0000B4360000}"/>
    <cellStyle name="Normal 31 6 2" xfId="14837" xr:uid="{00000000-0005-0000-0000-0000B5360000}"/>
    <cellStyle name="Normal 31 60" xfId="14838" xr:uid="{00000000-0005-0000-0000-0000B6360000}"/>
    <cellStyle name="Normal 31 61" xfId="14839" xr:uid="{00000000-0005-0000-0000-0000B7360000}"/>
    <cellStyle name="Normal 31 62" xfId="14840" xr:uid="{00000000-0005-0000-0000-0000B8360000}"/>
    <cellStyle name="Normal 31 63" xfId="14841" xr:uid="{00000000-0005-0000-0000-0000B9360000}"/>
    <cellStyle name="Normal 31 64" xfId="14842" xr:uid="{00000000-0005-0000-0000-0000BA360000}"/>
    <cellStyle name="Normal 31 65" xfId="14843" xr:uid="{00000000-0005-0000-0000-0000BB360000}"/>
    <cellStyle name="Normal 31 66" xfId="14844" xr:uid="{00000000-0005-0000-0000-0000BC360000}"/>
    <cellStyle name="Normal 31 67" xfId="14845" xr:uid="{00000000-0005-0000-0000-0000BD360000}"/>
    <cellStyle name="Normal 31 68" xfId="14846" xr:uid="{00000000-0005-0000-0000-0000BE360000}"/>
    <cellStyle name="Normal 31 69" xfId="14847" xr:uid="{00000000-0005-0000-0000-0000BF360000}"/>
    <cellStyle name="Normal 31 7" xfId="14848" xr:uid="{00000000-0005-0000-0000-0000C0360000}"/>
    <cellStyle name="Normal 31 7 2" xfId="14849" xr:uid="{00000000-0005-0000-0000-0000C1360000}"/>
    <cellStyle name="Normal 31 70" xfId="14850" xr:uid="{00000000-0005-0000-0000-0000C2360000}"/>
    <cellStyle name="Normal 31 8" xfId="14851" xr:uid="{00000000-0005-0000-0000-0000C3360000}"/>
    <cellStyle name="Normal 31 8 2" xfId="14852" xr:uid="{00000000-0005-0000-0000-0000C4360000}"/>
    <cellStyle name="Normal 31 9" xfId="14853" xr:uid="{00000000-0005-0000-0000-0000C5360000}"/>
    <cellStyle name="Normal 31 9 2" xfId="14854" xr:uid="{00000000-0005-0000-0000-0000C6360000}"/>
    <cellStyle name="Normal 32" xfId="14855" xr:uid="{00000000-0005-0000-0000-0000C7360000}"/>
    <cellStyle name="Normal 32 10" xfId="14856" xr:uid="{00000000-0005-0000-0000-0000C8360000}"/>
    <cellStyle name="Normal 32 10 2" xfId="14857" xr:uid="{00000000-0005-0000-0000-0000C9360000}"/>
    <cellStyle name="Normal 32 11" xfId="14858" xr:uid="{00000000-0005-0000-0000-0000CA360000}"/>
    <cellStyle name="Normal 32 11 2" xfId="14859" xr:uid="{00000000-0005-0000-0000-0000CB360000}"/>
    <cellStyle name="Normal 32 12" xfId="14860" xr:uid="{00000000-0005-0000-0000-0000CC360000}"/>
    <cellStyle name="Normal 32 12 2" xfId="14861" xr:uid="{00000000-0005-0000-0000-0000CD360000}"/>
    <cellStyle name="Normal 32 13" xfId="14862" xr:uid="{00000000-0005-0000-0000-0000CE360000}"/>
    <cellStyle name="Normal 32 13 2" xfId="14863" xr:uid="{00000000-0005-0000-0000-0000CF360000}"/>
    <cellStyle name="Normal 32 14" xfId="14864" xr:uid="{00000000-0005-0000-0000-0000D0360000}"/>
    <cellStyle name="Normal 32 14 2" xfId="14865" xr:uid="{00000000-0005-0000-0000-0000D1360000}"/>
    <cellStyle name="Normal 32 15" xfId="14866" xr:uid="{00000000-0005-0000-0000-0000D2360000}"/>
    <cellStyle name="Normal 32 15 2" xfId="14867" xr:uid="{00000000-0005-0000-0000-0000D3360000}"/>
    <cellStyle name="Normal 32 16" xfId="14868" xr:uid="{00000000-0005-0000-0000-0000D4360000}"/>
    <cellStyle name="Normal 32 16 2" xfId="14869" xr:uid="{00000000-0005-0000-0000-0000D5360000}"/>
    <cellStyle name="Normal 32 17" xfId="14870" xr:uid="{00000000-0005-0000-0000-0000D6360000}"/>
    <cellStyle name="Normal 32 17 2" xfId="14871" xr:uid="{00000000-0005-0000-0000-0000D7360000}"/>
    <cellStyle name="Normal 32 18" xfId="14872" xr:uid="{00000000-0005-0000-0000-0000D8360000}"/>
    <cellStyle name="Normal 32 18 2" xfId="14873" xr:uid="{00000000-0005-0000-0000-0000D9360000}"/>
    <cellStyle name="Normal 32 19" xfId="14874" xr:uid="{00000000-0005-0000-0000-0000DA360000}"/>
    <cellStyle name="Normal 32 19 2" xfId="14875" xr:uid="{00000000-0005-0000-0000-0000DB360000}"/>
    <cellStyle name="Normal 32 2" xfId="14876" xr:uid="{00000000-0005-0000-0000-0000DC360000}"/>
    <cellStyle name="Normal 32 2 2" xfId="14877" xr:uid="{00000000-0005-0000-0000-0000DD360000}"/>
    <cellStyle name="Normal 32 2 2 2" xfId="14878" xr:uid="{00000000-0005-0000-0000-0000DE360000}"/>
    <cellStyle name="Normal 32 2 2 3" xfId="14879" xr:uid="{00000000-0005-0000-0000-0000DF360000}"/>
    <cellStyle name="Normal 32 2 2 4" xfId="14880" xr:uid="{00000000-0005-0000-0000-0000E0360000}"/>
    <cellStyle name="Normal 32 2 3" xfId="14881" xr:uid="{00000000-0005-0000-0000-0000E1360000}"/>
    <cellStyle name="Normal 32 2 3 2" xfId="14882" xr:uid="{00000000-0005-0000-0000-0000E2360000}"/>
    <cellStyle name="Normal 32 2 3 3" xfId="14883" xr:uid="{00000000-0005-0000-0000-0000E3360000}"/>
    <cellStyle name="Normal 32 2 3 4" xfId="14884" xr:uid="{00000000-0005-0000-0000-0000E4360000}"/>
    <cellStyle name="Normal 32 2 4" xfId="14885" xr:uid="{00000000-0005-0000-0000-0000E5360000}"/>
    <cellStyle name="Normal 32 2 5" xfId="14886" xr:uid="{00000000-0005-0000-0000-0000E6360000}"/>
    <cellStyle name="Normal 32 2 6" xfId="14887" xr:uid="{00000000-0005-0000-0000-0000E7360000}"/>
    <cellStyle name="Normal 32 2 7" xfId="14888" xr:uid="{00000000-0005-0000-0000-0000E8360000}"/>
    <cellStyle name="Normal 32 20" xfId="14889" xr:uid="{00000000-0005-0000-0000-0000E9360000}"/>
    <cellStyle name="Normal 32 20 2" xfId="14890" xr:uid="{00000000-0005-0000-0000-0000EA360000}"/>
    <cellStyle name="Normal 32 21" xfId="14891" xr:uid="{00000000-0005-0000-0000-0000EB360000}"/>
    <cellStyle name="Normal 32 21 2" xfId="14892" xr:uid="{00000000-0005-0000-0000-0000EC360000}"/>
    <cellStyle name="Normal 32 22" xfId="14893" xr:uid="{00000000-0005-0000-0000-0000ED360000}"/>
    <cellStyle name="Normal 32 22 2" xfId="14894" xr:uid="{00000000-0005-0000-0000-0000EE360000}"/>
    <cellStyle name="Normal 32 23" xfId="14895" xr:uid="{00000000-0005-0000-0000-0000EF360000}"/>
    <cellStyle name="Normal 32 24" xfId="14896" xr:uid="{00000000-0005-0000-0000-0000F0360000}"/>
    <cellStyle name="Normal 32 25" xfId="14897" xr:uid="{00000000-0005-0000-0000-0000F1360000}"/>
    <cellStyle name="Normal 32 26" xfId="14898" xr:uid="{00000000-0005-0000-0000-0000F2360000}"/>
    <cellStyle name="Normal 32 27" xfId="14899" xr:uid="{00000000-0005-0000-0000-0000F3360000}"/>
    <cellStyle name="Normal 32 28" xfId="14900" xr:uid="{00000000-0005-0000-0000-0000F4360000}"/>
    <cellStyle name="Normal 32 29" xfId="14901" xr:uid="{00000000-0005-0000-0000-0000F5360000}"/>
    <cellStyle name="Normal 32 3" xfId="14902" xr:uid="{00000000-0005-0000-0000-0000F6360000}"/>
    <cellStyle name="Normal 32 3 2" xfId="14903" xr:uid="{00000000-0005-0000-0000-0000F7360000}"/>
    <cellStyle name="Normal 32 3 2 2" xfId="14904" xr:uid="{00000000-0005-0000-0000-0000F8360000}"/>
    <cellStyle name="Normal 32 3 2 3" xfId="14905" xr:uid="{00000000-0005-0000-0000-0000F9360000}"/>
    <cellStyle name="Normal 32 3 2 4" xfId="14906" xr:uid="{00000000-0005-0000-0000-0000FA360000}"/>
    <cellStyle name="Normal 32 3 3" xfId="14907" xr:uid="{00000000-0005-0000-0000-0000FB360000}"/>
    <cellStyle name="Normal 32 3 4" xfId="14908" xr:uid="{00000000-0005-0000-0000-0000FC360000}"/>
    <cellStyle name="Normal 32 3 5" xfId="14909" xr:uid="{00000000-0005-0000-0000-0000FD360000}"/>
    <cellStyle name="Normal 32 3 6" xfId="14910" xr:uid="{00000000-0005-0000-0000-0000FE360000}"/>
    <cellStyle name="Normal 32 30" xfId="14911" xr:uid="{00000000-0005-0000-0000-0000FF360000}"/>
    <cellStyle name="Normal 32 31" xfId="14912" xr:uid="{00000000-0005-0000-0000-000000370000}"/>
    <cellStyle name="Normal 32 32" xfId="14913" xr:uid="{00000000-0005-0000-0000-000001370000}"/>
    <cellStyle name="Normal 32 33" xfId="14914" xr:uid="{00000000-0005-0000-0000-000002370000}"/>
    <cellStyle name="Normal 32 34" xfId="14915" xr:uid="{00000000-0005-0000-0000-000003370000}"/>
    <cellStyle name="Normal 32 35" xfId="14916" xr:uid="{00000000-0005-0000-0000-000004370000}"/>
    <cellStyle name="Normal 32 36" xfId="14917" xr:uid="{00000000-0005-0000-0000-000005370000}"/>
    <cellStyle name="Normal 32 37" xfId="14918" xr:uid="{00000000-0005-0000-0000-000006370000}"/>
    <cellStyle name="Normal 32 38" xfId="14919" xr:uid="{00000000-0005-0000-0000-000007370000}"/>
    <cellStyle name="Normal 32 39" xfId="14920" xr:uid="{00000000-0005-0000-0000-000008370000}"/>
    <cellStyle name="Normal 32 4" xfId="14921" xr:uid="{00000000-0005-0000-0000-000009370000}"/>
    <cellStyle name="Normal 32 4 2" xfId="14922" xr:uid="{00000000-0005-0000-0000-00000A370000}"/>
    <cellStyle name="Normal 32 4 3" xfId="14923" xr:uid="{00000000-0005-0000-0000-00000B370000}"/>
    <cellStyle name="Normal 32 4 4" xfId="14924" xr:uid="{00000000-0005-0000-0000-00000C370000}"/>
    <cellStyle name="Normal 32 40" xfId="14925" xr:uid="{00000000-0005-0000-0000-00000D370000}"/>
    <cellStyle name="Normal 32 41" xfId="14926" xr:uid="{00000000-0005-0000-0000-00000E370000}"/>
    <cellStyle name="Normal 32 42" xfId="14927" xr:uid="{00000000-0005-0000-0000-00000F370000}"/>
    <cellStyle name="Normal 32 43" xfId="14928" xr:uid="{00000000-0005-0000-0000-000010370000}"/>
    <cellStyle name="Normal 32 44" xfId="14929" xr:uid="{00000000-0005-0000-0000-000011370000}"/>
    <cellStyle name="Normal 32 45" xfId="14930" xr:uid="{00000000-0005-0000-0000-000012370000}"/>
    <cellStyle name="Normal 32 46" xfId="14931" xr:uid="{00000000-0005-0000-0000-000013370000}"/>
    <cellStyle name="Normal 32 47" xfId="14932" xr:uid="{00000000-0005-0000-0000-000014370000}"/>
    <cellStyle name="Normal 32 48" xfId="14933" xr:uid="{00000000-0005-0000-0000-000015370000}"/>
    <cellStyle name="Normal 32 49" xfId="14934" xr:uid="{00000000-0005-0000-0000-000016370000}"/>
    <cellStyle name="Normal 32 5" xfId="14935" xr:uid="{00000000-0005-0000-0000-000017370000}"/>
    <cellStyle name="Normal 32 5 2" xfId="14936" xr:uid="{00000000-0005-0000-0000-000018370000}"/>
    <cellStyle name="Normal 32 5 3" xfId="14937" xr:uid="{00000000-0005-0000-0000-000019370000}"/>
    <cellStyle name="Normal 32 5 4" xfId="14938" xr:uid="{00000000-0005-0000-0000-00001A370000}"/>
    <cellStyle name="Normal 32 50" xfId="14939" xr:uid="{00000000-0005-0000-0000-00001B370000}"/>
    <cellStyle name="Normal 32 51" xfId="14940" xr:uid="{00000000-0005-0000-0000-00001C370000}"/>
    <cellStyle name="Normal 32 52" xfId="14941" xr:uid="{00000000-0005-0000-0000-00001D370000}"/>
    <cellStyle name="Normal 32 53" xfId="14942" xr:uid="{00000000-0005-0000-0000-00001E370000}"/>
    <cellStyle name="Normal 32 54" xfId="14943" xr:uid="{00000000-0005-0000-0000-00001F370000}"/>
    <cellStyle name="Normal 32 55" xfId="14944" xr:uid="{00000000-0005-0000-0000-000020370000}"/>
    <cellStyle name="Normal 32 56" xfId="14945" xr:uid="{00000000-0005-0000-0000-000021370000}"/>
    <cellStyle name="Normal 32 57" xfId="14946" xr:uid="{00000000-0005-0000-0000-000022370000}"/>
    <cellStyle name="Normal 32 58" xfId="14947" xr:uid="{00000000-0005-0000-0000-000023370000}"/>
    <cellStyle name="Normal 32 59" xfId="14948" xr:uid="{00000000-0005-0000-0000-000024370000}"/>
    <cellStyle name="Normal 32 6" xfId="14949" xr:uid="{00000000-0005-0000-0000-000025370000}"/>
    <cellStyle name="Normal 32 6 2" xfId="14950" xr:uid="{00000000-0005-0000-0000-000026370000}"/>
    <cellStyle name="Normal 32 60" xfId="14951" xr:uid="{00000000-0005-0000-0000-000027370000}"/>
    <cellStyle name="Normal 32 61" xfId="14952" xr:uid="{00000000-0005-0000-0000-000028370000}"/>
    <cellStyle name="Normal 32 62" xfId="14953" xr:uid="{00000000-0005-0000-0000-000029370000}"/>
    <cellStyle name="Normal 32 63" xfId="14954" xr:uid="{00000000-0005-0000-0000-00002A370000}"/>
    <cellStyle name="Normal 32 64" xfId="14955" xr:uid="{00000000-0005-0000-0000-00002B370000}"/>
    <cellStyle name="Normal 32 65" xfId="14956" xr:uid="{00000000-0005-0000-0000-00002C370000}"/>
    <cellStyle name="Normal 32 66" xfId="14957" xr:uid="{00000000-0005-0000-0000-00002D370000}"/>
    <cellStyle name="Normal 32 67" xfId="14958" xr:uid="{00000000-0005-0000-0000-00002E370000}"/>
    <cellStyle name="Normal 32 68" xfId="14959" xr:uid="{00000000-0005-0000-0000-00002F370000}"/>
    <cellStyle name="Normal 32 69" xfId="14960" xr:uid="{00000000-0005-0000-0000-000030370000}"/>
    <cellStyle name="Normal 32 7" xfId="14961" xr:uid="{00000000-0005-0000-0000-000031370000}"/>
    <cellStyle name="Normal 32 7 2" xfId="14962" xr:uid="{00000000-0005-0000-0000-000032370000}"/>
    <cellStyle name="Normal 32 70" xfId="14963" xr:uid="{00000000-0005-0000-0000-000033370000}"/>
    <cellStyle name="Normal 32 8" xfId="14964" xr:uid="{00000000-0005-0000-0000-000034370000}"/>
    <cellStyle name="Normal 32 8 2" xfId="14965" xr:uid="{00000000-0005-0000-0000-000035370000}"/>
    <cellStyle name="Normal 32 9" xfId="14966" xr:uid="{00000000-0005-0000-0000-000036370000}"/>
    <cellStyle name="Normal 32 9 2" xfId="14967" xr:uid="{00000000-0005-0000-0000-000037370000}"/>
    <cellStyle name="Normal 33" xfId="14968" xr:uid="{00000000-0005-0000-0000-000038370000}"/>
    <cellStyle name="Normal 33 10" xfId="14969" xr:uid="{00000000-0005-0000-0000-000039370000}"/>
    <cellStyle name="Normal 33 10 2" xfId="14970" xr:uid="{00000000-0005-0000-0000-00003A370000}"/>
    <cellStyle name="Normal 33 11" xfId="14971" xr:uid="{00000000-0005-0000-0000-00003B370000}"/>
    <cellStyle name="Normal 33 11 2" xfId="14972" xr:uid="{00000000-0005-0000-0000-00003C370000}"/>
    <cellStyle name="Normal 33 12" xfId="14973" xr:uid="{00000000-0005-0000-0000-00003D370000}"/>
    <cellStyle name="Normal 33 12 2" xfId="14974" xr:uid="{00000000-0005-0000-0000-00003E370000}"/>
    <cellStyle name="Normal 33 13" xfId="14975" xr:uid="{00000000-0005-0000-0000-00003F370000}"/>
    <cellStyle name="Normal 33 13 2" xfId="14976" xr:uid="{00000000-0005-0000-0000-000040370000}"/>
    <cellStyle name="Normal 33 14" xfId="14977" xr:uid="{00000000-0005-0000-0000-000041370000}"/>
    <cellStyle name="Normal 33 14 2" xfId="14978" xr:uid="{00000000-0005-0000-0000-000042370000}"/>
    <cellStyle name="Normal 33 15" xfId="14979" xr:uid="{00000000-0005-0000-0000-000043370000}"/>
    <cellStyle name="Normal 33 15 2" xfId="14980" xr:uid="{00000000-0005-0000-0000-000044370000}"/>
    <cellStyle name="Normal 33 16" xfId="14981" xr:uid="{00000000-0005-0000-0000-000045370000}"/>
    <cellStyle name="Normal 33 16 2" xfId="14982" xr:uid="{00000000-0005-0000-0000-000046370000}"/>
    <cellStyle name="Normal 33 17" xfId="14983" xr:uid="{00000000-0005-0000-0000-000047370000}"/>
    <cellStyle name="Normal 33 17 2" xfId="14984" xr:uid="{00000000-0005-0000-0000-000048370000}"/>
    <cellStyle name="Normal 33 18" xfId="14985" xr:uid="{00000000-0005-0000-0000-000049370000}"/>
    <cellStyle name="Normal 33 18 2" xfId="14986" xr:uid="{00000000-0005-0000-0000-00004A370000}"/>
    <cellStyle name="Normal 33 19" xfId="14987" xr:uid="{00000000-0005-0000-0000-00004B370000}"/>
    <cellStyle name="Normal 33 19 2" xfId="14988" xr:uid="{00000000-0005-0000-0000-00004C370000}"/>
    <cellStyle name="Normal 33 2" xfId="14989" xr:uid="{00000000-0005-0000-0000-00004D370000}"/>
    <cellStyle name="Normal 33 2 2" xfId="14990" xr:uid="{00000000-0005-0000-0000-00004E370000}"/>
    <cellStyle name="Normal 33 2 2 2" xfId="14991" xr:uid="{00000000-0005-0000-0000-00004F370000}"/>
    <cellStyle name="Normal 33 2 2 3" xfId="14992" xr:uid="{00000000-0005-0000-0000-000050370000}"/>
    <cellStyle name="Normal 33 2 2 4" xfId="14993" xr:uid="{00000000-0005-0000-0000-000051370000}"/>
    <cellStyle name="Normal 33 2 3" xfId="14994" xr:uid="{00000000-0005-0000-0000-000052370000}"/>
    <cellStyle name="Normal 33 2 3 2" xfId="14995" xr:uid="{00000000-0005-0000-0000-000053370000}"/>
    <cellStyle name="Normal 33 2 3 3" xfId="14996" xr:uid="{00000000-0005-0000-0000-000054370000}"/>
    <cellStyle name="Normal 33 2 3 4" xfId="14997" xr:uid="{00000000-0005-0000-0000-000055370000}"/>
    <cellStyle name="Normal 33 2 4" xfId="14998" xr:uid="{00000000-0005-0000-0000-000056370000}"/>
    <cellStyle name="Normal 33 2 5" xfId="14999" xr:uid="{00000000-0005-0000-0000-000057370000}"/>
    <cellStyle name="Normal 33 2 6" xfId="15000" xr:uid="{00000000-0005-0000-0000-000058370000}"/>
    <cellStyle name="Normal 33 2 7" xfId="15001" xr:uid="{00000000-0005-0000-0000-000059370000}"/>
    <cellStyle name="Normal 33 20" xfId="15002" xr:uid="{00000000-0005-0000-0000-00005A370000}"/>
    <cellStyle name="Normal 33 20 2" xfId="15003" xr:uid="{00000000-0005-0000-0000-00005B370000}"/>
    <cellStyle name="Normal 33 21" xfId="15004" xr:uid="{00000000-0005-0000-0000-00005C370000}"/>
    <cellStyle name="Normal 33 21 2" xfId="15005" xr:uid="{00000000-0005-0000-0000-00005D370000}"/>
    <cellStyle name="Normal 33 22" xfId="15006" xr:uid="{00000000-0005-0000-0000-00005E370000}"/>
    <cellStyle name="Normal 33 22 2" xfId="15007" xr:uid="{00000000-0005-0000-0000-00005F370000}"/>
    <cellStyle name="Normal 33 23" xfId="15008" xr:uid="{00000000-0005-0000-0000-000060370000}"/>
    <cellStyle name="Normal 33 24" xfId="15009" xr:uid="{00000000-0005-0000-0000-000061370000}"/>
    <cellStyle name="Normal 33 25" xfId="15010" xr:uid="{00000000-0005-0000-0000-000062370000}"/>
    <cellStyle name="Normal 33 26" xfId="15011" xr:uid="{00000000-0005-0000-0000-000063370000}"/>
    <cellStyle name="Normal 33 27" xfId="15012" xr:uid="{00000000-0005-0000-0000-000064370000}"/>
    <cellStyle name="Normal 33 28" xfId="15013" xr:uid="{00000000-0005-0000-0000-000065370000}"/>
    <cellStyle name="Normal 33 29" xfId="15014" xr:uid="{00000000-0005-0000-0000-000066370000}"/>
    <cellStyle name="Normal 33 3" xfId="15015" xr:uid="{00000000-0005-0000-0000-000067370000}"/>
    <cellStyle name="Normal 33 3 2" xfId="15016" xr:uid="{00000000-0005-0000-0000-000068370000}"/>
    <cellStyle name="Normal 33 3 2 2" xfId="15017" xr:uid="{00000000-0005-0000-0000-000069370000}"/>
    <cellStyle name="Normal 33 3 2 3" xfId="15018" xr:uid="{00000000-0005-0000-0000-00006A370000}"/>
    <cellStyle name="Normal 33 3 2 4" xfId="15019" xr:uid="{00000000-0005-0000-0000-00006B370000}"/>
    <cellStyle name="Normal 33 3 3" xfId="15020" xr:uid="{00000000-0005-0000-0000-00006C370000}"/>
    <cellStyle name="Normal 33 3 4" xfId="15021" xr:uid="{00000000-0005-0000-0000-00006D370000}"/>
    <cellStyle name="Normal 33 3 5" xfId="15022" xr:uid="{00000000-0005-0000-0000-00006E370000}"/>
    <cellStyle name="Normal 33 3 6" xfId="15023" xr:uid="{00000000-0005-0000-0000-00006F370000}"/>
    <cellStyle name="Normal 33 30" xfId="15024" xr:uid="{00000000-0005-0000-0000-000070370000}"/>
    <cellStyle name="Normal 33 31" xfId="15025" xr:uid="{00000000-0005-0000-0000-000071370000}"/>
    <cellStyle name="Normal 33 32" xfId="15026" xr:uid="{00000000-0005-0000-0000-000072370000}"/>
    <cellStyle name="Normal 33 33" xfId="15027" xr:uid="{00000000-0005-0000-0000-000073370000}"/>
    <cellStyle name="Normal 33 34" xfId="15028" xr:uid="{00000000-0005-0000-0000-000074370000}"/>
    <cellStyle name="Normal 33 35" xfId="15029" xr:uid="{00000000-0005-0000-0000-000075370000}"/>
    <cellStyle name="Normal 33 36" xfId="15030" xr:uid="{00000000-0005-0000-0000-000076370000}"/>
    <cellStyle name="Normal 33 37" xfId="15031" xr:uid="{00000000-0005-0000-0000-000077370000}"/>
    <cellStyle name="Normal 33 38" xfId="15032" xr:uid="{00000000-0005-0000-0000-000078370000}"/>
    <cellStyle name="Normal 33 39" xfId="15033" xr:uid="{00000000-0005-0000-0000-000079370000}"/>
    <cellStyle name="Normal 33 4" xfId="15034" xr:uid="{00000000-0005-0000-0000-00007A370000}"/>
    <cellStyle name="Normal 33 4 2" xfId="15035" xr:uid="{00000000-0005-0000-0000-00007B370000}"/>
    <cellStyle name="Normal 33 4 3" xfId="15036" xr:uid="{00000000-0005-0000-0000-00007C370000}"/>
    <cellStyle name="Normal 33 4 4" xfId="15037" xr:uid="{00000000-0005-0000-0000-00007D370000}"/>
    <cellStyle name="Normal 33 40" xfId="15038" xr:uid="{00000000-0005-0000-0000-00007E370000}"/>
    <cellStyle name="Normal 33 41" xfId="15039" xr:uid="{00000000-0005-0000-0000-00007F370000}"/>
    <cellStyle name="Normal 33 42" xfId="15040" xr:uid="{00000000-0005-0000-0000-000080370000}"/>
    <cellStyle name="Normal 33 43" xfId="15041" xr:uid="{00000000-0005-0000-0000-000081370000}"/>
    <cellStyle name="Normal 33 44" xfId="15042" xr:uid="{00000000-0005-0000-0000-000082370000}"/>
    <cellStyle name="Normal 33 45" xfId="15043" xr:uid="{00000000-0005-0000-0000-000083370000}"/>
    <cellStyle name="Normal 33 46" xfId="15044" xr:uid="{00000000-0005-0000-0000-000084370000}"/>
    <cellStyle name="Normal 33 47" xfId="15045" xr:uid="{00000000-0005-0000-0000-000085370000}"/>
    <cellStyle name="Normal 33 48" xfId="15046" xr:uid="{00000000-0005-0000-0000-000086370000}"/>
    <cellStyle name="Normal 33 49" xfId="15047" xr:uid="{00000000-0005-0000-0000-000087370000}"/>
    <cellStyle name="Normal 33 5" xfId="15048" xr:uid="{00000000-0005-0000-0000-000088370000}"/>
    <cellStyle name="Normal 33 5 2" xfId="15049" xr:uid="{00000000-0005-0000-0000-000089370000}"/>
    <cellStyle name="Normal 33 5 3" xfId="15050" xr:uid="{00000000-0005-0000-0000-00008A370000}"/>
    <cellStyle name="Normal 33 5 4" xfId="15051" xr:uid="{00000000-0005-0000-0000-00008B370000}"/>
    <cellStyle name="Normal 33 50" xfId="15052" xr:uid="{00000000-0005-0000-0000-00008C370000}"/>
    <cellStyle name="Normal 33 51" xfId="15053" xr:uid="{00000000-0005-0000-0000-00008D370000}"/>
    <cellStyle name="Normal 33 52" xfId="15054" xr:uid="{00000000-0005-0000-0000-00008E370000}"/>
    <cellStyle name="Normal 33 53" xfId="15055" xr:uid="{00000000-0005-0000-0000-00008F370000}"/>
    <cellStyle name="Normal 33 54" xfId="15056" xr:uid="{00000000-0005-0000-0000-000090370000}"/>
    <cellStyle name="Normal 33 55" xfId="15057" xr:uid="{00000000-0005-0000-0000-000091370000}"/>
    <cellStyle name="Normal 33 56" xfId="15058" xr:uid="{00000000-0005-0000-0000-000092370000}"/>
    <cellStyle name="Normal 33 57" xfId="15059" xr:uid="{00000000-0005-0000-0000-000093370000}"/>
    <cellStyle name="Normal 33 58" xfId="15060" xr:uid="{00000000-0005-0000-0000-000094370000}"/>
    <cellStyle name="Normal 33 59" xfId="15061" xr:uid="{00000000-0005-0000-0000-000095370000}"/>
    <cellStyle name="Normal 33 6" xfId="15062" xr:uid="{00000000-0005-0000-0000-000096370000}"/>
    <cellStyle name="Normal 33 6 2" xfId="15063" xr:uid="{00000000-0005-0000-0000-000097370000}"/>
    <cellStyle name="Normal 33 60" xfId="15064" xr:uid="{00000000-0005-0000-0000-000098370000}"/>
    <cellStyle name="Normal 33 61" xfId="15065" xr:uid="{00000000-0005-0000-0000-000099370000}"/>
    <cellStyle name="Normal 33 62" xfId="15066" xr:uid="{00000000-0005-0000-0000-00009A370000}"/>
    <cellStyle name="Normal 33 63" xfId="15067" xr:uid="{00000000-0005-0000-0000-00009B370000}"/>
    <cellStyle name="Normal 33 64" xfId="15068" xr:uid="{00000000-0005-0000-0000-00009C370000}"/>
    <cellStyle name="Normal 33 65" xfId="15069" xr:uid="{00000000-0005-0000-0000-00009D370000}"/>
    <cellStyle name="Normal 33 66" xfId="15070" xr:uid="{00000000-0005-0000-0000-00009E370000}"/>
    <cellStyle name="Normal 33 67" xfId="15071" xr:uid="{00000000-0005-0000-0000-00009F370000}"/>
    <cellStyle name="Normal 33 68" xfId="15072" xr:uid="{00000000-0005-0000-0000-0000A0370000}"/>
    <cellStyle name="Normal 33 69" xfId="15073" xr:uid="{00000000-0005-0000-0000-0000A1370000}"/>
    <cellStyle name="Normal 33 7" xfId="15074" xr:uid="{00000000-0005-0000-0000-0000A2370000}"/>
    <cellStyle name="Normal 33 7 2" xfId="15075" xr:uid="{00000000-0005-0000-0000-0000A3370000}"/>
    <cellStyle name="Normal 33 70" xfId="15076" xr:uid="{00000000-0005-0000-0000-0000A4370000}"/>
    <cellStyle name="Normal 33 8" xfId="15077" xr:uid="{00000000-0005-0000-0000-0000A5370000}"/>
    <cellStyle name="Normal 33 8 2" xfId="15078" xr:uid="{00000000-0005-0000-0000-0000A6370000}"/>
    <cellStyle name="Normal 33 9" xfId="15079" xr:uid="{00000000-0005-0000-0000-0000A7370000}"/>
    <cellStyle name="Normal 33 9 2" xfId="15080" xr:uid="{00000000-0005-0000-0000-0000A8370000}"/>
    <cellStyle name="Normal 34" xfId="15081" xr:uid="{00000000-0005-0000-0000-0000A9370000}"/>
    <cellStyle name="Normal 34 10" xfId="15082" xr:uid="{00000000-0005-0000-0000-0000AA370000}"/>
    <cellStyle name="Normal 34 10 2" xfId="15083" xr:uid="{00000000-0005-0000-0000-0000AB370000}"/>
    <cellStyle name="Normal 34 11" xfId="15084" xr:uid="{00000000-0005-0000-0000-0000AC370000}"/>
    <cellStyle name="Normal 34 11 2" xfId="15085" xr:uid="{00000000-0005-0000-0000-0000AD370000}"/>
    <cellStyle name="Normal 34 12" xfId="15086" xr:uid="{00000000-0005-0000-0000-0000AE370000}"/>
    <cellStyle name="Normal 34 12 2" xfId="15087" xr:uid="{00000000-0005-0000-0000-0000AF370000}"/>
    <cellStyle name="Normal 34 13" xfId="15088" xr:uid="{00000000-0005-0000-0000-0000B0370000}"/>
    <cellStyle name="Normal 34 13 2" xfId="15089" xr:uid="{00000000-0005-0000-0000-0000B1370000}"/>
    <cellStyle name="Normal 34 14" xfId="15090" xr:uid="{00000000-0005-0000-0000-0000B2370000}"/>
    <cellStyle name="Normal 34 14 2" xfId="15091" xr:uid="{00000000-0005-0000-0000-0000B3370000}"/>
    <cellStyle name="Normal 34 15" xfId="15092" xr:uid="{00000000-0005-0000-0000-0000B4370000}"/>
    <cellStyle name="Normal 34 15 2" xfId="15093" xr:uid="{00000000-0005-0000-0000-0000B5370000}"/>
    <cellStyle name="Normal 34 16" xfId="15094" xr:uid="{00000000-0005-0000-0000-0000B6370000}"/>
    <cellStyle name="Normal 34 16 2" xfId="15095" xr:uid="{00000000-0005-0000-0000-0000B7370000}"/>
    <cellStyle name="Normal 34 17" xfId="15096" xr:uid="{00000000-0005-0000-0000-0000B8370000}"/>
    <cellStyle name="Normal 34 17 2" xfId="15097" xr:uid="{00000000-0005-0000-0000-0000B9370000}"/>
    <cellStyle name="Normal 34 18" xfId="15098" xr:uid="{00000000-0005-0000-0000-0000BA370000}"/>
    <cellStyle name="Normal 34 18 2" xfId="15099" xr:uid="{00000000-0005-0000-0000-0000BB370000}"/>
    <cellStyle name="Normal 34 19" xfId="15100" xr:uid="{00000000-0005-0000-0000-0000BC370000}"/>
    <cellStyle name="Normal 34 19 2" xfId="15101" xr:uid="{00000000-0005-0000-0000-0000BD370000}"/>
    <cellStyle name="Normal 34 2" xfId="15102" xr:uid="{00000000-0005-0000-0000-0000BE370000}"/>
    <cellStyle name="Normal 34 2 2" xfId="15103" xr:uid="{00000000-0005-0000-0000-0000BF370000}"/>
    <cellStyle name="Normal 34 2 2 2" xfId="15104" xr:uid="{00000000-0005-0000-0000-0000C0370000}"/>
    <cellStyle name="Normal 34 2 2 3" xfId="15105" xr:uid="{00000000-0005-0000-0000-0000C1370000}"/>
    <cellStyle name="Normal 34 2 2 4" xfId="15106" xr:uid="{00000000-0005-0000-0000-0000C2370000}"/>
    <cellStyle name="Normal 34 2 3" xfId="15107" xr:uid="{00000000-0005-0000-0000-0000C3370000}"/>
    <cellStyle name="Normal 34 2 3 2" xfId="15108" xr:uid="{00000000-0005-0000-0000-0000C4370000}"/>
    <cellStyle name="Normal 34 2 3 3" xfId="15109" xr:uid="{00000000-0005-0000-0000-0000C5370000}"/>
    <cellStyle name="Normal 34 2 3 4" xfId="15110" xr:uid="{00000000-0005-0000-0000-0000C6370000}"/>
    <cellStyle name="Normal 34 2 4" xfId="15111" xr:uid="{00000000-0005-0000-0000-0000C7370000}"/>
    <cellStyle name="Normal 34 2 5" xfId="15112" xr:uid="{00000000-0005-0000-0000-0000C8370000}"/>
    <cellStyle name="Normal 34 2 6" xfId="15113" xr:uid="{00000000-0005-0000-0000-0000C9370000}"/>
    <cellStyle name="Normal 34 2 7" xfId="15114" xr:uid="{00000000-0005-0000-0000-0000CA370000}"/>
    <cellStyle name="Normal 34 20" xfId="15115" xr:uid="{00000000-0005-0000-0000-0000CB370000}"/>
    <cellStyle name="Normal 34 20 2" xfId="15116" xr:uid="{00000000-0005-0000-0000-0000CC370000}"/>
    <cellStyle name="Normal 34 21" xfId="15117" xr:uid="{00000000-0005-0000-0000-0000CD370000}"/>
    <cellStyle name="Normal 34 21 2" xfId="15118" xr:uid="{00000000-0005-0000-0000-0000CE370000}"/>
    <cellStyle name="Normal 34 22" xfId="15119" xr:uid="{00000000-0005-0000-0000-0000CF370000}"/>
    <cellStyle name="Normal 34 22 2" xfId="15120" xr:uid="{00000000-0005-0000-0000-0000D0370000}"/>
    <cellStyle name="Normal 34 23" xfId="15121" xr:uid="{00000000-0005-0000-0000-0000D1370000}"/>
    <cellStyle name="Normal 34 24" xfId="15122" xr:uid="{00000000-0005-0000-0000-0000D2370000}"/>
    <cellStyle name="Normal 34 25" xfId="15123" xr:uid="{00000000-0005-0000-0000-0000D3370000}"/>
    <cellStyle name="Normal 34 26" xfId="15124" xr:uid="{00000000-0005-0000-0000-0000D4370000}"/>
    <cellStyle name="Normal 34 27" xfId="15125" xr:uid="{00000000-0005-0000-0000-0000D5370000}"/>
    <cellStyle name="Normal 34 28" xfId="15126" xr:uid="{00000000-0005-0000-0000-0000D6370000}"/>
    <cellStyle name="Normal 34 29" xfId="15127" xr:uid="{00000000-0005-0000-0000-0000D7370000}"/>
    <cellStyle name="Normal 34 3" xfId="15128" xr:uid="{00000000-0005-0000-0000-0000D8370000}"/>
    <cellStyle name="Normal 34 3 2" xfId="15129" xr:uid="{00000000-0005-0000-0000-0000D9370000}"/>
    <cellStyle name="Normal 34 3 2 2" xfId="15130" xr:uid="{00000000-0005-0000-0000-0000DA370000}"/>
    <cellStyle name="Normal 34 3 2 3" xfId="15131" xr:uid="{00000000-0005-0000-0000-0000DB370000}"/>
    <cellStyle name="Normal 34 3 2 4" xfId="15132" xr:uid="{00000000-0005-0000-0000-0000DC370000}"/>
    <cellStyle name="Normal 34 3 3" xfId="15133" xr:uid="{00000000-0005-0000-0000-0000DD370000}"/>
    <cellStyle name="Normal 34 3 4" xfId="15134" xr:uid="{00000000-0005-0000-0000-0000DE370000}"/>
    <cellStyle name="Normal 34 3 5" xfId="15135" xr:uid="{00000000-0005-0000-0000-0000DF370000}"/>
    <cellStyle name="Normal 34 3 6" xfId="15136" xr:uid="{00000000-0005-0000-0000-0000E0370000}"/>
    <cellStyle name="Normal 34 30" xfId="15137" xr:uid="{00000000-0005-0000-0000-0000E1370000}"/>
    <cellStyle name="Normal 34 31" xfId="15138" xr:uid="{00000000-0005-0000-0000-0000E2370000}"/>
    <cellStyle name="Normal 34 32" xfId="15139" xr:uid="{00000000-0005-0000-0000-0000E3370000}"/>
    <cellStyle name="Normal 34 33" xfId="15140" xr:uid="{00000000-0005-0000-0000-0000E4370000}"/>
    <cellStyle name="Normal 34 34" xfId="15141" xr:uid="{00000000-0005-0000-0000-0000E5370000}"/>
    <cellStyle name="Normal 34 35" xfId="15142" xr:uid="{00000000-0005-0000-0000-0000E6370000}"/>
    <cellStyle name="Normal 34 36" xfId="15143" xr:uid="{00000000-0005-0000-0000-0000E7370000}"/>
    <cellStyle name="Normal 34 37" xfId="15144" xr:uid="{00000000-0005-0000-0000-0000E8370000}"/>
    <cellStyle name="Normal 34 38" xfId="15145" xr:uid="{00000000-0005-0000-0000-0000E9370000}"/>
    <cellStyle name="Normal 34 39" xfId="15146" xr:uid="{00000000-0005-0000-0000-0000EA370000}"/>
    <cellStyle name="Normal 34 4" xfId="15147" xr:uid="{00000000-0005-0000-0000-0000EB370000}"/>
    <cellStyle name="Normal 34 4 2" xfId="15148" xr:uid="{00000000-0005-0000-0000-0000EC370000}"/>
    <cellStyle name="Normal 34 4 3" xfId="15149" xr:uid="{00000000-0005-0000-0000-0000ED370000}"/>
    <cellStyle name="Normal 34 4 4" xfId="15150" xr:uid="{00000000-0005-0000-0000-0000EE370000}"/>
    <cellStyle name="Normal 34 40" xfId="15151" xr:uid="{00000000-0005-0000-0000-0000EF370000}"/>
    <cellStyle name="Normal 34 41" xfId="15152" xr:uid="{00000000-0005-0000-0000-0000F0370000}"/>
    <cellStyle name="Normal 34 42" xfId="15153" xr:uid="{00000000-0005-0000-0000-0000F1370000}"/>
    <cellStyle name="Normal 34 43" xfId="15154" xr:uid="{00000000-0005-0000-0000-0000F2370000}"/>
    <cellStyle name="Normal 34 44" xfId="15155" xr:uid="{00000000-0005-0000-0000-0000F3370000}"/>
    <cellStyle name="Normal 34 45" xfId="15156" xr:uid="{00000000-0005-0000-0000-0000F4370000}"/>
    <cellStyle name="Normal 34 46" xfId="15157" xr:uid="{00000000-0005-0000-0000-0000F5370000}"/>
    <cellStyle name="Normal 34 47" xfId="15158" xr:uid="{00000000-0005-0000-0000-0000F6370000}"/>
    <cellStyle name="Normal 34 48" xfId="15159" xr:uid="{00000000-0005-0000-0000-0000F7370000}"/>
    <cellStyle name="Normal 34 49" xfId="15160" xr:uid="{00000000-0005-0000-0000-0000F8370000}"/>
    <cellStyle name="Normal 34 5" xfId="15161" xr:uid="{00000000-0005-0000-0000-0000F9370000}"/>
    <cellStyle name="Normal 34 5 2" xfId="15162" xr:uid="{00000000-0005-0000-0000-0000FA370000}"/>
    <cellStyle name="Normal 34 5 3" xfId="15163" xr:uid="{00000000-0005-0000-0000-0000FB370000}"/>
    <cellStyle name="Normal 34 5 4" xfId="15164" xr:uid="{00000000-0005-0000-0000-0000FC370000}"/>
    <cellStyle name="Normal 34 50" xfId="15165" xr:uid="{00000000-0005-0000-0000-0000FD370000}"/>
    <cellStyle name="Normal 34 51" xfId="15166" xr:uid="{00000000-0005-0000-0000-0000FE370000}"/>
    <cellStyle name="Normal 34 52" xfId="15167" xr:uid="{00000000-0005-0000-0000-0000FF370000}"/>
    <cellStyle name="Normal 34 53" xfId="15168" xr:uid="{00000000-0005-0000-0000-000000380000}"/>
    <cellStyle name="Normal 34 54" xfId="15169" xr:uid="{00000000-0005-0000-0000-000001380000}"/>
    <cellStyle name="Normal 34 55" xfId="15170" xr:uid="{00000000-0005-0000-0000-000002380000}"/>
    <cellStyle name="Normal 34 56" xfId="15171" xr:uid="{00000000-0005-0000-0000-000003380000}"/>
    <cellStyle name="Normal 34 57" xfId="15172" xr:uid="{00000000-0005-0000-0000-000004380000}"/>
    <cellStyle name="Normal 34 58" xfId="15173" xr:uid="{00000000-0005-0000-0000-000005380000}"/>
    <cellStyle name="Normal 34 59" xfId="15174" xr:uid="{00000000-0005-0000-0000-000006380000}"/>
    <cellStyle name="Normal 34 6" xfId="15175" xr:uid="{00000000-0005-0000-0000-000007380000}"/>
    <cellStyle name="Normal 34 6 2" xfId="15176" xr:uid="{00000000-0005-0000-0000-000008380000}"/>
    <cellStyle name="Normal 34 60" xfId="15177" xr:uid="{00000000-0005-0000-0000-000009380000}"/>
    <cellStyle name="Normal 34 61" xfId="15178" xr:uid="{00000000-0005-0000-0000-00000A380000}"/>
    <cellStyle name="Normal 34 62" xfId="15179" xr:uid="{00000000-0005-0000-0000-00000B380000}"/>
    <cellStyle name="Normal 34 63" xfId="15180" xr:uid="{00000000-0005-0000-0000-00000C380000}"/>
    <cellStyle name="Normal 34 64" xfId="15181" xr:uid="{00000000-0005-0000-0000-00000D380000}"/>
    <cellStyle name="Normal 34 65" xfId="15182" xr:uid="{00000000-0005-0000-0000-00000E380000}"/>
    <cellStyle name="Normal 34 66" xfId="15183" xr:uid="{00000000-0005-0000-0000-00000F380000}"/>
    <cellStyle name="Normal 34 67" xfId="15184" xr:uid="{00000000-0005-0000-0000-000010380000}"/>
    <cellStyle name="Normal 34 68" xfId="15185" xr:uid="{00000000-0005-0000-0000-000011380000}"/>
    <cellStyle name="Normal 34 69" xfId="15186" xr:uid="{00000000-0005-0000-0000-000012380000}"/>
    <cellStyle name="Normal 34 7" xfId="15187" xr:uid="{00000000-0005-0000-0000-000013380000}"/>
    <cellStyle name="Normal 34 7 2" xfId="15188" xr:uid="{00000000-0005-0000-0000-000014380000}"/>
    <cellStyle name="Normal 34 70" xfId="15189" xr:uid="{00000000-0005-0000-0000-000015380000}"/>
    <cellStyle name="Normal 34 8" xfId="15190" xr:uid="{00000000-0005-0000-0000-000016380000}"/>
    <cellStyle name="Normal 34 8 2" xfId="15191" xr:uid="{00000000-0005-0000-0000-000017380000}"/>
    <cellStyle name="Normal 34 9" xfId="15192" xr:uid="{00000000-0005-0000-0000-000018380000}"/>
    <cellStyle name="Normal 34 9 2" xfId="15193" xr:uid="{00000000-0005-0000-0000-000019380000}"/>
    <cellStyle name="Normal 35" xfId="15194" xr:uid="{00000000-0005-0000-0000-00001A380000}"/>
    <cellStyle name="Normal 35 10" xfId="15195" xr:uid="{00000000-0005-0000-0000-00001B380000}"/>
    <cellStyle name="Normal 35 10 2" xfId="15196" xr:uid="{00000000-0005-0000-0000-00001C380000}"/>
    <cellStyle name="Normal 35 11" xfId="15197" xr:uid="{00000000-0005-0000-0000-00001D380000}"/>
    <cellStyle name="Normal 35 11 2" xfId="15198" xr:uid="{00000000-0005-0000-0000-00001E380000}"/>
    <cellStyle name="Normal 35 12" xfId="15199" xr:uid="{00000000-0005-0000-0000-00001F380000}"/>
    <cellStyle name="Normal 35 12 2" xfId="15200" xr:uid="{00000000-0005-0000-0000-000020380000}"/>
    <cellStyle name="Normal 35 13" xfId="15201" xr:uid="{00000000-0005-0000-0000-000021380000}"/>
    <cellStyle name="Normal 35 13 2" xfId="15202" xr:uid="{00000000-0005-0000-0000-000022380000}"/>
    <cellStyle name="Normal 35 14" xfId="15203" xr:uid="{00000000-0005-0000-0000-000023380000}"/>
    <cellStyle name="Normal 35 14 2" xfId="15204" xr:uid="{00000000-0005-0000-0000-000024380000}"/>
    <cellStyle name="Normal 35 15" xfId="15205" xr:uid="{00000000-0005-0000-0000-000025380000}"/>
    <cellStyle name="Normal 35 15 2" xfId="15206" xr:uid="{00000000-0005-0000-0000-000026380000}"/>
    <cellStyle name="Normal 35 16" xfId="15207" xr:uid="{00000000-0005-0000-0000-000027380000}"/>
    <cellStyle name="Normal 35 16 2" xfId="15208" xr:uid="{00000000-0005-0000-0000-000028380000}"/>
    <cellStyle name="Normal 35 17" xfId="15209" xr:uid="{00000000-0005-0000-0000-000029380000}"/>
    <cellStyle name="Normal 35 17 2" xfId="15210" xr:uid="{00000000-0005-0000-0000-00002A380000}"/>
    <cellStyle name="Normal 35 18" xfId="15211" xr:uid="{00000000-0005-0000-0000-00002B380000}"/>
    <cellStyle name="Normal 35 18 2" xfId="15212" xr:uid="{00000000-0005-0000-0000-00002C380000}"/>
    <cellStyle name="Normal 35 19" xfId="15213" xr:uid="{00000000-0005-0000-0000-00002D380000}"/>
    <cellStyle name="Normal 35 19 2" xfId="15214" xr:uid="{00000000-0005-0000-0000-00002E380000}"/>
    <cellStyle name="Normal 35 2" xfId="15215" xr:uid="{00000000-0005-0000-0000-00002F380000}"/>
    <cellStyle name="Normal 35 2 2" xfId="15216" xr:uid="{00000000-0005-0000-0000-000030380000}"/>
    <cellStyle name="Normal 35 2 2 2" xfId="15217" xr:uid="{00000000-0005-0000-0000-000031380000}"/>
    <cellStyle name="Normal 35 2 2 3" xfId="15218" xr:uid="{00000000-0005-0000-0000-000032380000}"/>
    <cellStyle name="Normal 35 2 2 4" xfId="15219" xr:uid="{00000000-0005-0000-0000-000033380000}"/>
    <cellStyle name="Normal 35 2 3" xfId="15220" xr:uid="{00000000-0005-0000-0000-000034380000}"/>
    <cellStyle name="Normal 35 2 3 2" xfId="15221" xr:uid="{00000000-0005-0000-0000-000035380000}"/>
    <cellStyle name="Normal 35 2 3 3" xfId="15222" xr:uid="{00000000-0005-0000-0000-000036380000}"/>
    <cellStyle name="Normal 35 2 3 4" xfId="15223" xr:uid="{00000000-0005-0000-0000-000037380000}"/>
    <cellStyle name="Normal 35 2 4" xfId="15224" xr:uid="{00000000-0005-0000-0000-000038380000}"/>
    <cellStyle name="Normal 35 2 5" xfId="15225" xr:uid="{00000000-0005-0000-0000-000039380000}"/>
    <cellStyle name="Normal 35 2 6" xfId="15226" xr:uid="{00000000-0005-0000-0000-00003A380000}"/>
    <cellStyle name="Normal 35 2 7" xfId="15227" xr:uid="{00000000-0005-0000-0000-00003B380000}"/>
    <cellStyle name="Normal 35 20" xfId="15228" xr:uid="{00000000-0005-0000-0000-00003C380000}"/>
    <cellStyle name="Normal 35 20 2" xfId="15229" xr:uid="{00000000-0005-0000-0000-00003D380000}"/>
    <cellStyle name="Normal 35 21" xfId="15230" xr:uid="{00000000-0005-0000-0000-00003E380000}"/>
    <cellStyle name="Normal 35 21 2" xfId="15231" xr:uid="{00000000-0005-0000-0000-00003F380000}"/>
    <cellStyle name="Normal 35 22" xfId="15232" xr:uid="{00000000-0005-0000-0000-000040380000}"/>
    <cellStyle name="Normal 35 22 2" xfId="15233" xr:uid="{00000000-0005-0000-0000-000041380000}"/>
    <cellStyle name="Normal 35 23" xfId="15234" xr:uid="{00000000-0005-0000-0000-000042380000}"/>
    <cellStyle name="Normal 35 24" xfId="15235" xr:uid="{00000000-0005-0000-0000-000043380000}"/>
    <cellStyle name="Normal 35 25" xfId="15236" xr:uid="{00000000-0005-0000-0000-000044380000}"/>
    <cellStyle name="Normal 35 26" xfId="15237" xr:uid="{00000000-0005-0000-0000-000045380000}"/>
    <cellStyle name="Normal 35 27" xfId="15238" xr:uid="{00000000-0005-0000-0000-000046380000}"/>
    <cellStyle name="Normal 35 28" xfId="15239" xr:uid="{00000000-0005-0000-0000-000047380000}"/>
    <cellStyle name="Normal 35 29" xfId="15240" xr:uid="{00000000-0005-0000-0000-000048380000}"/>
    <cellStyle name="Normal 35 3" xfId="15241" xr:uid="{00000000-0005-0000-0000-000049380000}"/>
    <cellStyle name="Normal 35 3 2" xfId="15242" xr:uid="{00000000-0005-0000-0000-00004A380000}"/>
    <cellStyle name="Normal 35 3 2 2" xfId="15243" xr:uid="{00000000-0005-0000-0000-00004B380000}"/>
    <cellStyle name="Normal 35 3 2 3" xfId="15244" xr:uid="{00000000-0005-0000-0000-00004C380000}"/>
    <cellStyle name="Normal 35 3 2 4" xfId="15245" xr:uid="{00000000-0005-0000-0000-00004D380000}"/>
    <cellStyle name="Normal 35 3 3" xfId="15246" xr:uid="{00000000-0005-0000-0000-00004E380000}"/>
    <cellStyle name="Normal 35 3 4" xfId="15247" xr:uid="{00000000-0005-0000-0000-00004F380000}"/>
    <cellStyle name="Normal 35 3 5" xfId="15248" xr:uid="{00000000-0005-0000-0000-000050380000}"/>
    <cellStyle name="Normal 35 3 6" xfId="15249" xr:uid="{00000000-0005-0000-0000-000051380000}"/>
    <cellStyle name="Normal 35 30" xfId="15250" xr:uid="{00000000-0005-0000-0000-000052380000}"/>
    <cellStyle name="Normal 35 31" xfId="15251" xr:uid="{00000000-0005-0000-0000-000053380000}"/>
    <cellStyle name="Normal 35 32" xfId="15252" xr:uid="{00000000-0005-0000-0000-000054380000}"/>
    <cellStyle name="Normal 35 33" xfId="15253" xr:uid="{00000000-0005-0000-0000-000055380000}"/>
    <cellStyle name="Normal 35 34" xfId="15254" xr:uid="{00000000-0005-0000-0000-000056380000}"/>
    <cellStyle name="Normal 35 35" xfId="15255" xr:uid="{00000000-0005-0000-0000-000057380000}"/>
    <cellStyle name="Normal 35 36" xfId="15256" xr:uid="{00000000-0005-0000-0000-000058380000}"/>
    <cellStyle name="Normal 35 37" xfId="15257" xr:uid="{00000000-0005-0000-0000-000059380000}"/>
    <cellStyle name="Normal 35 38" xfId="15258" xr:uid="{00000000-0005-0000-0000-00005A380000}"/>
    <cellStyle name="Normal 35 39" xfId="15259" xr:uid="{00000000-0005-0000-0000-00005B380000}"/>
    <cellStyle name="Normal 35 4" xfId="15260" xr:uid="{00000000-0005-0000-0000-00005C380000}"/>
    <cellStyle name="Normal 35 4 2" xfId="15261" xr:uid="{00000000-0005-0000-0000-00005D380000}"/>
    <cellStyle name="Normal 35 4 3" xfId="15262" xr:uid="{00000000-0005-0000-0000-00005E380000}"/>
    <cellStyle name="Normal 35 4 4" xfId="15263" xr:uid="{00000000-0005-0000-0000-00005F380000}"/>
    <cellStyle name="Normal 35 40" xfId="15264" xr:uid="{00000000-0005-0000-0000-000060380000}"/>
    <cellStyle name="Normal 35 41" xfId="15265" xr:uid="{00000000-0005-0000-0000-000061380000}"/>
    <cellStyle name="Normal 35 42" xfId="15266" xr:uid="{00000000-0005-0000-0000-000062380000}"/>
    <cellStyle name="Normal 35 43" xfId="15267" xr:uid="{00000000-0005-0000-0000-000063380000}"/>
    <cellStyle name="Normal 35 44" xfId="15268" xr:uid="{00000000-0005-0000-0000-000064380000}"/>
    <cellStyle name="Normal 35 45" xfId="15269" xr:uid="{00000000-0005-0000-0000-000065380000}"/>
    <cellStyle name="Normal 35 46" xfId="15270" xr:uid="{00000000-0005-0000-0000-000066380000}"/>
    <cellStyle name="Normal 35 47" xfId="15271" xr:uid="{00000000-0005-0000-0000-000067380000}"/>
    <cellStyle name="Normal 35 48" xfId="15272" xr:uid="{00000000-0005-0000-0000-000068380000}"/>
    <cellStyle name="Normal 35 49" xfId="15273" xr:uid="{00000000-0005-0000-0000-000069380000}"/>
    <cellStyle name="Normal 35 5" xfId="15274" xr:uid="{00000000-0005-0000-0000-00006A380000}"/>
    <cellStyle name="Normal 35 5 2" xfId="15275" xr:uid="{00000000-0005-0000-0000-00006B380000}"/>
    <cellStyle name="Normal 35 5 3" xfId="15276" xr:uid="{00000000-0005-0000-0000-00006C380000}"/>
    <cellStyle name="Normal 35 5 4" xfId="15277" xr:uid="{00000000-0005-0000-0000-00006D380000}"/>
    <cellStyle name="Normal 35 50" xfId="15278" xr:uid="{00000000-0005-0000-0000-00006E380000}"/>
    <cellStyle name="Normal 35 51" xfId="15279" xr:uid="{00000000-0005-0000-0000-00006F380000}"/>
    <cellStyle name="Normal 35 52" xfId="15280" xr:uid="{00000000-0005-0000-0000-000070380000}"/>
    <cellStyle name="Normal 35 53" xfId="15281" xr:uid="{00000000-0005-0000-0000-000071380000}"/>
    <cellStyle name="Normal 35 54" xfId="15282" xr:uid="{00000000-0005-0000-0000-000072380000}"/>
    <cellStyle name="Normal 35 55" xfId="15283" xr:uid="{00000000-0005-0000-0000-000073380000}"/>
    <cellStyle name="Normal 35 56" xfId="15284" xr:uid="{00000000-0005-0000-0000-000074380000}"/>
    <cellStyle name="Normal 35 57" xfId="15285" xr:uid="{00000000-0005-0000-0000-000075380000}"/>
    <cellStyle name="Normal 35 58" xfId="15286" xr:uid="{00000000-0005-0000-0000-000076380000}"/>
    <cellStyle name="Normal 35 59" xfId="15287" xr:uid="{00000000-0005-0000-0000-000077380000}"/>
    <cellStyle name="Normal 35 6" xfId="15288" xr:uid="{00000000-0005-0000-0000-000078380000}"/>
    <cellStyle name="Normal 35 6 2" xfId="15289" xr:uid="{00000000-0005-0000-0000-000079380000}"/>
    <cellStyle name="Normal 35 60" xfId="15290" xr:uid="{00000000-0005-0000-0000-00007A380000}"/>
    <cellStyle name="Normal 35 61" xfId="15291" xr:uid="{00000000-0005-0000-0000-00007B380000}"/>
    <cellStyle name="Normal 35 62" xfId="15292" xr:uid="{00000000-0005-0000-0000-00007C380000}"/>
    <cellStyle name="Normal 35 63" xfId="15293" xr:uid="{00000000-0005-0000-0000-00007D380000}"/>
    <cellStyle name="Normal 35 64" xfId="15294" xr:uid="{00000000-0005-0000-0000-00007E380000}"/>
    <cellStyle name="Normal 35 65" xfId="15295" xr:uid="{00000000-0005-0000-0000-00007F380000}"/>
    <cellStyle name="Normal 35 66" xfId="15296" xr:uid="{00000000-0005-0000-0000-000080380000}"/>
    <cellStyle name="Normal 35 67" xfId="15297" xr:uid="{00000000-0005-0000-0000-000081380000}"/>
    <cellStyle name="Normal 35 68" xfId="15298" xr:uid="{00000000-0005-0000-0000-000082380000}"/>
    <cellStyle name="Normal 35 69" xfId="15299" xr:uid="{00000000-0005-0000-0000-000083380000}"/>
    <cellStyle name="Normal 35 7" xfId="15300" xr:uid="{00000000-0005-0000-0000-000084380000}"/>
    <cellStyle name="Normal 35 7 2" xfId="15301" xr:uid="{00000000-0005-0000-0000-000085380000}"/>
    <cellStyle name="Normal 35 70" xfId="15302" xr:uid="{00000000-0005-0000-0000-000086380000}"/>
    <cellStyle name="Normal 35 8" xfId="15303" xr:uid="{00000000-0005-0000-0000-000087380000}"/>
    <cellStyle name="Normal 35 8 2" xfId="15304" xr:uid="{00000000-0005-0000-0000-000088380000}"/>
    <cellStyle name="Normal 35 9" xfId="15305" xr:uid="{00000000-0005-0000-0000-000089380000}"/>
    <cellStyle name="Normal 35 9 2" xfId="15306" xr:uid="{00000000-0005-0000-0000-00008A380000}"/>
    <cellStyle name="Normal 36" xfId="15307" xr:uid="{00000000-0005-0000-0000-00008B380000}"/>
    <cellStyle name="Normal 36 10" xfId="15308" xr:uid="{00000000-0005-0000-0000-00008C380000}"/>
    <cellStyle name="Normal 36 10 2" xfId="15309" xr:uid="{00000000-0005-0000-0000-00008D380000}"/>
    <cellStyle name="Normal 36 11" xfId="15310" xr:uid="{00000000-0005-0000-0000-00008E380000}"/>
    <cellStyle name="Normal 36 11 2" xfId="15311" xr:uid="{00000000-0005-0000-0000-00008F380000}"/>
    <cellStyle name="Normal 36 12" xfId="15312" xr:uid="{00000000-0005-0000-0000-000090380000}"/>
    <cellStyle name="Normal 36 12 2" xfId="15313" xr:uid="{00000000-0005-0000-0000-000091380000}"/>
    <cellStyle name="Normal 36 13" xfId="15314" xr:uid="{00000000-0005-0000-0000-000092380000}"/>
    <cellStyle name="Normal 36 13 2" xfId="15315" xr:uid="{00000000-0005-0000-0000-000093380000}"/>
    <cellStyle name="Normal 36 14" xfId="15316" xr:uid="{00000000-0005-0000-0000-000094380000}"/>
    <cellStyle name="Normal 36 14 2" xfId="15317" xr:uid="{00000000-0005-0000-0000-000095380000}"/>
    <cellStyle name="Normal 36 15" xfId="15318" xr:uid="{00000000-0005-0000-0000-000096380000}"/>
    <cellStyle name="Normal 36 15 2" xfId="15319" xr:uid="{00000000-0005-0000-0000-000097380000}"/>
    <cellStyle name="Normal 36 16" xfId="15320" xr:uid="{00000000-0005-0000-0000-000098380000}"/>
    <cellStyle name="Normal 36 16 2" xfId="15321" xr:uid="{00000000-0005-0000-0000-000099380000}"/>
    <cellStyle name="Normal 36 17" xfId="15322" xr:uid="{00000000-0005-0000-0000-00009A380000}"/>
    <cellStyle name="Normal 36 17 2" xfId="15323" xr:uid="{00000000-0005-0000-0000-00009B380000}"/>
    <cellStyle name="Normal 36 18" xfId="15324" xr:uid="{00000000-0005-0000-0000-00009C380000}"/>
    <cellStyle name="Normal 36 18 2" xfId="15325" xr:uid="{00000000-0005-0000-0000-00009D380000}"/>
    <cellStyle name="Normal 36 19" xfId="15326" xr:uid="{00000000-0005-0000-0000-00009E380000}"/>
    <cellStyle name="Normal 36 19 2" xfId="15327" xr:uid="{00000000-0005-0000-0000-00009F380000}"/>
    <cellStyle name="Normal 36 2" xfId="15328" xr:uid="{00000000-0005-0000-0000-0000A0380000}"/>
    <cellStyle name="Normal 36 2 2" xfId="15329" xr:uid="{00000000-0005-0000-0000-0000A1380000}"/>
    <cellStyle name="Normal 36 2 2 2" xfId="15330" xr:uid="{00000000-0005-0000-0000-0000A2380000}"/>
    <cellStyle name="Normal 36 2 2 3" xfId="15331" xr:uid="{00000000-0005-0000-0000-0000A3380000}"/>
    <cellStyle name="Normal 36 2 2 4" xfId="15332" xr:uid="{00000000-0005-0000-0000-0000A4380000}"/>
    <cellStyle name="Normal 36 2 3" xfId="15333" xr:uid="{00000000-0005-0000-0000-0000A5380000}"/>
    <cellStyle name="Normal 36 2 3 2" xfId="15334" xr:uid="{00000000-0005-0000-0000-0000A6380000}"/>
    <cellStyle name="Normal 36 2 3 3" xfId="15335" xr:uid="{00000000-0005-0000-0000-0000A7380000}"/>
    <cellStyle name="Normal 36 2 3 4" xfId="15336" xr:uid="{00000000-0005-0000-0000-0000A8380000}"/>
    <cellStyle name="Normal 36 2 4" xfId="15337" xr:uid="{00000000-0005-0000-0000-0000A9380000}"/>
    <cellStyle name="Normal 36 2 5" xfId="15338" xr:uid="{00000000-0005-0000-0000-0000AA380000}"/>
    <cellStyle name="Normal 36 2 6" xfId="15339" xr:uid="{00000000-0005-0000-0000-0000AB380000}"/>
    <cellStyle name="Normal 36 2 7" xfId="15340" xr:uid="{00000000-0005-0000-0000-0000AC380000}"/>
    <cellStyle name="Normal 36 20" xfId="15341" xr:uid="{00000000-0005-0000-0000-0000AD380000}"/>
    <cellStyle name="Normal 36 20 2" xfId="15342" xr:uid="{00000000-0005-0000-0000-0000AE380000}"/>
    <cellStyle name="Normal 36 21" xfId="15343" xr:uid="{00000000-0005-0000-0000-0000AF380000}"/>
    <cellStyle name="Normal 36 21 2" xfId="15344" xr:uid="{00000000-0005-0000-0000-0000B0380000}"/>
    <cellStyle name="Normal 36 22" xfId="15345" xr:uid="{00000000-0005-0000-0000-0000B1380000}"/>
    <cellStyle name="Normal 36 22 2" xfId="15346" xr:uid="{00000000-0005-0000-0000-0000B2380000}"/>
    <cellStyle name="Normal 36 23" xfId="15347" xr:uid="{00000000-0005-0000-0000-0000B3380000}"/>
    <cellStyle name="Normal 36 24" xfId="15348" xr:uid="{00000000-0005-0000-0000-0000B4380000}"/>
    <cellStyle name="Normal 36 25" xfId="15349" xr:uid="{00000000-0005-0000-0000-0000B5380000}"/>
    <cellStyle name="Normal 36 26" xfId="15350" xr:uid="{00000000-0005-0000-0000-0000B6380000}"/>
    <cellStyle name="Normal 36 27" xfId="15351" xr:uid="{00000000-0005-0000-0000-0000B7380000}"/>
    <cellStyle name="Normal 36 28" xfId="15352" xr:uid="{00000000-0005-0000-0000-0000B8380000}"/>
    <cellStyle name="Normal 36 29" xfId="15353" xr:uid="{00000000-0005-0000-0000-0000B9380000}"/>
    <cellStyle name="Normal 36 3" xfId="15354" xr:uid="{00000000-0005-0000-0000-0000BA380000}"/>
    <cellStyle name="Normal 36 3 2" xfId="15355" xr:uid="{00000000-0005-0000-0000-0000BB380000}"/>
    <cellStyle name="Normal 36 3 2 2" xfId="15356" xr:uid="{00000000-0005-0000-0000-0000BC380000}"/>
    <cellStyle name="Normal 36 3 2 3" xfId="15357" xr:uid="{00000000-0005-0000-0000-0000BD380000}"/>
    <cellStyle name="Normal 36 3 2 4" xfId="15358" xr:uid="{00000000-0005-0000-0000-0000BE380000}"/>
    <cellStyle name="Normal 36 3 3" xfId="15359" xr:uid="{00000000-0005-0000-0000-0000BF380000}"/>
    <cellStyle name="Normal 36 3 4" xfId="15360" xr:uid="{00000000-0005-0000-0000-0000C0380000}"/>
    <cellStyle name="Normal 36 3 5" xfId="15361" xr:uid="{00000000-0005-0000-0000-0000C1380000}"/>
    <cellStyle name="Normal 36 3 6" xfId="15362" xr:uid="{00000000-0005-0000-0000-0000C2380000}"/>
    <cellStyle name="Normal 36 30" xfId="15363" xr:uid="{00000000-0005-0000-0000-0000C3380000}"/>
    <cellStyle name="Normal 36 31" xfId="15364" xr:uid="{00000000-0005-0000-0000-0000C4380000}"/>
    <cellStyle name="Normal 36 32" xfId="15365" xr:uid="{00000000-0005-0000-0000-0000C5380000}"/>
    <cellStyle name="Normal 36 33" xfId="15366" xr:uid="{00000000-0005-0000-0000-0000C6380000}"/>
    <cellStyle name="Normal 36 34" xfId="15367" xr:uid="{00000000-0005-0000-0000-0000C7380000}"/>
    <cellStyle name="Normal 36 35" xfId="15368" xr:uid="{00000000-0005-0000-0000-0000C8380000}"/>
    <cellStyle name="Normal 36 36" xfId="15369" xr:uid="{00000000-0005-0000-0000-0000C9380000}"/>
    <cellStyle name="Normal 36 37" xfId="15370" xr:uid="{00000000-0005-0000-0000-0000CA380000}"/>
    <cellStyle name="Normal 36 38" xfId="15371" xr:uid="{00000000-0005-0000-0000-0000CB380000}"/>
    <cellStyle name="Normal 36 39" xfId="15372" xr:uid="{00000000-0005-0000-0000-0000CC380000}"/>
    <cellStyle name="Normal 36 4" xfId="15373" xr:uid="{00000000-0005-0000-0000-0000CD380000}"/>
    <cellStyle name="Normal 36 4 2" xfId="15374" xr:uid="{00000000-0005-0000-0000-0000CE380000}"/>
    <cellStyle name="Normal 36 4 3" xfId="15375" xr:uid="{00000000-0005-0000-0000-0000CF380000}"/>
    <cellStyle name="Normal 36 4 4" xfId="15376" xr:uid="{00000000-0005-0000-0000-0000D0380000}"/>
    <cellStyle name="Normal 36 40" xfId="15377" xr:uid="{00000000-0005-0000-0000-0000D1380000}"/>
    <cellStyle name="Normal 36 41" xfId="15378" xr:uid="{00000000-0005-0000-0000-0000D2380000}"/>
    <cellStyle name="Normal 36 42" xfId="15379" xr:uid="{00000000-0005-0000-0000-0000D3380000}"/>
    <cellStyle name="Normal 36 43" xfId="15380" xr:uid="{00000000-0005-0000-0000-0000D4380000}"/>
    <cellStyle name="Normal 36 44" xfId="15381" xr:uid="{00000000-0005-0000-0000-0000D5380000}"/>
    <cellStyle name="Normal 36 45" xfId="15382" xr:uid="{00000000-0005-0000-0000-0000D6380000}"/>
    <cellStyle name="Normal 36 46" xfId="15383" xr:uid="{00000000-0005-0000-0000-0000D7380000}"/>
    <cellStyle name="Normal 36 47" xfId="15384" xr:uid="{00000000-0005-0000-0000-0000D8380000}"/>
    <cellStyle name="Normal 36 48" xfId="15385" xr:uid="{00000000-0005-0000-0000-0000D9380000}"/>
    <cellStyle name="Normal 36 49" xfId="15386" xr:uid="{00000000-0005-0000-0000-0000DA380000}"/>
    <cellStyle name="Normal 36 5" xfId="15387" xr:uid="{00000000-0005-0000-0000-0000DB380000}"/>
    <cellStyle name="Normal 36 5 2" xfId="15388" xr:uid="{00000000-0005-0000-0000-0000DC380000}"/>
    <cellStyle name="Normal 36 5 3" xfId="15389" xr:uid="{00000000-0005-0000-0000-0000DD380000}"/>
    <cellStyle name="Normal 36 5 4" xfId="15390" xr:uid="{00000000-0005-0000-0000-0000DE380000}"/>
    <cellStyle name="Normal 36 50" xfId="15391" xr:uid="{00000000-0005-0000-0000-0000DF380000}"/>
    <cellStyle name="Normal 36 51" xfId="15392" xr:uid="{00000000-0005-0000-0000-0000E0380000}"/>
    <cellStyle name="Normal 36 52" xfId="15393" xr:uid="{00000000-0005-0000-0000-0000E1380000}"/>
    <cellStyle name="Normal 36 53" xfId="15394" xr:uid="{00000000-0005-0000-0000-0000E2380000}"/>
    <cellStyle name="Normal 36 54" xfId="15395" xr:uid="{00000000-0005-0000-0000-0000E3380000}"/>
    <cellStyle name="Normal 36 55" xfId="15396" xr:uid="{00000000-0005-0000-0000-0000E4380000}"/>
    <cellStyle name="Normal 36 56" xfId="15397" xr:uid="{00000000-0005-0000-0000-0000E5380000}"/>
    <cellStyle name="Normal 36 57" xfId="15398" xr:uid="{00000000-0005-0000-0000-0000E6380000}"/>
    <cellStyle name="Normal 36 58" xfId="15399" xr:uid="{00000000-0005-0000-0000-0000E7380000}"/>
    <cellStyle name="Normal 36 59" xfId="15400" xr:uid="{00000000-0005-0000-0000-0000E8380000}"/>
    <cellStyle name="Normal 36 6" xfId="15401" xr:uid="{00000000-0005-0000-0000-0000E9380000}"/>
    <cellStyle name="Normal 36 6 2" xfId="15402" xr:uid="{00000000-0005-0000-0000-0000EA380000}"/>
    <cellStyle name="Normal 36 60" xfId="15403" xr:uid="{00000000-0005-0000-0000-0000EB380000}"/>
    <cellStyle name="Normal 36 61" xfId="15404" xr:uid="{00000000-0005-0000-0000-0000EC380000}"/>
    <cellStyle name="Normal 36 62" xfId="15405" xr:uid="{00000000-0005-0000-0000-0000ED380000}"/>
    <cellStyle name="Normal 36 63" xfId="15406" xr:uid="{00000000-0005-0000-0000-0000EE380000}"/>
    <cellStyle name="Normal 36 64" xfId="15407" xr:uid="{00000000-0005-0000-0000-0000EF380000}"/>
    <cellStyle name="Normal 36 65" xfId="15408" xr:uid="{00000000-0005-0000-0000-0000F0380000}"/>
    <cellStyle name="Normal 36 66" xfId="15409" xr:uid="{00000000-0005-0000-0000-0000F1380000}"/>
    <cellStyle name="Normal 36 67" xfId="15410" xr:uid="{00000000-0005-0000-0000-0000F2380000}"/>
    <cellStyle name="Normal 36 68" xfId="15411" xr:uid="{00000000-0005-0000-0000-0000F3380000}"/>
    <cellStyle name="Normal 36 69" xfId="15412" xr:uid="{00000000-0005-0000-0000-0000F4380000}"/>
    <cellStyle name="Normal 36 7" xfId="15413" xr:uid="{00000000-0005-0000-0000-0000F5380000}"/>
    <cellStyle name="Normal 36 7 2" xfId="15414" xr:uid="{00000000-0005-0000-0000-0000F6380000}"/>
    <cellStyle name="Normal 36 70" xfId="15415" xr:uid="{00000000-0005-0000-0000-0000F7380000}"/>
    <cellStyle name="Normal 36 8" xfId="15416" xr:uid="{00000000-0005-0000-0000-0000F8380000}"/>
    <cellStyle name="Normal 36 8 2" xfId="15417" xr:uid="{00000000-0005-0000-0000-0000F9380000}"/>
    <cellStyle name="Normal 36 9" xfId="15418" xr:uid="{00000000-0005-0000-0000-0000FA380000}"/>
    <cellStyle name="Normal 36 9 2" xfId="15419" xr:uid="{00000000-0005-0000-0000-0000FB380000}"/>
    <cellStyle name="Normal 37" xfId="15420" xr:uid="{00000000-0005-0000-0000-0000FC380000}"/>
    <cellStyle name="Normal 37 10" xfId="15421" xr:uid="{00000000-0005-0000-0000-0000FD380000}"/>
    <cellStyle name="Normal 37 10 2" xfId="15422" xr:uid="{00000000-0005-0000-0000-0000FE380000}"/>
    <cellStyle name="Normal 37 11" xfId="15423" xr:uid="{00000000-0005-0000-0000-0000FF380000}"/>
    <cellStyle name="Normal 37 11 2" xfId="15424" xr:uid="{00000000-0005-0000-0000-000000390000}"/>
    <cellStyle name="Normal 37 12" xfId="15425" xr:uid="{00000000-0005-0000-0000-000001390000}"/>
    <cellStyle name="Normal 37 12 2" xfId="15426" xr:uid="{00000000-0005-0000-0000-000002390000}"/>
    <cellStyle name="Normal 37 13" xfId="15427" xr:uid="{00000000-0005-0000-0000-000003390000}"/>
    <cellStyle name="Normal 37 13 2" xfId="15428" xr:uid="{00000000-0005-0000-0000-000004390000}"/>
    <cellStyle name="Normal 37 14" xfId="15429" xr:uid="{00000000-0005-0000-0000-000005390000}"/>
    <cellStyle name="Normal 37 14 2" xfId="15430" xr:uid="{00000000-0005-0000-0000-000006390000}"/>
    <cellStyle name="Normal 37 15" xfId="15431" xr:uid="{00000000-0005-0000-0000-000007390000}"/>
    <cellStyle name="Normal 37 15 2" xfId="15432" xr:uid="{00000000-0005-0000-0000-000008390000}"/>
    <cellStyle name="Normal 37 16" xfId="15433" xr:uid="{00000000-0005-0000-0000-000009390000}"/>
    <cellStyle name="Normal 37 16 2" xfId="15434" xr:uid="{00000000-0005-0000-0000-00000A390000}"/>
    <cellStyle name="Normal 37 17" xfId="15435" xr:uid="{00000000-0005-0000-0000-00000B390000}"/>
    <cellStyle name="Normal 37 17 2" xfId="15436" xr:uid="{00000000-0005-0000-0000-00000C390000}"/>
    <cellStyle name="Normal 37 18" xfId="15437" xr:uid="{00000000-0005-0000-0000-00000D390000}"/>
    <cellStyle name="Normal 37 18 2" xfId="15438" xr:uid="{00000000-0005-0000-0000-00000E390000}"/>
    <cellStyle name="Normal 37 19" xfId="15439" xr:uid="{00000000-0005-0000-0000-00000F390000}"/>
    <cellStyle name="Normal 37 19 2" xfId="15440" xr:uid="{00000000-0005-0000-0000-000010390000}"/>
    <cellStyle name="Normal 37 2" xfId="15441" xr:uid="{00000000-0005-0000-0000-000011390000}"/>
    <cellStyle name="Normal 37 2 2" xfId="15442" xr:uid="{00000000-0005-0000-0000-000012390000}"/>
    <cellStyle name="Normal 37 2 2 2" xfId="15443" xr:uid="{00000000-0005-0000-0000-000013390000}"/>
    <cellStyle name="Normal 37 2 2 3" xfId="15444" xr:uid="{00000000-0005-0000-0000-000014390000}"/>
    <cellStyle name="Normal 37 2 2 4" xfId="15445" xr:uid="{00000000-0005-0000-0000-000015390000}"/>
    <cellStyle name="Normal 37 2 3" xfId="15446" xr:uid="{00000000-0005-0000-0000-000016390000}"/>
    <cellStyle name="Normal 37 2 3 2" xfId="15447" xr:uid="{00000000-0005-0000-0000-000017390000}"/>
    <cellStyle name="Normal 37 2 3 3" xfId="15448" xr:uid="{00000000-0005-0000-0000-000018390000}"/>
    <cellStyle name="Normal 37 2 3 4" xfId="15449" xr:uid="{00000000-0005-0000-0000-000019390000}"/>
    <cellStyle name="Normal 37 2 4" xfId="15450" xr:uid="{00000000-0005-0000-0000-00001A390000}"/>
    <cellStyle name="Normal 37 2 5" xfId="15451" xr:uid="{00000000-0005-0000-0000-00001B390000}"/>
    <cellStyle name="Normal 37 2 6" xfId="15452" xr:uid="{00000000-0005-0000-0000-00001C390000}"/>
    <cellStyle name="Normal 37 2 7" xfId="15453" xr:uid="{00000000-0005-0000-0000-00001D390000}"/>
    <cellStyle name="Normal 37 20" xfId="15454" xr:uid="{00000000-0005-0000-0000-00001E390000}"/>
    <cellStyle name="Normal 37 20 2" xfId="15455" xr:uid="{00000000-0005-0000-0000-00001F390000}"/>
    <cellStyle name="Normal 37 21" xfId="15456" xr:uid="{00000000-0005-0000-0000-000020390000}"/>
    <cellStyle name="Normal 37 21 2" xfId="15457" xr:uid="{00000000-0005-0000-0000-000021390000}"/>
    <cellStyle name="Normal 37 22" xfId="15458" xr:uid="{00000000-0005-0000-0000-000022390000}"/>
    <cellStyle name="Normal 37 22 2" xfId="15459" xr:uid="{00000000-0005-0000-0000-000023390000}"/>
    <cellStyle name="Normal 37 23" xfId="15460" xr:uid="{00000000-0005-0000-0000-000024390000}"/>
    <cellStyle name="Normal 37 24" xfId="15461" xr:uid="{00000000-0005-0000-0000-000025390000}"/>
    <cellStyle name="Normal 37 25" xfId="15462" xr:uid="{00000000-0005-0000-0000-000026390000}"/>
    <cellStyle name="Normal 37 26" xfId="15463" xr:uid="{00000000-0005-0000-0000-000027390000}"/>
    <cellStyle name="Normal 37 27" xfId="15464" xr:uid="{00000000-0005-0000-0000-000028390000}"/>
    <cellStyle name="Normal 37 28" xfId="15465" xr:uid="{00000000-0005-0000-0000-000029390000}"/>
    <cellStyle name="Normal 37 29" xfId="15466" xr:uid="{00000000-0005-0000-0000-00002A390000}"/>
    <cellStyle name="Normal 37 3" xfId="15467" xr:uid="{00000000-0005-0000-0000-00002B390000}"/>
    <cellStyle name="Normal 37 3 2" xfId="15468" xr:uid="{00000000-0005-0000-0000-00002C390000}"/>
    <cellStyle name="Normal 37 3 2 2" xfId="15469" xr:uid="{00000000-0005-0000-0000-00002D390000}"/>
    <cellStyle name="Normal 37 3 2 3" xfId="15470" xr:uid="{00000000-0005-0000-0000-00002E390000}"/>
    <cellStyle name="Normal 37 3 2 4" xfId="15471" xr:uid="{00000000-0005-0000-0000-00002F390000}"/>
    <cellStyle name="Normal 37 3 3" xfId="15472" xr:uid="{00000000-0005-0000-0000-000030390000}"/>
    <cellStyle name="Normal 37 3 4" xfId="15473" xr:uid="{00000000-0005-0000-0000-000031390000}"/>
    <cellStyle name="Normal 37 3 5" xfId="15474" xr:uid="{00000000-0005-0000-0000-000032390000}"/>
    <cellStyle name="Normal 37 3 6" xfId="15475" xr:uid="{00000000-0005-0000-0000-000033390000}"/>
    <cellStyle name="Normal 37 30" xfId="15476" xr:uid="{00000000-0005-0000-0000-000034390000}"/>
    <cellStyle name="Normal 37 31" xfId="15477" xr:uid="{00000000-0005-0000-0000-000035390000}"/>
    <cellStyle name="Normal 37 32" xfId="15478" xr:uid="{00000000-0005-0000-0000-000036390000}"/>
    <cellStyle name="Normal 37 33" xfId="15479" xr:uid="{00000000-0005-0000-0000-000037390000}"/>
    <cellStyle name="Normal 37 34" xfId="15480" xr:uid="{00000000-0005-0000-0000-000038390000}"/>
    <cellStyle name="Normal 37 35" xfId="15481" xr:uid="{00000000-0005-0000-0000-000039390000}"/>
    <cellStyle name="Normal 37 36" xfId="15482" xr:uid="{00000000-0005-0000-0000-00003A390000}"/>
    <cellStyle name="Normal 37 37" xfId="15483" xr:uid="{00000000-0005-0000-0000-00003B390000}"/>
    <cellStyle name="Normal 37 38" xfId="15484" xr:uid="{00000000-0005-0000-0000-00003C390000}"/>
    <cellStyle name="Normal 37 39" xfId="15485" xr:uid="{00000000-0005-0000-0000-00003D390000}"/>
    <cellStyle name="Normal 37 4" xfId="15486" xr:uid="{00000000-0005-0000-0000-00003E390000}"/>
    <cellStyle name="Normal 37 4 2" xfId="15487" xr:uid="{00000000-0005-0000-0000-00003F390000}"/>
    <cellStyle name="Normal 37 4 3" xfId="15488" xr:uid="{00000000-0005-0000-0000-000040390000}"/>
    <cellStyle name="Normal 37 4 4" xfId="15489" xr:uid="{00000000-0005-0000-0000-000041390000}"/>
    <cellStyle name="Normal 37 40" xfId="15490" xr:uid="{00000000-0005-0000-0000-000042390000}"/>
    <cellStyle name="Normal 37 41" xfId="15491" xr:uid="{00000000-0005-0000-0000-000043390000}"/>
    <cellStyle name="Normal 37 42" xfId="15492" xr:uid="{00000000-0005-0000-0000-000044390000}"/>
    <cellStyle name="Normal 37 43" xfId="15493" xr:uid="{00000000-0005-0000-0000-000045390000}"/>
    <cellStyle name="Normal 37 44" xfId="15494" xr:uid="{00000000-0005-0000-0000-000046390000}"/>
    <cellStyle name="Normal 37 45" xfId="15495" xr:uid="{00000000-0005-0000-0000-000047390000}"/>
    <cellStyle name="Normal 37 46" xfId="15496" xr:uid="{00000000-0005-0000-0000-000048390000}"/>
    <cellStyle name="Normal 37 47" xfId="15497" xr:uid="{00000000-0005-0000-0000-000049390000}"/>
    <cellStyle name="Normal 37 48" xfId="15498" xr:uid="{00000000-0005-0000-0000-00004A390000}"/>
    <cellStyle name="Normal 37 49" xfId="15499" xr:uid="{00000000-0005-0000-0000-00004B390000}"/>
    <cellStyle name="Normal 37 5" xfId="15500" xr:uid="{00000000-0005-0000-0000-00004C390000}"/>
    <cellStyle name="Normal 37 5 2" xfId="15501" xr:uid="{00000000-0005-0000-0000-00004D390000}"/>
    <cellStyle name="Normal 37 5 3" xfId="15502" xr:uid="{00000000-0005-0000-0000-00004E390000}"/>
    <cellStyle name="Normal 37 5 4" xfId="15503" xr:uid="{00000000-0005-0000-0000-00004F390000}"/>
    <cellStyle name="Normal 37 50" xfId="15504" xr:uid="{00000000-0005-0000-0000-000050390000}"/>
    <cellStyle name="Normal 37 51" xfId="15505" xr:uid="{00000000-0005-0000-0000-000051390000}"/>
    <cellStyle name="Normal 37 52" xfId="15506" xr:uid="{00000000-0005-0000-0000-000052390000}"/>
    <cellStyle name="Normal 37 53" xfId="15507" xr:uid="{00000000-0005-0000-0000-000053390000}"/>
    <cellStyle name="Normal 37 54" xfId="15508" xr:uid="{00000000-0005-0000-0000-000054390000}"/>
    <cellStyle name="Normal 37 55" xfId="15509" xr:uid="{00000000-0005-0000-0000-000055390000}"/>
    <cellStyle name="Normal 37 56" xfId="15510" xr:uid="{00000000-0005-0000-0000-000056390000}"/>
    <cellStyle name="Normal 37 57" xfId="15511" xr:uid="{00000000-0005-0000-0000-000057390000}"/>
    <cellStyle name="Normal 37 58" xfId="15512" xr:uid="{00000000-0005-0000-0000-000058390000}"/>
    <cellStyle name="Normal 37 59" xfId="15513" xr:uid="{00000000-0005-0000-0000-000059390000}"/>
    <cellStyle name="Normal 37 6" xfId="15514" xr:uid="{00000000-0005-0000-0000-00005A390000}"/>
    <cellStyle name="Normal 37 6 2" xfId="15515" xr:uid="{00000000-0005-0000-0000-00005B390000}"/>
    <cellStyle name="Normal 37 60" xfId="15516" xr:uid="{00000000-0005-0000-0000-00005C390000}"/>
    <cellStyle name="Normal 37 61" xfId="15517" xr:uid="{00000000-0005-0000-0000-00005D390000}"/>
    <cellStyle name="Normal 37 62" xfId="15518" xr:uid="{00000000-0005-0000-0000-00005E390000}"/>
    <cellStyle name="Normal 37 63" xfId="15519" xr:uid="{00000000-0005-0000-0000-00005F390000}"/>
    <cellStyle name="Normal 37 64" xfId="15520" xr:uid="{00000000-0005-0000-0000-000060390000}"/>
    <cellStyle name="Normal 37 65" xfId="15521" xr:uid="{00000000-0005-0000-0000-000061390000}"/>
    <cellStyle name="Normal 37 66" xfId="15522" xr:uid="{00000000-0005-0000-0000-000062390000}"/>
    <cellStyle name="Normal 37 67" xfId="15523" xr:uid="{00000000-0005-0000-0000-000063390000}"/>
    <cellStyle name="Normal 37 68" xfId="15524" xr:uid="{00000000-0005-0000-0000-000064390000}"/>
    <cellStyle name="Normal 37 69" xfId="15525" xr:uid="{00000000-0005-0000-0000-000065390000}"/>
    <cellStyle name="Normal 37 7" xfId="15526" xr:uid="{00000000-0005-0000-0000-000066390000}"/>
    <cellStyle name="Normal 37 7 2" xfId="15527" xr:uid="{00000000-0005-0000-0000-000067390000}"/>
    <cellStyle name="Normal 37 70" xfId="15528" xr:uid="{00000000-0005-0000-0000-000068390000}"/>
    <cellStyle name="Normal 37 8" xfId="15529" xr:uid="{00000000-0005-0000-0000-000069390000}"/>
    <cellStyle name="Normal 37 8 2" xfId="15530" xr:uid="{00000000-0005-0000-0000-00006A390000}"/>
    <cellStyle name="Normal 37 9" xfId="15531" xr:uid="{00000000-0005-0000-0000-00006B390000}"/>
    <cellStyle name="Normal 37 9 2" xfId="15532" xr:uid="{00000000-0005-0000-0000-00006C390000}"/>
    <cellStyle name="Normal 38" xfId="15533" xr:uid="{00000000-0005-0000-0000-00006D390000}"/>
    <cellStyle name="Normal 38 10" xfId="15534" xr:uid="{00000000-0005-0000-0000-00006E390000}"/>
    <cellStyle name="Normal 38 10 2" xfId="15535" xr:uid="{00000000-0005-0000-0000-00006F390000}"/>
    <cellStyle name="Normal 38 11" xfId="15536" xr:uid="{00000000-0005-0000-0000-000070390000}"/>
    <cellStyle name="Normal 38 11 2" xfId="15537" xr:uid="{00000000-0005-0000-0000-000071390000}"/>
    <cellStyle name="Normal 38 12" xfId="15538" xr:uid="{00000000-0005-0000-0000-000072390000}"/>
    <cellStyle name="Normal 38 12 2" xfId="15539" xr:uid="{00000000-0005-0000-0000-000073390000}"/>
    <cellStyle name="Normal 38 13" xfId="15540" xr:uid="{00000000-0005-0000-0000-000074390000}"/>
    <cellStyle name="Normal 38 13 2" xfId="15541" xr:uid="{00000000-0005-0000-0000-000075390000}"/>
    <cellStyle name="Normal 38 14" xfId="15542" xr:uid="{00000000-0005-0000-0000-000076390000}"/>
    <cellStyle name="Normal 38 14 2" xfId="15543" xr:uid="{00000000-0005-0000-0000-000077390000}"/>
    <cellStyle name="Normal 38 15" xfId="15544" xr:uid="{00000000-0005-0000-0000-000078390000}"/>
    <cellStyle name="Normal 38 15 2" xfId="15545" xr:uid="{00000000-0005-0000-0000-000079390000}"/>
    <cellStyle name="Normal 38 16" xfId="15546" xr:uid="{00000000-0005-0000-0000-00007A390000}"/>
    <cellStyle name="Normal 38 16 2" xfId="15547" xr:uid="{00000000-0005-0000-0000-00007B390000}"/>
    <cellStyle name="Normal 38 17" xfId="15548" xr:uid="{00000000-0005-0000-0000-00007C390000}"/>
    <cellStyle name="Normal 38 17 2" xfId="15549" xr:uid="{00000000-0005-0000-0000-00007D390000}"/>
    <cellStyle name="Normal 38 18" xfId="15550" xr:uid="{00000000-0005-0000-0000-00007E390000}"/>
    <cellStyle name="Normal 38 18 2" xfId="15551" xr:uid="{00000000-0005-0000-0000-00007F390000}"/>
    <cellStyle name="Normal 38 19" xfId="15552" xr:uid="{00000000-0005-0000-0000-000080390000}"/>
    <cellStyle name="Normal 38 19 2" xfId="15553" xr:uid="{00000000-0005-0000-0000-000081390000}"/>
    <cellStyle name="Normal 38 2" xfId="15554" xr:uid="{00000000-0005-0000-0000-000082390000}"/>
    <cellStyle name="Normal 38 2 2" xfId="15555" xr:uid="{00000000-0005-0000-0000-000083390000}"/>
    <cellStyle name="Normal 38 2 2 2" xfId="15556" xr:uid="{00000000-0005-0000-0000-000084390000}"/>
    <cellStyle name="Normal 38 2 2 3" xfId="15557" xr:uid="{00000000-0005-0000-0000-000085390000}"/>
    <cellStyle name="Normal 38 2 2 4" xfId="15558" xr:uid="{00000000-0005-0000-0000-000086390000}"/>
    <cellStyle name="Normal 38 2 3" xfId="15559" xr:uid="{00000000-0005-0000-0000-000087390000}"/>
    <cellStyle name="Normal 38 2 3 2" xfId="15560" xr:uid="{00000000-0005-0000-0000-000088390000}"/>
    <cellStyle name="Normal 38 2 3 3" xfId="15561" xr:uid="{00000000-0005-0000-0000-000089390000}"/>
    <cellStyle name="Normal 38 2 3 4" xfId="15562" xr:uid="{00000000-0005-0000-0000-00008A390000}"/>
    <cellStyle name="Normal 38 2 4" xfId="15563" xr:uid="{00000000-0005-0000-0000-00008B390000}"/>
    <cellStyle name="Normal 38 2 5" xfId="15564" xr:uid="{00000000-0005-0000-0000-00008C390000}"/>
    <cellStyle name="Normal 38 2 6" xfId="15565" xr:uid="{00000000-0005-0000-0000-00008D390000}"/>
    <cellStyle name="Normal 38 2 7" xfId="15566" xr:uid="{00000000-0005-0000-0000-00008E390000}"/>
    <cellStyle name="Normal 38 20" xfId="15567" xr:uid="{00000000-0005-0000-0000-00008F390000}"/>
    <cellStyle name="Normal 38 20 2" xfId="15568" xr:uid="{00000000-0005-0000-0000-000090390000}"/>
    <cellStyle name="Normal 38 21" xfId="15569" xr:uid="{00000000-0005-0000-0000-000091390000}"/>
    <cellStyle name="Normal 38 21 2" xfId="15570" xr:uid="{00000000-0005-0000-0000-000092390000}"/>
    <cellStyle name="Normal 38 22" xfId="15571" xr:uid="{00000000-0005-0000-0000-000093390000}"/>
    <cellStyle name="Normal 38 22 2" xfId="15572" xr:uid="{00000000-0005-0000-0000-000094390000}"/>
    <cellStyle name="Normal 38 23" xfId="15573" xr:uid="{00000000-0005-0000-0000-000095390000}"/>
    <cellStyle name="Normal 38 24" xfId="15574" xr:uid="{00000000-0005-0000-0000-000096390000}"/>
    <cellStyle name="Normal 38 25" xfId="15575" xr:uid="{00000000-0005-0000-0000-000097390000}"/>
    <cellStyle name="Normal 38 26" xfId="15576" xr:uid="{00000000-0005-0000-0000-000098390000}"/>
    <cellStyle name="Normal 38 27" xfId="15577" xr:uid="{00000000-0005-0000-0000-000099390000}"/>
    <cellStyle name="Normal 38 28" xfId="15578" xr:uid="{00000000-0005-0000-0000-00009A390000}"/>
    <cellStyle name="Normal 38 29" xfId="15579" xr:uid="{00000000-0005-0000-0000-00009B390000}"/>
    <cellStyle name="Normal 38 3" xfId="15580" xr:uid="{00000000-0005-0000-0000-00009C390000}"/>
    <cellStyle name="Normal 38 3 2" xfId="15581" xr:uid="{00000000-0005-0000-0000-00009D390000}"/>
    <cellStyle name="Normal 38 3 2 2" xfId="15582" xr:uid="{00000000-0005-0000-0000-00009E390000}"/>
    <cellStyle name="Normal 38 3 2 3" xfId="15583" xr:uid="{00000000-0005-0000-0000-00009F390000}"/>
    <cellStyle name="Normal 38 3 2 4" xfId="15584" xr:uid="{00000000-0005-0000-0000-0000A0390000}"/>
    <cellStyle name="Normal 38 3 3" xfId="15585" xr:uid="{00000000-0005-0000-0000-0000A1390000}"/>
    <cellStyle name="Normal 38 3 4" xfId="15586" xr:uid="{00000000-0005-0000-0000-0000A2390000}"/>
    <cellStyle name="Normal 38 3 5" xfId="15587" xr:uid="{00000000-0005-0000-0000-0000A3390000}"/>
    <cellStyle name="Normal 38 3 6" xfId="15588" xr:uid="{00000000-0005-0000-0000-0000A4390000}"/>
    <cellStyle name="Normal 38 30" xfId="15589" xr:uid="{00000000-0005-0000-0000-0000A5390000}"/>
    <cellStyle name="Normal 38 31" xfId="15590" xr:uid="{00000000-0005-0000-0000-0000A6390000}"/>
    <cellStyle name="Normal 38 32" xfId="15591" xr:uid="{00000000-0005-0000-0000-0000A7390000}"/>
    <cellStyle name="Normal 38 33" xfId="15592" xr:uid="{00000000-0005-0000-0000-0000A8390000}"/>
    <cellStyle name="Normal 38 34" xfId="15593" xr:uid="{00000000-0005-0000-0000-0000A9390000}"/>
    <cellStyle name="Normal 38 35" xfId="15594" xr:uid="{00000000-0005-0000-0000-0000AA390000}"/>
    <cellStyle name="Normal 38 36" xfId="15595" xr:uid="{00000000-0005-0000-0000-0000AB390000}"/>
    <cellStyle name="Normal 38 37" xfId="15596" xr:uid="{00000000-0005-0000-0000-0000AC390000}"/>
    <cellStyle name="Normal 38 38" xfId="15597" xr:uid="{00000000-0005-0000-0000-0000AD390000}"/>
    <cellStyle name="Normal 38 39" xfId="15598" xr:uid="{00000000-0005-0000-0000-0000AE390000}"/>
    <cellStyle name="Normal 38 4" xfId="15599" xr:uid="{00000000-0005-0000-0000-0000AF390000}"/>
    <cellStyle name="Normal 38 4 2" xfId="15600" xr:uid="{00000000-0005-0000-0000-0000B0390000}"/>
    <cellStyle name="Normal 38 4 3" xfId="15601" xr:uid="{00000000-0005-0000-0000-0000B1390000}"/>
    <cellStyle name="Normal 38 4 4" xfId="15602" xr:uid="{00000000-0005-0000-0000-0000B2390000}"/>
    <cellStyle name="Normal 38 40" xfId="15603" xr:uid="{00000000-0005-0000-0000-0000B3390000}"/>
    <cellStyle name="Normal 38 41" xfId="15604" xr:uid="{00000000-0005-0000-0000-0000B4390000}"/>
    <cellStyle name="Normal 38 42" xfId="15605" xr:uid="{00000000-0005-0000-0000-0000B5390000}"/>
    <cellStyle name="Normal 38 43" xfId="15606" xr:uid="{00000000-0005-0000-0000-0000B6390000}"/>
    <cellStyle name="Normal 38 44" xfId="15607" xr:uid="{00000000-0005-0000-0000-0000B7390000}"/>
    <cellStyle name="Normal 38 45" xfId="15608" xr:uid="{00000000-0005-0000-0000-0000B8390000}"/>
    <cellStyle name="Normal 38 46" xfId="15609" xr:uid="{00000000-0005-0000-0000-0000B9390000}"/>
    <cellStyle name="Normal 38 47" xfId="15610" xr:uid="{00000000-0005-0000-0000-0000BA390000}"/>
    <cellStyle name="Normal 38 48" xfId="15611" xr:uid="{00000000-0005-0000-0000-0000BB390000}"/>
    <cellStyle name="Normal 38 49" xfId="15612" xr:uid="{00000000-0005-0000-0000-0000BC390000}"/>
    <cellStyle name="Normal 38 5" xfId="15613" xr:uid="{00000000-0005-0000-0000-0000BD390000}"/>
    <cellStyle name="Normal 38 5 2" xfId="15614" xr:uid="{00000000-0005-0000-0000-0000BE390000}"/>
    <cellStyle name="Normal 38 5 3" xfId="15615" xr:uid="{00000000-0005-0000-0000-0000BF390000}"/>
    <cellStyle name="Normal 38 5 4" xfId="15616" xr:uid="{00000000-0005-0000-0000-0000C0390000}"/>
    <cellStyle name="Normal 38 50" xfId="15617" xr:uid="{00000000-0005-0000-0000-0000C1390000}"/>
    <cellStyle name="Normal 38 51" xfId="15618" xr:uid="{00000000-0005-0000-0000-0000C2390000}"/>
    <cellStyle name="Normal 38 52" xfId="15619" xr:uid="{00000000-0005-0000-0000-0000C3390000}"/>
    <cellStyle name="Normal 38 53" xfId="15620" xr:uid="{00000000-0005-0000-0000-0000C4390000}"/>
    <cellStyle name="Normal 38 54" xfId="15621" xr:uid="{00000000-0005-0000-0000-0000C5390000}"/>
    <cellStyle name="Normal 38 55" xfId="15622" xr:uid="{00000000-0005-0000-0000-0000C6390000}"/>
    <cellStyle name="Normal 38 56" xfId="15623" xr:uid="{00000000-0005-0000-0000-0000C7390000}"/>
    <cellStyle name="Normal 38 57" xfId="15624" xr:uid="{00000000-0005-0000-0000-0000C8390000}"/>
    <cellStyle name="Normal 38 58" xfId="15625" xr:uid="{00000000-0005-0000-0000-0000C9390000}"/>
    <cellStyle name="Normal 38 59" xfId="15626" xr:uid="{00000000-0005-0000-0000-0000CA390000}"/>
    <cellStyle name="Normal 38 6" xfId="15627" xr:uid="{00000000-0005-0000-0000-0000CB390000}"/>
    <cellStyle name="Normal 38 6 2" xfId="15628" xr:uid="{00000000-0005-0000-0000-0000CC390000}"/>
    <cellStyle name="Normal 38 60" xfId="15629" xr:uid="{00000000-0005-0000-0000-0000CD390000}"/>
    <cellStyle name="Normal 38 61" xfId="15630" xr:uid="{00000000-0005-0000-0000-0000CE390000}"/>
    <cellStyle name="Normal 38 62" xfId="15631" xr:uid="{00000000-0005-0000-0000-0000CF390000}"/>
    <cellStyle name="Normal 38 63" xfId="15632" xr:uid="{00000000-0005-0000-0000-0000D0390000}"/>
    <cellStyle name="Normal 38 64" xfId="15633" xr:uid="{00000000-0005-0000-0000-0000D1390000}"/>
    <cellStyle name="Normal 38 65" xfId="15634" xr:uid="{00000000-0005-0000-0000-0000D2390000}"/>
    <cellStyle name="Normal 38 66" xfId="15635" xr:uid="{00000000-0005-0000-0000-0000D3390000}"/>
    <cellStyle name="Normal 38 67" xfId="15636" xr:uid="{00000000-0005-0000-0000-0000D4390000}"/>
    <cellStyle name="Normal 38 68" xfId="15637" xr:uid="{00000000-0005-0000-0000-0000D5390000}"/>
    <cellStyle name="Normal 38 69" xfId="15638" xr:uid="{00000000-0005-0000-0000-0000D6390000}"/>
    <cellStyle name="Normal 38 7" xfId="15639" xr:uid="{00000000-0005-0000-0000-0000D7390000}"/>
    <cellStyle name="Normal 38 7 2" xfId="15640" xr:uid="{00000000-0005-0000-0000-0000D8390000}"/>
    <cellStyle name="Normal 38 70" xfId="15641" xr:uid="{00000000-0005-0000-0000-0000D9390000}"/>
    <cellStyle name="Normal 38 8" xfId="15642" xr:uid="{00000000-0005-0000-0000-0000DA390000}"/>
    <cellStyle name="Normal 38 8 2" xfId="15643" xr:uid="{00000000-0005-0000-0000-0000DB390000}"/>
    <cellStyle name="Normal 38 9" xfId="15644" xr:uid="{00000000-0005-0000-0000-0000DC390000}"/>
    <cellStyle name="Normal 38 9 2" xfId="15645" xr:uid="{00000000-0005-0000-0000-0000DD390000}"/>
    <cellStyle name="Normal 39" xfId="15646" xr:uid="{00000000-0005-0000-0000-0000DE390000}"/>
    <cellStyle name="Normal 39 10" xfId="15647" xr:uid="{00000000-0005-0000-0000-0000DF390000}"/>
    <cellStyle name="Normal 39 10 2" xfId="15648" xr:uid="{00000000-0005-0000-0000-0000E0390000}"/>
    <cellStyle name="Normal 39 11" xfId="15649" xr:uid="{00000000-0005-0000-0000-0000E1390000}"/>
    <cellStyle name="Normal 39 11 2" xfId="15650" xr:uid="{00000000-0005-0000-0000-0000E2390000}"/>
    <cellStyle name="Normal 39 12" xfId="15651" xr:uid="{00000000-0005-0000-0000-0000E3390000}"/>
    <cellStyle name="Normal 39 12 2" xfId="15652" xr:uid="{00000000-0005-0000-0000-0000E4390000}"/>
    <cellStyle name="Normal 39 13" xfId="15653" xr:uid="{00000000-0005-0000-0000-0000E5390000}"/>
    <cellStyle name="Normal 39 13 2" xfId="15654" xr:uid="{00000000-0005-0000-0000-0000E6390000}"/>
    <cellStyle name="Normal 39 14" xfId="15655" xr:uid="{00000000-0005-0000-0000-0000E7390000}"/>
    <cellStyle name="Normal 39 14 2" xfId="15656" xr:uid="{00000000-0005-0000-0000-0000E8390000}"/>
    <cellStyle name="Normal 39 15" xfId="15657" xr:uid="{00000000-0005-0000-0000-0000E9390000}"/>
    <cellStyle name="Normal 39 15 2" xfId="15658" xr:uid="{00000000-0005-0000-0000-0000EA390000}"/>
    <cellStyle name="Normal 39 16" xfId="15659" xr:uid="{00000000-0005-0000-0000-0000EB390000}"/>
    <cellStyle name="Normal 39 16 2" xfId="15660" xr:uid="{00000000-0005-0000-0000-0000EC390000}"/>
    <cellStyle name="Normal 39 17" xfId="15661" xr:uid="{00000000-0005-0000-0000-0000ED390000}"/>
    <cellStyle name="Normal 39 17 2" xfId="15662" xr:uid="{00000000-0005-0000-0000-0000EE390000}"/>
    <cellStyle name="Normal 39 18" xfId="15663" xr:uid="{00000000-0005-0000-0000-0000EF390000}"/>
    <cellStyle name="Normal 39 18 2" xfId="15664" xr:uid="{00000000-0005-0000-0000-0000F0390000}"/>
    <cellStyle name="Normal 39 19" xfId="15665" xr:uid="{00000000-0005-0000-0000-0000F1390000}"/>
    <cellStyle name="Normal 39 19 2" xfId="15666" xr:uid="{00000000-0005-0000-0000-0000F2390000}"/>
    <cellStyle name="Normal 39 2" xfId="15667" xr:uid="{00000000-0005-0000-0000-0000F3390000}"/>
    <cellStyle name="Normal 39 2 2" xfId="15668" xr:uid="{00000000-0005-0000-0000-0000F4390000}"/>
    <cellStyle name="Normal 39 2 2 2" xfId="15669" xr:uid="{00000000-0005-0000-0000-0000F5390000}"/>
    <cellStyle name="Normal 39 2 2 3" xfId="15670" xr:uid="{00000000-0005-0000-0000-0000F6390000}"/>
    <cellStyle name="Normal 39 2 2 4" xfId="15671" xr:uid="{00000000-0005-0000-0000-0000F7390000}"/>
    <cellStyle name="Normal 39 2 3" xfId="15672" xr:uid="{00000000-0005-0000-0000-0000F8390000}"/>
    <cellStyle name="Normal 39 2 3 2" xfId="15673" xr:uid="{00000000-0005-0000-0000-0000F9390000}"/>
    <cellStyle name="Normal 39 2 3 3" xfId="15674" xr:uid="{00000000-0005-0000-0000-0000FA390000}"/>
    <cellStyle name="Normal 39 2 3 4" xfId="15675" xr:uid="{00000000-0005-0000-0000-0000FB390000}"/>
    <cellStyle name="Normal 39 2 4" xfId="15676" xr:uid="{00000000-0005-0000-0000-0000FC390000}"/>
    <cellStyle name="Normal 39 2 5" xfId="15677" xr:uid="{00000000-0005-0000-0000-0000FD390000}"/>
    <cellStyle name="Normal 39 2 6" xfId="15678" xr:uid="{00000000-0005-0000-0000-0000FE390000}"/>
    <cellStyle name="Normal 39 2 7" xfId="15679" xr:uid="{00000000-0005-0000-0000-0000FF390000}"/>
    <cellStyle name="Normal 39 20" xfId="15680" xr:uid="{00000000-0005-0000-0000-0000003A0000}"/>
    <cellStyle name="Normal 39 20 2" xfId="15681" xr:uid="{00000000-0005-0000-0000-0000013A0000}"/>
    <cellStyle name="Normal 39 21" xfId="15682" xr:uid="{00000000-0005-0000-0000-0000023A0000}"/>
    <cellStyle name="Normal 39 21 2" xfId="15683" xr:uid="{00000000-0005-0000-0000-0000033A0000}"/>
    <cellStyle name="Normal 39 22" xfId="15684" xr:uid="{00000000-0005-0000-0000-0000043A0000}"/>
    <cellStyle name="Normal 39 22 2" xfId="15685" xr:uid="{00000000-0005-0000-0000-0000053A0000}"/>
    <cellStyle name="Normal 39 23" xfId="15686" xr:uid="{00000000-0005-0000-0000-0000063A0000}"/>
    <cellStyle name="Normal 39 24" xfId="15687" xr:uid="{00000000-0005-0000-0000-0000073A0000}"/>
    <cellStyle name="Normal 39 25" xfId="15688" xr:uid="{00000000-0005-0000-0000-0000083A0000}"/>
    <cellStyle name="Normal 39 26" xfId="15689" xr:uid="{00000000-0005-0000-0000-0000093A0000}"/>
    <cellStyle name="Normal 39 27" xfId="15690" xr:uid="{00000000-0005-0000-0000-00000A3A0000}"/>
    <cellStyle name="Normal 39 28" xfId="15691" xr:uid="{00000000-0005-0000-0000-00000B3A0000}"/>
    <cellStyle name="Normal 39 29" xfId="15692" xr:uid="{00000000-0005-0000-0000-00000C3A0000}"/>
    <cellStyle name="Normal 39 3" xfId="15693" xr:uid="{00000000-0005-0000-0000-00000D3A0000}"/>
    <cellStyle name="Normal 39 3 2" xfId="15694" xr:uid="{00000000-0005-0000-0000-00000E3A0000}"/>
    <cellStyle name="Normal 39 3 2 2" xfId="15695" xr:uid="{00000000-0005-0000-0000-00000F3A0000}"/>
    <cellStyle name="Normal 39 3 2 3" xfId="15696" xr:uid="{00000000-0005-0000-0000-0000103A0000}"/>
    <cellStyle name="Normal 39 3 2 4" xfId="15697" xr:uid="{00000000-0005-0000-0000-0000113A0000}"/>
    <cellStyle name="Normal 39 3 3" xfId="15698" xr:uid="{00000000-0005-0000-0000-0000123A0000}"/>
    <cellStyle name="Normal 39 3 4" xfId="15699" xr:uid="{00000000-0005-0000-0000-0000133A0000}"/>
    <cellStyle name="Normal 39 3 5" xfId="15700" xr:uid="{00000000-0005-0000-0000-0000143A0000}"/>
    <cellStyle name="Normal 39 3 6" xfId="15701" xr:uid="{00000000-0005-0000-0000-0000153A0000}"/>
    <cellStyle name="Normal 39 30" xfId="15702" xr:uid="{00000000-0005-0000-0000-0000163A0000}"/>
    <cellStyle name="Normal 39 31" xfId="15703" xr:uid="{00000000-0005-0000-0000-0000173A0000}"/>
    <cellStyle name="Normal 39 32" xfId="15704" xr:uid="{00000000-0005-0000-0000-0000183A0000}"/>
    <cellStyle name="Normal 39 33" xfId="15705" xr:uid="{00000000-0005-0000-0000-0000193A0000}"/>
    <cellStyle name="Normal 39 34" xfId="15706" xr:uid="{00000000-0005-0000-0000-00001A3A0000}"/>
    <cellStyle name="Normal 39 35" xfId="15707" xr:uid="{00000000-0005-0000-0000-00001B3A0000}"/>
    <cellStyle name="Normal 39 36" xfId="15708" xr:uid="{00000000-0005-0000-0000-00001C3A0000}"/>
    <cellStyle name="Normal 39 37" xfId="15709" xr:uid="{00000000-0005-0000-0000-00001D3A0000}"/>
    <cellStyle name="Normal 39 38" xfId="15710" xr:uid="{00000000-0005-0000-0000-00001E3A0000}"/>
    <cellStyle name="Normal 39 39" xfId="15711" xr:uid="{00000000-0005-0000-0000-00001F3A0000}"/>
    <cellStyle name="Normal 39 4" xfId="15712" xr:uid="{00000000-0005-0000-0000-0000203A0000}"/>
    <cellStyle name="Normal 39 4 2" xfId="15713" xr:uid="{00000000-0005-0000-0000-0000213A0000}"/>
    <cellStyle name="Normal 39 4 3" xfId="15714" xr:uid="{00000000-0005-0000-0000-0000223A0000}"/>
    <cellStyle name="Normal 39 4 4" xfId="15715" xr:uid="{00000000-0005-0000-0000-0000233A0000}"/>
    <cellStyle name="Normal 39 40" xfId="15716" xr:uid="{00000000-0005-0000-0000-0000243A0000}"/>
    <cellStyle name="Normal 39 41" xfId="15717" xr:uid="{00000000-0005-0000-0000-0000253A0000}"/>
    <cellStyle name="Normal 39 42" xfId="15718" xr:uid="{00000000-0005-0000-0000-0000263A0000}"/>
    <cellStyle name="Normal 39 43" xfId="15719" xr:uid="{00000000-0005-0000-0000-0000273A0000}"/>
    <cellStyle name="Normal 39 44" xfId="15720" xr:uid="{00000000-0005-0000-0000-0000283A0000}"/>
    <cellStyle name="Normal 39 45" xfId="15721" xr:uid="{00000000-0005-0000-0000-0000293A0000}"/>
    <cellStyle name="Normal 39 46" xfId="15722" xr:uid="{00000000-0005-0000-0000-00002A3A0000}"/>
    <cellStyle name="Normal 39 47" xfId="15723" xr:uid="{00000000-0005-0000-0000-00002B3A0000}"/>
    <cellStyle name="Normal 39 48" xfId="15724" xr:uid="{00000000-0005-0000-0000-00002C3A0000}"/>
    <cellStyle name="Normal 39 49" xfId="15725" xr:uid="{00000000-0005-0000-0000-00002D3A0000}"/>
    <cellStyle name="Normal 39 5" xfId="15726" xr:uid="{00000000-0005-0000-0000-00002E3A0000}"/>
    <cellStyle name="Normal 39 5 2" xfId="15727" xr:uid="{00000000-0005-0000-0000-00002F3A0000}"/>
    <cellStyle name="Normal 39 5 3" xfId="15728" xr:uid="{00000000-0005-0000-0000-0000303A0000}"/>
    <cellStyle name="Normal 39 5 4" xfId="15729" xr:uid="{00000000-0005-0000-0000-0000313A0000}"/>
    <cellStyle name="Normal 39 50" xfId="15730" xr:uid="{00000000-0005-0000-0000-0000323A0000}"/>
    <cellStyle name="Normal 39 51" xfId="15731" xr:uid="{00000000-0005-0000-0000-0000333A0000}"/>
    <cellStyle name="Normal 39 52" xfId="15732" xr:uid="{00000000-0005-0000-0000-0000343A0000}"/>
    <cellStyle name="Normal 39 53" xfId="15733" xr:uid="{00000000-0005-0000-0000-0000353A0000}"/>
    <cellStyle name="Normal 39 54" xfId="15734" xr:uid="{00000000-0005-0000-0000-0000363A0000}"/>
    <cellStyle name="Normal 39 55" xfId="15735" xr:uid="{00000000-0005-0000-0000-0000373A0000}"/>
    <cellStyle name="Normal 39 56" xfId="15736" xr:uid="{00000000-0005-0000-0000-0000383A0000}"/>
    <cellStyle name="Normal 39 57" xfId="15737" xr:uid="{00000000-0005-0000-0000-0000393A0000}"/>
    <cellStyle name="Normal 39 58" xfId="15738" xr:uid="{00000000-0005-0000-0000-00003A3A0000}"/>
    <cellStyle name="Normal 39 59" xfId="15739" xr:uid="{00000000-0005-0000-0000-00003B3A0000}"/>
    <cellStyle name="Normal 39 6" xfId="15740" xr:uid="{00000000-0005-0000-0000-00003C3A0000}"/>
    <cellStyle name="Normal 39 6 2" xfId="15741" xr:uid="{00000000-0005-0000-0000-00003D3A0000}"/>
    <cellStyle name="Normal 39 60" xfId="15742" xr:uid="{00000000-0005-0000-0000-00003E3A0000}"/>
    <cellStyle name="Normal 39 61" xfId="15743" xr:uid="{00000000-0005-0000-0000-00003F3A0000}"/>
    <cellStyle name="Normal 39 62" xfId="15744" xr:uid="{00000000-0005-0000-0000-0000403A0000}"/>
    <cellStyle name="Normal 39 63" xfId="15745" xr:uid="{00000000-0005-0000-0000-0000413A0000}"/>
    <cellStyle name="Normal 39 64" xfId="15746" xr:uid="{00000000-0005-0000-0000-0000423A0000}"/>
    <cellStyle name="Normal 39 65" xfId="15747" xr:uid="{00000000-0005-0000-0000-0000433A0000}"/>
    <cellStyle name="Normal 39 66" xfId="15748" xr:uid="{00000000-0005-0000-0000-0000443A0000}"/>
    <cellStyle name="Normal 39 67" xfId="15749" xr:uid="{00000000-0005-0000-0000-0000453A0000}"/>
    <cellStyle name="Normal 39 68" xfId="15750" xr:uid="{00000000-0005-0000-0000-0000463A0000}"/>
    <cellStyle name="Normal 39 69" xfId="15751" xr:uid="{00000000-0005-0000-0000-0000473A0000}"/>
    <cellStyle name="Normal 39 7" xfId="15752" xr:uid="{00000000-0005-0000-0000-0000483A0000}"/>
    <cellStyle name="Normal 39 7 2" xfId="15753" xr:uid="{00000000-0005-0000-0000-0000493A0000}"/>
    <cellStyle name="Normal 39 70" xfId="15754" xr:uid="{00000000-0005-0000-0000-00004A3A0000}"/>
    <cellStyle name="Normal 39 8" xfId="15755" xr:uid="{00000000-0005-0000-0000-00004B3A0000}"/>
    <cellStyle name="Normal 39 8 2" xfId="15756" xr:uid="{00000000-0005-0000-0000-00004C3A0000}"/>
    <cellStyle name="Normal 39 9" xfId="15757" xr:uid="{00000000-0005-0000-0000-00004D3A0000}"/>
    <cellStyle name="Normal 39 9 2" xfId="15758" xr:uid="{00000000-0005-0000-0000-00004E3A0000}"/>
    <cellStyle name="Normal 4" xfId="1081" xr:uid="{00000000-0005-0000-0000-00004F3A0000}"/>
    <cellStyle name="Normal 4 10" xfId="15759" xr:uid="{00000000-0005-0000-0000-0000503A0000}"/>
    <cellStyle name="Normal 4 11" xfId="15760" xr:uid="{00000000-0005-0000-0000-0000513A0000}"/>
    <cellStyle name="Normal 4 12" xfId="15761" xr:uid="{00000000-0005-0000-0000-0000523A0000}"/>
    <cellStyle name="Normal 4 13" xfId="15762" xr:uid="{00000000-0005-0000-0000-0000533A0000}"/>
    <cellStyle name="Normal 4 14" xfId="15763" xr:uid="{00000000-0005-0000-0000-0000543A0000}"/>
    <cellStyle name="Normal 4 15" xfId="15764" xr:uid="{00000000-0005-0000-0000-0000553A0000}"/>
    <cellStyle name="Normal 4 16" xfId="15765" xr:uid="{00000000-0005-0000-0000-0000563A0000}"/>
    <cellStyle name="Normal 4 17" xfId="15766" xr:uid="{00000000-0005-0000-0000-0000573A0000}"/>
    <cellStyle name="Normal 4 18" xfId="15767" xr:uid="{00000000-0005-0000-0000-0000583A0000}"/>
    <cellStyle name="Normal 4 19" xfId="15768" xr:uid="{00000000-0005-0000-0000-0000593A0000}"/>
    <cellStyle name="Normal 4 2" xfId="7" xr:uid="{00000000-0005-0000-0000-00005A3A0000}"/>
    <cellStyle name="Normal 4 2 10" xfId="15769" xr:uid="{00000000-0005-0000-0000-00005B3A0000}"/>
    <cellStyle name="Normal 4 2 11" xfId="15770" xr:uid="{00000000-0005-0000-0000-00005C3A0000}"/>
    <cellStyle name="Normal 4 2 12" xfId="15771" xr:uid="{00000000-0005-0000-0000-00005D3A0000}"/>
    <cellStyle name="Normal 4 2 13" xfId="15772" xr:uid="{00000000-0005-0000-0000-00005E3A0000}"/>
    <cellStyle name="Normal 4 2 14" xfId="15773" xr:uid="{00000000-0005-0000-0000-00005F3A0000}"/>
    <cellStyle name="Normal 4 2 15" xfId="15774" xr:uid="{00000000-0005-0000-0000-0000603A0000}"/>
    <cellStyle name="Normal 4 2 16" xfId="15775" xr:uid="{00000000-0005-0000-0000-0000613A0000}"/>
    <cellStyle name="Normal 4 2 17" xfId="15776" xr:uid="{00000000-0005-0000-0000-0000623A0000}"/>
    <cellStyle name="Normal 4 2 18" xfId="15777" xr:uid="{00000000-0005-0000-0000-0000633A0000}"/>
    <cellStyle name="Normal 4 2 19" xfId="15778" xr:uid="{00000000-0005-0000-0000-0000643A0000}"/>
    <cellStyle name="Normal 4 2 2" xfId="1082" xr:uid="{00000000-0005-0000-0000-0000653A0000}"/>
    <cellStyle name="Normal 4 2 2 10" xfId="15779" xr:uid="{00000000-0005-0000-0000-0000663A0000}"/>
    <cellStyle name="Normal 4 2 2 11" xfId="15780" xr:uid="{00000000-0005-0000-0000-0000673A0000}"/>
    <cellStyle name="Normal 4 2 2 12" xfId="15781" xr:uid="{00000000-0005-0000-0000-0000683A0000}"/>
    <cellStyle name="Normal 4 2 2 13" xfId="15782" xr:uid="{00000000-0005-0000-0000-0000693A0000}"/>
    <cellStyle name="Normal 4 2 2 14" xfId="15783" xr:uid="{00000000-0005-0000-0000-00006A3A0000}"/>
    <cellStyle name="Normal 4 2 2 15" xfId="15784" xr:uid="{00000000-0005-0000-0000-00006B3A0000}"/>
    <cellStyle name="Normal 4 2 2 16" xfId="15785" xr:uid="{00000000-0005-0000-0000-00006C3A0000}"/>
    <cellStyle name="Normal 4 2 2 17" xfId="15786" xr:uid="{00000000-0005-0000-0000-00006D3A0000}"/>
    <cellStyle name="Normal 4 2 2 18" xfId="15787" xr:uid="{00000000-0005-0000-0000-00006E3A0000}"/>
    <cellStyle name="Normal 4 2 2 19" xfId="15788" xr:uid="{00000000-0005-0000-0000-00006F3A0000}"/>
    <cellStyle name="Normal 4 2 2 2" xfId="1083" xr:uid="{00000000-0005-0000-0000-0000703A0000}"/>
    <cellStyle name="Normal 4 2 2 2 10" xfId="15789" xr:uid="{00000000-0005-0000-0000-0000713A0000}"/>
    <cellStyle name="Normal 4 2 2 2 11" xfId="15790" xr:uid="{00000000-0005-0000-0000-0000723A0000}"/>
    <cellStyle name="Normal 4 2 2 2 12" xfId="15791" xr:uid="{00000000-0005-0000-0000-0000733A0000}"/>
    <cellStyle name="Normal 4 2 2 2 13" xfId="15792" xr:uid="{00000000-0005-0000-0000-0000743A0000}"/>
    <cellStyle name="Normal 4 2 2 2 14" xfId="15793" xr:uid="{00000000-0005-0000-0000-0000753A0000}"/>
    <cellStyle name="Normal 4 2 2 2 15" xfId="15794" xr:uid="{00000000-0005-0000-0000-0000763A0000}"/>
    <cellStyle name="Normal 4 2 2 2 16" xfId="15795" xr:uid="{00000000-0005-0000-0000-0000773A0000}"/>
    <cellStyle name="Normal 4 2 2 2 17" xfId="15796" xr:uid="{00000000-0005-0000-0000-0000783A0000}"/>
    <cellStyle name="Normal 4 2 2 2 18" xfId="15797" xr:uid="{00000000-0005-0000-0000-0000793A0000}"/>
    <cellStyle name="Normal 4 2 2 2 19" xfId="15798" xr:uid="{00000000-0005-0000-0000-00007A3A0000}"/>
    <cellStyle name="Normal 4 2 2 2 2" xfId="1084" xr:uid="{00000000-0005-0000-0000-00007B3A0000}"/>
    <cellStyle name="Normal 4 2 2 2 2 10" xfId="15799" xr:uid="{00000000-0005-0000-0000-00007C3A0000}"/>
    <cellStyle name="Normal 4 2 2 2 2 11" xfId="15800" xr:uid="{00000000-0005-0000-0000-00007D3A0000}"/>
    <cellStyle name="Normal 4 2 2 2 2 12" xfId="15801" xr:uid="{00000000-0005-0000-0000-00007E3A0000}"/>
    <cellStyle name="Normal 4 2 2 2 2 13" xfId="15802" xr:uid="{00000000-0005-0000-0000-00007F3A0000}"/>
    <cellStyle name="Normal 4 2 2 2 2 14" xfId="15803" xr:uid="{00000000-0005-0000-0000-0000803A0000}"/>
    <cellStyle name="Normal 4 2 2 2 2 15" xfId="15804" xr:uid="{00000000-0005-0000-0000-0000813A0000}"/>
    <cellStyle name="Normal 4 2 2 2 2 16" xfId="15805" xr:uid="{00000000-0005-0000-0000-0000823A0000}"/>
    <cellStyle name="Normal 4 2 2 2 2 17" xfId="15806" xr:uid="{00000000-0005-0000-0000-0000833A0000}"/>
    <cellStyle name="Normal 4 2 2 2 2 18" xfId="15807" xr:uid="{00000000-0005-0000-0000-0000843A0000}"/>
    <cellStyle name="Normal 4 2 2 2 2 19" xfId="15808" xr:uid="{00000000-0005-0000-0000-0000853A0000}"/>
    <cellStyle name="Normal 4 2 2 2 2 2" xfId="1085" xr:uid="{00000000-0005-0000-0000-0000863A0000}"/>
    <cellStyle name="Normal 4 2 2 2 2 2 10" xfId="15809" xr:uid="{00000000-0005-0000-0000-0000873A0000}"/>
    <cellStyle name="Normal 4 2 2 2 2 2 11" xfId="15810" xr:uid="{00000000-0005-0000-0000-0000883A0000}"/>
    <cellStyle name="Normal 4 2 2 2 2 2 12" xfId="15811" xr:uid="{00000000-0005-0000-0000-0000893A0000}"/>
    <cellStyle name="Normal 4 2 2 2 2 2 13" xfId="15812" xr:uid="{00000000-0005-0000-0000-00008A3A0000}"/>
    <cellStyle name="Normal 4 2 2 2 2 2 14" xfId="15813" xr:uid="{00000000-0005-0000-0000-00008B3A0000}"/>
    <cellStyle name="Normal 4 2 2 2 2 2 15" xfId="15814" xr:uid="{00000000-0005-0000-0000-00008C3A0000}"/>
    <cellStyle name="Normal 4 2 2 2 2 2 16" xfId="15815" xr:uid="{00000000-0005-0000-0000-00008D3A0000}"/>
    <cellStyle name="Normal 4 2 2 2 2 2 17" xfId="15816" xr:uid="{00000000-0005-0000-0000-00008E3A0000}"/>
    <cellStyle name="Normal 4 2 2 2 2 2 18" xfId="15817" xr:uid="{00000000-0005-0000-0000-00008F3A0000}"/>
    <cellStyle name="Normal 4 2 2 2 2 2 2" xfId="15818" xr:uid="{00000000-0005-0000-0000-0000903A0000}"/>
    <cellStyle name="Normal 4 2 2 2 2 2 3" xfId="15819" xr:uid="{00000000-0005-0000-0000-0000913A0000}"/>
    <cellStyle name="Normal 4 2 2 2 2 2 4" xfId="15820" xr:uid="{00000000-0005-0000-0000-0000923A0000}"/>
    <cellStyle name="Normal 4 2 2 2 2 2 5" xfId="15821" xr:uid="{00000000-0005-0000-0000-0000933A0000}"/>
    <cellStyle name="Normal 4 2 2 2 2 2 6" xfId="15822" xr:uid="{00000000-0005-0000-0000-0000943A0000}"/>
    <cellStyle name="Normal 4 2 2 2 2 2 7" xfId="15823" xr:uid="{00000000-0005-0000-0000-0000953A0000}"/>
    <cellStyle name="Normal 4 2 2 2 2 2 8" xfId="15824" xr:uid="{00000000-0005-0000-0000-0000963A0000}"/>
    <cellStyle name="Normal 4 2 2 2 2 2 9" xfId="15825" xr:uid="{00000000-0005-0000-0000-0000973A0000}"/>
    <cellStyle name="Normal 4 2 2 2 2 3" xfId="1086" xr:uid="{00000000-0005-0000-0000-0000983A0000}"/>
    <cellStyle name="Normal 4 2 2 2 2 4" xfId="15826" xr:uid="{00000000-0005-0000-0000-0000993A0000}"/>
    <cellStyle name="Normal 4 2 2 2 2 5" xfId="15827" xr:uid="{00000000-0005-0000-0000-00009A3A0000}"/>
    <cellStyle name="Normal 4 2 2 2 2 6" xfId="15828" xr:uid="{00000000-0005-0000-0000-00009B3A0000}"/>
    <cellStyle name="Normal 4 2 2 2 2 7" xfId="15829" xr:uid="{00000000-0005-0000-0000-00009C3A0000}"/>
    <cellStyle name="Normal 4 2 2 2 2 8" xfId="15830" xr:uid="{00000000-0005-0000-0000-00009D3A0000}"/>
    <cellStyle name="Normal 4 2 2 2 2 9" xfId="15831" xr:uid="{00000000-0005-0000-0000-00009E3A0000}"/>
    <cellStyle name="Normal 4 2 2 2 2_ELEC SAP FCST UPLOAD" xfId="1087" xr:uid="{00000000-0005-0000-0000-00009F3A0000}"/>
    <cellStyle name="Normal 4 2 2 2 20" xfId="15832" xr:uid="{00000000-0005-0000-0000-0000A03A0000}"/>
    <cellStyle name="Normal 4 2 2 2 21" xfId="15833" xr:uid="{00000000-0005-0000-0000-0000A13A0000}"/>
    <cellStyle name="Normal 4 2 2 2 22" xfId="15834" xr:uid="{00000000-0005-0000-0000-0000A23A0000}"/>
    <cellStyle name="Normal 4 2 2 2 3" xfId="1088" xr:uid="{00000000-0005-0000-0000-0000A33A0000}"/>
    <cellStyle name="Normal 4 2 2 2 4" xfId="1089" xr:uid="{00000000-0005-0000-0000-0000A43A0000}"/>
    <cellStyle name="Normal 4 2 2 2 5" xfId="1090" xr:uid="{00000000-0005-0000-0000-0000A53A0000}"/>
    <cellStyle name="Normal 4 2 2 2 6" xfId="1091" xr:uid="{00000000-0005-0000-0000-0000A63A0000}"/>
    <cellStyle name="Normal 4 2 2 2 7" xfId="15835" xr:uid="{00000000-0005-0000-0000-0000A73A0000}"/>
    <cellStyle name="Normal 4 2 2 2 8" xfId="15836" xr:uid="{00000000-0005-0000-0000-0000A83A0000}"/>
    <cellStyle name="Normal 4 2 2 2 9" xfId="15837" xr:uid="{00000000-0005-0000-0000-0000A93A0000}"/>
    <cellStyle name="Normal 4 2 2 2_ELEC SAP FCST UPLOAD" xfId="1092" xr:uid="{00000000-0005-0000-0000-0000AA3A0000}"/>
    <cellStyle name="Normal 4 2 2 20" xfId="15838" xr:uid="{00000000-0005-0000-0000-0000AB3A0000}"/>
    <cellStyle name="Normal 4 2 2 21" xfId="15839" xr:uid="{00000000-0005-0000-0000-0000AC3A0000}"/>
    <cellStyle name="Normal 4 2 2 22" xfId="15840" xr:uid="{00000000-0005-0000-0000-0000AD3A0000}"/>
    <cellStyle name="Normal 4 2 2 3" xfId="1093" xr:uid="{00000000-0005-0000-0000-0000AE3A0000}"/>
    <cellStyle name="Normal 4 2 2 3 2" xfId="1094" xr:uid="{00000000-0005-0000-0000-0000AF3A0000}"/>
    <cellStyle name="Normal 4 2 2 3 3" xfId="1095" xr:uid="{00000000-0005-0000-0000-0000B03A0000}"/>
    <cellStyle name="Normal 4 2 2 3_ELEC SAP FCST UPLOAD" xfId="1096" xr:uid="{00000000-0005-0000-0000-0000B13A0000}"/>
    <cellStyle name="Normal 4 2 2 4" xfId="1097" xr:uid="{00000000-0005-0000-0000-0000B23A0000}"/>
    <cellStyle name="Normal 4 2 2 5" xfId="1098" xr:uid="{00000000-0005-0000-0000-0000B33A0000}"/>
    <cellStyle name="Normal 4 2 2 6" xfId="1099" xr:uid="{00000000-0005-0000-0000-0000B43A0000}"/>
    <cellStyle name="Normal 4 2 2 7" xfId="15841" xr:uid="{00000000-0005-0000-0000-0000B53A0000}"/>
    <cellStyle name="Normal 4 2 2 8" xfId="15842" xr:uid="{00000000-0005-0000-0000-0000B63A0000}"/>
    <cellStyle name="Normal 4 2 2 9" xfId="15843" xr:uid="{00000000-0005-0000-0000-0000B73A0000}"/>
    <cellStyle name="Normal 4 2 2_ELEC SAP FCST UPLOAD" xfId="1100" xr:uid="{00000000-0005-0000-0000-0000B83A0000}"/>
    <cellStyle name="Normal 4 2 20" xfId="15844" xr:uid="{00000000-0005-0000-0000-0000B93A0000}"/>
    <cellStyle name="Normal 4 2 21" xfId="15845" xr:uid="{00000000-0005-0000-0000-0000BA3A0000}"/>
    <cellStyle name="Normal 4 2 22" xfId="15846" xr:uid="{00000000-0005-0000-0000-0000BB3A0000}"/>
    <cellStyle name="Normal 4 2 23" xfId="15847" xr:uid="{00000000-0005-0000-0000-0000BC3A0000}"/>
    <cellStyle name="Normal 4 2 24" xfId="48784" xr:uid="{00000000-0005-0000-0000-0000BD3A0000}"/>
    <cellStyle name="Normal 4 2 25" xfId="48783" xr:uid="{00000000-0005-0000-0000-0000BE3A0000}"/>
    <cellStyle name="Normal 4 2 3" xfId="1101" xr:uid="{00000000-0005-0000-0000-0000BF3A0000}"/>
    <cellStyle name="Normal 4 2 3 2" xfId="1102" xr:uid="{00000000-0005-0000-0000-0000C03A0000}"/>
    <cellStyle name="Normal 4 2 3 3" xfId="1103" xr:uid="{00000000-0005-0000-0000-0000C13A0000}"/>
    <cellStyle name="Normal 4 2 3_ELEC SAP FCST UPLOAD" xfId="1104" xr:uid="{00000000-0005-0000-0000-0000C23A0000}"/>
    <cellStyle name="Normal 4 2 4" xfId="1105" xr:uid="{00000000-0005-0000-0000-0000C33A0000}"/>
    <cellStyle name="Normal 4 2 5" xfId="1106" xr:uid="{00000000-0005-0000-0000-0000C43A0000}"/>
    <cellStyle name="Normal 4 2 6" xfId="1107" xr:uid="{00000000-0005-0000-0000-0000C53A0000}"/>
    <cellStyle name="Normal 4 2 7" xfId="1108" xr:uid="{00000000-0005-0000-0000-0000C63A0000}"/>
    <cellStyle name="Normal 4 2 8" xfId="1899" xr:uid="{00000000-0005-0000-0000-0000C73A0000}"/>
    <cellStyle name="Normal 4 2 9" xfId="15848" xr:uid="{00000000-0005-0000-0000-0000C83A0000}"/>
    <cellStyle name="Normal 4 2_ELEC SAP FCST UPLOAD" xfId="1109" xr:uid="{00000000-0005-0000-0000-0000C93A0000}"/>
    <cellStyle name="Normal 4 20" xfId="15849" xr:uid="{00000000-0005-0000-0000-0000CA3A0000}"/>
    <cellStyle name="Normal 4 21" xfId="15850" xr:uid="{00000000-0005-0000-0000-0000CB3A0000}"/>
    <cellStyle name="Normal 4 22" xfId="15851" xr:uid="{00000000-0005-0000-0000-0000CC3A0000}"/>
    <cellStyle name="Normal 4 23" xfId="15852" xr:uid="{00000000-0005-0000-0000-0000CD3A0000}"/>
    <cellStyle name="Normal 4 24" xfId="15853" xr:uid="{00000000-0005-0000-0000-0000CE3A0000}"/>
    <cellStyle name="Normal 4 25" xfId="15854" xr:uid="{00000000-0005-0000-0000-0000CF3A0000}"/>
    <cellStyle name="Normal 4 26" xfId="15855" xr:uid="{00000000-0005-0000-0000-0000D03A0000}"/>
    <cellStyle name="Normal 4 27" xfId="15856" xr:uid="{00000000-0005-0000-0000-0000D13A0000}"/>
    <cellStyle name="Normal 4 28" xfId="15857" xr:uid="{00000000-0005-0000-0000-0000D23A0000}"/>
    <cellStyle name="Normal 4 29" xfId="15858" xr:uid="{00000000-0005-0000-0000-0000D33A0000}"/>
    <cellStyle name="Normal 4 3" xfId="1110" xr:uid="{00000000-0005-0000-0000-0000D43A0000}"/>
    <cellStyle name="Normal 4 3 2" xfId="1111" xr:uid="{00000000-0005-0000-0000-0000D53A0000}"/>
    <cellStyle name="Normal 4 3 2 2" xfId="1112" xr:uid="{00000000-0005-0000-0000-0000D63A0000}"/>
    <cellStyle name="Normal 4 3 2 3" xfId="1113" xr:uid="{00000000-0005-0000-0000-0000D73A0000}"/>
    <cellStyle name="Normal 4 3 2_ELEC SAP FCST UPLOAD" xfId="1114" xr:uid="{00000000-0005-0000-0000-0000D83A0000}"/>
    <cellStyle name="Normal 4 3 3" xfId="1115" xr:uid="{00000000-0005-0000-0000-0000D93A0000}"/>
    <cellStyle name="Normal 4 3 4" xfId="1116" xr:uid="{00000000-0005-0000-0000-0000DA3A0000}"/>
    <cellStyle name="Normal 4 3 5" xfId="1117" xr:uid="{00000000-0005-0000-0000-0000DB3A0000}"/>
    <cellStyle name="Normal 4 3 6" xfId="1118" xr:uid="{00000000-0005-0000-0000-0000DC3A0000}"/>
    <cellStyle name="Normal 4 3_ELEC SAP FCST UPLOAD" xfId="1119" xr:uid="{00000000-0005-0000-0000-0000DD3A0000}"/>
    <cellStyle name="Normal 4 30" xfId="15859" xr:uid="{00000000-0005-0000-0000-0000DE3A0000}"/>
    <cellStyle name="Normal 4 31" xfId="15860" xr:uid="{00000000-0005-0000-0000-0000DF3A0000}"/>
    <cellStyle name="Normal 4 32" xfId="15861" xr:uid="{00000000-0005-0000-0000-0000E03A0000}"/>
    <cellStyle name="Normal 4 33" xfId="15862" xr:uid="{00000000-0005-0000-0000-0000E13A0000}"/>
    <cellStyle name="Normal 4 34" xfId="15863" xr:uid="{00000000-0005-0000-0000-0000E23A0000}"/>
    <cellStyle name="Normal 4 35" xfId="15864" xr:uid="{00000000-0005-0000-0000-0000E33A0000}"/>
    <cellStyle name="Normal 4 36" xfId="15865" xr:uid="{00000000-0005-0000-0000-0000E43A0000}"/>
    <cellStyle name="Normal 4 37" xfId="15866" xr:uid="{00000000-0005-0000-0000-0000E53A0000}"/>
    <cellStyle name="Normal 4 38" xfId="15867" xr:uid="{00000000-0005-0000-0000-0000E63A0000}"/>
    <cellStyle name="Normal 4 39" xfId="15868" xr:uid="{00000000-0005-0000-0000-0000E73A0000}"/>
    <cellStyle name="Normal 4 4" xfId="1120" xr:uid="{00000000-0005-0000-0000-0000E83A0000}"/>
    <cellStyle name="Normal 4 40" xfId="15869" xr:uid="{00000000-0005-0000-0000-0000E93A0000}"/>
    <cellStyle name="Normal 4 41" xfId="15870" xr:uid="{00000000-0005-0000-0000-0000EA3A0000}"/>
    <cellStyle name="Normal 4 42" xfId="15871" xr:uid="{00000000-0005-0000-0000-0000EB3A0000}"/>
    <cellStyle name="Normal 4 43" xfId="15872" xr:uid="{00000000-0005-0000-0000-0000EC3A0000}"/>
    <cellStyle name="Normal 4 44" xfId="15873" xr:uid="{00000000-0005-0000-0000-0000ED3A0000}"/>
    <cellStyle name="Normal 4 45" xfId="15874" xr:uid="{00000000-0005-0000-0000-0000EE3A0000}"/>
    <cellStyle name="Normal 4 46" xfId="15875" xr:uid="{00000000-0005-0000-0000-0000EF3A0000}"/>
    <cellStyle name="Normal 4 47" xfId="15876" xr:uid="{00000000-0005-0000-0000-0000F03A0000}"/>
    <cellStyle name="Normal 4 48" xfId="15877" xr:uid="{00000000-0005-0000-0000-0000F13A0000}"/>
    <cellStyle name="Normal 4 49" xfId="15878" xr:uid="{00000000-0005-0000-0000-0000F23A0000}"/>
    <cellStyle name="Normal 4 5" xfId="1121" xr:uid="{00000000-0005-0000-0000-0000F33A0000}"/>
    <cellStyle name="Normal 4 50" xfId="15879" xr:uid="{00000000-0005-0000-0000-0000F43A0000}"/>
    <cellStyle name="Normal 4 51" xfId="15880" xr:uid="{00000000-0005-0000-0000-0000F53A0000}"/>
    <cellStyle name="Normal 4 52" xfId="15881" xr:uid="{00000000-0005-0000-0000-0000F63A0000}"/>
    <cellStyle name="Normal 4 53" xfId="15882" xr:uid="{00000000-0005-0000-0000-0000F73A0000}"/>
    <cellStyle name="Normal 4 54" xfId="15883" xr:uid="{00000000-0005-0000-0000-0000F83A0000}"/>
    <cellStyle name="Normal 4 55" xfId="15884" xr:uid="{00000000-0005-0000-0000-0000F93A0000}"/>
    <cellStyle name="Normal 4 56" xfId="15885" xr:uid="{00000000-0005-0000-0000-0000FA3A0000}"/>
    <cellStyle name="Normal 4 57" xfId="15886" xr:uid="{00000000-0005-0000-0000-0000FB3A0000}"/>
    <cellStyle name="Normal 4 58" xfId="15887" xr:uid="{00000000-0005-0000-0000-0000FC3A0000}"/>
    <cellStyle name="Normal 4 59" xfId="15888" xr:uid="{00000000-0005-0000-0000-0000FD3A0000}"/>
    <cellStyle name="Normal 4 6" xfId="1122" xr:uid="{00000000-0005-0000-0000-0000FE3A0000}"/>
    <cellStyle name="Normal 4 60" xfId="15889" xr:uid="{00000000-0005-0000-0000-0000FF3A0000}"/>
    <cellStyle name="Normal 4 61" xfId="15890" xr:uid="{00000000-0005-0000-0000-0000003B0000}"/>
    <cellStyle name="Normal 4 62" xfId="15891" xr:uid="{00000000-0005-0000-0000-0000013B0000}"/>
    <cellStyle name="Normal 4 63" xfId="15892" xr:uid="{00000000-0005-0000-0000-0000023B0000}"/>
    <cellStyle name="Normal 4 64" xfId="15893" xr:uid="{00000000-0005-0000-0000-0000033B0000}"/>
    <cellStyle name="Normal 4 65" xfId="15894" xr:uid="{00000000-0005-0000-0000-0000043B0000}"/>
    <cellStyle name="Normal 4 66" xfId="15895" xr:uid="{00000000-0005-0000-0000-0000053B0000}"/>
    <cellStyle name="Normal 4 67" xfId="15896" xr:uid="{00000000-0005-0000-0000-0000063B0000}"/>
    <cellStyle name="Normal 4 68" xfId="15897" xr:uid="{00000000-0005-0000-0000-0000073B0000}"/>
    <cellStyle name="Normal 4 69" xfId="15898" xr:uid="{00000000-0005-0000-0000-0000083B0000}"/>
    <cellStyle name="Normal 4 7" xfId="15899" xr:uid="{00000000-0005-0000-0000-0000093B0000}"/>
    <cellStyle name="Normal 4 7 10" xfId="15900" xr:uid="{00000000-0005-0000-0000-00000A3B0000}"/>
    <cellStyle name="Normal 4 7 11" xfId="15901" xr:uid="{00000000-0005-0000-0000-00000B3B0000}"/>
    <cellStyle name="Normal 4 7 12" xfId="15902" xr:uid="{00000000-0005-0000-0000-00000C3B0000}"/>
    <cellStyle name="Normal 4 7 13" xfId="15903" xr:uid="{00000000-0005-0000-0000-00000D3B0000}"/>
    <cellStyle name="Normal 4 7 14" xfId="15904" xr:uid="{00000000-0005-0000-0000-00000E3B0000}"/>
    <cellStyle name="Normal 4 7 15" xfId="15905" xr:uid="{00000000-0005-0000-0000-00000F3B0000}"/>
    <cellStyle name="Normal 4 7 16" xfId="15906" xr:uid="{00000000-0005-0000-0000-0000103B0000}"/>
    <cellStyle name="Normal 4 7 17" xfId="15907" xr:uid="{00000000-0005-0000-0000-0000113B0000}"/>
    <cellStyle name="Normal 4 7 2" xfId="15908" xr:uid="{00000000-0005-0000-0000-0000123B0000}"/>
    <cellStyle name="Normal 4 7 3" xfId="15909" xr:uid="{00000000-0005-0000-0000-0000133B0000}"/>
    <cellStyle name="Normal 4 7 4" xfId="15910" xr:uid="{00000000-0005-0000-0000-0000143B0000}"/>
    <cellStyle name="Normal 4 7 5" xfId="15911" xr:uid="{00000000-0005-0000-0000-0000153B0000}"/>
    <cellStyle name="Normal 4 7 6" xfId="15912" xr:uid="{00000000-0005-0000-0000-0000163B0000}"/>
    <cellStyle name="Normal 4 7 7" xfId="15913" xr:uid="{00000000-0005-0000-0000-0000173B0000}"/>
    <cellStyle name="Normal 4 7 8" xfId="15914" xr:uid="{00000000-0005-0000-0000-0000183B0000}"/>
    <cellStyle name="Normal 4 7 9" xfId="15915" xr:uid="{00000000-0005-0000-0000-0000193B0000}"/>
    <cellStyle name="Normal 4 70" xfId="15916" xr:uid="{00000000-0005-0000-0000-00001A3B0000}"/>
    <cellStyle name="Normal 4 71" xfId="15917" xr:uid="{00000000-0005-0000-0000-00001B3B0000}"/>
    <cellStyle name="Normal 4 72" xfId="15918" xr:uid="{00000000-0005-0000-0000-00001C3B0000}"/>
    <cellStyle name="Normal 4 73" xfId="15919" xr:uid="{00000000-0005-0000-0000-00001D3B0000}"/>
    <cellStyle name="Normal 4 74" xfId="15920" xr:uid="{00000000-0005-0000-0000-00001E3B0000}"/>
    <cellStyle name="Normal 4 75" xfId="15921" xr:uid="{00000000-0005-0000-0000-00001F3B0000}"/>
    <cellStyle name="Normal 4 76" xfId="15922" xr:uid="{00000000-0005-0000-0000-0000203B0000}"/>
    <cellStyle name="Normal 4 77" xfId="15923" xr:uid="{00000000-0005-0000-0000-0000213B0000}"/>
    <cellStyle name="Normal 4 78" xfId="15924" xr:uid="{00000000-0005-0000-0000-0000223B0000}"/>
    <cellStyle name="Normal 4 79" xfId="15925" xr:uid="{00000000-0005-0000-0000-0000233B0000}"/>
    <cellStyle name="Normal 4 8" xfId="15926" xr:uid="{00000000-0005-0000-0000-0000243B0000}"/>
    <cellStyle name="Normal 4 80" xfId="15927" xr:uid="{00000000-0005-0000-0000-0000253B0000}"/>
    <cellStyle name="Normal 4 81" xfId="15928" xr:uid="{00000000-0005-0000-0000-0000263B0000}"/>
    <cellStyle name="Normal 4 82" xfId="15929" xr:uid="{00000000-0005-0000-0000-0000273B0000}"/>
    <cellStyle name="Normal 4 83" xfId="15930" xr:uid="{00000000-0005-0000-0000-0000283B0000}"/>
    <cellStyle name="Normal 4 85" xfId="14" xr:uid="{00000000-0005-0000-0000-0000293B0000}"/>
    <cellStyle name="Normal 4 85 2" xfId="1900" xr:uid="{00000000-0005-0000-0000-00002A3B0000}"/>
    <cellStyle name="Normal 4 85 3" xfId="48787" xr:uid="{00000000-0005-0000-0000-00002B3B0000}"/>
    <cellStyle name="Normal 4 9" xfId="15931" xr:uid="{00000000-0005-0000-0000-00002C3B0000}"/>
    <cellStyle name="Normal 4 9 2" xfId="15932" xr:uid="{00000000-0005-0000-0000-00002D3B0000}"/>
    <cellStyle name="Normal 4_Book1" xfId="15933" xr:uid="{00000000-0005-0000-0000-00002E3B0000}"/>
    <cellStyle name="Normal 40" xfId="15934" xr:uid="{00000000-0005-0000-0000-00002F3B0000}"/>
    <cellStyle name="Normal 40 10" xfId="15935" xr:uid="{00000000-0005-0000-0000-0000303B0000}"/>
    <cellStyle name="Normal 40 10 2" xfId="15936" xr:uid="{00000000-0005-0000-0000-0000313B0000}"/>
    <cellStyle name="Normal 40 11" xfId="15937" xr:uid="{00000000-0005-0000-0000-0000323B0000}"/>
    <cellStyle name="Normal 40 11 2" xfId="15938" xr:uid="{00000000-0005-0000-0000-0000333B0000}"/>
    <cellStyle name="Normal 40 12" xfId="15939" xr:uid="{00000000-0005-0000-0000-0000343B0000}"/>
    <cellStyle name="Normal 40 12 2" xfId="15940" xr:uid="{00000000-0005-0000-0000-0000353B0000}"/>
    <cellStyle name="Normal 40 13" xfId="15941" xr:uid="{00000000-0005-0000-0000-0000363B0000}"/>
    <cellStyle name="Normal 40 13 2" xfId="15942" xr:uid="{00000000-0005-0000-0000-0000373B0000}"/>
    <cellStyle name="Normal 40 14" xfId="15943" xr:uid="{00000000-0005-0000-0000-0000383B0000}"/>
    <cellStyle name="Normal 40 14 2" xfId="15944" xr:uid="{00000000-0005-0000-0000-0000393B0000}"/>
    <cellStyle name="Normal 40 15" xfId="15945" xr:uid="{00000000-0005-0000-0000-00003A3B0000}"/>
    <cellStyle name="Normal 40 15 2" xfId="15946" xr:uid="{00000000-0005-0000-0000-00003B3B0000}"/>
    <cellStyle name="Normal 40 16" xfId="15947" xr:uid="{00000000-0005-0000-0000-00003C3B0000}"/>
    <cellStyle name="Normal 40 16 2" xfId="15948" xr:uid="{00000000-0005-0000-0000-00003D3B0000}"/>
    <cellStyle name="Normal 40 17" xfId="15949" xr:uid="{00000000-0005-0000-0000-00003E3B0000}"/>
    <cellStyle name="Normal 40 17 2" xfId="15950" xr:uid="{00000000-0005-0000-0000-00003F3B0000}"/>
    <cellStyle name="Normal 40 18" xfId="15951" xr:uid="{00000000-0005-0000-0000-0000403B0000}"/>
    <cellStyle name="Normal 40 18 2" xfId="15952" xr:uid="{00000000-0005-0000-0000-0000413B0000}"/>
    <cellStyle name="Normal 40 19" xfId="15953" xr:uid="{00000000-0005-0000-0000-0000423B0000}"/>
    <cellStyle name="Normal 40 19 2" xfId="15954" xr:uid="{00000000-0005-0000-0000-0000433B0000}"/>
    <cellStyle name="Normal 40 2" xfId="15955" xr:uid="{00000000-0005-0000-0000-0000443B0000}"/>
    <cellStyle name="Normal 40 2 2" xfId="15956" xr:uid="{00000000-0005-0000-0000-0000453B0000}"/>
    <cellStyle name="Normal 40 2 2 2" xfId="15957" xr:uid="{00000000-0005-0000-0000-0000463B0000}"/>
    <cellStyle name="Normal 40 2 2 3" xfId="15958" xr:uid="{00000000-0005-0000-0000-0000473B0000}"/>
    <cellStyle name="Normal 40 2 2 4" xfId="15959" xr:uid="{00000000-0005-0000-0000-0000483B0000}"/>
    <cellStyle name="Normal 40 2 3" xfId="15960" xr:uid="{00000000-0005-0000-0000-0000493B0000}"/>
    <cellStyle name="Normal 40 2 3 2" xfId="15961" xr:uid="{00000000-0005-0000-0000-00004A3B0000}"/>
    <cellStyle name="Normal 40 2 3 3" xfId="15962" xr:uid="{00000000-0005-0000-0000-00004B3B0000}"/>
    <cellStyle name="Normal 40 2 3 4" xfId="15963" xr:uid="{00000000-0005-0000-0000-00004C3B0000}"/>
    <cellStyle name="Normal 40 2 4" xfId="15964" xr:uid="{00000000-0005-0000-0000-00004D3B0000}"/>
    <cellStyle name="Normal 40 2 5" xfId="15965" xr:uid="{00000000-0005-0000-0000-00004E3B0000}"/>
    <cellStyle name="Normal 40 2 6" xfId="15966" xr:uid="{00000000-0005-0000-0000-00004F3B0000}"/>
    <cellStyle name="Normal 40 2 7" xfId="15967" xr:uid="{00000000-0005-0000-0000-0000503B0000}"/>
    <cellStyle name="Normal 40 20" xfId="15968" xr:uid="{00000000-0005-0000-0000-0000513B0000}"/>
    <cellStyle name="Normal 40 20 2" xfId="15969" xr:uid="{00000000-0005-0000-0000-0000523B0000}"/>
    <cellStyle name="Normal 40 21" xfId="15970" xr:uid="{00000000-0005-0000-0000-0000533B0000}"/>
    <cellStyle name="Normal 40 21 2" xfId="15971" xr:uid="{00000000-0005-0000-0000-0000543B0000}"/>
    <cellStyle name="Normal 40 22" xfId="15972" xr:uid="{00000000-0005-0000-0000-0000553B0000}"/>
    <cellStyle name="Normal 40 22 2" xfId="15973" xr:uid="{00000000-0005-0000-0000-0000563B0000}"/>
    <cellStyle name="Normal 40 23" xfId="15974" xr:uid="{00000000-0005-0000-0000-0000573B0000}"/>
    <cellStyle name="Normal 40 24" xfId="15975" xr:uid="{00000000-0005-0000-0000-0000583B0000}"/>
    <cellStyle name="Normal 40 25" xfId="15976" xr:uid="{00000000-0005-0000-0000-0000593B0000}"/>
    <cellStyle name="Normal 40 26" xfId="15977" xr:uid="{00000000-0005-0000-0000-00005A3B0000}"/>
    <cellStyle name="Normal 40 27" xfId="15978" xr:uid="{00000000-0005-0000-0000-00005B3B0000}"/>
    <cellStyle name="Normal 40 28" xfId="15979" xr:uid="{00000000-0005-0000-0000-00005C3B0000}"/>
    <cellStyle name="Normal 40 29" xfId="15980" xr:uid="{00000000-0005-0000-0000-00005D3B0000}"/>
    <cellStyle name="Normal 40 3" xfId="15981" xr:uid="{00000000-0005-0000-0000-00005E3B0000}"/>
    <cellStyle name="Normal 40 3 2" xfId="15982" xr:uid="{00000000-0005-0000-0000-00005F3B0000}"/>
    <cellStyle name="Normal 40 3 2 2" xfId="15983" xr:uid="{00000000-0005-0000-0000-0000603B0000}"/>
    <cellStyle name="Normal 40 3 2 3" xfId="15984" xr:uid="{00000000-0005-0000-0000-0000613B0000}"/>
    <cellStyle name="Normal 40 3 2 4" xfId="15985" xr:uid="{00000000-0005-0000-0000-0000623B0000}"/>
    <cellStyle name="Normal 40 3 3" xfId="15986" xr:uid="{00000000-0005-0000-0000-0000633B0000}"/>
    <cellStyle name="Normal 40 3 4" xfId="15987" xr:uid="{00000000-0005-0000-0000-0000643B0000}"/>
    <cellStyle name="Normal 40 3 5" xfId="15988" xr:uid="{00000000-0005-0000-0000-0000653B0000}"/>
    <cellStyle name="Normal 40 3 6" xfId="15989" xr:uid="{00000000-0005-0000-0000-0000663B0000}"/>
    <cellStyle name="Normal 40 30" xfId="15990" xr:uid="{00000000-0005-0000-0000-0000673B0000}"/>
    <cellStyle name="Normal 40 31" xfId="15991" xr:uid="{00000000-0005-0000-0000-0000683B0000}"/>
    <cellStyle name="Normal 40 32" xfId="15992" xr:uid="{00000000-0005-0000-0000-0000693B0000}"/>
    <cellStyle name="Normal 40 33" xfId="15993" xr:uid="{00000000-0005-0000-0000-00006A3B0000}"/>
    <cellStyle name="Normal 40 34" xfId="15994" xr:uid="{00000000-0005-0000-0000-00006B3B0000}"/>
    <cellStyle name="Normal 40 35" xfId="15995" xr:uid="{00000000-0005-0000-0000-00006C3B0000}"/>
    <cellStyle name="Normal 40 36" xfId="15996" xr:uid="{00000000-0005-0000-0000-00006D3B0000}"/>
    <cellStyle name="Normal 40 37" xfId="15997" xr:uid="{00000000-0005-0000-0000-00006E3B0000}"/>
    <cellStyle name="Normal 40 38" xfId="15998" xr:uid="{00000000-0005-0000-0000-00006F3B0000}"/>
    <cellStyle name="Normal 40 39" xfId="15999" xr:uid="{00000000-0005-0000-0000-0000703B0000}"/>
    <cellStyle name="Normal 40 4" xfId="16000" xr:uid="{00000000-0005-0000-0000-0000713B0000}"/>
    <cellStyle name="Normal 40 4 2" xfId="16001" xr:uid="{00000000-0005-0000-0000-0000723B0000}"/>
    <cellStyle name="Normal 40 4 3" xfId="16002" xr:uid="{00000000-0005-0000-0000-0000733B0000}"/>
    <cellStyle name="Normal 40 4 4" xfId="16003" xr:uid="{00000000-0005-0000-0000-0000743B0000}"/>
    <cellStyle name="Normal 40 40" xfId="16004" xr:uid="{00000000-0005-0000-0000-0000753B0000}"/>
    <cellStyle name="Normal 40 41" xfId="16005" xr:uid="{00000000-0005-0000-0000-0000763B0000}"/>
    <cellStyle name="Normal 40 42" xfId="16006" xr:uid="{00000000-0005-0000-0000-0000773B0000}"/>
    <cellStyle name="Normal 40 43" xfId="16007" xr:uid="{00000000-0005-0000-0000-0000783B0000}"/>
    <cellStyle name="Normal 40 44" xfId="16008" xr:uid="{00000000-0005-0000-0000-0000793B0000}"/>
    <cellStyle name="Normal 40 45" xfId="16009" xr:uid="{00000000-0005-0000-0000-00007A3B0000}"/>
    <cellStyle name="Normal 40 46" xfId="16010" xr:uid="{00000000-0005-0000-0000-00007B3B0000}"/>
    <cellStyle name="Normal 40 47" xfId="16011" xr:uid="{00000000-0005-0000-0000-00007C3B0000}"/>
    <cellStyle name="Normal 40 48" xfId="16012" xr:uid="{00000000-0005-0000-0000-00007D3B0000}"/>
    <cellStyle name="Normal 40 49" xfId="16013" xr:uid="{00000000-0005-0000-0000-00007E3B0000}"/>
    <cellStyle name="Normal 40 5" xfId="16014" xr:uid="{00000000-0005-0000-0000-00007F3B0000}"/>
    <cellStyle name="Normal 40 5 2" xfId="16015" xr:uid="{00000000-0005-0000-0000-0000803B0000}"/>
    <cellStyle name="Normal 40 5 3" xfId="16016" xr:uid="{00000000-0005-0000-0000-0000813B0000}"/>
    <cellStyle name="Normal 40 5 4" xfId="16017" xr:uid="{00000000-0005-0000-0000-0000823B0000}"/>
    <cellStyle name="Normal 40 50" xfId="16018" xr:uid="{00000000-0005-0000-0000-0000833B0000}"/>
    <cellStyle name="Normal 40 51" xfId="16019" xr:uid="{00000000-0005-0000-0000-0000843B0000}"/>
    <cellStyle name="Normal 40 52" xfId="16020" xr:uid="{00000000-0005-0000-0000-0000853B0000}"/>
    <cellStyle name="Normal 40 53" xfId="16021" xr:uid="{00000000-0005-0000-0000-0000863B0000}"/>
    <cellStyle name="Normal 40 54" xfId="16022" xr:uid="{00000000-0005-0000-0000-0000873B0000}"/>
    <cellStyle name="Normal 40 55" xfId="16023" xr:uid="{00000000-0005-0000-0000-0000883B0000}"/>
    <cellStyle name="Normal 40 56" xfId="16024" xr:uid="{00000000-0005-0000-0000-0000893B0000}"/>
    <cellStyle name="Normal 40 57" xfId="16025" xr:uid="{00000000-0005-0000-0000-00008A3B0000}"/>
    <cellStyle name="Normal 40 58" xfId="16026" xr:uid="{00000000-0005-0000-0000-00008B3B0000}"/>
    <cellStyle name="Normal 40 59" xfId="16027" xr:uid="{00000000-0005-0000-0000-00008C3B0000}"/>
    <cellStyle name="Normal 40 6" xfId="16028" xr:uid="{00000000-0005-0000-0000-00008D3B0000}"/>
    <cellStyle name="Normal 40 6 2" xfId="16029" xr:uid="{00000000-0005-0000-0000-00008E3B0000}"/>
    <cellStyle name="Normal 40 60" xfId="16030" xr:uid="{00000000-0005-0000-0000-00008F3B0000}"/>
    <cellStyle name="Normal 40 61" xfId="16031" xr:uid="{00000000-0005-0000-0000-0000903B0000}"/>
    <cellStyle name="Normal 40 62" xfId="16032" xr:uid="{00000000-0005-0000-0000-0000913B0000}"/>
    <cellStyle name="Normal 40 63" xfId="16033" xr:uid="{00000000-0005-0000-0000-0000923B0000}"/>
    <cellStyle name="Normal 40 64" xfId="16034" xr:uid="{00000000-0005-0000-0000-0000933B0000}"/>
    <cellStyle name="Normal 40 65" xfId="16035" xr:uid="{00000000-0005-0000-0000-0000943B0000}"/>
    <cellStyle name="Normal 40 66" xfId="16036" xr:uid="{00000000-0005-0000-0000-0000953B0000}"/>
    <cellStyle name="Normal 40 67" xfId="16037" xr:uid="{00000000-0005-0000-0000-0000963B0000}"/>
    <cellStyle name="Normal 40 68" xfId="16038" xr:uid="{00000000-0005-0000-0000-0000973B0000}"/>
    <cellStyle name="Normal 40 69" xfId="16039" xr:uid="{00000000-0005-0000-0000-0000983B0000}"/>
    <cellStyle name="Normal 40 7" xfId="16040" xr:uid="{00000000-0005-0000-0000-0000993B0000}"/>
    <cellStyle name="Normal 40 7 2" xfId="16041" xr:uid="{00000000-0005-0000-0000-00009A3B0000}"/>
    <cellStyle name="Normal 40 70" xfId="16042" xr:uid="{00000000-0005-0000-0000-00009B3B0000}"/>
    <cellStyle name="Normal 40 8" xfId="16043" xr:uid="{00000000-0005-0000-0000-00009C3B0000}"/>
    <cellStyle name="Normal 40 8 2" xfId="16044" xr:uid="{00000000-0005-0000-0000-00009D3B0000}"/>
    <cellStyle name="Normal 40 9" xfId="16045" xr:uid="{00000000-0005-0000-0000-00009E3B0000}"/>
    <cellStyle name="Normal 40 9 2" xfId="16046" xr:uid="{00000000-0005-0000-0000-00009F3B0000}"/>
    <cellStyle name="Normal 41" xfId="16047" xr:uid="{00000000-0005-0000-0000-0000A03B0000}"/>
    <cellStyle name="Normal 41 10" xfId="16048" xr:uid="{00000000-0005-0000-0000-0000A13B0000}"/>
    <cellStyle name="Normal 41 10 2" xfId="16049" xr:uid="{00000000-0005-0000-0000-0000A23B0000}"/>
    <cellStyle name="Normal 41 11" xfId="16050" xr:uid="{00000000-0005-0000-0000-0000A33B0000}"/>
    <cellStyle name="Normal 41 11 2" xfId="16051" xr:uid="{00000000-0005-0000-0000-0000A43B0000}"/>
    <cellStyle name="Normal 41 12" xfId="16052" xr:uid="{00000000-0005-0000-0000-0000A53B0000}"/>
    <cellStyle name="Normal 41 12 2" xfId="16053" xr:uid="{00000000-0005-0000-0000-0000A63B0000}"/>
    <cellStyle name="Normal 41 13" xfId="16054" xr:uid="{00000000-0005-0000-0000-0000A73B0000}"/>
    <cellStyle name="Normal 41 13 2" xfId="16055" xr:uid="{00000000-0005-0000-0000-0000A83B0000}"/>
    <cellStyle name="Normal 41 14" xfId="16056" xr:uid="{00000000-0005-0000-0000-0000A93B0000}"/>
    <cellStyle name="Normal 41 14 2" xfId="16057" xr:uid="{00000000-0005-0000-0000-0000AA3B0000}"/>
    <cellStyle name="Normal 41 15" xfId="16058" xr:uid="{00000000-0005-0000-0000-0000AB3B0000}"/>
    <cellStyle name="Normal 41 15 2" xfId="16059" xr:uid="{00000000-0005-0000-0000-0000AC3B0000}"/>
    <cellStyle name="Normal 41 16" xfId="16060" xr:uid="{00000000-0005-0000-0000-0000AD3B0000}"/>
    <cellStyle name="Normal 41 16 2" xfId="16061" xr:uid="{00000000-0005-0000-0000-0000AE3B0000}"/>
    <cellStyle name="Normal 41 17" xfId="16062" xr:uid="{00000000-0005-0000-0000-0000AF3B0000}"/>
    <cellStyle name="Normal 41 17 2" xfId="16063" xr:uid="{00000000-0005-0000-0000-0000B03B0000}"/>
    <cellStyle name="Normal 41 18" xfId="16064" xr:uid="{00000000-0005-0000-0000-0000B13B0000}"/>
    <cellStyle name="Normal 41 18 2" xfId="16065" xr:uid="{00000000-0005-0000-0000-0000B23B0000}"/>
    <cellStyle name="Normal 41 19" xfId="16066" xr:uid="{00000000-0005-0000-0000-0000B33B0000}"/>
    <cellStyle name="Normal 41 19 2" xfId="16067" xr:uid="{00000000-0005-0000-0000-0000B43B0000}"/>
    <cellStyle name="Normal 41 2" xfId="16068" xr:uid="{00000000-0005-0000-0000-0000B53B0000}"/>
    <cellStyle name="Normal 41 2 2" xfId="16069" xr:uid="{00000000-0005-0000-0000-0000B63B0000}"/>
    <cellStyle name="Normal 41 2 2 2" xfId="16070" xr:uid="{00000000-0005-0000-0000-0000B73B0000}"/>
    <cellStyle name="Normal 41 2 2 3" xfId="16071" xr:uid="{00000000-0005-0000-0000-0000B83B0000}"/>
    <cellStyle name="Normal 41 2 2 4" xfId="16072" xr:uid="{00000000-0005-0000-0000-0000B93B0000}"/>
    <cellStyle name="Normal 41 2 3" xfId="16073" xr:uid="{00000000-0005-0000-0000-0000BA3B0000}"/>
    <cellStyle name="Normal 41 2 3 2" xfId="16074" xr:uid="{00000000-0005-0000-0000-0000BB3B0000}"/>
    <cellStyle name="Normal 41 2 3 3" xfId="16075" xr:uid="{00000000-0005-0000-0000-0000BC3B0000}"/>
    <cellStyle name="Normal 41 2 3 4" xfId="16076" xr:uid="{00000000-0005-0000-0000-0000BD3B0000}"/>
    <cellStyle name="Normal 41 2 4" xfId="16077" xr:uid="{00000000-0005-0000-0000-0000BE3B0000}"/>
    <cellStyle name="Normal 41 2 5" xfId="16078" xr:uid="{00000000-0005-0000-0000-0000BF3B0000}"/>
    <cellStyle name="Normal 41 2 6" xfId="16079" xr:uid="{00000000-0005-0000-0000-0000C03B0000}"/>
    <cellStyle name="Normal 41 2 7" xfId="16080" xr:uid="{00000000-0005-0000-0000-0000C13B0000}"/>
    <cellStyle name="Normal 41 20" xfId="16081" xr:uid="{00000000-0005-0000-0000-0000C23B0000}"/>
    <cellStyle name="Normal 41 20 2" xfId="16082" xr:uid="{00000000-0005-0000-0000-0000C33B0000}"/>
    <cellStyle name="Normal 41 21" xfId="16083" xr:uid="{00000000-0005-0000-0000-0000C43B0000}"/>
    <cellStyle name="Normal 41 21 2" xfId="16084" xr:uid="{00000000-0005-0000-0000-0000C53B0000}"/>
    <cellStyle name="Normal 41 22" xfId="16085" xr:uid="{00000000-0005-0000-0000-0000C63B0000}"/>
    <cellStyle name="Normal 41 22 2" xfId="16086" xr:uid="{00000000-0005-0000-0000-0000C73B0000}"/>
    <cellStyle name="Normal 41 23" xfId="16087" xr:uid="{00000000-0005-0000-0000-0000C83B0000}"/>
    <cellStyle name="Normal 41 24" xfId="16088" xr:uid="{00000000-0005-0000-0000-0000C93B0000}"/>
    <cellStyle name="Normal 41 25" xfId="16089" xr:uid="{00000000-0005-0000-0000-0000CA3B0000}"/>
    <cellStyle name="Normal 41 26" xfId="16090" xr:uid="{00000000-0005-0000-0000-0000CB3B0000}"/>
    <cellStyle name="Normal 41 27" xfId="16091" xr:uid="{00000000-0005-0000-0000-0000CC3B0000}"/>
    <cellStyle name="Normal 41 28" xfId="16092" xr:uid="{00000000-0005-0000-0000-0000CD3B0000}"/>
    <cellStyle name="Normal 41 29" xfId="16093" xr:uid="{00000000-0005-0000-0000-0000CE3B0000}"/>
    <cellStyle name="Normal 41 3" xfId="16094" xr:uid="{00000000-0005-0000-0000-0000CF3B0000}"/>
    <cellStyle name="Normal 41 3 2" xfId="16095" xr:uid="{00000000-0005-0000-0000-0000D03B0000}"/>
    <cellStyle name="Normal 41 3 2 2" xfId="16096" xr:uid="{00000000-0005-0000-0000-0000D13B0000}"/>
    <cellStyle name="Normal 41 3 2 3" xfId="16097" xr:uid="{00000000-0005-0000-0000-0000D23B0000}"/>
    <cellStyle name="Normal 41 3 2 4" xfId="16098" xr:uid="{00000000-0005-0000-0000-0000D33B0000}"/>
    <cellStyle name="Normal 41 3 3" xfId="16099" xr:uid="{00000000-0005-0000-0000-0000D43B0000}"/>
    <cellStyle name="Normal 41 3 4" xfId="16100" xr:uid="{00000000-0005-0000-0000-0000D53B0000}"/>
    <cellStyle name="Normal 41 3 5" xfId="16101" xr:uid="{00000000-0005-0000-0000-0000D63B0000}"/>
    <cellStyle name="Normal 41 3 6" xfId="16102" xr:uid="{00000000-0005-0000-0000-0000D73B0000}"/>
    <cellStyle name="Normal 41 30" xfId="16103" xr:uid="{00000000-0005-0000-0000-0000D83B0000}"/>
    <cellStyle name="Normal 41 31" xfId="16104" xr:uid="{00000000-0005-0000-0000-0000D93B0000}"/>
    <cellStyle name="Normal 41 32" xfId="16105" xr:uid="{00000000-0005-0000-0000-0000DA3B0000}"/>
    <cellStyle name="Normal 41 33" xfId="16106" xr:uid="{00000000-0005-0000-0000-0000DB3B0000}"/>
    <cellStyle name="Normal 41 34" xfId="16107" xr:uid="{00000000-0005-0000-0000-0000DC3B0000}"/>
    <cellStyle name="Normal 41 35" xfId="16108" xr:uid="{00000000-0005-0000-0000-0000DD3B0000}"/>
    <cellStyle name="Normal 41 36" xfId="16109" xr:uid="{00000000-0005-0000-0000-0000DE3B0000}"/>
    <cellStyle name="Normal 41 37" xfId="16110" xr:uid="{00000000-0005-0000-0000-0000DF3B0000}"/>
    <cellStyle name="Normal 41 38" xfId="16111" xr:uid="{00000000-0005-0000-0000-0000E03B0000}"/>
    <cellStyle name="Normal 41 39" xfId="16112" xr:uid="{00000000-0005-0000-0000-0000E13B0000}"/>
    <cellStyle name="Normal 41 4" xfId="16113" xr:uid="{00000000-0005-0000-0000-0000E23B0000}"/>
    <cellStyle name="Normal 41 4 2" xfId="16114" xr:uid="{00000000-0005-0000-0000-0000E33B0000}"/>
    <cellStyle name="Normal 41 4 3" xfId="16115" xr:uid="{00000000-0005-0000-0000-0000E43B0000}"/>
    <cellStyle name="Normal 41 4 4" xfId="16116" xr:uid="{00000000-0005-0000-0000-0000E53B0000}"/>
    <cellStyle name="Normal 41 40" xfId="16117" xr:uid="{00000000-0005-0000-0000-0000E63B0000}"/>
    <cellStyle name="Normal 41 41" xfId="16118" xr:uid="{00000000-0005-0000-0000-0000E73B0000}"/>
    <cellStyle name="Normal 41 42" xfId="16119" xr:uid="{00000000-0005-0000-0000-0000E83B0000}"/>
    <cellStyle name="Normal 41 43" xfId="16120" xr:uid="{00000000-0005-0000-0000-0000E93B0000}"/>
    <cellStyle name="Normal 41 44" xfId="16121" xr:uid="{00000000-0005-0000-0000-0000EA3B0000}"/>
    <cellStyle name="Normal 41 45" xfId="16122" xr:uid="{00000000-0005-0000-0000-0000EB3B0000}"/>
    <cellStyle name="Normal 41 46" xfId="16123" xr:uid="{00000000-0005-0000-0000-0000EC3B0000}"/>
    <cellStyle name="Normal 41 47" xfId="16124" xr:uid="{00000000-0005-0000-0000-0000ED3B0000}"/>
    <cellStyle name="Normal 41 48" xfId="16125" xr:uid="{00000000-0005-0000-0000-0000EE3B0000}"/>
    <cellStyle name="Normal 41 49" xfId="16126" xr:uid="{00000000-0005-0000-0000-0000EF3B0000}"/>
    <cellStyle name="Normal 41 5" xfId="16127" xr:uid="{00000000-0005-0000-0000-0000F03B0000}"/>
    <cellStyle name="Normal 41 5 2" xfId="16128" xr:uid="{00000000-0005-0000-0000-0000F13B0000}"/>
    <cellStyle name="Normal 41 5 3" xfId="16129" xr:uid="{00000000-0005-0000-0000-0000F23B0000}"/>
    <cellStyle name="Normal 41 5 4" xfId="16130" xr:uid="{00000000-0005-0000-0000-0000F33B0000}"/>
    <cellStyle name="Normal 41 50" xfId="16131" xr:uid="{00000000-0005-0000-0000-0000F43B0000}"/>
    <cellStyle name="Normal 41 51" xfId="16132" xr:uid="{00000000-0005-0000-0000-0000F53B0000}"/>
    <cellStyle name="Normal 41 52" xfId="16133" xr:uid="{00000000-0005-0000-0000-0000F63B0000}"/>
    <cellStyle name="Normal 41 53" xfId="16134" xr:uid="{00000000-0005-0000-0000-0000F73B0000}"/>
    <cellStyle name="Normal 41 54" xfId="16135" xr:uid="{00000000-0005-0000-0000-0000F83B0000}"/>
    <cellStyle name="Normal 41 55" xfId="16136" xr:uid="{00000000-0005-0000-0000-0000F93B0000}"/>
    <cellStyle name="Normal 41 56" xfId="16137" xr:uid="{00000000-0005-0000-0000-0000FA3B0000}"/>
    <cellStyle name="Normal 41 57" xfId="16138" xr:uid="{00000000-0005-0000-0000-0000FB3B0000}"/>
    <cellStyle name="Normal 41 58" xfId="16139" xr:uid="{00000000-0005-0000-0000-0000FC3B0000}"/>
    <cellStyle name="Normal 41 59" xfId="16140" xr:uid="{00000000-0005-0000-0000-0000FD3B0000}"/>
    <cellStyle name="Normal 41 6" xfId="16141" xr:uid="{00000000-0005-0000-0000-0000FE3B0000}"/>
    <cellStyle name="Normal 41 6 2" xfId="16142" xr:uid="{00000000-0005-0000-0000-0000FF3B0000}"/>
    <cellStyle name="Normal 41 60" xfId="16143" xr:uid="{00000000-0005-0000-0000-0000003C0000}"/>
    <cellStyle name="Normal 41 61" xfId="16144" xr:uid="{00000000-0005-0000-0000-0000013C0000}"/>
    <cellStyle name="Normal 41 62" xfId="16145" xr:uid="{00000000-0005-0000-0000-0000023C0000}"/>
    <cellStyle name="Normal 41 63" xfId="16146" xr:uid="{00000000-0005-0000-0000-0000033C0000}"/>
    <cellStyle name="Normal 41 64" xfId="16147" xr:uid="{00000000-0005-0000-0000-0000043C0000}"/>
    <cellStyle name="Normal 41 65" xfId="16148" xr:uid="{00000000-0005-0000-0000-0000053C0000}"/>
    <cellStyle name="Normal 41 66" xfId="16149" xr:uid="{00000000-0005-0000-0000-0000063C0000}"/>
    <cellStyle name="Normal 41 67" xfId="16150" xr:uid="{00000000-0005-0000-0000-0000073C0000}"/>
    <cellStyle name="Normal 41 68" xfId="16151" xr:uid="{00000000-0005-0000-0000-0000083C0000}"/>
    <cellStyle name="Normal 41 69" xfId="16152" xr:uid="{00000000-0005-0000-0000-0000093C0000}"/>
    <cellStyle name="Normal 41 7" xfId="16153" xr:uid="{00000000-0005-0000-0000-00000A3C0000}"/>
    <cellStyle name="Normal 41 7 2" xfId="16154" xr:uid="{00000000-0005-0000-0000-00000B3C0000}"/>
    <cellStyle name="Normal 41 70" xfId="16155" xr:uid="{00000000-0005-0000-0000-00000C3C0000}"/>
    <cellStyle name="Normal 41 8" xfId="16156" xr:uid="{00000000-0005-0000-0000-00000D3C0000}"/>
    <cellStyle name="Normal 41 8 2" xfId="16157" xr:uid="{00000000-0005-0000-0000-00000E3C0000}"/>
    <cellStyle name="Normal 41 9" xfId="16158" xr:uid="{00000000-0005-0000-0000-00000F3C0000}"/>
    <cellStyle name="Normal 41 9 2" xfId="16159" xr:uid="{00000000-0005-0000-0000-0000103C0000}"/>
    <cellStyle name="Normal 42" xfId="16160" xr:uid="{00000000-0005-0000-0000-0000113C0000}"/>
    <cellStyle name="Normal 42 10" xfId="16161" xr:uid="{00000000-0005-0000-0000-0000123C0000}"/>
    <cellStyle name="Normal 42 10 2" xfId="16162" xr:uid="{00000000-0005-0000-0000-0000133C0000}"/>
    <cellStyle name="Normal 42 11" xfId="16163" xr:uid="{00000000-0005-0000-0000-0000143C0000}"/>
    <cellStyle name="Normal 42 11 2" xfId="16164" xr:uid="{00000000-0005-0000-0000-0000153C0000}"/>
    <cellStyle name="Normal 42 12" xfId="16165" xr:uid="{00000000-0005-0000-0000-0000163C0000}"/>
    <cellStyle name="Normal 42 12 2" xfId="16166" xr:uid="{00000000-0005-0000-0000-0000173C0000}"/>
    <cellStyle name="Normal 42 13" xfId="16167" xr:uid="{00000000-0005-0000-0000-0000183C0000}"/>
    <cellStyle name="Normal 42 13 2" xfId="16168" xr:uid="{00000000-0005-0000-0000-0000193C0000}"/>
    <cellStyle name="Normal 42 14" xfId="16169" xr:uid="{00000000-0005-0000-0000-00001A3C0000}"/>
    <cellStyle name="Normal 42 14 2" xfId="16170" xr:uid="{00000000-0005-0000-0000-00001B3C0000}"/>
    <cellStyle name="Normal 42 15" xfId="16171" xr:uid="{00000000-0005-0000-0000-00001C3C0000}"/>
    <cellStyle name="Normal 42 15 2" xfId="16172" xr:uid="{00000000-0005-0000-0000-00001D3C0000}"/>
    <cellStyle name="Normal 42 16" xfId="16173" xr:uid="{00000000-0005-0000-0000-00001E3C0000}"/>
    <cellStyle name="Normal 42 16 2" xfId="16174" xr:uid="{00000000-0005-0000-0000-00001F3C0000}"/>
    <cellStyle name="Normal 42 17" xfId="16175" xr:uid="{00000000-0005-0000-0000-0000203C0000}"/>
    <cellStyle name="Normal 42 17 2" xfId="16176" xr:uid="{00000000-0005-0000-0000-0000213C0000}"/>
    <cellStyle name="Normal 42 18" xfId="16177" xr:uid="{00000000-0005-0000-0000-0000223C0000}"/>
    <cellStyle name="Normal 42 18 2" xfId="16178" xr:uid="{00000000-0005-0000-0000-0000233C0000}"/>
    <cellStyle name="Normal 42 19" xfId="16179" xr:uid="{00000000-0005-0000-0000-0000243C0000}"/>
    <cellStyle name="Normal 42 19 2" xfId="16180" xr:uid="{00000000-0005-0000-0000-0000253C0000}"/>
    <cellStyle name="Normal 42 2" xfId="16181" xr:uid="{00000000-0005-0000-0000-0000263C0000}"/>
    <cellStyle name="Normal 42 2 2" xfId="16182" xr:uid="{00000000-0005-0000-0000-0000273C0000}"/>
    <cellStyle name="Normal 42 2 2 2" xfId="16183" xr:uid="{00000000-0005-0000-0000-0000283C0000}"/>
    <cellStyle name="Normal 42 2 2 3" xfId="16184" xr:uid="{00000000-0005-0000-0000-0000293C0000}"/>
    <cellStyle name="Normal 42 2 2 4" xfId="16185" xr:uid="{00000000-0005-0000-0000-00002A3C0000}"/>
    <cellStyle name="Normal 42 2 3" xfId="16186" xr:uid="{00000000-0005-0000-0000-00002B3C0000}"/>
    <cellStyle name="Normal 42 2 3 2" xfId="16187" xr:uid="{00000000-0005-0000-0000-00002C3C0000}"/>
    <cellStyle name="Normal 42 2 3 3" xfId="16188" xr:uid="{00000000-0005-0000-0000-00002D3C0000}"/>
    <cellStyle name="Normal 42 2 3 4" xfId="16189" xr:uid="{00000000-0005-0000-0000-00002E3C0000}"/>
    <cellStyle name="Normal 42 2 4" xfId="16190" xr:uid="{00000000-0005-0000-0000-00002F3C0000}"/>
    <cellStyle name="Normal 42 2 5" xfId="16191" xr:uid="{00000000-0005-0000-0000-0000303C0000}"/>
    <cellStyle name="Normal 42 2 6" xfId="16192" xr:uid="{00000000-0005-0000-0000-0000313C0000}"/>
    <cellStyle name="Normal 42 2 7" xfId="16193" xr:uid="{00000000-0005-0000-0000-0000323C0000}"/>
    <cellStyle name="Normal 42 20" xfId="16194" xr:uid="{00000000-0005-0000-0000-0000333C0000}"/>
    <cellStyle name="Normal 42 20 2" xfId="16195" xr:uid="{00000000-0005-0000-0000-0000343C0000}"/>
    <cellStyle name="Normal 42 21" xfId="16196" xr:uid="{00000000-0005-0000-0000-0000353C0000}"/>
    <cellStyle name="Normal 42 21 2" xfId="16197" xr:uid="{00000000-0005-0000-0000-0000363C0000}"/>
    <cellStyle name="Normal 42 22" xfId="16198" xr:uid="{00000000-0005-0000-0000-0000373C0000}"/>
    <cellStyle name="Normal 42 22 2" xfId="16199" xr:uid="{00000000-0005-0000-0000-0000383C0000}"/>
    <cellStyle name="Normal 42 23" xfId="16200" xr:uid="{00000000-0005-0000-0000-0000393C0000}"/>
    <cellStyle name="Normal 42 24" xfId="16201" xr:uid="{00000000-0005-0000-0000-00003A3C0000}"/>
    <cellStyle name="Normal 42 25" xfId="16202" xr:uid="{00000000-0005-0000-0000-00003B3C0000}"/>
    <cellStyle name="Normal 42 26" xfId="16203" xr:uid="{00000000-0005-0000-0000-00003C3C0000}"/>
    <cellStyle name="Normal 42 27" xfId="16204" xr:uid="{00000000-0005-0000-0000-00003D3C0000}"/>
    <cellStyle name="Normal 42 28" xfId="16205" xr:uid="{00000000-0005-0000-0000-00003E3C0000}"/>
    <cellStyle name="Normal 42 29" xfId="16206" xr:uid="{00000000-0005-0000-0000-00003F3C0000}"/>
    <cellStyle name="Normal 42 3" xfId="16207" xr:uid="{00000000-0005-0000-0000-0000403C0000}"/>
    <cellStyle name="Normal 42 3 2" xfId="16208" xr:uid="{00000000-0005-0000-0000-0000413C0000}"/>
    <cellStyle name="Normal 42 3 2 2" xfId="16209" xr:uid="{00000000-0005-0000-0000-0000423C0000}"/>
    <cellStyle name="Normal 42 3 2 3" xfId="16210" xr:uid="{00000000-0005-0000-0000-0000433C0000}"/>
    <cellStyle name="Normal 42 3 2 4" xfId="16211" xr:uid="{00000000-0005-0000-0000-0000443C0000}"/>
    <cellStyle name="Normal 42 3 3" xfId="16212" xr:uid="{00000000-0005-0000-0000-0000453C0000}"/>
    <cellStyle name="Normal 42 3 4" xfId="16213" xr:uid="{00000000-0005-0000-0000-0000463C0000}"/>
    <cellStyle name="Normal 42 3 5" xfId="16214" xr:uid="{00000000-0005-0000-0000-0000473C0000}"/>
    <cellStyle name="Normal 42 3 6" xfId="16215" xr:uid="{00000000-0005-0000-0000-0000483C0000}"/>
    <cellStyle name="Normal 42 30" xfId="16216" xr:uid="{00000000-0005-0000-0000-0000493C0000}"/>
    <cellStyle name="Normal 42 31" xfId="16217" xr:uid="{00000000-0005-0000-0000-00004A3C0000}"/>
    <cellStyle name="Normal 42 32" xfId="16218" xr:uid="{00000000-0005-0000-0000-00004B3C0000}"/>
    <cellStyle name="Normal 42 33" xfId="16219" xr:uid="{00000000-0005-0000-0000-00004C3C0000}"/>
    <cellStyle name="Normal 42 34" xfId="16220" xr:uid="{00000000-0005-0000-0000-00004D3C0000}"/>
    <cellStyle name="Normal 42 35" xfId="16221" xr:uid="{00000000-0005-0000-0000-00004E3C0000}"/>
    <cellStyle name="Normal 42 36" xfId="16222" xr:uid="{00000000-0005-0000-0000-00004F3C0000}"/>
    <cellStyle name="Normal 42 37" xfId="16223" xr:uid="{00000000-0005-0000-0000-0000503C0000}"/>
    <cellStyle name="Normal 42 38" xfId="16224" xr:uid="{00000000-0005-0000-0000-0000513C0000}"/>
    <cellStyle name="Normal 42 39" xfId="16225" xr:uid="{00000000-0005-0000-0000-0000523C0000}"/>
    <cellStyle name="Normal 42 4" xfId="16226" xr:uid="{00000000-0005-0000-0000-0000533C0000}"/>
    <cellStyle name="Normal 42 4 2" xfId="16227" xr:uid="{00000000-0005-0000-0000-0000543C0000}"/>
    <cellStyle name="Normal 42 4 3" xfId="16228" xr:uid="{00000000-0005-0000-0000-0000553C0000}"/>
    <cellStyle name="Normal 42 4 4" xfId="16229" xr:uid="{00000000-0005-0000-0000-0000563C0000}"/>
    <cellStyle name="Normal 42 40" xfId="16230" xr:uid="{00000000-0005-0000-0000-0000573C0000}"/>
    <cellStyle name="Normal 42 41" xfId="16231" xr:uid="{00000000-0005-0000-0000-0000583C0000}"/>
    <cellStyle name="Normal 42 42" xfId="16232" xr:uid="{00000000-0005-0000-0000-0000593C0000}"/>
    <cellStyle name="Normal 42 43" xfId="16233" xr:uid="{00000000-0005-0000-0000-00005A3C0000}"/>
    <cellStyle name="Normal 42 44" xfId="16234" xr:uid="{00000000-0005-0000-0000-00005B3C0000}"/>
    <cellStyle name="Normal 42 45" xfId="16235" xr:uid="{00000000-0005-0000-0000-00005C3C0000}"/>
    <cellStyle name="Normal 42 46" xfId="16236" xr:uid="{00000000-0005-0000-0000-00005D3C0000}"/>
    <cellStyle name="Normal 42 47" xfId="16237" xr:uid="{00000000-0005-0000-0000-00005E3C0000}"/>
    <cellStyle name="Normal 42 48" xfId="16238" xr:uid="{00000000-0005-0000-0000-00005F3C0000}"/>
    <cellStyle name="Normal 42 49" xfId="16239" xr:uid="{00000000-0005-0000-0000-0000603C0000}"/>
    <cellStyle name="Normal 42 5" xfId="16240" xr:uid="{00000000-0005-0000-0000-0000613C0000}"/>
    <cellStyle name="Normal 42 5 2" xfId="16241" xr:uid="{00000000-0005-0000-0000-0000623C0000}"/>
    <cellStyle name="Normal 42 5 3" xfId="16242" xr:uid="{00000000-0005-0000-0000-0000633C0000}"/>
    <cellStyle name="Normal 42 5 4" xfId="16243" xr:uid="{00000000-0005-0000-0000-0000643C0000}"/>
    <cellStyle name="Normal 42 50" xfId="16244" xr:uid="{00000000-0005-0000-0000-0000653C0000}"/>
    <cellStyle name="Normal 42 51" xfId="16245" xr:uid="{00000000-0005-0000-0000-0000663C0000}"/>
    <cellStyle name="Normal 42 52" xfId="16246" xr:uid="{00000000-0005-0000-0000-0000673C0000}"/>
    <cellStyle name="Normal 42 53" xfId="16247" xr:uid="{00000000-0005-0000-0000-0000683C0000}"/>
    <cellStyle name="Normal 42 54" xfId="16248" xr:uid="{00000000-0005-0000-0000-0000693C0000}"/>
    <cellStyle name="Normal 42 55" xfId="16249" xr:uid="{00000000-0005-0000-0000-00006A3C0000}"/>
    <cellStyle name="Normal 42 56" xfId="16250" xr:uid="{00000000-0005-0000-0000-00006B3C0000}"/>
    <cellStyle name="Normal 42 57" xfId="16251" xr:uid="{00000000-0005-0000-0000-00006C3C0000}"/>
    <cellStyle name="Normal 42 58" xfId="16252" xr:uid="{00000000-0005-0000-0000-00006D3C0000}"/>
    <cellStyle name="Normal 42 59" xfId="16253" xr:uid="{00000000-0005-0000-0000-00006E3C0000}"/>
    <cellStyle name="Normal 42 6" xfId="16254" xr:uid="{00000000-0005-0000-0000-00006F3C0000}"/>
    <cellStyle name="Normal 42 6 2" xfId="16255" xr:uid="{00000000-0005-0000-0000-0000703C0000}"/>
    <cellStyle name="Normal 42 60" xfId="16256" xr:uid="{00000000-0005-0000-0000-0000713C0000}"/>
    <cellStyle name="Normal 42 61" xfId="16257" xr:uid="{00000000-0005-0000-0000-0000723C0000}"/>
    <cellStyle name="Normal 42 62" xfId="16258" xr:uid="{00000000-0005-0000-0000-0000733C0000}"/>
    <cellStyle name="Normal 42 63" xfId="16259" xr:uid="{00000000-0005-0000-0000-0000743C0000}"/>
    <cellStyle name="Normal 42 64" xfId="16260" xr:uid="{00000000-0005-0000-0000-0000753C0000}"/>
    <cellStyle name="Normal 42 65" xfId="16261" xr:uid="{00000000-0005-0000-0000-0000763C0000}"/>
    <cellStyle name="Normal 42 66" xfId="16262" xr:uid="{00000000-0005-0000-0000-0000773C0000}"/>
    <cellStyle name="Normal 42 67" xfId="16263" xr:uid="{00000000-0005-0000-0000-0000783C0000}"/>
    <cellStyle name="Normal 42 68" xfId="16264" xr:uid="{00000000-0005-0000-0000-0000793C0000}"/>
    <cellStyle name="Normal 42 69" xfId="16265" xr:uid="{00000000-0005-0000-0000-00007A3C0000}"/>
    <cellStyle name="Normal 42 7" xfId="16266" xr:uid="{00000000-0005-0000-0000-00007B3C0000}"/>
    <cellStyle name="Normal 42 7 2" xfId="16267" xr:uid="{00000000-0005-0000-0000-00007C3C0000}"/>
    <cellStyle name="Normal 42 70" xfId="16268" xr:uid="{00000000-0005-0000-0000-00007D3C0000}"/>
    <cellStyle name="Normal 42 8" xfId="16269" xr:uid="{00000000-0005-0000-0000-00007E3C0000}"/>
    <cellStyle name="Normal 42 8 2" xfId="16270" xr:uid="{00000000-0005-0000-0000-00007F3C0000}"/>
    <cellStyle name="Normal 42 9" xfId="16271" xr:uid="{00000000-0005-0000-0000-0000803C0000}"/>
    <cellStyle name="Normal 42 9 2" xfId="16272" xr:uid="{00000000-0005-0000-0000-0000813C0000}"/>
    <cellStyle name="Normal 43" xfId="16273" xr:uid="{00000000-0005-0000-0000-0000823C0000}"/>
    <cellStyle name="Normal 43 10" xfId="16274" xr:uid="{00000000-0005-0000-0000-0000833C0000}"/>
    <cellStyle name="Normal 43 10 2" xfId="16275" xr:uid="{00000000-0005-0000-0000-0000843C0000}"/>
    <cellStyle name="Normal 43 11" xfId="16276" xr:uid="{00000000-0005-0000-0000-0000853C0000}"/>
    <cellStyle name="Normal 43 11 2" xfId="16277" xr:uid="{00000000-0005-0000-0000-0000863C0000}"/>
    <cellStyle name="Normal 43 12" xfId="16278" xr:uid="{00000000-0005-0000-0000-0000873C0000}"/>
    <cellStyle name="Normal 43 12 2" xfId="16279" xr:uid="{00000000-0005-0000-0000-0000883C0000}"/>
    <cellStyle name="Normal 43 13" xfId="16280" xr:uid="{00000000-0005-0000-0000-0000893C0000}"/>
    <cellStyle name="Normal 43 13 2" xfId="16281" xr:uid="{00000000-0005-0000-0000-00008A3C0000}"/>
    <cellStyle name="Normal 43 14" xfId="16282" xr:uid="{00000000-0005-0000-0000-00008B3C0000}"/>
    <cellStyle name="Normal 43 14 2" xfId="16283" xr:uid="{00000000-0005-0000-0000-00008C3C0000}"/>
    <cellStyle name="Normal 43 15" xfId="16284" xr:uid="{00000000-0005-0000-0000-00008D3C0000}"/>
    <cellStyle name="Normal 43 15 2" xfId="16285" xr:uid="{00000000-0005-0000-0000-00008E3C0000}"/>
    <cellStyle name="Normal 43 16" xfId="16286" xr:uid="{00000000-0005-0000-0000-00008F3C0000}"/>
    <cellStyle name="Normal 43 16 2" xfId="16287" xr:uid="{00000000-0005-0000-0000-0000903C0000}"/>
    <cellStyle name="Normal 43 17" xfId="16288" xr:uid="{00000000-0005-0000-0000-0000913C0000}"/>
    <cellStyle name="Normal 43 17 2" xfId="16289" xr:uid="{00000000-0005-0000-0000-0000923C0000}"/>
    <cellStyle name="Normal 43 18" xfId="16290" xr:uid="{00000000-0005-0000-0000-0000933C0000}"/>
    <cellStyle name="Normal 43 18 2" xfId="16291" xr:uid="{00000000-0005-0000-0000-0000943C0000}"/>
    <cellStyle name="Normal 43 19" xfId="16292" xr:uid="{00000000-0005-0000-0000-0000953C0000}"/>
    <cellStyle name="Normal 43 19 2" xfId="16293" xr:uid="{00000000-0005-0000-0000-0000963C0000}"/>
    <cellStyle name="Normal 43 2" xfId="16294" xr:uid="{00000000-0005-0000-0000-0000973C0000}"/>
    <cellStyle name="Normal 43 2 2" xfId="16295" xr:uid="{00000000-0005-0000-0000-0000983C0000}"/>
    <cellStyle name="Normal 43 2 2 2" xfId="16296" xr:uid="{00000000-0005-0000-0000-0000993C0000}"/>
    <cellStyle name="Normal 43 2 2 3" xfId="16297" xr:uid="{00000000-0005-0000-0000-00009A3C0000}"/>
    <cellStyle name="Normal 43 2 2 4" xfId="16298" xr:uid="{00000000-0005-0000-0000-00009B3C0000}"/>
    <cellStyle name="Normal 43 2 3" xfId="16299" xr:uid="{00000000-0005-0000-0000-00009C3C0000}"/>
    <cellStyle name="Normal 43 2 3 2" xfId="16300" xr:uid="{00000000-0005-0000-0000-00009D3C0000}"/>
    <cellStyle name="Normal 43 2 3 3" xfId="16301" xr:uid="{00000000-0005-0000-0000-00009E3C0000}"/>
    <cellStyle name="Normal 43 2 3 4" xfId="16302" xr:uid="{00000000-0005-0000-0000-00009F3C0000}"/>
    <cellStyle name="Normal 43 2 4" xfId="16303" xr:uid="{00000000-0005-0000-0000-0000A03C0000}"/>
    <cellStyle name="Normal 43 2 5" xfId="16304" xr:uid="{00000000-0005-0000-0000-0000A13C0000}"/>
    <cellStyle name="Normal 43 2 6" xfId="16305" xr:uid="{00000000-0005-0000-0000-0000A23C0000}"/>
    <cellStyle name="Normal 43 2 7" xfId="16306" xr:uid="{00000000-0005-0000-0000-0000A33C0000}"/>
    <cellStyle name="Normal 43 20" xfId="16307" xr:uid="{00000000-0005-0000-0000-0000A43C0000}"/>
    <cellStyle name="Normal 43 20 2" xfId="16308" xr:uid="{00000000-0005-0000-0000-0000A53C0000}"/>
    <cellStyle name="Normal 43 21" xfId="16309" xr:uid="{00000000-0005-0000-0000-0000A63C0000}"/>
    <cellStyle name="Normal 43 21 2" xfId="16310" xr:uid="{00000000-0005-0000-0000-0000A73C0000}"/>
    <cellStyle name="Normal 43 22" xfId="16311" xr:uid="{00000000-0005-0000-0000-0000A83C0000}"/>
    <cellStyle name="Normal 43 22 2" xfId="16312" xr:uid="{00000000-0005-0000-0000-0000A93C0000}"/>
    <cellStyle name="Normal 43 23" xfId="16313" xr:uid="{00000000-0005-0000-0000-0000AA3C0000}"/>
    <cellStyle name="Normal 43 24" xfId="16314" xr:uid="{00000000-0005-0000-0000-0000AB3C0000}"/>
    <cellStyle name="Normal 43 25" xfId="16315" xr:uid="{00000000-0005-0000-0000-0000AC3C0000}"/>
    <cellStyle name="Normal 43 26" xfId="16316" xr:uid="{00000000-0005-0000-0000-0000AD3C0000}"/>
    <cellStyle name="Normal 43 27" xfId="16317" xr:uid="{00000000-0005-0000-0000-0000AE3C0000}"/>
    <cellStyle name="Normal 43 28" xfId="16318" xr:uid="{00000000-0005-0000-0000-0000AF3C0000}"/>
    <cellStyle name="Normal 43 29" xfId="16319" xr:uid="{00000000-0005-0000-0000-0000B03C0000}"/>
    <cellStyle name="Normal 43 3" xfId="16320" xr:uid="{00000000-0005-0000-0000-0000B13C0000}"/>
    <cellStyle name="Normal 43 3 2" xfId="16321" xr:uid="{00000000-0005-0000-0000-0000B23C0000}"/>
    <cellStyle name="Normal 43 3 2 2" xfId="16322" xr:uid="{00000000-0005-0000-0000-0000B33C0000}"/>
    <cellStyle name="Normal 43 3 2 3" xfId="16323" xr:uid="{00000000-0005-0000-0000-0000B43C0000}"/>
    <cellStyle name="Normal 43 3 2 4" xfId="16324" xr:uid="{00000000-0005-0000-0000-0000B53C0000}"/>
    <cellStyle name="Normal 43 3 3" xfId="16325" xr:uid="{00000000-0005-0000-0000-0000B63C0000}"/>
    <cellStyle name="Normal 43 3 4" xfId="16326" xr:uid="{00000000-0005-0000-0000-0000B73C0000}"/>
    <cellStyle name="Normal 43 3 5" xfId="16327" xr:uid="{00000000-0005-0000-0000-0000B83C0000}"/>
    <cellStyle name="Normal 43 3 6" xfId="16328" xr:uid="{00000000-0005-0000-0000-0000B93C0000}"/>
    <cellStyle name="Normal 43 30" xfId="16329" xr:uid="{00000000-0005-0000-0000-0000BA3C0000}"/>
    <cellStyle name="Normal 43 31" xfId="16330" xr:uid="{00000000-0005-0000-0000-0000BB3C0000}"/>
    <cellStyle name="Normal 43 32" xfId="16331" xr:uid="{00000000-0005-0000-0000-0000BC3C0000}"/>
    <cellStyle name="Normal 43 33" xfId="16332" xr:uid="{00000000-0005-0000-0000-0000BD3C0000}"/>
    <cellStyle name="Normal 43 34" xfId="16333" xr:uid="{00000000-0005-0000-0000-0000BE3C0000}"/>
    <cellStyle name="Normal 43 35" xfId="16334" xr:uid="{00000000-0005-0000-0000-0000BF3C0000}"/>
    <cellStyle name="Normal 43 36" xfId="16335" xr:uid="{00000000-0005-0000-0000-0000C03C0000}"/>
    <cellStyle name="Normal 43 37" xfId="16336" xr:uid="{00000000-0005-0000-0000-0000C13C0000}"/>
    <cellStyle name="Normal 43 38" xfId="16337" xr:uid="{00000000-0005-0000-0000-0000C23C0000}"/>
    <cellStyle name="Normal 43 39" xfId="16338" xr:uid="{00000000-0005-0000-0000-0000C33C0000}"/>
    <cellStyle name="Normal 43 4" xfId="16339" xr:uid="{00000000-0005-0000-0000-0000C43C0000}"/>
    <cellStyle name="Normal 43 4 2" xfId="16340" xr:uid="{00000000-0005-0000-0000-0000C53C0000}"/>
    <cellStyle name="Normal 43 4 3" xfId="16341" xr:uid="{00000000-0005-0000-0000-0000C63C0000}"/>
    <cellStyle name="Normal 43 4 4" xfId="16342" xr:uid="{00000000-0005-0000-0000-0000C73C0000}"/>
    <cellStyle name="Normal 43 40" xfId="16343" xr:uid="{00000000-0005-0000-0000-0000C83C0000}"/>
    <cellStyle name="Normal 43 41" xfId="16344" xr:uid="{00000000-0005-0000-0000-0000C93C0000}"/>
    <cellStyle name="Normal 43 42" xfId="16345" xr:uid="{00000000-0005-0000-0000-0000CA3C0000}"/>
    <cellStyle name="Normal 43 43" xfId="16346" xr:uid="{00000000-0005-0000-0000-0000CB3C0000}"/>
    <cellStyle name="Normal 43 44" xfId="16347" xr:uid="{00000000-0005-0000-0000-0000CC3C0000}"/>
    <cellStyle name="Normal 43 45" xfId="16348" xr:uid="{00000000-0005-0000-0000-0000CD3C0000}"/>
    <cellStyle name="Normal 43 46" xfId="16349" xr:uid="{00000000-0005-0000-0000-0000CE3C0000}"/>
    <cellStyle name="Normal 43 47" xfId="16350" xr:uid="{00000000-0005-0000-0000-0000CF3C0000}"/>
    <cellStyle name="Normal 43 48" xfId="16351" xr:uid="{00000000-0005-0000-0000-0000D03C0000}"/>
    <cellStyle name="Normal 43 49" xfId="16352" xr:uid="{00000000-0005-0000-0000-0000D13C0000}"/>
    <cellStyle name="Normal 43 5" xfId="16353" xr:uid="{00000000-0005-0000-0000-0000D23C0000}"/>
    <cellStyle name="Normal 43 5 2" xfId="16354" xr:uid="{00000000-0005-0000-0000-0000D33C0000}"/>
    <cellStyle name="Normal 43 5 3" xfId="16355" xr:uid="{00000000-0005-0000-0000-0000D43C0000}"/>
    <cellStyle name="Normal 43 5 4" xfId="16356" xr:uid="{00000000-0005-0000-0000-0000D53C0000}"/>
    <cellStyle name="Normal 43 50" xfId="16357" xr:uid="{00000000-0005-0000-0000-0000D63C0000}"/>
    <cellStyle name="Normal 43 51" xfId="16358" xr:uid="{00000000-0005-0000-0000-0000D73C0000}"/>
    <cellStyle name="Normal 43 52" xfId="16359" xr:uid="{00000000-0005-0000-0000-0000D83C0000}"/>
    <cellStyle name="Normal 43 53" xfId="16360" xr:uid="{00000000-0005-0000-0000-0000D93C0000}"/>
    <cellStyle name="Normal 43 54" xfId="16361" xr:uid="{00000000-0005-0000-0000-0000DA3C0000}"/>
    <cellStyle name="Normal 43 55" xfId="16362" xr:uid="{00000000-0005-0000-0000-0000DB3C0000}"/>
    <cellStyle name="Normal 43 56" xfId="16363" xr:uid="{00000000-0005-0000-0000-0000DC3C0000}"/>
    <cellStyle name="Normal 43 57" xfId="16364" xr:uid="{00000000-0005-0000-0000-0000DD3C0000}"/>
    <cellStyle name="Normal 43 58" xfId="16365" xr:uid="{00000000-0005-0000-0000-0000DE3C0000}"/>
    <cellStyle name="Normal 43 59" xfId="16366" xr:uid="{00000000-0005-0000-0000-0000DF3C0000}"/>
    <cellStyle name="Normal 43 6" xfId="16367" xr:uid="{00000000-0005-0000-0000-0000E03C0000}"/>
    <cellStyle name="Normal 43 6 2" xfId="16368" xr:uid="{00000000-0005-0000-0000-0000E13C0000}"/>
    <cellStyle name="Normal 43 60" xfId="16369" xr:uid="{00000000-0005-0000-0000-0000E23C0000}"/>
    <cellStyle name="Normal 43 61" xfId="16370" xr:uid="{00000000-0005-0000-0000-0000E33C0000}"/>
    <cellStyle name="Normal 43 62" xfId="16371" xr:uid="{00000000-0005-0000-0000-0000E43C0000}"/>
    <cellStyle name="Normal 43 63" xfId="16372" xr:uid="{00000000-0005-0000-0000-0000E53C0000}"/>
    <cellStyle name="Normal 43 64" xfId="16373" xr:uid="{00000000-0005-0000-0000-0000E63C0000}"/>
    <cellStyle name="Normal 43 65" xfId="16374" xr:uid="{00000000-0005-0000-0000-0000E73C0000}"/>
    <cellStyle name="Normal 43 66" xfId="16375" xr:uid="{00000000-0005-0000-0000-0000E83C0000}"/>
    <cellStyle name="Normal 43 67" xfId="16376" xr:uid="{00000000-0005-0000-0000-0000E93C0000}"/>
    <cellStyle name="Normal 43 68" xfId="16377" xr:uid="{00000000-0005-0000-0000-0000EA3C0000}"/>
    <cellStyle name="Normal 43 69" xfId="16378" xr:uid="{00000000-0005-0000-0000-0000EB3C0000}"/>
    <cellStyle name="Normal 43 7" xfId="16379" xr:uid="{00000000-0005-0000-0000-0000EC3C0000}"/>
    <cellStyle name="Normal 43 7 2" xfId="16380" xr:uid="{00000000-0005-0000-0000-0000ED3C0000}"/>
    <cellStyle name="Normal 43 70" xfId="16381" xr:uid="{00000000-0005-0000-0000-0000EE3C0000}"/>
    <cellStyle name="Normal 43 8" xfId="16382" xr:uid="{00000000-0005-0000-0000-0000EF3C0000}"/>
    <cellStyle name="Normal 43 8 2" xfId="16383" xr:uid="{00000000-0005-0000-0000-0000F03C0000}"/>
    <cellStyle name="Normal 43 9" xfId="16384" xr:uid="{00000000-0005-0000-0000-0000F13C0000}"/>
    <cellStyle name="Normal 43 9 2" xfId="16385" xr:uid="{00000000-0005-0000-0000-0000F23C0000}"/>
    <cellStyle name="Normal 44" xfId="16386" xr:uid="{00000000-0005-0000-0000-0000F33C0000}"/>
    <cellStyle name="Normal 44 10" xfId="16387" xr:uid="{00000000-0005-0000-0000-0000F43C0000}"/>
    <cellStyle name="Normal 44 10 2" xfId="16388" xr:uid="{00000000-0005-0000-0000-0000F53C0000}"/>
    <cellStyle name="Normal 44 11" xfId="16389" xr:uid="{00000000-0005-0000-0000-0000F63C0000}"/>
    <cellStyle name="Normal 44 11 2" xfId="16390" xr:uid="{00000000-0005-0000-0000-0000F73C0000}"/>
    <cellStyle name="Normal 44 12" xfId="16391" xr:uid="{00000000-0005-0000-0000-0000F83C0000}"/>
    <cellStyle name="Normal 44 12 2" xfId="16392" xr:uid="{00000000-0005-0000-0000-0000F93C0000}"/>
    <cellStyle name="Normal 44 13" xfId="16393" xr:uid="{00000000-0005-0000-0000-0000FA3C0000}"/>
    <cellStyle name="Normal 44 13 2" xfId="16394" xr:uid="{00000000-0005-0000-0000-0000FB3C0000}"/>
    <cellStyle name="Normal 44 14" xfId="16395" xr:uid="{00000000-0005-0000-0000-0000FC3C0000}"/>
    <cellStyle name="Normal 44 14 2" xfId="16396" xr:uid="{00000000-0005-0000-0000-0000FD3C0000}"/>
    <cellStyle name="Normal 44 15" xfId="16397" xr:uid="{00000000-0005-0000-0000-0000FE3C0000}"/>
    <cellStyle name="Normal 44 15 2" xfId="16398" xr:uid="{00000000-0005-0000-0000-0000FF3C0000}"/>
    <cellStyle name="Normal 44 16" xfId="16399" xr:uid="{00000000-0005-0000-0000-0000003D0000}"/>
    <cellStyle name="Normal 44 16 2" xfId="16400" xr:uid="{00000000-0005-0000-0000-0000013D0000}"/>
    <cellStyle name="Normal 44 17" xfId="16401" xr:uid="{00000000-0005-0000-0000-0000023D0000}"/>
    <cellStyle name="Normal 44 17 2" xfId="16402" xr:uid="{00000000-0005-0000-0000-0000033D0000}"/>
    <cellStyle name="Normal 44 18" xfId="16403" xr:uid="{00000000-0005-0000-0000-0000043D0000}"/>
    <cellStyle name="Normal 44 18 2" xfId="16404" xr:uid="{00000000-0005-0000-0000-0000053D0000}"/>
    <cellStyle name="Normal 44 19" xfId="16405" xr:uid="{00000000-0005-0000-0000-0000063D0000}"/>
    <cellStyle name="Normal 44 19 2" xfId="16406" xr:uid="{00000000-0005-0000-0000-0000073D0000}"/>
    <cellStyle name="Normal 44 2" xfId="16407" xr:uid="{00000000-0005-0000-0000-0000083D0000}"/>
    <cellStyle name="Normal 44 2 2" xfId="16408" xr:uid="{00000000-0005-0000-0000-0000093D0000}"/>
    <cellStyle name="Normal 44 2 2 2" xfId="16409" xr:uid="{00000000-0005-0000-0000-00000A3D0000}"/>
    <cellStyle name="Normal 44 2 2 3" xfId="16410" xr:uid="{00000000-0005-0000-0000-00000B3D0000}"/>
    <cellStyle name="Normal 44 2 2 4" xfId="16411" xr:uid="{00000000-0005-0000-0000-00000C3D0000}"/>
    <cellStyle name="Normal 44 2 3" xfId="16412" xr:uid="{00000000-0005-0000-0000-00000D3D0000}"/>
    <cellStyle name="Normal 44 2 3 2" xfId="16413" xr:uid="{00000000-0005-0000-0000-00000E3D0000}"/>
    <cellStyle name="Normal 44 2 3 3" xfId="16414" xr:uid="{00000000-0005-0000-0000-00000F3D0000}"/>
    <cellStyle name="Normal 44 2 3 4" xfId="16415" xr:uid="{00000000-0005-0000-0000-0000103D0000}"/>
    <cellStyle name="Normal 44 2 4" xfId="16416" xr:uid="{00000000-0005-0000-0000-0000113D0000}"/>
    <cellStyle name="Normal 44 2 5" xfId="16417" xr:uid="{00000000-0005-0000-0000-0000123D0000}"/>
    <cellStyle name="Normal 44 2 6" xfId="16418" xr:uid="{00000000-0005-0000-0000-0000133D0000}"/>
    <cellStyle name="Normal 44 2 7" xfId="16419" xr:uid="{00000000-0005-0000-0000-0000143D0000}"/>
    <cellStyle name="Normal 44 20" xfId="16420" xr:uid="{00000000-0005-0000-0000-0000153D0000}"/>
    <cellStyle name="Normal 44 20 2" xfId="16421" xr:uid="{00000000-0005-0000-0000-0000163D0000}"/>
    <cellStyle name="Normal 44 21" xfId="16422" xr:uid="{00000000-0005-0000-0000-0000173D0000}"/>
    <cellStyle name="Normal 44 21 2" xfId="16423" xr:uid="{00000000-0005-0000-0000-0000183D0000}"/>
    <cellStyle name="Normal 44 22" xfId="16424" xr:uid="{00000000-0005-0000-0000-0000193D0000}"/>
    <cellStyle name="Normal 44 22 2" xfId="16425" xr:uid="{00000000-0005-0000-0000-00001A3D0000}"/>
    <cellStyle name="Normal 44 23" xfId="16426" xr:uid="{00000000-0005-0000-0000-00001B3D0000}"/>
    <cellStyle name="Normal 44 24" xfId="16427" xr:uid="{00000000-0005-0000-0000-00001C3D0000}"/>
    <cellStyle name="Normal 44 25" xfId="16428" xr:uid="{00000000-0005-0000-0000-00001D3D0000}"/>
    <cellStyle name="Normal 44 26" xfId="16429" xr:uid="{00000000-0005-0000-0000-00001E3D0000}"/>
    <cellStyle name="Normal 44 27" xfId="16430" xr:uid="{00000000-0005-0000-0000-00001F3D0000}"/>
    <cellStyle name="Normal 44 28" xfId="16431" xr:uid="{00000000-0005-0000-0000-0000203D0000}"/>
    <cellStyle name="Normal 44 29" xfId="16432" xr:uid="{00000000-0005-0000-0000-0000213D0000}"/>
    <cellStyle name="Normal 44 3" xfId="16433" xr:uid="{00000000-0005-0000-0000-0000223D0000}"/>
    <cellStyle name="Normal 44 3 2" xfId="16434" xr:uid="{00000000-0005-0000-0000-0000233D0000}"/>
    <cellStyle name="Normal 44 3 2 2" xfId="16435" xr:uid="{00000000-0005-0000-0000-0000243D0000}"/>
    <cellStyle name="Normal 44 3 2 3" xfId="16436" xr:uid="{00000000-0005-0000-0000-0000253D0000}"/>
    <cellStyle name="Normal 44 3 2 4" xfId="16437" xr:uid="{00000000-0005-0000-0000-0000263D0000}"/>
    <cellStyle name="Normal 44 3 3" xfId="16438" xr:uid="{00000000-0005-0000-0000-0000273D0000}"/>
    <cellStyle name="Normal 44 3 4" xfId="16439" xr:uid="{00000000-0005-0000-0000-0000283D0000}"/>
    <cellStyle name="Normal 44 3 5" xfId="16440" xr:uid="{00000000-0005-0000-0000-0000293D0000}"/>
    <cellStyle name="Normal 44 3 6" xfId="16441" xr:uid="{00000000-0005-0000-0000-00002A3D0000}"/>
    <cellStyle name="Normal 44 30" xfId="16442" xr:uid="{00000000-0005-0000-0000-00002B3D0000}"/>
    <cellStyle name="Normal 44 31" xfId="16443" xr:uid="{00000000-0005-0000-0000-00002C3D0000}"/>
    <cellStyle name="Normal 44 32" xfId="16444" xr:uid="{00000000-0005-0000-0000-00002D3D0000}"/>
    <cellStyle name="Normal 44 33" xfId="16445" xr:uid="{00000000-0005-0000-0000-00002E3D0000}"/>
    <cellStyle name="Normal 44 34" xfId="16446" xr:uid="{00000000-0005-0000-0000-00002F3D0000}"/>
    <cellStyle name="Normal 44 35" xfId="16447" xr:uid="{00000000-0005-0000-0000-0000303D0000}"/>
    <cellStyle name="Normal 44 36" xfId="16448" xr:uid="{00000000-0005-0000-0000-0000313D0000}"/>
    <cellStyle name="Normal 44 37" xfId="16449" xr:uid="{00000000-0005-0000-0000-0000323D0000}"/>
    <cellStyle name="Normal 44 38" xfId="16450" xr:uid="{00000000-0005-0000-0000-0000333D0000}"/>
    <cellStyle name="Normal 44 39" xfId="16451" xr:uid="{00000000-0005-0000-0000-0000343D0000}"/>
    <cellStyle name="Normal 44 4" xfId="16452" xr:uid="{00000000-0005-0000-0000-0000353D0000}"/>
    <cellStyle name="Normal 44 4 2" xfId="16453" xr:uid="{00000000-0005-0000-0000-0000363D0000}"/>
    <cellStyle name="Normal 44 4 3" xfId="16454" xr:uid="{00000000-0005-0000-0000-0000373D0000}"/>
    <cellStyle name="Normal 44 4 4" xfId="16455" xr:uid="{00000000-0005-0000-0000-0000383D0000}"/>
    <cellStyle name="Normal 44 40" xfId="16456" xr:uid="{00000000-0005-0000-0000-0000393D0000}"/>
    <cellStyle name="Normal 44 41" xfId="16457" xr:uid="{00000000-0005-0000-0000-00003A3D0000}"/>
    <cellStyle name="Normal 44 42" xfId="16458" xr:uid="{00000000-0005-0000-0000-00003B3D0000}"/>
    <cellStyle name="Normal 44 43" xfId="16459" xr:uid="{00000000-0005-0000-0000-00003C3D0000}"/>
    <cellStyle name="Normal 44 44" xfId="16460" xr:uid="{00000000-0005-0000-0000-00003D3D0000}"/>
    <cellStyle name="Normal 44 45" xfId="16461" xr:uid="{00000000-0005-0000-0000-00003E3D0000}"/>
    <cellStyle name="Normal 44 46" xfId="16462" xr:uid="{00000000-0005-0000-0000-00003F3D0000}"/>
    <cellStyle name="Normal 44 47" xfId="16463" xr:uid="{00000000-0005-0000-0000-0000403D0000}"/>
    <cellStyle name="Normal 44 48" xfId="16464" xr:uid="{00000000-0005-0000-0000-0000413D0000}"/>
    <cellStyle name="Normal 44 49" xfId="16465" xr:uid="{00000000-0005-0000-0000-0000423D0000}"/>
    <cellStyle name="Normal 44 5" xfId="16466" xr:uid="{00000000-0005-0000-0000-0000433D0000}"/>
    <cellStyle name="Normal 44 5 2" xfId="16467" xr:uid="{00000000-0005-0000-0000-0000443D0000}"/>
    <cellStyle name="Normal 44 5 3" xfId="16468" xr:uid="{00000000-0005-0000-0000-0000453D0000}"/>
    <cellStyle name="Normal 44 5 4" xfId="16469" xr:uid="{00000000-0005-0000-0000-0000463D0000}"/>
    <cellStyle name="Normal 44 50" xfId="16470" xr:uid="{00000000-0005-0000-0000-0000473D0000}"/>
    <cellStyle name="Normal 44 51" xfId="16471" xr:uid="{00000000-0005-0000-0000-0000483D0000}"/>
    <cellStyle name="Normal 44 52" xfId="16472" xr:uid="{00000000-0005-0000-0000-0000493D0000}"/>
    <cellStyle name="Normal 44 53" xfId="16473" xr:uid="{00000000-0005-0000-0000-00004A3D0000}"/>
    <cellStyle name="Normal 44 54" xfId="16474" xr:uid="{00000000-0005-0000-0000-00004B3D0000}"/>
    <cellStyle name="Normal 44 55" xfId="16475" xr:uid="{00000000-0005-0000-0000-00004C3D0000}"/>
    <cellStyle name="Normal 44 56" xfId="16476" xr:uid="{00000000-0005-0000-0000-00004D3D0000}"/>
    <cellStyle name="Normal 44 57" xfId="16477" xr:uid="{00000000-0005-0000-0000-00004E3D0000}"/>
    <cellStyle name="Normal 44 58" xfId="16478" xr:uid="{00000000-0005-0000-0000-00004F3D0000}"/>
    <cellStyle name="Normal 44 59" xfId="16479" xr:uid="{00000000-0005-0000-0000-0000503D0000}"/>
    <cellStyle name="Normal 44 6" xfId="16480" xr:uid="{00000000-0005-0000-0000-0000513D0000}"/>
    <cellStyle name="Normal 44 6 2" xfId="16481" xr:uid="{00000000-0005-0000-0000-0000523D0000}"/>
    <cellStyle name="Normal 44 60" xfId="16482" xr:uid="{00000000-0005-0000-0000-0000533D0000}"/>
    <cellStyle name="Normal 44 61" xfId="16483" xr:uid="{00000000-0005-0000-0000-0000543D0000}"/>
    <cellStyle name="Normal 44 62" xfId="16484" xr:uid="{00000000-0005-0000-0000-0000553D0000}"/>
    <cellStyle name="Normal 44 63" xfId="16485" xr:uid="{00000000-0005-0000-0000-0000563D0000}"/>
    <cellStyle name="Normal 44 64" xfId="16486" xr:uid="{00000000-0005-0000-0000-0000573D0000}"/>
    <cellStyle name="Normal 44 65" xfId="16487" xr:uid="{00000000-0005-0000-0000-0000583D0000}"/>
    <cellStyle name="Normal 44 66" xfId="16488" xr:uid="{00000000-0005-0000-0000-0000593D0000}"/>
    <cellStyle name="Normal 44 67" xfId="16489" xr:uid="{00000000-0005-0000-0000-00005A3D0000}"/>
    <cellStyle name="Normal 44 68" xfId="16490" xr:uid="{00000000-0005-0000-0000-00005B3D0000}"/>
    <cellStyle name="Normal 44 69" xfId="16491" xr:uid="{00000000-0005-0000-0000-00005C3D0000}"/>
    <cellStyle name="Normal 44 7" xfId="16492" xr:uid="{00000000-0005-0000-0000-00005D3D0000}"/>
    <cellStyle name="Normal 44 7 2" xfId="16493" xr:uid="{00000000-0005-0000-0000-00005E3D0000}"/>
    <cellStyle name="Normal 44 70" xfId="16494" xr:uid="{00000000-0005-0000-0000-00005F3D0000}"/>
    <cellStyle name="Normal 44 8" xfId="16495" xr:uid="{00000000-0005-0000-0000-0000603D0000}"/>
    <cellStyle name="Normal 44 8 2" xfId="16496" xr:uid="{00000000-0005-0000-0000-0000613D0000}"/>
    <cellStyle name="Normal 44 9" xfId="16497" xr:uid="{00000000-0005-0000-0000-0000623D0000}"/>
    <cellStyle name="Normal 44 9 2" xfId="16498" xr:uid="{00000000-0005-0000-0000-0000633D0000}"/>
    <cellStyle name="Normal 45" xfId="16499" xr:uid="{00000000-0005-0000-0000-0000643D0000}"/>
    <cellStyle name="Normal 45 10" xfId="16500" xr:uid="{00000000-0005-0000-0000-0000653D0000}"/>
    <cellStyle name="Normal 45 10 2" xfId="16501" xr:uid="{00000000-0005-0000-0000-0000663D0000}"/>
    <cellStyle name="Normal 45 11" xfId="16502" xr:uid="{00000000-0005-0000-0000-0000673D0000}"/>
    <cellStyle name="Normal 45 11 2" xfId="16503" xr:uid="{00000000-0005-0000-0000-0000683D0000}"/>
    <cellStyle name="Normal 45 12" xfId="16504" xr:uid="{00000000-0005-0000-0000-0000693D0000}"/>
    <cellStyle name="Normal 45 12 2" xfId="16505" xr:uid="{00000000-0005-0000-0000-00006A3D0000}"/>
    <cellStyle name="Normal 45 13" xfId="16506" xr:uid="{00000000-0005-0000-0000-00006B3D0000}"/>
    <cellStyle name="Normal 45 13 2" xfId="16507" xr:uid="{00000000-0005-0000-0000-00006C3D0000}"/>
    <cellStyle name="Normal 45 14" xfId="16508" xr:uid="{00000000-0005-0000-0000-00006D3D0000}"/>
    <cellStyle name="Normal 45 14 2" xfId="16509" xr:uid="{00000000-0005-0000-0000-00006E3D0000}"/>
    <cellStyle name="Normal 45 15" xfId="16510" xr:uid="{00000000-0005-0000-0000-00006F3D0000}"/>
    <cellStyle name="Normal 45 15 2" xfId="16511" xr:uid="{00000000-0005-0000-0000-0000703D0000}"/>
    <cellStyle name="Normal 45 16" xfId="16512" xr:uid="{00000000-0005-0000-0000-0000713D0000}"/>
    <cellStyle name="Normal 45 16 2" xfId="16513" xr:uid="{00000000-0005-0000-0000-0000723D0000}"/>
    <cellStyle name="Normal 45 17" xfId="16514" xr:uid="{00000000-0005-0000-0000-0000733D0000}"/>
    <cellStyle name="Normal 45 17 2" xfId="16515" xr:uid="{00000000-0005-0000-0000-0000743D0000}"/>
    <cellStyle name="Normal 45 18" xfId="16516" xr:uid="{00000000-0005-0000-0000-0000753D0000}"/>
    <cellStyle name="Normal 45 18 2" xfId="16517" xr:uid="{00000000-0005-0000-0000-0000763D0000}"/>
    <cellStyle name="Normal 45 19" xfId="16518" xr:uid="{00000000-0005-0000-0000-0000773D0000}"/>
    <cellStyle name="Normal 45 19 2" xfId="16519" xr:uid="{00000000-0005-0000-0000-0000783D0000}"/>
    <cellStyle name="Normal 45 2" xfId="16520" xr:uid="{00000000-0005-0000-0000-0000793D0000}"/>
    <cellStyle name="Normal 45 2 2" xfId="16521" xr:uid="{00000000-0005-0000-0000-00007A3D0000}"/>
    <cellStyle name="Normal 45 2 2 2" xfId="16522" xr:uid="{00000000-0005-0000-0000-00007B3D0000}"/>
    <cellStyle name="Normal 45 2 2 3" xfId="16523" xr:uid="{00000000-0005-0000-0000-00007C3D0000}"/>
    <cellStyle name="Normal 45 2 2 4" xfId="16524" xr:uid="{00000000-0005-0000-0000-00007D3D0000}"/>
    <cellStyle name="Normal 45 2 3" xfId="16525" xr:uid="{00000000-0005-0000-0000-00007E3D0000}"/>
    <cellStyle name="Normal 45 2 3 2" xfId="16526" xr:uid="{00000000-0005-0000-0000-00007F3D0000}"/>
    <cellStyle name="Normal 45 2 3 3" xfId="16527" xr:uid="{00000000-0005-0000-0000-0000803D0000}"/>
    <cellStyle name="Normal 45 2 3 4" xfId="16528" xr:uid="{00000000-0005-0000-0000-0000813D0000}"/>
    <cellStyle name="Normal 45 2 4" xfId="16529" xr:uid="{00000000-0005-0000-0000-0000823D0000}"/>
    <cellStyle name="Normal 45 2 5" xfId="16530" xr:uid="{00000000-0005-0000-0000-0000833D0000}"/>
    <cellStyle name="Normal 45 2 6" xfId="16531" xr:uid="{00000000-0005-0000-0000-0000843D0000}"/>
    <cellStyle name="Normal 45 2 7" xfId="16532" xr:uid="{00000000-0005-0000-0000-0000853D0000}"/>
    <cellStyle name="Normal 45 20" xfId="16533" xr:uid="{00000000-0005-0000-0000-0000863D0000}"/>
    <cellStyle name="Normal 45 20 2" xfId="16534" xr:uid="{00000000-0005-0000-0000-0000873D0000}"/>
    <cellStyle name="Normal 45 21" xfId="16535" xr:uid="{00000000-0005-0000-0000-0000883D0000}"/>
    <cellStyle name="Normal 45 21 2" xfId="16536" xr:uid="{00000000-0005-0000-0000-0000893D0000}"/>
    <cellStyle name="Normal 45 22" xfId="16537" xr:uid="{00000000-0005-0000-0000-00008A3D0000}"/>
    <cellStyle name="Normal 45 22 2" xfId="16538" xr:uid="{00000000-0005-0000-0000-00008B3D0000}"/>
    <cellStyle name="Normal 45 23" xfId="16539" xr:uid="{00000000-0005-0000-0000-00008C3D0000}"/>
    <cellStyle name="Normal 45 24" xfId="16540" xr:uid="{00000000-0005-0000-0000-00008D3D0000}"/>
    <cellStyle name="Normal 45 25" xfId="16541" xr:uid="{00000000-0005-0000-0000-00008E3D0000}"/>
    <cellStyle name="Normal 45 26" xfId="16542" xr:uid="{00000000-0005-0000-0000-00008F3D0000}"/>
    <cellStyle name="Normal 45 27" xfId="16543" xr:uid="{00000000-0005-0000-0000-0000903D0000}"/>
    <cellStyle name="Normal 45 28" xfId="16544" xr:uid="{00000000-0005-0000-0000-0000913D0000}"/>
    <cellStyle name="Normal 45 29" xfId="16545" xr:uid="{00000000-0005-0000-0000-0000923D0000}"/>
    <cellStyle name="Normal 45 3" xfId="16546" xr:uid="{00000000-0005-0000-0000-0000933D0000}"/>
    <cellStyle name="Normal 45 3 2" xfId="16547" xr:uid="{00000000-0005-0000-0000-0000943D0000}"/>
    <cellStyle name="Normal 45 3 2 2" xfId="16548" xr:uid="{00000000-0005-0000-0000-0000953D0000}"/>
    <cellStyle name="Normal 45 3 2 3" xfId="16549" xr:uid="{00000000-0005-0000-0000-0000963D0000}"/>
    <cellStyle name="Normal 45 3 2 4" xfId="16550" xr:uid="{00000000-0005-0000-0000-0000973D0000}"/>
    <cellStyle name="Normal 45 3 3" xfId="16551" xr:uid="{00000000-0005-0000-0000-0000983D0000}"/>
    <cellStyle name="Normal 45 3 4" xfId="16552" xr:uid="{00000000-0005-0000-0000-0000993D0000}"/>
    <cellStyle name="Normal 45 3 5" xfId="16553" xr:uid="{00000000-0005-0000-0000-00009A3D0000}"/>
    <cellStyle name="Normal 45 3 6" xfId="16554" xr:uid="{00000000-0005-0000-0000-00009B3D0000}"/>
    <cellStyle name="Normal 45 30" xfId="16555" xr:uid="{00000000-0005-0000-0000-00009C3D0000}"/>
    <cellStyle name="Normal 45 31" xfId="16556" xr:uid="{00000000-0005-0000-0000-00009D3D0000}"/>
    <cellStyle name="Normal 45 32" xfId="16557" xr:uid="{00000000-0005-0000-0000-00009E3D0000}"/>
    <cellStyle name="Normal 45 33" xfId="16558" xr:uid="{00000000-0005-0000-0000-00009F3D0000}"/>
    <cellStyle name="Normal 45 34" xfId="16559" xr:uid="{00000000-0005-0000-0000-0000A03D0000}"/>
    <cellStyle name="Normal 45 35" xfId="16560" xr:uid="{00000000-0005-0000-0000-0000A13D0000}"/>
    <cellStyle name="Normal 45 36" xfId="16561" xr:uid="{00000000-0005-0000-0000-0000A23D0000}"/>
    <cellStyle name="Normal 45 37" xfId="16562" xr:uid="{00000000-0005-0000-0000-0000A33D0000}"/>
    <cellStyle name="Normal 45 38" xfId="16563" xr:uid="{00000000-0005-0000-0000-0000A43D0000}"/>
    <cellStyle name="Normal 45 39" xfId="16564" xr:uid="{00000000-0005-0000-0000-0000A53D0000}"/>
    <cellStyle name="Normal 45 4" xfId="16565" xr:uid="{00000000-0005-0000-0000-0000A63D0000}"/>
    <cellStyle name="Normal 45 4 2" xfId="16566" xr:uid="{00000000-0005-0000-0000-0000A73D0000}"/>
    <cellStyle name="Normal 45 4 3" xfId="16567" xr:uid="{00000000-0005-0000-0000-0000A83D0000}"/>
    <cellStyle name="Normal 45 4 4" xfId="16568" xr:uid="{00000000-0005-0000-0000-0000A93D0000}"/>
    <cellStyle name="Normal 45 40" xfId="16569" xr:uid="{00000000-0005-0000-0000-0000AA3D0000}"/>
    <cellStyle name="Normal 45 41" xfId="16570" xr:uid="{00000000-0005-0000-0000-0000AB3D0000}"/>
    <cellStyle name="Normal 45 42" xfId="16571" xr:uid="{00000000-0005-0000-0000-0000AC3D0000}"/>
    <cellStyle name="Normal 45 43" xfId="16572" xr:uid="{00000000-0005-0000-0000-0000AD3D0000}"/>
    <cellStyle name="Normal 45 44" xfId="16573" xr:uid="{00000000-0005-0000-0000-0000AE3D0000}"/>
    <cellStyle name="Normal 45 45" xfId="16574" xr:uid="{00000000-0005-0000-0000-0000AF3D0000}"/>
    <cellStyle name="Normal 45 46" xfId="16575" xr:uid="{00000000-0005-0000-0000-0000B03D0000}"/>
    <cellStyle name="Normal 45 47" xfId="16576" xr:uid="{00000000-0005-0000-0000-0000B13D0000}"/>
    <cellStyle name="Normal 45 48" xfId="16577" xr:uid="{00000000-0005-0000-0000-0000B23D0000}"/>
    <cellStyle name="Normal 45 49" xfId="16578" xr:uid="{00000000-0005-0000-0000-0000B33D0000}"/>
    <cellStyle name="Normal 45 5" xfId="16579" xr:uid="{00000000-0005-0000-0000-0000B43D0000}"/>
    <cellStyle name="Normal 45 5 2" xfId="16580" xr:uid="{00000000-0005-0000-0000-0000B53D0000}"/>
    <cellStyle name="Normal 45 5 3" xfId="16581" xr:uid="{00000000-0005-0000-0000-0000B63D0000}"/>
    <cellStyle name="Normal 45 5 4" xfId="16582" xr:uid="{00000000-0005-0000-0000-0000B73D0000}"/>
    <cellStyle name="Normal 45 50" xfId="16583" xr:uid="{00000000-0005-0000-0000-0000B83D0000}"/>
    <cellStyle name="Normal 45 51" xfId="16584" xr:uid="{00000000-0005-0000-0000-0000B93D0000}"/>
    <cellStyle name="Normal 45 52" xfId="16585" xr:uid="{00000000-0005-0000-0000-0000BA3D0000}"/>
    <cellStyle name="Normal 45 53" xfId="16586" xr:uid="{00000000-0005-0000-0000-0000BB3D0000}"/>
    <cellStyle name="Normal 45 54" xfId="16587" xr:uid="{00000000-0005-0000-0000-0000BC3D0000}"/>
    <cellStyle name="Normal 45 55" xfId="16588" xr:uid="{00000000-0005-0000-0000-0000BD3D0000}"/>
    <cellStyle name="Normal 45 56" xfId="16589" xr:uid="{00000000-0005-0000-0000-0000BE3D0000}"/>
    <cellStyle name="Normal 45 57" xfId="16590" xr:uid="{00000000-0005-0000-0000-0000BF3D0000}"/>
    <cellStyle name="Normal 45 58" xfId="16591" xr:uid="{00000000-0005-0000-0000-0000C03D0000}"/>
    <cellStyle name="Normal 45 59" xfId="16592" xr:uid="{00000000-0005-0000-0000-0000C13D0000}"/>
    <cellStyle name="Normal 45 6" xfId="16593" xr:uid="{00000000-0005-0000-0000-0000C23D0000}"/>
    <cellStyle name="Normal 45 6 2" xfId="16594" xr:uid="{00000000-0005-0000-0000-0000C33D0000}"/>
    <cellStyle name="Normal 45 60" xfId="16595" xr:uid="{00000000-0005-0000-0000-0000C43D0000}"/>
    <cellStyle name="Normal 45 61" xfId="16596" xr:uid="{00000000-0005-0000-0000-0000C53D0000}"/>
    <cellStyle name="Normal 45 62" xfId="16597" xr:uid="{00000000-0005-0000-0000-0000C63D0000}"/>
    <cellStyle name="Normal 45 63" xfId="16598" xr:uid="{00000000-0005-0000-0000-0000C73D0000}"/>
    <cellStyle name="Normal 45 64" xfId="16599" xr:uid="{00000000-0005-0000-0000-0000C83D0000}"/>
    <cellStyle name="Normal 45 65" xfId="16600" xr:uid="{00000000-0005-0000-0000-0000C93D0000}"/>
    <cellStyle name="Normal 45 66" xfId="16601" xr:uid="{00000000-0005-0000-0000-0000CA3D0000}"/>
    <cellStyle name="Normal 45 67" xfId="16602" xr:uid="{00000000-0005-0000-0000-0000CB3D0000}"/>
    <cellStyle name="Normal 45 68" xfId="16603" xr:uid="{00000000-0005-0000-0000-0000CC3D0000}"/>
    <cellStyle name="Normal 45 69" xfId="16604" xr:uid="{00000000-0005-0000-0000-0000CD3D0000}"/>
    <cellStyle name="Normal 45 7" xfId="16605" xr:uid="{00000000-0005-0000-0000-0000CE3D0000}"/>
    <cellStyle name="Normal 45 7 2" xfId="16606" xr:uid="{00000000-0005-0000-0000-0000CF3D0000}"/>
    <cellStyle name="Normal 45 70" xfId="16607" xr:uid="{00000000-0005-0000-0000-0000D03D0000}"/>
    <cellStyle name="Normal 45 8" xfId="16608" xr:uid="{00000000-0005-0000-0000-0000D13D0000}"/>
    <cellStyle name="Normal 45 8 2" xfId="16609" xr:uid="{00000000-0005-0000-0000-0000D23D0000}"/>
    <cellStyle name="Normal 45 9" xfId="16610" xr:uid="{00000000-0005-0000-0000-0000D33D0000}"/>
    <cellStyle name="Normal 45 9 2" xfId="16611" xr:uid="{00000000-0005-0000-0000-0000D43D0000}"/>
    <cellStyle name="Normal 46" xfId="16612" xr:uid="{00000000-0005-0000-0000-0000D53D0000}"/>
    <cellStyle name="Normal 46 10" xfId="16613" xr:uid="{00000000-0005-0000-0000-0000D63D0000}"/>
    <cellStyle name="Normal 46 10 2" xfId="16614" xr:uid="{00000000-0005-0000-0000-0000D73D0000}"/>
    <cellStyle name="Normal 46 11" xfId="16615" xr:uid="{00000000-0005-0000-0000-0000D83D0000}"/>
    <cellStyle name="Normal 46 11 2" xfId="16616" xr:uid="{00000000-0005-0000-0000-0000D93D0000}"/>
    <cellStyle name="Normal 46 12" xfId="16617" xr:uid="{00000000-0005-0000-0000-0000DA3D0000}"/>
    <cellStyle name="Normal 46 12 2" xfId="16618" xr:uid="{00000000-0005-0000-0000-0000DB3D0000}"/>
    <cellStyle name="Normal 46 13" xfId="16619" xr:uid="{00000000-0005-0000-0000-0000DC3D0000}"/>
    <cellStyle name="Normal 46 13 2" xfId="16620" xr:uid="{00000000-0005-0000-0000-0000DD3D0000}"/>
    <cellStyle name="Normal 46 14" xfId="16621" xr:uid="{00000000-0005-0000-0000-0000DE3D0000}"/>
    <cellStyle name="Normal 46 14 2" xfId="16622" xr:uid="{00000000-0005-0000-0000-0000DF3D0000}"/>
    <cellStyle name="Normal 46 15" xfId="16623" xr:uid="{00000000-0005-0000-0000-0000E03D0000}"/>
    <cellStyle name="Normal 46 15 2" xfId="16624" xr:uid="{00000000-0005-0000-0000-0000E13D0000}"/>
    <cellStyle name="Normal 46 16" xfId="16625" xr:uid="{00000000-0005-0000-0000-0000E23D0000}"/>
    <cellStyle name="Normal 46 16 2" xfId="16626" xr:uid="{00000000-0005-0000-0000-0000E33D0000}"/>
    <cellStyle name="Normal 46 17" xfId="16627" xr:uid="{00000000-0005-0000-0000-0000E43D0000}"/>
    <cellStyle name="Normal 46 17 2" xfId="16628" xr:uid="{00000000-0005-0000-0000-0000E53D0000}"/>
    <cellStyle name="Normal 46 18" xfId="16629" xr:uid="{00000000-0005-0000-0000-0000E63D0000}"/>
    <cellStyle name="Normal 46 18 2" xfId="16630" xr:uid="{00000000-0005-0000-0000-0000E73D0000}"/>
    <cellStyle name="Normal 46 19" xfId="16631" xr:uid="{00000000-0005-0000-0000-0000E83D0000}"/>
    <cellStyle name="Normal 46 19 2" xfId="16632" xr:uid="{00000000-0005-0000-0000-0000E93D0000}"/>
    <cellStyle name="Normal 46 2" xfId="16633" xr:uid="{00000000-0005-0000-0000-0000EA3D0000}"/>
    <cellStyle name="Normal 46 2 2" xfId="16634" xr:uid="{00000000-0005-0000-0000-0000EB3D0000}"/>
    <cellStyle name="Normal 46 2 2 2" xfId="16635" xr:uid="{00000000-0005-0000-0000-0000EC3D0000}"/>
    <cellStyle name="Normal 46 2 2 3" xfId="16636" xr:uid="{00000000-0005-0000-0000-0000ED3D0000}"/>
    <cellStyle name="Normal 46 2 2 4" xfId="16637" xr:uid="{00000000-0005-0000-0000-0000EE3D0000}"/>
    <cellStyle name="Normal 46 2 3" xfId="16638" xr:uid="{00000000-0005-0000-0000-0000EF3D0000}"/>
    <cellStyle name="Normal 46 2 3 2" xfId="16639" xr:uid="{00000000-0005-0000-0000-0000F03D0000}"/>
    <cellStyle name="Normal 46 2 3 3" xfId="16640" xr:uid="{00000000-0005-0000-0000-0000F13D0000}"/>
    <cellStyle name="Normal 46 2 3 4" xfId="16641" xr:uid="{00000000-0005-0000-0000-0000F23D0000}"/>
    <cellStyle name="Normal 46 2 4" xfId="16642" xr:uid="{00000000-0005-0000-0000-0000F33D0000}"/>
    <cellStyle name="Normal 46 2 5" xfId="16643" xr:uid="{00000000-0005-0000-0000-0000F43D0000}"/>
    <cellStyle name="Normal 46 2 6" xfId="16644" xr:uid="{00000000-0005-0000-0000-0000F53D0000}"/>
    <cellStyle name="Normal 46 2 7" xfId="16645" xr:uid="{00000000-0005-0000-0000-0000F63D0000}"/>
    <cellStyle name="Normal 46 20" xfId="16646" xr:uid="{00000000-0005-0000-0000-0000F73D0000}"/>
    <cellStyle name="Normal 46 20 2" xfId="16647" xr:uid="{00000000-0005-0000-0000-0000F83D0000}"/>
    <cellStyle name="Normal 46 21" xfId="16648" xr:uid="{00000000-0005-0000-0000-0000F93D0000}"/>
    <cellStyle name="Normal 46 21 2" xfId="16649" xr:uid="{00000000-0005-0000-0000-0000FA3D0000}"/>
    <cellStyle name="Normal 46 22" xfId="16650" xr:uid="{00000000-0005-0000-0000-0000FB3D0000}"/>
    <cellStyle name="Normal 46 22 2" xfId="16651" xr:uid="{00000000-0005-0000-0000-0000FC3D0000}"/>
    <cellStyle name="Normal 46 23" xfId="16652" xr:uid="{00000000-0005-0000-0000-0000FD3D0000}"/>
    <cellStyle name="Normal 46 24" xfId="16653" xr:uid="{00000000-0005-0000-0000-0000FE3D0000}"/>
    <cellStyle name="Normal 46 25" xfId="16654" xr:uid="{00000000-0005-0000-0000-0000FF3D0000}"/>
    <cellStyle name="Normal 46 26" xfId="16655" xr:uid="{00000000-0005-0000-0000-0000003E0000}"/>
    <cellStyle name="Normal 46 27" xfId="16656" xr:uid="{00000000-0005-0000-0000-0000013E0000}"/>
    <cellStyle name="Normal 46 28" xfId="16657" xr:uid="{00000000-0005-0000-0000-0000023E0000}"/>
    <cellStyle name="Normal 46 29" xfId="16658" xr:uid="{00000000-0005-0000-0000-0000033E0000}"/>
    <cellStyle name="Normal 46 3" xfId="16659" xr:uid="{00000000-0005-0000-0000-0000043E0000}"/>
    <cellStyle name="Normal 46 3 2" xfId="16660" xr:uid="{00000000-0005-0000-0000-0000053E0000}"/>
    <cellStyle name="Normal 46 3 2 2" xfId="16661" xr:uid="{00000000-0005-0000-0000-0000063E0000}"/>
    <cellStyle name="Normal 46 3 2 3" xfId="16662" xr:uid="{00000000-0005-0000-0000-0000073E0000}"/>
    <cellStyle name="Normal 46 3 2 4" xfId="16663" xr:uid="{00000000-0005-0000-0000-0000083E0000}"/>
    <cellStyle name="Normal 46 3 3" xfId="16664" xr:uid="{00000000-0005-0000-0000-0000093E0000}"/>
    <cellStyle name="Normal 46 3 4" xfId="16665" xr:uid="{00000000-0005-0000-0000-00000A3E0000}"/>
    <cellStyle name="Normal 46 3 5" xfId="16666" xr:uid="{00000000-0005-0000-0000-00000B3E0000}"/>
    <cellStyle name="Normal 46 3 6" xfId="16667" xr:uid="{00000000-0005-0000-0000-00000C3E0000}"/>
    <cellStyle name="Normal 46 30" xfId="16668" xr:uid="{00000000-0005-0000-0000-00000D3E0000}"/>
    <cellStyle name="Normal 46 31" xfId="16669" xr:uid="{00000000-0005-0000-0000-00000E3E0000}"/>
    <cellStyle name="Normal 46 32" xfId="16670" xr:uid="{00000000-0005-0000-0000-00000F3E0000}"/>
    <cellStyle name="Normal 46 33" xfId="16671" xr:uid="{00000000-0005-0000-0000-0000103E0000}"/>
    <cellStyle name="Normal 46 34" xfId="16672" xr:uid="{00000000-0005-0000-0000-0000113E0000}"/>
    <cellStyle name="Normal 46 35" xfId="16673" xr:uid="{00000000-0005-0000-0000-0000123E0000}"/>
    <cellStyle name="Normal 46 36" xfId="16674" xr:uid="{00000000-0005-0000-0000-0000133E0000}"/>
    <cellStyle name="Normal 46 37" xfId="16675" xr:uid="{00000000-0005-0000-0000-0000143E0000}"/>
    <cellStyle name="Normal 46 38" xfId="16676" xr:uid="{00000000-0005-0000-0000-0000153E0000}"/>
    <cellStyle name="Normal 46 39" xfId="16677" xr:uid="{00000000-0005-0000-0000-0000163E0000}"/>
    <cellStyle name="Normal 46 4" xfId="16678" xr:uid="{00000000-0005-0000-0000-0000173E0000}"/>
    <cellStyle name="Normal 46 4 2" xfId="16679" xr:uid="{00000000-0005-0000-0000-0000183E0000}"/>
    <cellStyle name="Normal 46 4 3" xfId="16680" xr:uid="{00000000-0005-0000-0000-0000193E0000}"/>
    <cellStyle name="Normal 46 4 4" xfId="16681" xr:uid="{00000000-0005-0000-0000-00001A3E0000}"/>
    <cellStyle name="Normal 46 40" xfId="16682" xr:uid="{00000000-0005-0000-0000-00001B3E0000}"/>
    <cellStyle name="Normal 46 41" xfId="16683" xr:uid="{00000000-0005-0000-0000-00001C3E0000}"/>
    <cellStyle name="Normal 46 42" xfId="16684" xr:uid="{00000000-0005-0000-0000-00001D3E0000}"/>
    <cellStyle name="Normal 46 43" xfId="16685" xr:uid="{00000000-0005-0000-0000-00001E3E0000}"/>
    <cellStyle name="Normal 46 44" xfId="16686" xr:uid="{00000000-0005-0000-0000-00001F3E0000}"/>
    <cellStyle name="Normal 46 45" xfId="16687" xr:uid="{00000000-0005-0000-0000-0000203E0000}"/>
    <cellStyle name="Normal 46 46" xfId="16688" xr:uid="{00000000-0005-0000-0000-0000213E0000}"/>
    <cellStyle name="Normal 46 47" xfId="16689" xr:uid="{00000000-0005-0000-0000-0000223E0000}"/>
    <cellStyle name="Normal 46 48" xfId="16690" xr:uid="{00000000-0005-0000-0000-0000233E0000}"/>
    <cellStyle name="Normal 46 49" xfId="16691" xr:uid="{00000000-0005-0000-0000-0000243E0000}"/>
    <cellStyle name="Normal 46 5" xfId="16692" xr:uid="{00000000-0005-0000-0000-0000253E0000}"/>
    <cellStyle name="Normal 46 5 2" xfId="16693" xr:uid="{00000000-0005-0000-0000-0000263E0000}"/>
    <cellStyle name="Normal 46 5 3" xfId="16694" xr:uid="{00000000-0005-0000-0000-0000273E0000}"/>
    <cellStyle name="Normal 46 5 4" xfId="16695" xr:uid="{00000000-0005-0000-0000-0000283E0000}"/>
    <cellStyle name="Normal 46 50" xfId="16696" xr:uid="{00000000-0005-0000-0000-0000293E0000}"/>
    <cellStyle name="Normal 46 51" xfId="16697" xr:uid="{00000000-0005-0000-0000-00002A3E0000}"/>
    <cellStyle name="Normal 46 52" xfId="16698" xr:uid="{00000000-0005-0000-0000-00002B3E0000}"/>
    <cellStyle name="Normal 46 53" xfId="16699" xr:uid="{00000000-0005-0000-0000-00002C3E0000}"/>
    <cellStyle name="Normal 46 54" xfId="16700" xr:uid="{00000000-0005-0000-0000-00002D3E0000}"/>
    <cellStyle name="Normal 46 55" xfId="16701" xr:uid="{00000000-0005-0000-0000-00002E3E0000}"/>
    <cellStyle name="Normal 46 56" xfId="16702" xr:uid="{00000000-0005-0000-0000-00002F3E0000}"/>
    <cellStyle name="Normal 46 57" xfId="16703" xr:uid="{00000000-0005-0000-0000-0000303E0000}"/>
    <cellStyle name="Normal 46 58" xfId="16704" xr:uid="{00000000-0005-0000-0000-0000313E0000}"/>
    <cellStyle name="Normal 46 59" xfId="16705" xr:uid="{00000000-0005-0000-0000-0000323E0000}"/>
    <cellStyle name="Normal 46 6" xfId="16706" xr:uid="{00000000-0005-0000-0000-0000333E0000}"/>
    <cellStyle name="Normal 46 6 2" xfId="16707" xr:uid="{00000000-0005-0000-0000-0000343E0000}"/>
    <cellStyle name="Normal 46 60" xfId="16708" xr:uid="{00000000-0005-0000-0000-0000353E0000}"/>
    <cellStyle name="Normal 46 61" xfId="16709" xr:uid="{00000000-0005-0000-0000-0000363E0000}"/>
    <cellStyle name="Normal 46 62" xfId="16710" xr:uid="{00000000-0005-0000-0000-0000373E0000}"/>
    <cellStyle name="Normal 46 63" xfId="16711" xr:uid="{00000000-0005-0000-0000-0000383E0000}"/>
    <cellStyle name="Normal 46 64" xfId="16712" xr:uid="{00000000-0005-0000-0000-0000393E0000}"/>
    <cellStyle name="Normal 46 65" xfId="16713" xr:uid="{00000000-0005-0000-0000-00003A3E0000}"/>
    <cellStyle name="Normal 46 66" xfId="16714" xr:uid="{00000000-0005-0000-0000-00003B3E0000}"/>
    <cellStyle name="Normal 46 67" xfId="16715" xr:uid="{00000000-0005-0000-0000-00003C3E0000}"/>
    <cellStyle name="Normal 46 68" xfId="16716" xr:uid="{00000000-0005-0000-0000-00003D3E0000}"/>
    <cellStyle name="Normal 46 69" xfId="16717" xr:uid="{00000000-0005-0000-0000-00003E3E0000}"/>
    <cellStyle name="Normal 46 7" xfId="16718" xr:uid="{00000000-0005-0000-0000-00003F3E0000}"/>
    <cellStyle name="Normal 46 7 2" xfId="16719" xr:uid="{00000000-0005-0000-0000-0000403E0000}"/>
    <cellStyle name="Normal 46 70" xfId="16720" xr:uid="{00000000-0005-0000-0000-0000413E0000}"/>
    <cellStyle name="Normal 46 8" xfId="16721" xr:uid="{00000000-0005-0000-0000-0000423E0000}"/>
    <cellStyle name="Normal 46 8 2" xfId="16722" xr:uid="{00000000-0005-0000-0000-0000433E0000}"/>
    <cellStyle name="Normal 46 9" xfId="16723" xr:uid="{00000000-0005-0000-0000-0000443E0000}"/>
    <cellStyle name="Normal 46 9 2" xfId="16724" xr:uid="{00000000-0005-0000-0000-0000453E0000}"/>
    <cellStyle name="Normal 47" xfId="16725" xr:uid="{00000000-0005-0000-0000-0000463E0000}"/>
    <cellStyle name="Normal 47 10" xfId="16726" xr:uid="{00000000-0005-0000-0000-0000473E0000}"/>
    <cellStyle name="Normal 47 10 2" xfId="16727" xr:uid="{00000000-0005-0000-0000-0000483E0000}"/>
    <cellStyle name="Normal 47 11" xfId="16728" xr:uid="{00000000-0005-0000-0000-0000493E0000}"/>
    <cellStyle name="Normal 47 11 2" xfId="16729" xr:uid="{00000000-0005-0000-0000-00004A3E0000}"/>
    <cellStyle name="Normal 47 12" xfId="16730" xr:uid="{00000000-0005-0000-0000-00004B3E0000}"/>
    <cellStyle name="Normal 47 12 2" xfId="16731" xr:uid="{00000000-0005-0000-0000-00004C3E0000}"/>
    <cellStyle name="Normal 47 13" xfId="16732" xr:uid="{00000000-0005-0000-0000-00004D3E0000}"/>
    <cellStyle name="Normal 47 13 2" xfId="16733" xr:uid="{00000000-0005-0000-0000-00004E3E0000}"/>
    <cellStyle name="Normal 47 14" xfId="16734" xr:uid="{00000000-0005-0000-0000-00004F3E0000}"/>
    <cellStyle name="Normal 47 14 2" xfId="16735" xr:uid="{00000000-0005-0000-0000-0000503E0000}"/>
    <cellStyle name="Normal 47 15" xfId="16736" xr:uid="{00000000-0005-0000-0000-0000513E0000}"/>
    <cellStyle name="Normal 47 15 2" xfId="16737" xr:uid="{00000000-0005-0000-0000-0000523E0000}"/>
    <cellStyle name="Normal 47 16" xfId="16738" xr:uid="{00000000-0005-0000-0000-0000533E0000}"/>
    <cellStyle name="Normal 47 16 2" xfId="16739" xr:uid="{00000000-0005-0000-0000-0000543E0000}"/>
    <cellStyle name="Normal 47 17" xfId="16740" xr:uid="{00000000-0005-0000-0000-0000553E0000}"/>
    <cellStyle name="Normal 47 17 2" xfId="16741" xr:uid="{00000000-0005-0000-0000-0000563E0000}"/>
    <cellStyle name="Normal 47 18" xfId="16742" xr:uid="{00000000-0005-0000-0000-0000573E0000}"/>
    <cellStyle name="Normal 47 18 2" xfId="16743" xr:uid="{00000000-0005-0000-0000-0000583E0000}"/>
    <cellStyle name="Normal 47 19" xfId="16744" xr:uid="{00000000-0005-0000-0000-0000593E0000}"/>
    <cellStyle name="Normal 47 19 2" xfId="16745" xr:uid="{00000000-0005-0000-0000-00005A3E0000}"/>
    <cellStyle name="Normal 47 2" xfId="16746" xr:uid="{00000000-0005-0000-0000-00005B3E0000}"/>
    <cellStyle name="Normal 47 2 2" xfId="16747" xr:uid="{00000000-0005-0000-0000-00005C3E0000}"/>
    <cellStyle name="Normal 47 2 2 2" xfId="16748" xr:uid="{00000000-0005-0000-0000-00005D3E0000}"/>
    <cellStyle name="Normal 47 2 2 3" xfId="16749" xr:uid="{00000000-0005-0000-0000-00005E3E0000}"/>
    <cellStyle name="Normal 47 2 2 4" xfId="16750" xr:uid="{00000000-0005-0000-0000-00005F3E0000}"/>
    <cellStyle name="Normal 47 2 3" xfId="16751" xr:uid="{00000000-0005-0000-0000-0000603E0000}"/>
    <cellStyle name="Normal 47 2 3 2" xfId="16752" xr:uid="{00000000-0005-0000-0000-0000613E0000}"/>
    <cellStyle name="Normal 47 2 3 3" xfId="16753" xr:uid="{00000000-0005-0000-0000-0000623E0000}"/>
    <cellStyle name="Normal 47 2 3 4" xfId="16754" xr:uid="{00000000-0005-0000-0000-0000633E0000}"/>
    <cellStyle name="Normal 47 2 4" xfId="16755" xr:uid="{00000000-0005-0000-0000-0000643E0000}"/>
    <cellStyle name="Normal 47 2 5" xfId="16756" xr:uid="{00000000-0005-0000-0000-0000653E0000}"/>
    <cellStyle name="Normal 47 2 6" xfId="16757" xr:uid="{00000000-0005-0000-0000-0000663E0000}"/>
    <cellStyle name="Normal 47 2 7" xfId="16758" xr:uid="{00000000-0005-0000-0000-0000673E0000}"/>
    <cellStyle name="Normal 47 20" xfId="16759" xr:uid="{00000000-0005-0000-0000-0000683E0000}"/>
    <cellStyle name="Normal 47 20 2" xfId="16760" xr:uid="{00000000-0005-0000-0000-0000693E0000}"/>
    <cellStyle name="Normal 47 21" xfId="16761" xr:uid="{00000000-0005-0000-0000-00006A3E0000}"/>
    <cellStyle name="Normal 47 21 2" xfId="16762" xr:uid="{00000000-0005-0000-0000-00006B3E0000}"/>
    <cellStyle name="Normal 47 22" xfId="16763" xr:uid="{00000000-0005-0000-0000-00006C3E0000}"/>
    <cellStyle name="Normal 47 22 2" xfId="16764" xr:uid="{00000000-0005-0000-0000-00006D3E0000}"/>
    <cellStyle name="Normal 47 23" xfId="16765" xr:uid="{00000000-0005-0000-0000-00006E3E0000}"/>
    <cellStyle name="Normal 47 24" xfId="16766" xr:uid="{00000000-0005-0000-0000-00006F3E0000}"/>
    <cellStyle name="Normal 47 25" xfId="16767" xr:uid="{00000000-0005-0000-0000-0000703E0000}"/>
    <cellStyle name="Normal 47 26" xfId="16768" xr:uid="{00000000-0005-0000-0000-0000713E0000}"/>
    <cellStyle name="Normal 47 27" xfId="16769" xr:uid="{00000000-0005-0000-0000-0000723E0000}"/>
    <cellStyle name="Normal 47 28" xfId="16770" xr:uid="{00000000-0005-0000-0000-0000733E0000}"/>
    <cellStyle name="Normal 47 29" xfId="16771" xr:uid="{00000000-0005-0000-0000-0000743E0000}"/>
    <cellStyle name="Normal 47 3" xfId="16772" xr:uid="{00000000-0005-0000-0000-0000753E0000}"/>
    <cellStyle name="Normal 47 3 2" xfId="16773" xr:uid="{00000000-0005-0000-0000-0000763E0000}"/>
    <cellStyle name="Normal 47 3 2 2" xfId="16774" xr:uid="{00000000-0005-0000-0000-0000773E0000}"/>
    <cellStyle name="Normal 47 3 2 3" xfId="16775" xr:uid="{00000000-0005-0000-0000-0000783E0000}"/>
    <cellStyle name="Normal 47 3 2 4" xfId="16776" xr:uid="{00000000-0005-0000-0000-0000793E0000}"/>
    <cellStyle name="Normal 47 3 3" xfId="16777" xr:uid="{00000000-0005-0000-0000-00007A3E0000}"/>
    <cellStyle name="Normal 47 3 4" xfId="16778" xr:uid="{00000000-0005-0000-0000-00007B3E0000}"/>
    <cellStyle name="Normal 47 3 5" xfId="16779" xr:uid="{00000000-0005-0000-0000-00007C3E0000}"/>
    <cellStyle name="Normal 47 3 6" xfId="16780" xr:uid="{00000000-0005-0000-0000-00007D3E0000}"/>
    <cellStyle name="Normal 47 30" xfId="16781" xr:uid="{00000000-0005-0000-0000-00007E3E0000}"/>
    <cellStyle name="Normal 47 31" xfId="16782" xr:uid="{00000000-0005-0000-0000-00007F3E0000}"/>
    <cellStyle name="Normal 47 32" xfId="16783" xr:uid="{00000000-0005-0000-0000-0000803E0000}"/>
    <cellStyle name="Normal 47 33" xfId="16784" xr:uid="{00000000-0005-0000-0000-0000813E0000}"/>
    <cellStyle name="Normal 47 34" xfId="16785" xr:uid="{00000000-0005-0000-0000-0000823E0000}"/>
    <cellStyle name="Normal 47 35" xfId="16786" xr:uid="{00000000-0005-0000-0000-0000833E0000}"/>
    <cellStyle name="Normal 47 36" xfId="16787" xr:uid="{00000000-0005-0000-0000-0000843E0000}"/>
    <cellStyle name="Normal 47 37" xfId="16788" xr:uid="{00000000-0005-0000-0000-0000853E0000}"/>
    <cellStyle name="Normal 47 38" xfId="16789" xr:uid="{00000000-0005-0000-0000-0000863E0000}"/>
    <cellStyle name="Normal 47 39" xfId="16790" xr:uid="{00000000-0005-0000-0000-0000873E0000}"/>
    <cellStyle name="Normal 47 4" xfId="16791" xr:uid="{00000000-0005-0000-0000-0000883E0000}"/>
    <cellStyle name="Normal 47 4 2" xfId="16792" xr:uid="{00000000-0005-0000-0000-0000893E0000}"/>
    <cellStyle name="Normal 47 4 3" xfId="16793" xr:uid="{00000000-0005-0000-0000-00008A3E0000}"/>
    <cellStyle name="Normal 47 4 4" xfId="16794" xr:uid="{00000000-0005-0000-0000-00008B3E0000}"/>
    <cellStyle name="Normal 47 40" xfId="16795" xr:uid="{00000000-0005-0000-0000-00008C3E0000}"/>
    <cellStyle name="Normal 47 41" xfId="16796" xr:uid="{00000000-0005-0000-0000-00008D3E0000}"/>
    <cellStyle name="Normal 47 42" xfId="16797" xr:uid="{00000000-0005-0000-0000-00008E3E0000}"/>
    <cellStyle name="Normal 47 43" xfId="16798" xr:uid="{00000000-0005-0000-0000-00008F3E0000}"/>
    <cellStyle name="Normal 47 44" xfId="16799" xr:uid="{00000000-0005-0000-0000-0000903E0000}"/>
    <cellStyle name="Normal 47 45" xfId="16800" xr:uid="{00000000-0005-0000-0000-0000913E0000}"/>
    <cellStyle name="Normal 47 46" xfId="16801" xr:uid="{00000000-0005-0000-0000-0000923E0000}"/>
    <cellStyle name="Normal 47 47" xfId="16802" xr:uid="{00000000-0005-0000-0000-0000933E0000}"/>
    <cellStyle name="Normal 47 48" xfId="16803" xr:uid="{00000000-0005-0000-0000-0000943E0000}"/>
    <cellStyle name="Normal 47 49" xfId="16804" xr:uid="{00000000-0005-0000-0000-0000953E0000}"/>
    <cellStyle name="Normal 47 5" xfId="16805" xr:uid="{00000000-0005-0000-0000-0000963E0000}"/>
    <cellStyle name="Normal 47 5 2" xfId="16806" xr:uid="{00000000-0005-0000-0000-0000973E0000}"/>
    <cellStyle name="Normal 47 5 3" xfId="16807" xr:uid="{00000000-0005-0000-0000-0000983E0000}"/>
    <cellStyle name="Normal 47 5 4" xfId="16808" xr:uid="{00000000-0005-0000-0000-0000993E0000}"/>
    <cellStyle name="Normal 47 50" xfId="16809" xr:uid="{00000000-0005-0000-0000-00009A3E0000}"/>
    <cellStyle name="Normal 47 51" xfId="16810" xr:uid="{00000000-0005-0000-0000-00009B3E0000}"/>
    <cellStyle name="Normal 47 52" xfId="16811" xr:uid="{00000000-0005-0000-0000-00009C3E0000}"/>
    <cellStyle name="Normal 47 53" xfId="16812" xr:uid="{00000000-0005-0000-0000-00009D3E0000}"/>
    <cellStyle name="Normal 47 54" xfId="16813" xr:uid="{00000000-0005-0000-0000-00009E3E0000}"/>
    <cellStyle name="Normal 47 55" xfId="16814" xr:uid="{00000000-0005-0000-0000-00009F3E0000}"/>
    <cellStyle name="Normal 47 56" xfId="16815" xr:uid="{00000000-0005-0000-0000-0000A03E0000}"/>
    <cellStyle name="Normal 47 57" xfId="16816" xr:uid="{00000000-0005-0000-0000-0000A13E0000}"/>
    <cellStyle name="Normal 47 58" xfId="16817" xr:uid="{00000000-0005-0000-0000-0000A23E0000}"/>
    <cellStyle name="Normal 47 59" xfId="16818" xr:uid="{00000000-0005-0000-0000-0000A33E0000}"/>
    <cellStyle name="Normal 47 6" xfId="16819" xr:uid="{00000000-0005-0000-0000-0000A43E0000}"/>
    <cellStyle name="Normal 47 6 2" xfId="16820" xr:uid="{00000000-0005-0000-0000-0000A53E0000}"/>
    <cellStyle name="Normal 47 60" xfId="16821" xr:uid="{00000000-0005-0000-0000-0000A63E0000}"/>
    <cellStyle name="Normal 47 61" xfId="16822" xr:uid="{00000000-0005-0000-0000-0000A73E0000}"/>
    <cellStyle name="Normal 47 62" xfId="16823" xr:uid="{00000000-0005-0000-0000-0000A83E0000}"/>
    <cellStyle name="Normal 47 63" xfId="16824" xr:uid="{00000000-0005-0000-0000-0000A93E0000}"/>
    <cellStyle name="Normal 47 64" xfId="16825" xr:uid="{00000000-0005-0000-0000-0000AA3E0000}"/>
    <cellStyle name="Normal 47 65" xfId="16826" xr:uid="{00000000-0005-0000-0000-0000AB3E0000}"/>
    <cellStyle name="Normal 47 66" xfId="16827" xr:uid="{00000000-0005-0000-0000-0000AC3E0000}"/>
    <cellStyle name="Normal 47 67" xfId="16828" xr:uid="{00000000-0005-0000-0000-0000AD3E0000}"/>
    <cellStyle name="Normal 47 68" xfId="16829" xr:uid="{00000000-0005-0000-0000-0000AE3E0000}"/>
    <cellStyle name="Normal 47 69" xfId="16830" xr:uid="{00000000-0005-0000-0000-0000AF3E0000}"/>
    <cellStyle name="Normal 47 7" xfId="16831" xr:uid="{00000000-0005-0000-0000-0000B03E0000}"/>
    <cellStyle name="Normal 47 7 2" xfId="16832" xr:uid="{00000000-0005-0000-0000-0000B13E0000}"/>
    <cellStyle name="Normal 47 70" xfId="16833" xr:uid="{00000000-0005-0000-0000-0000B23E0000}"/>
    <cellStyle name="Normal 47 8" xfId="16834" xr:uid="{00000000-0005-0000-0000-0000B33E0000}"/>
    <cellStyle name="Normal 47 8 2" xfId="16835" xr:uid="{00000000-0005-0000-0000-0000B43E0000}"/>
    <cellStyle name="Normal 47 9" xfId="16836" xr:uid="{00000000-0005-0000-0000-0000B53E0000}"/>
    <cellStyle name="Normal 47 9 2" xfId="16837" xr:uid="{00000000-0005-0000-0000-0000B63E0000}"/>
    <cellStyle name="Normal 48" xfId="16838" xr:uid="{00000000-0005-0000-0000-0000B73E0000}"/>
    <cellStyle name="Normal 48 10" xfId="16839" xr:uid="{00000000-0005-0000-0000-0000B83E0000}"/>
    <cellStyle name="Normal 48 10 2" xfId="16840" xr:uid="{00000000-0005-0000-0000-0000B93E0000}"/>
    <cellStyle name="Normal 48 11" xfId="16841" xr:uid="{00000000-0005-0000-0000-0000BA3E0000}"/>
    <cellStyle name="Normal 48 11 2" xfId="16842" xr:uid="{00000000-0005-0000-0000-0000BB3E0000}"/>
    <cellStyle name="Normal 48 12" xfId="16843" xr:uid="{00000000-0005-0000-0000-0000BC3E0000}"/>
    <cellStyle name="Normal 48 12 2" xfId="16844" xr:uid="{00000000-0005-0000-0000-0000BD3E0000}"/>
    <cellStyle name="Normal 48 13" xfId="16845" xr:uid="{00000000-0005-0000-0000-0000BE3E0000}"/>
    <cellStyle name="Normal 48 13 2" xfId="16846" xr:uid="{00000000-0005-0000-0000-0000BF3E0000}"/>
    <cellStyle name="Normal 48 14" xfId="16847" xr:uid="{00000000-0005-0000-0000-0000C03E0000}"/>
    <cellStyle name="Normal 48 14 2" xfId="16848" xr:uid="{00000000-0005-0000-0000-0000C13E0000}"/>
    <cellStyle name="Normal 48 15" xfId="16849" xr:uid="{00000000-0005-0000-0000-0000C23E0000}"/>
    <cellStyle name="Normal 48 15 2" xfId="16850" xr:uid="{00000000-0005-0000-0000-0000C33E0000}"/>
    <cellStyle name="Normal 48 16" xfId="16851" xr:uid="{00000000-0005-0000-0000-0000C43E0000}"/>
    <cellStyle name="Normal 48 16 2" xfId="16852" xr:uid="{00000000-0005-0000-0000-0000C53E0000}"/>
    <cellStyle name="Normal 48 17" xfId="16853" xr:uid="{00000000-0005-0000-0000-0000C63E0000}"/>
    <cellStyle name="Normal 48 17 2" xfId="16854" xr:uid="{00000000-0005-0000-0000-0000C73E0000}"/>
    <cellStyle name="Normal 48 18" xfId="16855" xr:uid="{00000000-0005-0000-0000-0000C83E0000}"/>
    <cellStyle name="Normal 48 18 2" xfId="16856" xr:uid="{00000000-0005-0000-0000-0000C93E0000}"/>
    <cellStyle name="Normal 48 19" xfId="16857" xr:uid="{00000000-0005-0000-0000-0000CA3E0000}"/>
    <cellStyle name="Normal 48 19 2" xfId="16858" xr:uid="{00000000-0005-0000-0000-0000CB3E0000}"/>
    <cellStyle name="Normal 48 2" xfId="16859" xr:uid="{00000000-0005-0000-0000-0000CC3E0000}"/>
    <cellStyle name="Normal 48 2 2" xfId="16860" xr:uid="{00000000-0005-0000-0000-0000CD3E0000}"/>
    <cellStyle name="Normal 48 2 2 2" xfId="16861" xr:uid="{00000000-0005-0000-0000-0000CE3E0000}"/>
    <cellStyle name="Normal 48 2 2 3" xfId="16862" xr:uid="{00000000-0005-0000-0000-0000CF3E0000}"/>
    <cellStyle name="Normal 48 2 2 4" xfId="16863" xr:uid="{00000000-0005-0000-0000-0000D03E0000}"/>
    <cellStyle name="Normal 48 2 3" xfId="16864" xr:uid="{00000000-0005-0000-0000-0000D13E0000}"/>
    <cellStyle name="Normal 48 2 3 2" xfId="16865" xr:uid="{00000000-0005-0000-0000-0000D23E0000}"/>
    <cellStyle name="Normal 48 2 3 3" xfId="16866" xr:uid="{00000000-0005-0000-0000-0000D33E0000}"/>
    <cellStyle name="Normal 48 2 3 4" xfId="16867" xr:uid="{00000000-0005-0000-0000-0000D43E0000}"/>
    <cellStyle name="Normal 48 2 4" xfId="16868" xr:uid="{00000000-0005-0000-0000-0000D53E0000}"/>
    <cellStyle name="Normal 48 2 5" xfId="16869" xr:uid="{00000000-0005-0000-0000-0000D63E0000}"/>
    <cellStyle name="Normal 48 2 6" xfId="16870" xr:uid="{00000000-0005-0000-0000-0000D73E0000}"/>
    <cellStyle name="Normal 48 2 7" xfId="16871" xr:uid="{00000000-0005-0000-0000-0000D83E0000}"/>
    <cellStyle name="Normal 48 20" xfId="16872" xr:uid="{00000000-0005-0000-0000-0000D93E0000}"/>
    <cellStyle name="Normal 48 20 2" xfId="16873" xr:uid="{00000000-0005-0000-0000-0000DA3E0000}"/>
    <cellStyle name="Normal 48 21" xfId="16874" xr:uid="{00000000-0005-0000-0000-0000DB3E0000}"/>
    <cellStyle name="Normal 48 21 2" xfId="16875" xr:uid="{00000000-0005-0000-0000-0000DC3E0000}"/>
    <cellStyle name="Normal 48 22" xfId="16876" xr:uid="{00000000-0005-0000-0000-0000DD3E0000}"/>
    <cellStyle name="Normal 48 22 2" xfId="16877" xr:uid="{00000000-0005-0000-0000-0000DE3E0000}"/>
    <cellStyle name="Normal 48 23" xfId="16878" xr:uid="{00000000-0005-0000-0000-0000DF3E0000}"/>
    <cellStyle name="Normal 48 24" xfId="16879" xr:uid="{00000000-0005-0000-0000-0000E03E0000}"/>
    <cellStyle name="Normal 48 25" xfId="16880" xr:uid="{00000000-0005-0000-0000-0000E13E0000}"/>
    <cellStyle name="Normal 48 26" xfId="16881" xr:uid="{00000000-0005-0000-0000-0000E23E0000}"/>
    <cellStyle name="Normal 48 27" xfId="16882" xr:uid="{00000000-0005-0000-0000-0000E33E0000}"/>
    <cellStyle name="Normal 48 28" xfId="16883" xr:uid="{00000000-0005-0000-0000-0000E43E0000}"/>
    <cellStyle name="Normal 48 29" xfId="16884" xr:uid="{00000000-0005-0000-0000-0000E53E0000}"/>
    <cellStyle name="Normal 48 3" xfId="16885" xr:uid="{00000000-0005-0000-0000-0000E63E0000}"/>
    <cellStyle name="Normal 48 3 2" xfId="16886" xr:uid="{00000000-0005-0000-0000-0000E73E0000}"/>
    <cellStyle name="Normal 48 3 2 2" xfId="16887" xr:uid="{00000000-0005-0000-0000-0000E83E0000}"/>
    <cellStyle name="Normal 48 3 2 3" xfId="16888" xr:uid="{00000000-0005-0000-0000-0000E93E0000}"/>
    <cellStyle name="Normal 48 3 2 4" xfId="16889" xr:uid="{00000000-0005-0000-0000-0000EA3E0000}"/>
    <cellStyle name="Normal 48 3 3" xfId="16890" xr:uid="{00000000-0005-0000-0000-0000EB3E0000}"/>
    <cellStyle name="Normal 48 3 4" xfId="16891" xr:uid="{00000000-0005-0000-0000-0000EC3E0000}"/>
    <cellStyle name="Normal 48 3 5" xfId="16892" xr:uid="{00000000-0005-0000-0000-0000ED3E0000}"/>
    <cellStyle name="Normal 48 3 6" xfId="16893" xr:uid="{00000000-0005-0000-0000-0000EE3E0000}"/>
    <cellStyle name="Normal 48 30" xfId="16894" xr:uid="{00000000-0005-0000-0000-0000EF3E0000}"/>
    <cellStyle name="Normal 48 31" xfId="16895" xr:uid="{00000000-0005-0000-0000-0000F03E0000}"/>
    <cellStyle name="Normal 48 32" xfId="16896" xr:uid="{00000000-0005-0000-0000-0000F13E0000}"/>
    <cellStyle name="Normal 48 33" xfId="16897" xr:uid="{00000000-0005-0000-0000-0000F23E0000}"/>
    <cellStyle name="Normal 48 34" xfId="16898" xr:uid="{00000000-0005-0000-0000-0000F33E0000}"/>
    <cellStyle name="Normal 48 35" xfId="16899" xr:uid="{00000000-0005-0000-0000-0000F43E0000}"/>
    <cellStyle name="Normal 48 36" xfId="16900" xr:uid="{00000000-0005-0000-0000-0000F53E0000}"/>
    <cellStyle name="Normal 48 37" xfId="16901" xr:uid="{00000000-0005-0000-0000-0000F63E0000}"/>
    <cellStyle name="Normal 48 38" xfId="16902" xr:uid="{00000000-0005-0000-0000-0000F73E0000}"/>
    <cellStyle name="Normal 48 39" xfId="16903" xr:uid="{00000000-0005-0000-0000-0000F83E0000}"/>
    <cellStyle name="Normal 48 4" xfId="16904" xr:uid="{00000000-0005-0000-0000-0000F93E0000}"/>
    <cellStyle name="Normal 48 4 2" xfId="16905" xr:uid="{00000000-0005-0000-0000-0000FA3E0000}"/>
    <cellStyle name="Normal 48 4 3" xfId="16906" xr:uid="{00000000-0005-0000-0000-0000FB3E0000}"/>
    <cellStyle name="Normal 48 4 4" xfId="16907" xr:uid="{00000000-0005-0000-0000-0000FC3E0000}"/>
    <cellStyle name="Normal 48 40" xfId="16908" xr:uid="{00000000-0005-0000-0000-0000FD3E0000}"/>
    <cellStyle name="Normal 48 41" xfId="16909" xr:uid="{00000000-0005-0000-0000-0000FE3E0000}"/>
    <cellStyle name="Normal 48 42" xfId="16910" xr:uid="{00000000-0005-0000-0000-0000FF3E0000}"/>
    <cellStyle name="Normal 48 43" xfId="16911" xr:uid="{00000000-0005-0000-0000-0000003F0000}"/>
    <cellStyle name="Normal 48 44" xfId="16912" xr:uid="{00000000-0005-0000-0000-0000013F0000}"/>
    <cellStyle name="Normal 48 45" xfId="16913" xr:uid="{00000000-0005-0000-0000-0000023F0000}"/>
    <cellStyle name="Normal 48 46" xfId="16914" xr:uid="{00000000-0005-0000-0000-0000033F0000}"/>
    <cellStyle name="Normal 48 47" xfId="16915" xr:uid="{00000000-0005-0000-0000-0000043F0000}"/>
    <cellStyle name="Normal 48 48" xfId="16916" xr:uid="{00000000-0005-0000-0000-0000053F0000}"/>
    <cellStyle name="Normal 48 49" xfId="16917" xr:uid="{00000000-0005-0000-0000-0000063F0000}"/>
    <cellStyle name="Normal 48 5" xfId="16918" xr:uid="{00000000-0005-0000-0000-0000073F0000}"/>
    <cellStyle name="Normal 48 5 2" xfId="16919" xr:uid="{00000000-0005-0000-0000-0000083F0000}"/>
    <cellStyle name="Normal 48 5 3" xfId="16920" xr:uid="{00000000-0005-0000-0000-0000093F0000}"/>
    <cellStyle name="Normal 48 5 4" xfId="16921" xr:uid="{00000000-0005-0000-0000-00000A3F0000}"/>
    <cellStyle name="Normal 48 50" xfId="16922" xr:uid="{00000000-0005-0000-0000-00000B3F0000}"/>
    <cellStyle name="Normal 48 51" xfId="16923" xr:uid="{00000000-0005-0000-0000-00000C3F0000}"/>
    <cellStyle name="Normal 48 52" xfId="16924" xr:uid="{00000000-0005-0000-0000-00000D3F0000}"/>
    <cellStyle name="Normal 48 53" xfId="16925" xr:uid="{00000000-0005-0000-0000-00000E3F0000}"/>
    <cellStyle name="Normal 48 54" xfId="16926" xr:uid="{00000000-0005-0000-0000-00000F3F0000}"/>
    <cellStyle name="Normal 48 55" xfId="16927" xr:uid="{00000000-0005-0000-0000-0000103F0000}"/>
    <cellStyle name="Normal 48 56" xfId="16928" xr:uid="{00000000-0005-0000-0000-0000113F0000}"/>
    <cellStyle name="Normal 48 57" xfId="16929" xr:uid="{00000000-0005-0000-0000-0000123F0000}"/>
    <cellStyle name="Normal 48 58" xfId="16930" xr:uid="{00000000-0005-0000-0000-0000133F0000}"/>
    <cellStyle name="Normal 48 59" xfId="16931" xr:uid="{00000000-0005-0000-0000-0000143F0000}"/>
    <cellStyle name="Normal 48 6" xfId="16932" xr:uid="{00000000-0005-0000-0000-0000153F0000}"/>
    <cellStyle name="Normal 48 6 2" xfId="16933" xr:uid="{00000000-0005-0000-0000-0000163F0000}"/>
    <cellStyle name="Normal 48 60" xfId="16934" xr:uid="{00000000-0005-0000-0000-0000173F0000}"/>
    <cellStyle name="Normal 48 61" xfId="16935" xr:uid="{00000000-0005-0000-0000-0000183F0000}"/>
    <cellStyle name="Normal 48 62" xfId="16936" xr:uid="{00000000-0005-0000-0000-0000193F0000}"/>
    <cellStyle name="Normal 48 63" xfId="16937" xr:uid="{00000000-0005-0000-0000-00001A3F0000}"/>
    <cellStyle name="Normal 48 64" xfId="16938" xr:uid="{00000000-0005-0000-0000-00001B3F0000}"/>
    <cellStyle name="Normal 48 65" xfId="16939" xr:uid="{00000000-0005-0000-0000-00001C3F0000}"/>
    <cellStyle name="Normal 48 66" xfId="16940" xr:uid="{00000000-0005-0000-0000-00001D3F0000}"/>
    <cellStyle name="Normal 48 67" xfId="16941" xr:uid="{00000000-0005-0000-0000-00001E3F0000}"/>
    <cellStyle name="Normal 48 68" xfId="16942" xr:uid="{00000000-0005-0000-0000-00001F3F0000}"/>
    <cellStyle name="Normal 48 69" xfId="16943" xr:uid="{00000000-0005-0000-0000-0000203F0000}"/>
    <cellStyle name="Normal 48 7" xfId="16944" xr:uid="{00000000-0005-0000-0000-0000213F0000}"/>
    <cellStyle name="Normal 48 7 2" xfId="16945" xr:uid="{00000000-0005-0000-0000-0000223F0000}"/>
    <cellStyle name="Normal 48 70" xfId="16946" xr:uid="{00000000-0005-0000-0000-0000233F0000}"/>
    <cellStyle name="Normal 48 8" xfId="16947" xr:uid="{00000000-0005-0000-0000-0000243F0000}"/>
    <cellStyle name="Normal 48 8 2" xfId="16948" xr:uid="{00000000-0005-0000-0000-0000253F0000}"/>
    <cellStyle name="Normal 48 9" xfId="16949" xr:uid="{00000000-0005-0000-0000-0000263F0000}"/>
    <cellStyle name="Normal 48 9 2" xfId="16950" xr:uid="{00000000-0005-0000-0000-0000273F0000}"/>
    <cellStyle name="Normal 49" xfId="16951" xr:uid="{00000000-0005-0000-0000-0000283F0000}"/>
    <cellStyle name="Normal 49 10" xfId="16952" xr:uid="{00000000-0005-0000-0000-0000293F0000}"/>
    <cellStyle name="Normal 49 10 2" xfId="16953" xr:uid="{00000000-0005-0000-0000-00002A3F0000}"/>
    <cellStyle name="Normal 49 11" xfId="16954" xr:uid="{00000000-0005-0000-0000-00002B3F0000}"/>
    <cellStyle name="Normal 49 11 2" xfId="16955" xr:uid="{00000000-0005-0000-0000-00002C3F0000}"/>
    <cellStyle name="Normal 49 12" xfId="16956" xr:uid="{00000000-0005-0000-0000-00002D3F0000}"/>
    <cellStyle name="Normal 49 12 2" xfId="16957" xr:uid="{00000000-0005-0000-0000-00002E3F0000}"/>
    <cellStyle name="Normal 49 13" xfId="16958" xr:uid="{00000000-0005-0000-0000-00002F3F0000}"/>
    <cellStyle name="Normal 49 13 2" xfId="16959" xr:uid="{00000000-0005-0000-0000-0000303F0000}"/>
    <cellStyle name="Normal 49 14" xfId="16960" xr:uid="{00000000-0005-0000-0000-0000313F0000}"/>
    <cellStyle name="Normal 49 14 2" xfId="16961" xr:uid="{00000000-0005-0000-0000-0000323F0000}"/>
    <cellStyle name="Normal 49 15" xfId="16962" xr:uid="{00000000-0005-0000-0000-0000333F0000}"/>
    <cellStyle name="Normal 49 15 2" xfId="16963" xr:uid="{00000000-0005-0000-0000-0000343F0000}"/>
    <cellStyle name="Normal 49 16" xfId="16964" xr:uid="{00000000-0005-0000-0000-0000353F0000}"/>
    <cellStyle name="Normal 49 16 2" xfId="16965" xr:uid="{00000000-0005-0000-0000-0000363F0000}"/>
    <cellStyle name="Normal 49 17" xfId="16966" xr:uid="{00000000-0005-0000-0000-0000373F0000}"/>
    <cellStyle name="Normal 49 17 2" xfId="16967" xr:uid="{00000000-0005-0000-0000-0000383F0000}"/>
    <cellStyle name="Normal 49 18" xfId="16968" xr:uid="{00000000-0005-0000-0000-0000393F0000}"/>
    <cellStyle name="Normal 49 18 2" xfId="16969" xr:uid="{00000000-0005-0000-0000-00003A3F0000}"/>
    <cellStyle name="Normal 49 19" xfId="16970" xr:uid="{00000000-0005-0000-0000-00003B3F0000}"/>
    <cellStyle name="Normal 49 19 2" xfId="16971" xr:uid="{00000000-0005-0000-0000-00003C3F0000}"/>
    <cellStyle name="Normal 49 2" xfId="16972" xr:uid="{00000000-0005-0000-0000-00003D3F0000}"/>
    <cellStyle name="Normal 49 2 2" xfId="16973" xr:uid="{00000000-0005-0000-0000-00003E3F0000}"/>
    <cellStyle name="Normal 49 2 2 2" xfId="16974" xr:uid="{00000000-0005-0000-0000-00003F3F0000}"/>
    <cellStyle name="Normal 49 2 2 3" xfId="16975" xr:uid="{00000000-0005-0000-0000-0000403F0000}"/>
    <cellStyle name="Normal 49 2 2 4" xfId="16976" xr:uid="{00000000-0005-0000-0000-0000413F0000}"/>
    <cellStyle name="Normal 49 2 3" xfId="16977" xr:uid="{00000000-0005-0000-0000-0000423F0000}"/>
    <cellStyle name="Normal 49 2 3 2" xfId="16978" xr:uid="{00000000-0005-0000-0000-0000433F0000}"/>
    <cellStyle name="Normal 49 2 3 3" xfId="16979" xr:uid="{00000000-0005-0000-0000-0000443F0000}"/>
    <cellStyle name="Normal 49 2 3 4" xfId="16980" xr:uid="{00000000-0005-0000-0000-0000453F0000}"/>
    <cellStyle name="Normal 49 2 4" xfId="16981" xr:uid="{00000000-0005-0000-0000-0000463F0000}"/>
    <cellStyle name="Normal 49 2 5" xfId="16982" xr:uid="{00000000-0005-0000-0000-0000473F0000}"/>
    <cellStyle name="Normal 49 2 6" xfId="16983" xr:uid="{00000000-0005-0000-0000-0000483F0000}"/>
    <cellStyle name="Normal 49 2 7" xfId="16984" xr:uid="{00000000-0005-0000-0000-0000493F0000}"/>
    <cellStyle name="Normal 49 20" xfId="16985" xr:uid="{00000000-0005-0000-0000-00004A3F0000}"/>
    <cellStyle name="Normal 49 20 2" xfId="16986" xr:uid="{00000000-0005-0000-0000-00004B3F0000}"/>
    <cellStyle name="Normal 49 21" xfId="16987" xr:uid="{00000000-0005-0000-0000-00004C3F0000}"/>
    <cellStyle name="Normal 49 21 2" xfId="16988" xr:uid="{00000000-0005-0000-0000-00004D3F0000}"/>
    <cellStyle name="Normal 49 22" xfId="16989" xr:uid="{00000000-0005-0000-0000-00004E3F0000}"/>
    <cellStyle name="Normal 49 22 2" xfId="16990" xr:uid="{00000000-0005-0000-0000-00004F3F0000}"/>
    <cellStyle name="Normal 49 23" xfId="16991" xr:uid="{00000000-0005-0000-0000-0000503F0000}"/>
    <cellStyle name="Normal 49 24" xfId="16992" xr:uid="{00000000-0005-0000-0000-0000513F0000}"/>
    <cellStyle name="Normal 49 25" xfId="16993" xr:uid="{00000000-0005-0000-0000-0000523F0000}"/>
    <cellStyle name="Normal 49 26" xfId="16994" xr:uid="{00000000-0005-0000-0000-0000533F0000}"/>
    <cellStyle name="Normal 49 27" xfId="16995" xr:uid="{00000000-0005-0000-0000-0000543F0000}"/>
    <cellStyle name="Normal 49 28" xfId="16996" xr:uid="{00000000-0005-0000-0000-0000553F0000}"/>
    <cellStyle name="Normal 49 29" xfId="16997" xr:uid="{00000000-0005-0000-0000-0000563F0000}"/>
    <cellStyle name="Normal 49 3" xfId="16998" xr:uid="{00000000-0005-0000-0000-0000573F0000}"/>
    <cellStyle name="Normal 49 3 2" xfId="16999" xr:uid="{00000000-0005-0000-0000-0000583F0000}"/>
    <cellStyle name="Normal 49 3 2 2" xfId="17000" xr:uid="{00000000-0005-0000-0000-0000593F0000}"/>
    <cellStyle name="Normal 49 3 2 3" xfId="17001" xr:uid="{00000000-0005-0000-0000-00005A3F0000}"/>
    <cellStyle name="Normal 49 3 2 4" xfId="17002" xr:uid="{00000000-0005-0000-0000-00005B3F0000}"/>
    <cellStyle name="Normal 49 3 3" xfId="17003" xr:uid="{00000000-0005-0000-0000-00005C3F0000}"/>
    <cellStyle name="Normal 49 3 4" xfId="17004" xr:uid="{00000000-0005-0000-0000-00005D3F0000}"/>
    <cellStyle name="Normal 49 3 5" xfId="17005" xr:uid="{00000000-0005-0000-0000-00005E3F0000}"/>
    <cellStyle name="Normal 49 3 6" xfId="17006" xr:uid="{00000000-0005-0000-0000-00005F3F0000}"/>
    <cellStyle name="Normal 49 30" xfId="17007" xr:uid="{00000000-0005-0000-0000-0000603F0000}"/>
    <cellStyle name="Normal 49 31" xfId="17008" xr:uid="{00000000-0005-0000-0000-0000613F0000}"/>
    <cellStyle name="Normal 49 32" xfId="17009" xr:uid="{00000000-0005-0000-0000-0000623F0000}"/>
    <cellStyle name="Normal 49 33" xfId="17010" xr:uid="{00000000-0005-0000-0000-0000633F0000}"/>
    <cellStyle name="Normal 49 34" xfId="17011" xr:uid="{00000000-0005-0000-0000-0000643F0000}"/>
    <cellStyle name="Normal 49 35" xfId="17012" xr:uid="{00000000-0005-0000-0000-0000653F0000}"/>
    <cellStyle name="Normal 49 36" xfId="17013" xr:uid="{00000000-0005-0000-0000-0000663F0000}"/>
    <cellStyle name="Normal 49 37" xfId="17014" xr:uid="{00000000-0005-0000-0000-0000673F0000}"/>
    <cellStyle name="Normal 49 38" xfId="17015" xr:uid="{00000000-0005-0000-0000-0000683F0000}"/>
    <cellStyle name="Normal 49 39" xfId="17016" xr:uid="{00000000-0005-0000-0000-0000693F0000}"/>
    <cellStyle name="Normal 49 4" xfId="17017" xr:uid="{00000000-0005-0000-0000-00006A3F0000}"/>
    <cellStyle name="Normal 49 4 2" xfId="17018" xr:uid="{00000000-0005-0000-0000-00006B3F0000}"/>
    <cellStyle name="Normal 49 4 3" xfId="17019" xr:uid="{00000000-0005-0000-0000-00006C3F0000}"/>
    <cellStyle name="Normal 49 4 4" xfId="17020" xr:uid="{00000000-0005-0000-0000-00006D3F0000}"/>
    <cellStyle name="Normal 49 40" xfId="17021" xr:uid="{00000000-0005-0000-0000-00006E3F0000}"/>
    <cellStyle name="Normal 49 41" xfId="17022" xr:uid="{00000000-0005-0000-0000-00006F3F0000}"/>
    <cellStyle name="Normal 49 42" xfId="17023" xr:uid="{00000000-0005-0000-0000-0000703F0000}"/>
    <cellStyle name="Normal 49 43" xfId="17024" xr:uid="{00000000-0005-0000-0000-0000713F0000}"/>
    <cellStyle name="Normal 49 44" xfId="17025" xr:uid="{00000000-0005-0000-0000-0000723F0000}"/>
    <cellStyle name="Normal 49 45" xfId="17026" xr:uid="{00000000-0005-0000-0000-0000733F0000}"/>
    <cellStyle name="Normal 49 46" xfId="17027" xr:uid="{00000000-0005-0000-0000-0000743F0000}"/>
    <cellStyle name="Normal 49 47" xfId="17028" xr:uid="{00000000-0005-0000-0000-0000753F0000}"/>
    <cellStyle name="Normal 49 48" xfId="17029" xr:uid="{00000000-0005-0000-0000-0000763F0000}"/>
    <cellStyle name="Normal 49 49" xfId="17030" xr:uid="{00000000-0005-0000-0000-0000773F0000}"/>
    <cellStyle name="Normal 49 5" xfId="17031" xr:uid="{00000000-0005-0000-0000-0000783F0000}"/>
    <cellStyle name="Normal 49 5 2" xfId="17032" xr:uid="{00000000-0005-0000-0000-0000793F0000}"/>
    <cellStyle name="Normal 49 5 3" xfId="17033" xr:uid="{00000000-0005-0000-0000-00007A3F0000}"/>
    <cellStyle name="Normal 49 5 4" xfId="17034" xr:uid="{00000000-0005-0000-0000-00007B3F0000}"/>
    <cellStyle name="Normal 49 50" xfId="17035" xr:uid="{00000000-0005-0000-0000-00007C3F0000}"/>
    <cellStyle name="Normal 49 51" xfId="17036" xr:uid="{00000000-0005-0000-0000-00007D3F0000}"/>
    <cellStyle name="Normal 49 52" xfId="17037" xr:uid="{00000000-0005-0000-0000-00007E3F0000}"/>
    <cellStyle name="Normal 49 53" xfId="17038" xr:uid="{00000000-0005-0000-0000-00007F3F0000}"/>
    <cellStyle name="Normal 49 54" xfId="17039" xr:uid="{00000000-0005-0000-0000-0000803F0000}"/>
    <cellStyle name="Normal 49 55" xfId="17040" xr:uid="{00000000-0005-0000-0000-0000813F0000}"/>
    <cellStyle name="Normal 49 56" xfId="17041" xr:uid="{00000000-0005-0000-0000-0000823F0000}"/>
    <cellStyle name="Normal 49 57" xfId="17042" xr:uid="{00000000-0005-0000-0000-0000833F0000}"/>
    <cellStyle name="Normal 49 58" xfId="17043" xr:uid="{00000000-0005-0000-0000-0000843F0000}"/>
    <cellStyle name="Normal 49 59" xfId="17044" xr:uid="{00000000-0005-0000-0000-0000853F0000}"/>
    <cellStyle name="Normal 49 6" xfId="17045" xr:uid="{00000000-0005-0000-0000-0000863F0000}"/>
    <cellStyle name="Normal 49 6 2" xfId="17046" xr:uid="{00000000-0005-0000-0000-0000873F0000}"/>
    <cellStyle name="Normal 49 60" xfId="17047" xr:uid="{00000000-0005-0000-0000-0000883F0000}"/>
    <cellStyle name="Normal 49 61" xfId="17048" xr:uid="{00000000-0005-0000-0000-0000893F0000}"/>
    <cellStyle name="Normal 49 62" xfId="17049" xr:uid="{00000000-0005-0000-0000-00008A3F0000}"/>
    <cellStyle name="Normal 49 63" xfId="17050" xr:uid="{00000000-0005-0000-0000-00008B3F0000}"/>
    <cellStyle name="Normal 49 64" xfId="17051" xr:uid="{00000000-0005-0000-0000-00008C3F0000}"/>
    <cellStyle name="Normal 49 65" xfId="17052" xr:uid="{00000000-0005-0000-0000-00008D3F0000}"/>
    <cellStyle name="Normal 49 66" xfId="17053" xr:uid="{00000000-0005-0000-0000-00008E3F0000}"/>
    <cellStyle name="Normal 49 67" xfId="17054" xr:uid="{00000000-0005-0000-0000-00008F3F0000}"/>
    <cellStyle name="Normal 49 68" xfId="17055" xr:uid="{00000000-0005-0000-0000-0000903F0000}"/>
    <cellStyle name="Normal 49 69" xfId="17056" xr:uid="{00000000-0005-0000-0000-0000913F0000}"/>
    <cellStyle name="Normal 49 7" xfId="17057" xr:uid="{00000000-0005-0000-0000-0000923F0000}"/>
    <cellStyle name="Normal 49 7 2" xfId="17058" xr:uid="{00000000-0005-0000-0000-0000933F0000}"/>
    <cellStyle name="Normal 49 70" xfId="17059" xr:uid="{00000000-0005-0000-0000-0000943F0000}"/>
    <cellStyle name="Normal 49 8" xfId="17060" xr:uid="{00000000-0005-0000-0000-0000953F0000}"/>
    <cellStyle name="Normal 49 8 2" xfId="17061" xr:uid="{00000000-0005-0000-0000-0000963F0000}"/>
    <cellStyle name="Normal 49 9" xfId="17062" xr:uid="{00000000-0005-0000-0000-0000973F0000}"/>
    <cellStyle name="Normal 49 9 2" xfId="17063" xr:uid="{00000000-0005-0000-0000-0000983F0000}"/>
    <cellStyle name="Normal 5" xfId="8" xr:uid="{00000000-0005-0000-0000-0000993F0000}"/>
    <cellStyle name="Normal 5 10" xfId="17064" xr:uid="{00000000-0005-0000-0000-00009A3F0000}"/>
    <cellStyle name="Normal 5 11" xfId="17065" xr:uid="{00000000-0005-0000-0000-00009B3F0000}"/>
    <cellStyle name="Normal 5 11 2" xfId="17066" xr:uid="{00000000-0005-0000-0000-00009C3F0000}"/>
    <cellStyle name="Normal 5 12" xfId="17067" xr:uid="{00000000-0005-0000-0000-00009D3F0000}"/>
    <cellStyle name="Normal 5 13" xfId="17068" xr:uid="{00000000-0005-0000-0000-00009E3F0000}"/>
    <cellStyle name="Normal 5 14" xfId="17069" xr:uid="{00000000-0005-0000-0000-00009F3F0000}"/>
    <cellStyle name="Normal 5 15" xfId="17070" xr:uid="{00000000-0005-0000-0000-0000A03F0000}"/>
    <cellStyle name="Normal 5 16" xfId="17071" xr:uid="{00000000-0005-0000-0000-0000A13F0000}"/>
    <cellStyle name="Normal 5 17" xfId="17072" xr:uid="{00000000-0005-0000-0000-0000A23F0000}"/>
    <cellStyle name="Normal 5 18" xfId="17073" xr:uid="{00000000-0005-0000-0000-0000A33F0000}"/>
    <cellStyle name="Normal 5 19" xfId="17074" xr:uid="{00000000-0005-0000-0000-0000A43F0000}"/>
    <cellStyle name="Normal 5 2" xfId="15" xr:uid="{00000000-0005-0000-0000-0000A53F0000}"/>
    <cellStyle name="Normal 5 2 10" xfId="17075" xr:uid="{00000000-0005-0000-0000-0000A63F0000}"/>
    <cellStyle name="Normal 5 2 11" xfId="17076" xr:uid="{00000000-0005-0000-0000-0000A73F0000}"/>
    <cellStyle name="Normal 5 2 12" xfId="17077" xr:uid="{00000000-0005-0000-0000-0000A83F0000}"/>
    <cellStyle name="Normal 5 2 13" xfId="17078" xr:uid="{00000000-0005-0000-0000-0000A93F0000}"/>
    <cellStyle name="Normal 5 2 14" xfId="17079" xr:uid="{00000000-0005-0000-0000-0000AA3F0000}"/>
    <cellStyle name="Normal 5 2 15" xfId="17080" xr:uid="{00000000-0005-0000-0000-0000AB3F0000}"/>
    <cellStyle name="Normal 5 2 16" xfId="17081" xr:uid="{00000000-0005-0000-0000-0000AC3F0000}"/>
    <cellStyle name="Normal 5 2 17" xfId="17082" xr:uid="{00000000-0005-0000-0000-0000AD3F0000}"/>
    <cellStyle name="Normal 5 2 18" xfId="17083" xr:uid="{00000000-0005-0000-0000-0000AE3F0000}"/>
    <cellStyle name="Normal 5 2 19" xfId="17084" xr:uid="{00000000-0005-0000-0000-0000AF3F0000}"/>
    <cellStyle name="Normal 5 2 2" xfId="1123" xr:uid="{00000000-0005-0000-0000-0000B03F0000}"/>
    <cellStyle name="Normal 5 2 2 10" xfId="17085" xr:uid="{00000000-0005-0000-0000-0000B13F0000}"/>
    <cellStyle name="Normal 5 2 2 11" xfId="17086" xr:uid="{00000000-0005-0000-0000-0000B23F0000}"/>
    <cellStyle name="Normal 5 2 2 12" xfId="17087" xr:uid="{00000000-0005-0000-0000-0000B33F0000}"/>
    <cellStyle name="Normal 5 2 2 13" xfId="17088" xr:uid="{00000000-0005-0000-0000-0000B43F0000}"/>
    <cellStyle name="Normal 5 2 2 14" xfId="17089" xr:uid="{00000000-0005-0000-0000-0000B53F0000}"/>
    <cellStyle name="Normal 5 2 2 15" xfId="17090" xr:uid="{00000000-0005-0000-0000-0000B63F0000}"/>
    <cellStyle name="Normal 5 2 2 16" xfId="17091" xr:uid="{00000000-0005-0000-0000-0000B73F0000}"/>
    <cellStyle name="Normal 5 2 2 17" xfId="17092" xr:uid="{00000000-0005-0000-0000-0000B83F0000}"/>
    <cellStyle name="Normal 5 2 2 18" xfId="17093" xr:uid="{00000000-0005-0000-0000-0000B93F0000}"/>
    <cellStyle name="Normal 5 2 2 19" xfId="17094" xr:uid="{00000000-0005-0000-0000-0000BA3F0000}"/>
    <cellStyle name="Normal 5 2 2 2" xfId="1124" xr:uid="{00000000-0005-0000-0000-0000BB3F0000}"/>
    <cellStyle name="Normal 5 2 2 2 10" xfId="17095" xr:uid="{00000000-0005-0000-0000-0000BC3F0000}"/>
    <cellStyle name="Normal 5 2 2 2 11" xfId="17096" xr:uid="{00000000-0005-0000-0000-0000BD3F0000}"/>
    <cellStyle name="Normal 5 2 2 2 12" xfId="17097" xr:uid="{00000000-0005-0000-0000-0000BE3F0000}"/>
    <cellStyle name="Normal 5 2 2 2 13" xfId="17098" xr:uid="{00000000-0005-0000-0000-0000BF3F0000}"/>
    <cellStyle name="Normal 5 2 2 2 14" xfId="17099" xr:uid="{00000000-0005-0000-0000-0000C03F0000}"/>
    <cellStyle name="Normal 5 2 2 2 15" xfId="17100" xr:uid="{00000000-0005-0000-0000-0000C13F0000}"/>
    <cellStyle name="Normal 5 2 2 2 16" xfId="17101" xr:uid="{00000000-0005-0000-0000-0000C23F0000}"/>
    <cellStyle name="Normal 5 2 2 2 17" xfId="17102" xr:uid="{00000000-0005-0000-0000-0000C33F0000}"/>
    <cellStyle name="Normal 5 2 2 2 18" xfId="17103" xr:uid="{00000000-0005-0000-0000-0000C43F0000}"/>
    <cellStyle name="Normal 5 2 2 2 2" xfId="17104" xr:uid="{00000000-0005-0000-0000-0000C53F0000}"/>
    <cellStyle name="Normal 5 2 2 2 3" xfId="17105" xr:uid="{00000000-0005-0000-0000-0000C63F0000}"/>
    <cellStyle name="Normal 5 2 2 2 4" xfId="17106" xr:uid="{00000000-0005-0000-0000-0000C73F0000}"/>
    <cellStyle name="Normal 5 2 2 2 5" xfId="17107" xr:uid="{00000000-0005-0000-0000-0000C83F0000}"/>
    <cellStyle name="Normal 5 2 2 2 6" xfId="17108" xr:uid="{00000000-0005-0000-0000-0000C93F0000}"/>
    <cellStyle name="Normal 5 2 2 2 7" xfId="17109" xr:uid="{00000000-0005-0000-0000-0000CA3F0000}"/>
    <cellStyle name="Normal 5 2 2 2 8" xfId="17110" xr:uid="{00000000-0005-0000-0000-0000CB3F0000}"/>
    <cellStyle name="Normal 5 2 2 2 9" xfId="17111" xr:uid="{00000000-0005-0000-0000-0000CC3F0000}"/>
    <cellStyle name="Normal 5 2 2 3" xfId="1125" xr:uid="{00000000-0005-0000-0000-0000CD3F0000}"/>
    <cellStyle name="Normal 5 2 2 4" xfId="17112" xr:uid="{00000000-0005-0000-0000-0000CE3F0000}"/>
    <cellStyle name="Normal 5 2 2 5" xfId="17113" xr:uid="{00000000-0005-0000-0000-0000CF3F0000}"/>
    <cellStyle name="Normal 5 2 2 6" xfId="17114" xr:uid="{00000000-0005-0000-0000-0000D03F0000}"/>
    <cellStyle name="Normal 5 2 2 7" xfId="17115" xr:uid="{00000000-0005-0000-0000-0000D13F0000}"/>
    <cellStyle name="Normal 5 2 2 8" xfId="17116" xr:uid="{00000000-0005-0000-0000-0000D23F0000}"/>
    <cellStyle name="Normal 5 2 2 9" xfId="17117" xr:uid="{00000000-0005-0000-0000-0000D33F0000}"/>
    <cellStyle name="Normal 5 2 2_ELEC SAP FCST UPLOAD" xfId="1126" xr:uid="{00000000-0005-0000-0000-0000D43F0000}"/>
    <cellStyle name="Normal 5 2 20" xfId="17118" xr:uid="{00000000-0005-0000-0000-0000D53F0000}"/>
    <cellStyle name="Normal 5 2 21" xfId="17119" xr:uid="{00000000-0005-0000-0000-0000D63F0000}"/>
    <cellStyle name="Normal 5 2 22" xfId="17120" xr:uid="{00000000-0005-0000-0000-0000D73F0000}"/>
    <cellStyle name="Normal 5 2 3" xfId="1127" xr:uid="{00000000-0005-0000-0000-0000D83F0000}"/>
    <cellStyle name="Normal 5 2 4" xfId="1128" xr:uid="{00000000-0005-0000-0000-0000D93F0000}"/>
    <cellStyle name="Normal 5 2 5" xfId="1129" xr:uid="{00000000-0005-0000-0000-0000DA3F0000}"/>
    <cellStyle name="Normal 5 2 6" xfId="1130" xr:uid="{00000000-0005-0000-0000-0000DB3F0000}"/>
    <cellStyle name="Normal 5 2 7" xfId="17121" xr:uid="{00000000-0005-0000-0000-0000DC3F0000}"/>
    <cellStyle name="Normal 5 2 8" xfId="17122" xr:uid="{00000000-0005-0000-0000-0000DD3F0000}"/>
    <cellStyle name="Normal 5 2 9" xfId="17123" xr:uid="{00000000-0005-0000-0000-0000DE3F0000}"/>
    <cellStyle name="Normal 5 2_ELEC SAP FCST UPLOAD" xfId="1131" xr:uid="{00000000-0005-0000-0000-0000DF3F0000}"/>
    <cellStyle name="Normal 5 20" xfId="17124" xr:uid="{00000000-0005-0000-0000-0000E03F0000}"/>
    <cellStyle name="Normal 5 21" xfId="17125" xr:uid="{00000000-0005-0000-0000-0000E13F0000}"/>
    <cellStyle name="Normal 5 22" xfId="17126" xr:uid="{00000000-0005-0000-0000-0000E23F0000}"/>
    <cellStyle name="Normal 5 23" xfId="17127" xr:uid="{00000000-0005-0000-0000-0000E33F0000}"/>
    <cellStyle name="Normal 5 24" xfId="17128" xr:uid="{00000000-0005-0000-0000-0000E43F0000}"/>
    <cellStyle name="Normal 5 25" xfId="17129" xr:uid="{00000000-0005-0000-0000-0000E53F0000}"/>
    <cellStyle name="Normal 5 26" xfId="17130" xr:uid="{00000000-0005-0000-0000-0000E63F0000}"/>
    <cellStyle name="Normal 5 27" xfId="17131" xr:uid="{00000000-0005-0000-0000-0000E73F0000}"/>
    <cellStyle name="Normal 5 28" xfId="17132" xr:uid="{00000000-0005-0000-0000-0000E83F0000}"/>
    <cellStyle name="Normal 5 29" xfId="17133" xr:uid="{00000000-0005-0000-0000-0000E93F0000}"/>
    <cellStyle name="Normal 5 3" xfId="1132" xr:uid="{00000000-0005-0000-0000-0000EA3F0000}"/>
    <cellStyle name="Normal 5 3 2" xfId="17134" xr:uid="{00000000-0005-0000-0000-0000EB3F0000}"/>
    <cellStyle name="Normal 5 3 3" xfId="17135" xr:uid="{00000000-0005-0000-0000-0000EC3F0000}"/>
    <cellStyle name="Normal 5 3 4" xfId="17136" xr:uid="{00000000-0005-0000-0000-0000ED3F0000}"/>
    <cellStyle name="Normal 5 3 5" xfId="17137" xr:uid="{00000000-0005-0000-0000-0000EE3F0000}"/>
    <cellStyle name="Normal 5 3 6" xfId="17138" xr:uid="{00000000-0005-0000-0000-0000EF3F0000}"/>
    <cellStyle name="Normal 5 3 7" xfId="17139" xr:uid="{00000000-0005-0000-0000-0000F03F0000}"/>
    <cellStyle name="Normal 5 3 8" xfId="17140" xr:uid="{00000000-0005-0000-0000-0000F13F0000}"/>
    <cellStyle name="Normal 5 30" xfId="17141" xr:uid="{00000000-0005-0000-0000-0000F23F0000}"/>
    <cellStyle name="Normal 5 31" xfId="17142" xr:uid="{00000000-0005-0000-0000-0000F33F0000}"/>
    <cellStyle name="Normal 5 32" xfId="17143" xr:uid="{00000000-0005-0000-0000-0000F43F0000}"/>
    <cellStyle name="Normal 5 33" xfId="17144" xr:uid="{00000000-0005-0000-0000-0000F53F0000}"/>
    <cellStyle name="Normal 5 34" xfId="17145" xr:uid="{00000000-0005-0000-0000-0000F63F0000}"/>
    <cellStyle name="Normal 5 35" xfId="17146" xr:uid="{00000000-0005-0000-0000-0000F73F0000}"/>
    <cellStyle name="Normal 5 36" xfId="17147" xr:uid="{00000000-0005-0000-0000-0000F83F0000}"/>
    <cellStyle name="Normal 5 37" xfId="17148" xr:uid="{00000000-0005-0000-0000-0000F93F0000}"/>
    <cellStyle name="Normal 5 38" xfId="17149" xr:uid="{00000000-0005-0000-0000-0000FA3F0000}"/>
    <cellStyle name="Normal 5 39" xfId="17150" xr:uid="{00000000-0005-0000-0000-0000FB3F0000}"/>
    <cellStyle name="Normal 5 4" xfId="1133" xr:uid="{00000000-0005-0000-0000-0000FC3F0000}"/>
    <cellStyle name="Normal 5 4 2" xfId="17151" xr:uid="{00000000-0005-0000-0000-0000FD3F0000}"/>
    <cellStyle name="Normal 5 4 3" xfId="17152" xr:uid="{00000000-0005-0000-0000-0000FE3F0000}"/>
    <cellStyle name="Normal 5 4 4" xfId="17153" xr:uid="{00000000-0005-0000-0000-0000FF3F0000}"/>
    <cellStyle name="Normal 5 4 5" xfId="17154" xr:uid="{00000000-0005-0000-0000-000000400000}"/>
    <cellStyle name="Normal 5 4 6" xfId="17155" xr:uid="{00000000-0005-0000-0000-000001400000}"/>
    <cellStyle name="Normal 5 4 7" xfId="17156" xr:uid="{00000000-0005-0000-0000-000002400000}"/>
    <cellStyle name="Normal 5 4 8" xfId="17157" xr:uid="{00000000-0005-0000-0000-000003400000}"/>
    <cellStyle name="Normal 5 40" xfId="17158" xr:uid="{00000000-0005-0000-0000-000004400000}"/>
    <cellStyle name="Normal 5 41" xfId="17159" xr:uid="{00000000-0005-0000-0000-000005400000}"/>
    <cellStyle name="Normal 5 42" xfId="17160" xr:uid="{00000000-0005-0000-0000-000006400000}"/>
    <cellStyle name="Normal 5 43" xfId="17161" xr:uid="{00000000-0005-0000-0000-000007400000}"/>
    <cellStyle name="Normal 5 44" xfId="17162" xr:uid="{00000000-0005-0000-0000-000008400000}"/>
    <cellStyle name="Normal 5 45" xfId="17163" xr:uid="{00000000-0005-0000-0000-000009400000}"/>
    <cellStyle name="Normal 5 46" xfId="17164" xr:uid="{00000000-0005-0000-0000-00000A400000}"/>
    <cellStyle name="Normal 5 47" xfId="17165" xr:uid="{00000000-0005-0000-0000-00000B400000}"/>
    <cellStyle name="Normal 5 48" xfId="17166" xr:uid="{00000000-0005-0000-0000-00000C400000}"/>
    <cellStyle name="Normal 5 49" xfId="17167" xr:uid="{00000000-0005-0000-0000-00000D400000}"/>
    <cellStyle name="Normal 5 5" xfId="1134" xr:uid="{00000000-0005-0000-0000-00000E400000}"/>
    <cellStyle name="Normal 5 5 2" xfId="17168" xr:uid="{00000000-0005-0000-0000-00000F400000}"/>
    <cellStyle name="Normal 5 5 3" xfId="17169" xr:uid="{00000000-0005-0000-0000-000010400000}"/>
    <cellStyle name="Normal 5 5 4" xfId="17170" xr:uid="{00000000-0005-0000-0000-000011400000}"/>
    <cellStyle name="Normal 5 5 5" xfId="17171" xr:uid="{00000000-0005-0000-0000-000012400000}"/>
    <cellStyle name="Normal 5 5 6" xfId="17172" xr:uid="{00000000-0005-0000-0000-000013400000}"/>
    <cellStyle name="Normal 5 5 7" xfId="17173" xr:uid="{00000000-0005-0000-0000-000014400000}"/>
    <cellStyle name="Normal 5 5 8" xfId="17174" xr:uid="{00000000-0005-0000-0000-000015400000}"/>
    <cellStyle name="Normal 5 50" xfId="17175" xr:uid="{00000000-0005-0000-0000-000016400000}"/>
    <cellStyle name="Normal 5 51" xfId="17176" xr:uid="{00000000-0005-0000-0000-000017400000}"/>
    <cellStyle name="Normal 5 52" xfId="17177" xr:uid="{00000000-0005-0000-0000-000018400000}"/>
    <cellStyle name="Normal 5 53" xfId="17178" xr:uid="{00000000-0005-0000-0000-000019400000}"/>
    <cellStyle name="Normal 5 54" xfId="17179" xr:uid="{00000000-0005-0000-0000-00001A400000}"/>
    <cellStyle name="Normal 5 55" xfId="17180" xr:uid="{00000000-0005-0000-0000-00001B400000}"/>
    <cellStyle name="Normal 5 56" xfId="17181" xr:uid="{00000000-0005-0000-0000-00001C400000}"/>
    <cellStyle name="Normal 5 57" xfId="17182" xr:uid="{00000000-0005-0000-0000-00001D400000}"/>
    <cellStyle name="Normal 5 58" xfId="17183" xr:uid="{00000000-0005-0000-0000-00001E400000}"/>
    <cellStyle name="Normal 5 59" xfId="17184" xr:uid="{00000000-0005-0000-0000-00001F400000}"/>
    <cellStyle name="Normal 5 6" xfId="1135" xr:uid="{00000000-0005-0000-0000-000020400000}"/>
    <cellStyle name="Normal 5 6 10" xfId="17185" xr:uid="{00000000-0005-0000-0000-000021400000}"/>
    <cellStyle name="Normal 5 6 11" xfId="17186" xr:uid="{00000000-0005-0000-0000-000022400000}"/>
    <cellStyle name="Normal 5 6 12" xfId="17187" xr:uid="{00000000-0005-0000-0000-000023400000}"/>
    <cellStyle name="Normal 5 6 13" xfId="17188" xr:uid="{00000000-0005-0000-0000-000024400000}"/>
    <cellStyle name="Normal 5 6 14" xfId="17189" xr:uid="{00000000-0005-0000-0000-000025400000}"/>
    <cellStyle name="Normal 5 6 15" xfId="17190" xr:uid="{00000000-0005-0000-0000-000026400000}"/>
    <cellStyle name="Normal 5 6 16" xfId="17191" xr:uid="{00000000-0005-0000-0000-000027400000}"/>
    <cellStyle name="Normal 5 6 17" xfId="17192" xr:uid="{00000000-0005-0000-0000-000028400000}"/>
    <cellStyle name="Normal 5 6 2" xfId="17193" xr:uid="{00000000-0005-0000-0000-000029400000}"/>
    <cellStyle name="Normal 5 6 3" xfId="17194" xr:uid="{00000000-0005-0000-0000-00002A400000}"/>
    <cellStyle name="Normal 5 6 4" xfId="17195" xr:uid="{00000000-0005-0000-0000-00002B400000}"/>
    <cellStyle name="Normal 5 6 5" xfId="17196" xr:uid="{00000000-0005-0000-0000-00002C400000}"/>
    <cellStyle name="Normal 5 6 6" xfId="17197" xr:uid="{00000000-0005-0000-0000-00002D400000}"/>
    <cellStyle name="Normal 5 6 7" xfId="17198" xr:uid="{00000000-0005-0000-0000-00002E400000}"/>
    <cellStyle name="Normal 5 6 8" xfId="17199" xr:uid="{00000000-0005-0000-0000-00002F400000}"/>
    <cellStyle name="Normal 5 6 9" xfId="17200" xr:uid="{00000000-0005-0000-0000-000030400000}"/>
    <cellStyle name="Normal 5 60" xfId="17201" xr:uid="{00000000-0005-0000-0000-000031400000}"/>
    <cellStyle name="Normal 5 61" xfId="17202" xr:uid="{00000000-0005-0000-0000-000032400000}"/>
    <cellStyle name="Normal 5 62" xfId="17203" xr:uid="{00000000-0005-0000-0000-000033400000}"/>
    <cellStyle name="Normal 5 63" xfId="17204" xr:uid="{00000000-0005-0000-0000-000034400000}"/>
    <cellStyle name="Normal 5 64" xfId="17205" xr:uid="{00000000-0005-0000-0000-000035400000}"/>
    <cellStyle name="Normal 5 65" xfId="17206" xr:uid="{00000000-0005-0000-0000-000036400000}"/>
    <cellStyle name="Normal 5 66" xfId="17207" xr:uid="{00000000-0005-0000-0000-000037400000}"/>
    <cellStyle name="Normal 5 67" xfId="17208" xr:uid="{00000000-0005-0000-0000-000038400000}"/>
    <cellStyle name="Normal 5 68" xfId="17209" xr:uid="{00000000-0005-0000-0000-000039400000}"/>
    <cellStyle name="Normal 5 69" xfId="17210" xr:uid="{00000000-0005-0000-0000-00003A400000}"/>
    <cellStyle name="Normal 5 7" xfId="17211" xr:uid="{00000000-0005-0000-0000-00003B400000}"/>
    <cellStyle name="Normal 5 7 2" xfId="17212" xr:uid="{00000000-0005-0000-0000-00003C400000}"/>
    <cellStyle name="Normal 5 7 3" xfId="17213" xr:uid="{00000000-0005-0000-0000-00003D400000}"/>
    <cellStyle name="Normal 5 7 4" xfId="17214" xr:uid="{00000000-0005-0000-0000-00003E400000}"/>
    <cellStyle name="Normal 5 7 5" xfId="17215" xr:uid="{00000000-0005-0000-0000-00003F400000}"/>
    <cellStyle name="Normal 5 7 6" xfId="17216" xr:uid="{00000000-0005-0000-0000-000040400000}"/>
    <cellStyle name="Normal 5 7 7" xfId="17217" xr:uid="{00000000-0005-0000-0000-000041400000}"/>
    <cellStyle name="Normal 5 7 8" xfId="17218" xr:uid="{00000000-0005-0000-0000-000042400000}"/>
    <cellStyle name="Normal 5 70" xfId="17219" xr:uid="{00000000-0005-0000-0000-000043400000}"/>
    <cellStyle name="Normal 5 71" xfId="17220" xr:uid="{00000000-0005-0000-0000-000044400000}"/>
    <cellStyle name="Normal 5 72" xfId="17221" xr:uid="{00000000-0005-0000-0000-000045400000}"/>
    <cellStyle name="Normal 5 73" xfId="17222" xr:uid="{00000000-0005-0000-0000-000046400000}"/>
    <cellStyle name="Normal 5 74" xfId="17223" xr:uid="{00000000-0005-0000-0000-000047400000}"/>
    <cellStyle name="Normal 5 75" xfId="17224" xr:uid="{00000000-0005-0000-0000-000048400000}"/>
    <cellStyle name="Normal 5 76" xfId="17225" xr:uid="{00000000-0005-0000-0000-000049400000}"/>
    <cellStyle name="Normal 5 77" xfId="17226" xr:uid="{00000000-0005-0000-0000-00004A400000}"/>
    <cellStyle name="Normal 5 78" xfId="17227" xr:uid="{00000000-0005-0000-0000-00004B400000}"/>
    <cellStyle name="Normal 5 79" xfId="17228" xr:uid="{00000000-0005-0000-0000-00004C400000}"/>
    <cellStyle name="Normal 5 8" xfId="17229" xr:uid="{00000000-0005-0000-0000-00004D400000}"/>
    <cellStyle name="Normal 5 80" xfId="17230" xr:uid="{00000000-0005-0000-0000-00004E400000}"/>
    <cellStyle name="Normal 5 81" xfId="17231" xr:uid="{00000000-0005-0000-0000-00004F400000}"/>
    <cellStyle name="Normal 5 82" xfId="17232" xr:uid="{00000000-0005-0000-0000-000050400000}"/>
    <cellStyle name="Normal 5 83" xfId="17233" xr:uid="{00000000-0005-0000-0000-000051400000}"/>
    <cellStyle name="Normal 5 84" xfId="1136" xr:uid="{00000000-0005-0000-0000-000052400000}"/>
    <cellStyle name="Normal 5 9" xfId="17234" xr:uid="{00000000-0005-0000-0000-000053400000}"/>
    <cellStyle name="Normal 5_Customer Operations Business Plan Input Reqs (3)" xfId="17235" xr:uid="{00000000-0005-0000-0000-000054400000}"/>
    <cellStyle name="Normal 50" xfId="17236" xr:uid="{00000000-0005-0000-0000-000055400000}"/>
    <cellStyle name="Normal 50 10" xfId="17237" xr:uid="{00000000-0005-0000-0000-000056400000}"/>
    <cellStyle name="Normal 50 10 2" xfId="17238" xr:uid="{00000000-0005-0000-0000-000057400000}"/>
    <cellStyle name="Normal 50 11" xfId="17239" xr:uid="{00000000-0005-0000-0000-000058400000}"/>
    <cellStyle name="Normal 50 11 2" xfId="17240" xr:uid="{00000000-0005-0000-0000-000059400000}"/>
    <cellStyle name="Normal 50 12" xfId="17241" xr:uid="{00000000-0005-0000-0000-00005A400000}"/>
    <cellStyle name="Normal 50 12 2" xfId="17242" xr:uid="{00000000-0005-0000-0000-00005B400000}"/>
    <cellStyle name="Normal 50 13" xfId="17243" xr:uid="{00000000-0005-0000-0000-00005C400000}"/>
    <cellStyle name="Normal 50 13 2" xfId="17244" xr:uid="{00000000-0005-0000-0000-00005D400000}"/>
    <cellStyle name="Normal 50 14" xfId="17245" xr:uid="{00000000-0005-0000-0000-00005E400000}"/>
    <cellStyle name="Normal 50 14 2" xfId="17246" xr:uid="{00000000-0005-0000-0000-00005F400000}"/>
    <cellStyle name="Normal 50 15" xfId="17247" xr:uid="{00000000-0005-0000-0000-000060400000}"/>
    <cellStyle name="Normal 50 15 2" xfId="17248" xr:uid="{00000000-0005-0000-0000-000061400000}"/>
    <cellStyle name="Normal 50 16" xfId="17249" xr:uid="{00000000-0005-0000-0000-000062400000}"/>
    <cellStyle name="Normal 50 16 2" xfId="17250" xr:uid="{00000000-0005-0000-0000-000063400000}"/>
    <cellStyle name="Normal 50 17" xfId="17251" xr:uid="{00000000-0005-0000-0000-000064400000}"/>
    <cellStyle name="Normal 50 17 2" xfId="17252" xr:uid="{00000000-0005-0000-0000-000065400000}"/>
    <cellStyle name="Normal 50 18" xfId="17253" xr:uid="{00000000-0005-0000-0000-000066400000}"/>
    <cellStyle name="Normal 50 18 2" xfId="17254" xr:uid="{00000000-0005-0000-0000-000067400000}"/>
    <cellStyle name="Normal 50 19" xfId="17255" xr:uid="{00000000-0005-0000-0000-000068400000}"/>
    <cellStyle name="Normal 50 19 2" xfId="17256" xr:uid="{00000000-0005-0000-0000-000069400000}"/>
    <cellStyle name="Normal 50 2" xfId="17257" xr:uid="{00000000-0005-0000-0000-00006A400000}"/>
    <cellStyle name="Normal 50 2 2" xfId="17258" xr:uid="{00000000-0005-0000-0000-00006B400000}"/>
    <cellStyle name="Normal 50 2 2 2" xfId="17259" xr:uid="{00000000-0005-0000-0000-00006C400000}"/>
    <cellStyle name="Normal 50 2 2 3" xfId="17260" xr:uid="{00000000-0005-0000-0000-00006D400000}"/>
    <cellStyle name="Normal 50 2 2 4" xfId="17261" xr:uid="{00000000-0005-0000-0000-00006E400000}"/>
    <cellStyle name="Normal 50 2 3" xfId="17262" xr:uid="{00000000-0005-0000-0000-00006F400000}"/>
    <cellStyle name="Normal 50 2 3 2" xfId="17263" xr:uid="{00000000-0005-0000-0000-000070400000}"/>
    <cellStyle name="Normal 50 2 3 3" xfId="17264" xr:uid="{00000000-0005-0000-0000-000071400000}"/>
    <cellStyle name="Normal 50 2 3 4" xfId="17265" xr:uid="{00000000-0005-0000-0000-000072400000}"/>
    <cellStyle name="Normal 50 2 4" xfId="17266" xr:uid="{00000000-0005-0000-0000-000073400000}"/>
    <cellStyle name="Normal 50 2 5" xfId="17267" xr:uid="{00000000-0005-0000-0000-000074400000}"/>
    <cellStyle name="Normal 50 2 6" xfId="17268" xr:uid="{00000000-0005-0000-0000-000075400000}"/>
    <cellStyle name="Normal 50 2 7" xfId="17269" xr:uid="{00000000-0005-0000-0000-000076400000}"/>
    <cellStyle name="Normal 50 20" xfId="17270" xr:uid="{00000000-0005-0000-0000-000077400000}"/>
    <cellStyle name="Normal 50 20 2" xfId="17271" xr:uid="{00000000-0005-0000-0000-000078400000}"/>
    <cellStyle name="Normal 50 21" xfId="17272" xr:uid="{00000000-0005-0000-0000-000079400000}"/>
    <cellStyle name="Normal 50 21 2" xfId="17273" xr:uid="{00000000-0005-0000-0000-00007A400000}"/>
    <cellStyle name="Normal 50 22" xfId="17274" xr:uid="{00000000-0005-0000-0000-00007B400000}"/>
    <cellStyle name="Normal 50 22 2" xfId="17275" xr:uid="{00000000-0005-0000-0000-00007C400000}"/>
    <cellStyle name="Normal 50 23" xfId="17276" xr:uid="{00000000-0005-0000-0000-00007D400000}"/>
    <cellStyle name="Normal 50 24" xfId="17277" xr:uid="{00000000-0005-0000-0000-00007E400000}"/>
    <cellStyle name="Normal 50 25" xfId="17278" xr:uid="{00000000-0005-0000-0000-00007F400000}"/>
    <cellStyle name="Normal 50 26" xfId="17279" xr:uid="{00000000-0005-0000-0000-000080400000}"/>
    <cellStyle name="Normal 50 27" xfId="17280" xr:uid="{00000000-0005-0000-0000-000081400000}"/>
    <cellStyle name="Normal 50 28" xfId="17281" xr:uid="{00000000-0005-0000-0000-000082400000}"/>
    <cellStyle name="Normal 50 29" xfId="17282" xr:uid="{00000000-0005-0000-0000-000083400000}"/>
    <cellStyle name="Normal 50 3" xfId="17283" xr:uid="{00000000-0005-0000-0000-000084400000}"/>
    <cellStyle name="Normal 50 3 2" xfId="17284" xr:uid="{00000000-0005-0000-0000-000085400000}"/>
    <cellStyle name="Normal 50 3 2 2" xfId="17285" xr:uid="{00000000-0005-0000-0000-000086400000}"/>
    <cellStyle name="Normal 50 3 2 3" xfId="17286" xr:uid="{00000000-0005-0000-0000-000087400000}"/>
    <cellStyle name="Normal 50 3 2 4" xfId="17287" xr:uid="{00000000-0005-0000-0000-000088400000}"/>
    <cellStyle name="Normal 50 3 3" xfId="17288" xr:uid="{00000000-0005-0000-0000-000089400000}"/>
    <cellStyle name="Normal 50 3 4" xfId="17289" xr:uid="{00000000-0005-0000-0000-00008A400000}"/>
    <cellStyle name="Normal 50 3 5" xfId="17290" xr:uid="{00000000-0005-0000-0000-00008B400000}"/>
    <cellStyle name="Normal 50 3 6" xfId="17291" xr:uid="{00000000-0005-0000-0000-00008C400000}"/>
    <cellStyle name="Normal 50 30" xfId="17292" xr:uid="{00000000-0005-0000-0000-00008D400000}"/>
    <cellStyle name="Normal 50 31" xfId="17293" xr:uid="{00000000-0005-0000-0000-00008E400000}"/>
    <cellStyle name="Normal 50 32" xfId="17294" xr:uid="{00000000-0005-0000-0000-00008F400000}"/>
    <cellStyle name="Normal 50 33" xfId="17295" xr:uid="{00000000-0005-0000-0000-000090400000}"/>
    <cellStyle name="Normal 50 34" xfId="17296" xr:uid="{00000000-0005-0000-0000-000091400000}"/>
    <cellStyle name="Normal 50 35" xfId="17297" xr:uid="{00000000-0005-0000-0000-000092400000}"/>
    <cellStyle name="Normal 50 36" xfId="17298" xr:uid="{00000000-0005-0000-0000-000093400000}"/>
    <cellStyle name="Normal 50 37" xfId="17299" xr:uid="{00000000-0005-0000-0000-000094400000}"/>
    <cellStyle name="Normal 50 38" xfId="17300" xr:uid="{00000000-0005-0000-0000-000095400000}"/>
    <cellStyle name="Normal 50 39" xfId="17301" xr:uid="{00000000-0005-0000-0000-000096400000}"/>
    <cellStyle name="Normal 50 4" xfId="17302" xr:uid="{00000000-0005-0000-0000-000097400000}"/>
    <cellStyle name="Normal 50 4 2" xfId="17303" xr:uid="{00000000-0005-0000-0000-000098400000}"/>
    <cellStyle name="Normal 50 4 3" xfId="17304" xr:uid="{00000000-0005-0000-0000-000099400000}"/>
    <cellStyle name="Normal 50 4 4" xfId="17305" xr:uid="{00000000-0005-0000-0000-00009A400000}"/>
    <cellStyle name="Normal 50 40" xfId="17306" xr:uid="{00000000-0005-0000-0000-00009B400000}"/>
    <cellStyle name="Normal 50 41" xfId="17307" xr:uid="{00000000-0005-0000-0000-00009C400000}"/>
    <cellStyle name="Normal 50 42" xfId="17308" xr:uid="{00000000-0005-0000-0000-00009D400000}"/>
    <cellStyle name="Normal 50 43" xfId="17309" xr:uid="{00000000-0005-0000-0000-00009E400000}"/>
    <cellStyle name="Normal 50 44" xfId="17310" xr:uid="{00000000-0005-0000-0000-00009F400000}"/>
    <cellStyle name="Normal 50 45" xfId="17311" xr:uid="{00000000-0005-0000-0000-0000A0400000}"/>
    <cellStyle name="Normal 50 46" xfId="17312" xr:uid="{00000000-0005-0000-0000-0000A1400000}"/>
    <cellStyle name="Normal 50 47" xfId="17313" xr:uid="{00000000-0005-0000-0000-0000A2400000}"/>
    <cellStyle name="Normal 50 48" xfId="17314" xr:uid="{00000000-0005-0000-0000-0000A3400000}"/>
    <cellStyle name="Normal 50 49" xfId="17315" xr:uid="{00000000-0005-0000-0000-0000A4400000}"/>
    <cellStyle name="Normal 50 5" xfId="17316" xr:uid="{00000000-0005-0000-0000-0000A5400000}"/>
    <cellStyle name="Normal 50 5 2" xfId="17317" xr:uid="{00000000-0005-0000-0000-0000A6400000}"/>
    <cellStyle name="Normal 50 5 3" xfId="17318" xr:uid="{00000000-0005-0000-0000-0000A7400000}"/>
    <cellStyle name="Normal 50 5 4" xfId="17319" xr:uid="{00000000-0005-0000-0000-0000A8400000}"/>
    <cellStyle name="Normal 50 50" xfId="17320" xr:uid="{00000000-0005-0000-0000-0000A9400000}"/>
    <cellStyle name="Normal 50 51" xfId="17321" xr:uid="{00000000-0005-0000-0000-0000AA400000}"/>
    <cellStyle name="Normal 50 52" xfId="17322" xr:uid="{00000000-0005-0000-0000-0000AB400000}"/>
    <cellStyle name="Normal 50 53" xfId="17323" xr:uid="{00000000-0005-0000-0000-0000AC400000}"/>
    <cellStyle name="Normal 50 54" xfId="17324" xr:uid="{00000000-0005-0000-0000-0000AD400000}"/>
    <cellStyle name="Normal 50 55" xfId="17325" xr:uid="{00000000-0005-0000-0000-0000AE400000}"/>
    <cellStyle name="Normal 50 56" xfId="17326" xr:uid="{00000000-0005-0000-0000-0000AF400000}"/>
    <cellStyle name="Normal 50 57" xfId="17327" xr:uid="{00000000-0005-0000-0000-0000B0400000}"/>
    <cellStyle name="Normal 50 58" xfId="17328" xr:uid="{00000000-0005-0000-0000-0000B1400000}"/>
    <cellStyle name="Normal 50 59" xfId="17329" xr:uid="{00000000-0005-0000-0000-0000B2400000}"/>
    <cellStyle name="Normal 50 6" xfId="17330" xr:uid="{00000000-0005-0000-0000-0000B3400000}"/>
    <cellStyle name="Normal 50 6 2" xfId="17331" xr:uid="{00000000-0005-0000-0000-0000B4400000}"/>
    <cellStyle name="Normal 50 60" xfId="17332" xr:uid="{00000000-0005-0000-0000-0000B5400000}"/>
    <cellStyle name="Normal 50 61" xfId="17333" xr:uid="{00000000-0005-0000-0000-0000B6400000}"/>
    <cellStyle name="Normal 50 62" xfId="17334" xr:uid="{00000000-0005-0000-0000-0000B7400000}"/>
    <cellStyle name="Normal 50 63" xfId="17335" xr:uid="{00000000-0005-0000-0000-0000B8400000}"/>
    <cellStyle name="Normal 50 64" xfId="17336" xr:uid="{00000000-0005-0000-0000-0000B9400000}"/>
    <cellStyle name="Normal 50 65" xfId="17337" xr:uid="{00000000-0005-0000-0000-0000BA400000}"/>
    <cellStyle name="Normal 50 66" xfId="17338" xr:uid="{00000000-0005-0000-0000-0000BB400000}"/>
    <cellStyle name="Normal 50 67" xfId="17339" xr:uid="{00000000-0005-0000-0000-0000BC400000}"/>
    <cellStyle name="Normal 50 68" xfId="17340" xr:uid="{00000000-0005-0000-0000-0000BD400000}"/>
    <cellStyle name="Normal 50 69" xfId="17341" xr:uid="{00000000-0005-0000-0000-0000BE400000}"/>
    <cellStyle name="Normal 50 7" xfId="17342" xr:uid="{00000000-0005-0000-0000-0000BF400000}"/>
    <cellStyle name="Normal 50 7 2" xfId="17343" xr:uid="{00000000-0005-0000-0000-0000C0400000}"/>
    <cellStyle name="Normal 50 70" xfId="17344" xr:uid="{00000000-0005-0000-0000-0000C1400000}"/>
    <cellStyle name="Normal 50 8" xfId="17345" xr:uid="{00000000-0005-0000-0000-0000C2400000}"/>
    <cellStyle name="Normal 50 8 2" xfId="17346" xr:uid="{00000000-0005-0000-0000-0000C3400000}"/>
    <cellStyle name="Normal 50 9" xfId="17347" xr:uid="{00000000-0005-0000-0000-0000C4400000}"/>
    <cellStyle name="Normal 50 9 2" xfId="17348" xr:uid="{00000000-0005-0000-0000-0000C5400000}"/>
    <cellStyle name="Normal 51" xfId="17349" xr:uid="{00000000-0005-0000-0000-0000C6400000}"/>
    <cellStyle name="Normal 51 10" xfId="17350" xr:uid="{00000000-0005-0000-0000-0000C7400000}"/>
    <cellStyle name="Normal 51 11" xfId="17351" xr:uid="{00000000-0005-0000-0000-0000C8400000}"/>
    <cellStyle name="Normal 51 12" xfId="17352" xr:uid="{00000000-0005-0000-0000-0000C9400000}"/>
    <cellStyle name="Normal 51 13" xfId="17353" xr:uid="{00000000-0005-0000-0000-0000CA400000}"/>
    <cellStyle name="Normal 51 14" xfId="17354" xr:uid="{00000000-0005-0000-0000-0000CB400000}"/>
    <cellStyle name="Normal 51 15" xfId="17355" xr:uid="{00000000-0005-0000-0000-0000CC400000}"/>
    <cellStyle name="Normal 51 16" xfId="17356" xr:uid="{00000000-0005-0000-0000-0000CD400000}"/>
    <cellStyle name="Normal 51 17" xfId="17357" xr:uid="{00000000-0005-0000-0000-0000CE400000}"/>
    <cellStyle name="Normal 51 2" xfId="17358" xr:uid="{00000000-0005-0000-0000-0000CF400000}"/>
    <cellStyle name="Normal 51 3" xfId="17359" xr:uid="{00000000-0005-0000-0000-0000D0400000}"/>
    <cellStyle name="Normal 51 4" xfId="17360" xr:uid="{00000000-0005-0000-0000-0000D1400000}"/>
    <cellStyle name="Normal 51 5" xfId="17361" xr:uid="{00000000-0005-0000-0000-0000D2400000}"/>
    <cellStyle name="Normal 51 6" xfId="17362" xr:uid="{00000000-0005-0000-0000-0000D3400000}"/>
    <cellStyle name="Normal 51 7" xfId="17363" xr:uid="{00000000-0005-0000-0000-0000D4400000}"/>
    <cellStyle name="Normal 51 8" xfId="17364" xr:uid="{00000000-0005-0000-0000-0000D5400000}"/>
    <cellStyle name="Normal 51 9" xfId="17365" xr:uid="{00000000-0005-0000-0000-0000D6400000}"/>
    <cellStyle name="Normal 52" xfId="17366" xr:uid="{00000000-0005-0000-0000-0000D7400000}"/>
    <cellStyle name="Normal 52 10" xfId="17367" xr:uid="{00000000-0005-0000-0000-0000D8400000}"/>
    <cellStyle name="Normal 52 10 2" xfId="17368" xr:uid="{00000000-0005-0000-0000-0000D9400000}"/>
    <cellStyle name="Normal 52 11" xfId="17369" xr:uid="{00000000-0005-0000-0000-0000DA400000}"/>
    <cellStyle name="Normal 52 11 2" xfId="17370" xr:uid="{00000000-0005-0000-0000-0000DB400000}"/>
    <cellStyle name="Normal 52 12" xfId="17371" xr:uid="{00000000-0005-0000-0000-0000DC400000}"/>
    <cellStyle name="Normal 52 12 2" xfId="17372" xr:uid="{00000000-0005-0000-0000-0000DD400000}"/>
    <cellStyle name="Normal 52 13" xfId="17373" xr:uid="{00000000-0005-0000-0000-0000DE400000}"/>
    <cellStyle name="Normal 52 13 2" xfId="17374" xr:uid="{00000000-0005-0000-0000-0000DF400000}"/>
    <cellStyle name="Normal 52 14" xfId="17375" xr:uid="{00000000-0005-0000-0000-0000E0400000}"/>
    <cellStyle name="Normal 52 14 2" xfId="17376" xr:uid="{00000000-0005-0000-0000-0000E1400000}"/>
    <cellStyle name="Normal 52 15" xfId="17377" xr:uid="{00000000-0005-0000-0000-0000E2400000}"/>
    <cellStyle name="Normal 52 15 2" xfId="17378" xr:uid="{00000000-0005-0000-0000-0000E3400000}"/>
    <cellStyle name="Normal 52 16" xfId="17379" xr:uid="{00000000-0005-0000-0000-0000E4400000}"/>
    <cellStyle name="Normal 52 16 2" xfId="17380" xr:uid="{00000000-0005-0000-0000-0000E5400000}"/>
    <cellStyle name="Normal 52 17" xfId="17381" xr:uid="{00000000-0005-0000-0000-0000E6400000}"/>
    <cellStyle name="Normal 52 17 2" xfId="17382" xr:uid="{00000000-0005-0000-0000-0000E7400000}"/>
    <cellStyle name="Normal 52 18" xfId="17383" xr:uid="{00000000-0005-0000-0000-0000E8400000}"/>
    <cellStyle name="Normal 52 18 2" xfId="17384" xr:uid="{00000000-0005-0000-0000-0000E9400000}"/>
    <cellStyle name="Normal 52 19" xfId="17385" xr:uid="{00000000-0005-0000-0000-0000EA400000}"/>
    <cellStyle name="Normal 52 19 2" xfId="17386" xr:uid="{00000000-0005-0000-0000-0000EB400000}"/>
    <cellStyle name="Normal 52 2" xfId="17387" xr:uid="{00000000-0005-0000-0000-0000EC400000}"/>
    <cellStyle name="Normal 52 2 2" xfId="17388" xr:uid="{00000000-0005-0000-0000-0000ED400000}"/>
    <cellStyle name="Normal 52 2 2 2" xfId="17389" xr:uid="{00000000-0005-0000-0000-0000EE400000}"/>
    <cellStyle name="Normal 52 2 2 3" xfId="17390" xr:uid="{00000000-0005-0000-0000-0000EF400000}"/>
    <cellStyle name="Normal 52 2 2 4" xfId="17391" xr:uid="{00000000-0005-0000-0000-0000F0400000}"/>
    <cellStyle name="Normal 52 2 3" xfId="17392" xr:uid="{00000000-0005-0000-0000-0000F1400000}"/>
    <cellStyle name="Normal 52 2 3 2" xfId="17393" xr:uid="{00000000-0005-0000-0000-0000F2400000}"/>
    <cellStyle name="Normal 52 2 3 3" xfId="17394" xr:uid="{00000000-0005-0000-0000-0000F3400000}"/>
    <cellStyle name="Normal 52 2 3 4" xfId="17395" xr:uid="{00000000-0005-0000-0000-0000F4400000}"/>
    <cellStyle name="Normal 52 2 4" xfId="17396" xr:uid="{00000000-0005-0000-0000-0000F5400000}"/>
    <cellStyle name="Normal 52 2 5" xfId="17397" xr:uid="{00000000-0005-0000-0000-0000F6400000}"/>
    <cellStyle name="Normal 52 2 6" xfId="17398" xr:uid="{00000000-0005-0000-0000-0000F7400000}"/>
    <cellStyle name="Normal 52 2 7" xfId="17399" xr:uid="{00000000-0005-0000-0000-0000F8400000}"/>
    <cellStyle name="Normal 52 20" xfId="17400" xr:uid="{00000000-0005-0000-0000-0000F9400000}"/>
    <cellStyle name="Normal 52 20 2" xfId="17401" xr:uid="{00000000-0005-0000-0000-0000FA400000}"/>
    <cellStyle name="Normal 52 21" xfId="17402" xr:uid="{00000000-0005-0000-0000-0000FB400000}"/>
    <cellStyle name="Normal 52 21 2" xfId="17403" xr:uid="{00000000-0005-0000-0000-0000FC400000}"/>
    <cellStyle name="Normal 52 22" xfId="17404" xr:uid="{00000000-0005-0000-0000-0000FD400000}"/>
    <cellStyle name="Normal 52 22 2" xfId="17405" xr:uid="{00000000-0005-0000-0000-0000FE400000}"/>
    <cellStyle name="Normal 52 23" xfId="17406" xr:uid="{00000000-0005-0000-0000-0000FF400000}"/>
    <cellStyle name="Normal 52 24" xfId="17407" xr:uid="{00000000-0005-0000-0000-000000410000}"/>
    <cellStyle name="Normal 52 25" xfId="17408" xr:uid="{00000000-0005-0000-0000-000001410000}"/>
    <cellStyle name="Normal 52 26" xfId="17409" xr:uid="{00000000-0005-0000-0000-000002410000}"/>
    <cellStyle name="Normal 52 27" xfId="17410" xr:uid="{00000000-0005-0000-0000-000003410000}"/>
    <cellStyle name="Normal 52 28" xfId="17411" xr:uid="{00000000-0005-0000-0000-000004410000}"/>
    <cellStyle name="Normal 52 29" xfId="17412" xr:uid="{00000000-0005-0000-0000-000005410000}"/>
    <cellStyle name="Normal 52 3" xfId="17413" xr:uid="{00000000-0005-0000-0000-000006410000}"/>
    <cellStyle name="Normal 52 3 2" xfId="17414" xr:uid="{00000000-0005-0000-0000-000007410000}"/>
    <cellStyle name="Normal 52 3 2 2" xfId="17415" xr:uid="{00000000-0005-0000-0000-000008410000}"/>
    <cellStyle name="Normal 52 3 2 3" xfId="17416" xr:uid="{00000000-0005-0000-0000-000009410000}"/>
    <cellStyle name="Normal 52 3 2 4" xfId="17417" xr:uid="{00000000-0005-0000-0000-00000A410000}"/>
    <cellStyle name="Normal 52 3 3" xfId="17418" xr:uid="{00000000-0005-0000-0000-00000B410000}"/>
    <cellStyle name="Normal 52 3 4" xfId="17419" xr:uid="{00000000-0005-0000-0000-00000C410000}"/>
    <cellStyle name="Normal 52 3 5" xfId="17420" xr:uid="{00000000-0005-0000-0000-00000D410000}"/>
    <cellStyle name="Normal 52 3 6" xfId="17421" xr:uid="{00000000-0005-0000-0000-00000E410000}"/>
    <cellStyle name="Normal 52 30" xfId="17422" xr:uid="{00000000-0005-0000-0000-00000F410000}"/>
    <cellStyle name="Normal 52 31" xfId="17423" xr:uid="{00000000-0005-0000-0000-000010410000}"/>
    <cellStyle name="Normal 52 32" xfId="17424" xr:uid="{00000000-0005-0000-0000-000011410000}"/>
    <cellStyle name="Normal 52 33" xfId="17425" xr:uid="{00000000-0005-0000-0000-000012410000}"/>
    <cellStyle name="Normal 52 34" xfId="17426" xr:uid="{00000000-0005-0000-0000-000013410000}"/>
    <cellStyle name="Normal 52 35" xfId="17427" xr:uid="{00000000-0005-0000-0000-000014410000}"/>
    <cellStyle name="Normal 52 36" xfId="17428" xr:uid="{00000000-0005-0000-0000-000015410000}"/>
    <cellStyle name="Normal 52 37" xfId="17429" xr:uid="{00000000-0005-0000-0000-000016410000}"/>
    <cellStyle name="Normal 52 38" xfId="17430" xr:uid="{00000000-0005-0000-0000-000017410000}"/>
    <cellStyle name="Normal 52 39" xfId="17431" xr:uid="{00000000-0005-0000-0000-000018410000}"/>
    <cellStyle name="Normal 52 4" xfId="17432" xr:uid="{00000000-0005-0000-0000-000019410000}"/>
    <cellStyle name="Normal 52 4 2" xfId="17433" xr:uid="{00000000-0005-0000-0000-00001A410000}"/>
    <cellStyle name="Normal 52 4 3" xfId="17434" xr:uid="{00000000-0005-0000-0000-00001B410000}"/>
    <cellStyle name="Normal 52 4 4" xfId="17435" xr:uid="{00000000-0005-0000-0000-00001C410000}"/>
    <cellStyle name="Normal 52 40" xfId="17436" xr:uid="{00000000-0005-0000-0000-00001D410000}"/>
    <cellStyle name="Normal 52 41" xfId="17437" xr:uid="{00000000-0005-0000-0000-00001E410000}"/>
    <cellStyle name="Normal 52 42" xfId="17438" xr:uid="{00000000-0005-0000-0000-00001F410000}"/>
    <cellStyle name="Normal 52 43" xfId="17439" xr:uid="{00000000-0005-0000-0000-000020410000}"/>
    <cellStyle name="Normal 52 44" xfId="17440" xr:uid="{00000000-0005-0000-0000-000021410000}"/>
    <cellStyle name="Normal 52 45" xfId="17441" xr:uid="{00000000-0005-0000-0000-000022410000}"/>
    <cellStyle name="Normal 52 46" xfId="17442" xr:uid="{00000000-0005-0000-0000-000023410000}"/>
    <cellStyle name="Normal 52 47" xfId="17443" xr:uid="{00000000-0005-0000-0000-000024410000}"/>
    <cellStyle name="Normal 52 48" xfId="17444" xr:uid="{00000000-0005-0000-0000-000025410000}"/>
    <cellStyle name="Normal 52 49" xfId="17445" xr:uid="{00000000-0005-0000-0000-000026410000}"/>
    <cellStyle name="Normal 52 5" xfId="17446" xr:uid="{00000000-0005-0000-0000-000027410000}"/>
    <cellStyle name="Normal 52 5 2" xfId="17447" xr:uid="{00000000-0005-0000-0000-000028410000}"/>
    <cellStyle name="Normal 52 5 3" xfId="17448" xr:uid="{00000000-0005-0000-0000-000029410000}"/>
    <cellStyle name="Normal 52 5 4" xfId="17449" xr:uid="{00000000-0005-0000-0000-00002A410000}"/>
    <cellStyle name="Normal 52 50" xfId="17450" xr:uid="{00000000-0005-0000-0000-00002B410000}"/>
    <cellStyle name="Normal 52 51" xfId="17451" xr:uid="{00000000-0005-0000-0000-00002C410000}"/>
    <cellStyle name="Normal 52 52" xfId="17452" xr:uid="{00000000-0005-0000-0000-00002D410000}"/>
    <cellStyle name="Normal 52 53" xfId="17453" xr:uid="{00000000-0005-0000-0000-00002E410000}"/>
    <cellStyle name="Normal 52 54" xfId="17454" xr:uid="{00000000-0005-0000-0000-00002F410000}"/>
    <cellStyle name="Normal 52 55" xfId="17455" xr:uid="{00000000-0005-0000-0000-000030410000}"/>
    <cellStyle name="Normal 52 56" xfId="17456" xr:uid="{00000000-0005-0000-0000-000031410000}"/>
    <cellStyle name="Normal 52 57" xfId="17457" xr:uid="{00000000-0005-0000-0000-000032410000}"/>
    <cellStyle name="Normal 52 58" xfId="17458" xr:uid="{00000000-0005-0000-0000-000033410000}"/>
    <cellStyle name="Normal 52 59" xfId="17459" xr:uid="{00000000-0005-0000-0000-000034410000}"/>
    <cellStyle name="Normal 52 6" xfId="17460" xr:uid="{00000000-0005-0000-0000-000035410000}"/>
    <cellStyle name="Normal 52 6 2" xfId="17461" xr:uid="{00000000-0005-0000-0000-000036410000}"/>
    <cellStyle name="Normal 52 60" xfId="17462" xr:uid="{00000000-0005-0000-0000-000037410000}"/>
    <cellStyle name="Normal 52 61" xfId="17463" xr:uid="{00000000-0005-0000-0000-000038410000}"/>
    <cellStyle name="Normal 52 62" xfId="17464" xr:uid="{00000000-0005-0000-0000-000039410000}"/>
    <cellStyle name="Normal 52 63" xfId="17465" xr:uid="{00000000-0005-0000-0000-00003A410000}"/>
    <cellStyle name="Normal 52 64" xfId="17466" xr:uid="{00000000-0005-0000-0000-00003B410000}"/>
    <cellStyle name="Normal 52 65" xfId="17467" xr:uid="{00000000-0005-0000-0000-00003C410000}"/>
    <cellStyle name="Normal 52 66" xfId="17468" xr:uid="{00000000-0005-0000-0000-00003D410000}"/>
    <cellStyle name="Normal 52 67" xfId="17469" xr:uid="{00000000-0005-0000-0000-00003E410000}"/>
    <cellStyle name="Normal 52 68" xfId="17470" xr:uid="{00000000-0005-0000-0000-00003F410000}"/>
    <cellStyle name="Normal 52 69" xfId="17471" xr:uid="{00000000-0005-0000-0000-000040410000}"/>
    <cellStyle name="Normal 52 7" xfId="17472" xr:uid="{00000000-0005-0000-0000-000041410000}"/>
    <cellStyle name="Normal 52 7 2" xfId="17473" xr:uid="{00000000-0005-0000-0000-000042410000}"/>
    <cellStyle name="Normal 52 70" xfId="17474" xr:uid="{00000000-0005-0000-0000-000043410000}"/>
    <cellStyle name="Normal 52 8" xfId="17475" xr:uid="{00000000-0005-0000-0000-000044410000}"/>
    <cellStyle name="Normal 52 8 2" xfId="17476" xr:uid="{00000000-0005-0000-0000-000045410000}"/>
    <cellStyle name="Normal 52 9" xfId="17477" xr:uid="{00000000-0005-0000-0000-000046410000}"/>
    <cellStyle name="Normal 52 9 2" xfId="17478" xr:uid="{00000000-0005-0000-0000-000047410000}"/>
    <cellStyle name="Normal 53" xfId="17479" xr:uid="{00000000-0005-0000-0000-000048410000}"/>
    <cellStyle name="Normal 53 10" xfId="17480" xr:uid="{00000000-0005-0000-0000-000049410000}"/>
    <cellStyle name="Normal 53 10 2" xfId="17481" xr:uid="{00000000-0005-0000-0000-00004A410000}"/>
    <cellStyle name="Normal 53 11" xfId="17482" xr:uid="{00000000-0005-0000-0000-00004B410000}"/>
    <cellStyle name="Normal 53 11 2" xfId="17483" xr:uid="{00000000-0005-0000-0000-00004C410000}"/>
    <cellStyle name="Normal 53 12" xfId="17484" xr:uid="{00000000-0005-0000-0000-00004D410000}"/>
    <cellStyle name="Normal 53 12 2" xfId="17485" xr:uid="{00000000-0005-0000-0000-00004E410000}"/>
    <cellStyle name="Normal 53 13" xfId="17486" xr:uid="{00000000-0005-0000-0000-00004F410000}"/>
    <cellStyle name="Normal 53 13 2" xfId="17487" xr:uid="{00000000-0005-0000-0000-000050410000}"/>
    <cellStyle name="Normal 53 14" xfId="17488" xr:uid="{00000000-0005-0000-0000-000051410000}"/>
    <cellStyle name="Normal 53 14 2" xfId="17489" xr:uid="{00000000-0005-0000-0000-000052410000}"/>
    <cellStyle name="Normal 53 15" xfId="17490" xr:uid="{00000000-0005-0000-0000-000053410000}"/>
    <cellStyle name="Normal 53 15 2" xfId="17491" xr:uid="{00000000-0005-0000-0000-000054410000}"/>
    <cellStyle name="Normal 53 16" xfId="17492" xr:uid="{00000000-0005-0000-0000-000055410000}"/>
    <cellStyle name="Normal 53 16 2" xfId="17493" xr:uid="{00000000-0005-0000-0000-000056410000}"/>
    <cellStyle name="Normal 53 17" xfId="17494" xr:uid="{00000000-0005-0000-0000-000057410000}"/>
    <cellStyle name="Normal 53 17 2" xfId="17495" xr:uid="{00000000-0005-0000-0000-000058410000}"/>
    <cellStyle name="Normal 53 18" xfId="17496" xr:uid="{00000000-0005-0000-0000-000059410000}"/>
    <cellStyle name="Normal 53 18 2" xfId="17497" xr:uid="{00000000-0005-0000-0000-00005A410000}"/>
    <cellStyle name="Normal 53 19" xfId="17498" xr:uid="{00000000-0005-0000-0000-00005B410000}"/>
    <cellStyle name="Normal 53 19 2" xfId="17499" xr:uid="{00000000-0005-0000-0000-00005C410000}"/>
    <cellStyle name="Normal 53 2" xfId="17500" xr:uid="{00000000-0005-0000-0000-00005D410000}"/>
    <cellStyle name="Normal 53 2 2" xfId="17501" xr:uid="{00000000-0005-0000-0000-00005E410000}"/>
    <cellStyle name="Normal 53 2 2 2" xfId="17502" xr:uid="{00000000-0005-0000-0000-00005F410000}"/>
    <cellStyle name="Normal 53 2 2 3" xfId="17503" xr:uid="{00000000-0005-0000-0000-000060410000}"/>
    <cellStyle name="Normal 53 2 2 4" xfId="17504" xr:uid="{00000000-0005-0000-0000-000061410000}"/>
    <cellStyle name="Normal 53 2 3" xfId="17505" xr:uid="{00000000-0005-0000-0000-000062410000}"/>
    <cellStyle name="Normal 53 2 3 2" xfId="17506" xr:uid="{00000000-0005-0000-0000-000063410000}"/>
    <cellStyle name="Normal 53 2 3 3" xfId="17507" xr:uid="{00000000-0005-0000-0000-000064410000}"/>
    <cellStyle name="Normal 53 2 3 4" xfId="17508" xr:uid="{00000000-0005-0000-0000-000065410000}"/>
    <cellStyle name="Normal 53 2 4" xfId="17509" xr:uid="{00000000-0005-0000-0000-000066410000}"/>
    <cellStyle name="Normal 53 2 5" xfId="17510" xr:uid="{00000000-0005-0000-0000-000067410000}"/>
    <cellStyle name="Normal 53 2 6" xfId="17511" xr:uid="{00000000-0005-0000-0000-000068410000}"/>
    <cellStyle name="Normal 53 2 7" xfId="17512" xr:uid="{00000000-0005-0000-0000-000069410000}"/>
    <cellStyle name="Normal 53 20" xfId="17513" xr:uid="{00000000-0005-0000-0000-00006A410000}"/>
    <cellStyle name="Normal 53 20 2" xfId="17514" xr:uid="{00000000-0005-0000-0000-00006B410000}"/>
    <cellStyle name="Normal 53 21" xfId="17515" xr:uid="{00000000-0005-0000-0000-00006C410000}"/>
    <cellStyle name="Normal 53 21 2" xfId="17516" xr:uid="{00000000-0005-0000-0000-00006D410000}"/>
    <cellStyle name="Normal 53 22" xfId="17517" xr:uid="{00000000-0005-0000-0000-00006E410000}"/>
    <cellStyle name="Normal 53 22 2" xfId="17518" xr:uid="{00000000-0005-0000-0000-00006F410000}"/>
    <cellStyle name="Normal 53 23" xfId="17519" xr:uid="{00000000-0005-0000-0000-000070410000}"/>
    <cellStyle name="Normal 53 24" xfId="17520" xr:uid="{00000000-0005-0000-0000-000071410000}"/>
    <cellStyle name="Normal 53 25" xfId="17521" xr:uid="{00000000-0005-0000-0000-000072410000}"/>
    <cellStyle name="Normal 53 26" xfId="17522" xr:uid="{00000000-0005-0000-0000-000073410000}"/>
    <cellStyle name="Normal 53 27" xfId="17523" xr:uid="{00000000-0005-0000-0000-000074410000}"/>
    <cellStyle name="Normal 53 28" xfId="17524" xr:uid="{00000000-0005-0000-0000-000075410000}"/>
    <cellStyle name="Normal 53 29" xfId="17525" xr:uid="{00000000-0005-0000-0000-000076410000}"/>
    <cellStyle name="Normal 53 3" xfId="17526" xr:uid="{00000000-0005-0000-0000-000077410000}"/>
    <cellStyle name="Normal 53 3 2" xfId="17527" xr:uid="{00000000-0005-0000-0000-000078410000}"/>
    <cellStyle name="Normal 53 3 2 2" xfId="17528" xr:uid="{00000000-0005-0000-0000-000079410000}"/>
    <cellStyle name="Normal 53 3 2 3" xfId="17529" xr:uid="{00000000-0005-0000-0000-00007A410000}"/>
    <cellStyle name="Normal 53 3 2 4" xfId="17530" xr:uid="{00000000-0005-0000-0000-00007B410000}"/>
    <cellStyle name="Normal 53 3 3" xfId="17531" xr:uid="{00000000-0005-0000-0000-00007C410000}"/>
    <cellStyle name="Normal 53 3 4" xfId="17532" xr:uid="{00000000-0005-0000-0000-00007D410000}"/>
    <cellStyle name="Normal 53 3 5" xfId="17533" xr:uid="{00000000-0005-0000-0000-00007E410000}"/>
    <cellStyle name="Normal 53 3 6" xfId="17534" xr:uid="{00000000-0005-0000-0000-00007F410000}"/>
    <cellStyle name="Normal 53 30" xfId="17535" xr:uid="{00000000-0005-0000-0000-000080410000}"/>
    <cellStyle name="Normal 53 31" xfId="17536" xr:uid="{00000000-0005-0000-0000-000081410000}"/>
    <cellStyle name="Normal 53 32" xfId="17537" xr:uid="{00000000-0005-0000-0000-000082410000}"/>
    <cellStyle name="Normal 53 33" xfId="17538" xr:uid="{00000000-0005-0000-0000-000083410000}"/>
    <cellStyle name="Normal 53 34" xfId="17539" xr:uid="{00000000-0005-0000-0000-000084410000}"/>
    <cellStyle name="Normal 53 35" xfId="17540" xr:uid="{00000000-0005-0000-0000-000085410000}"/>
    <cellStyle name="Normal 53 36" xfId="17541" xr:uid="{00000000-0005-0000-0000-000086410000}"/>
    <cellStyle name="Normal 53 37" xfId="17542" xr:uid="{00000000-0005-0000-0000-000087410000}"/>
    <cellStyle name="Normal 53 38" xfId="17543" xr:uid="{00000000-0005-0000-0000-000088410000}"/>
    <cellStyle name="Normal 53 39" xfId="17544" xr:uid="{00000000-0005-0000-0000-000089410000}"/>
    <cellStyle name="Normal 53 4" xfId="17545" xr:uid="{00000000-0005-0000-0000-00008A410000}"/>
    <cellStyle name="Normal 53 4 2" xfId="17546" xr:uid="{00000000-0005-0000-0000-00008B410000}"/>
    <cellStyle name="Normal 53 4 3" xfId="17547" xr:uid="{00000000-0005-0000-0000-00008C410000}"/>
    <cellStyle name="Normal 53 4 4" xfId="17548" xr:uid="{00000000-0005-0000-0000-00008D410000}"/>
    <cellStyle name="Normal 53 40" xfId="17549" xr:uid="{00000000-0005-0000-0000-00008E410000}"/>
    <cellStyle name="Normal 53 41" xfId="17550" xr:uid="{00000000-0005-0000-0000-00008F410000}"/>
    <cellStyle name="Normal 53 42" xfId="17551" xr:uid="{00000000-0005-0000-0000-000090410000}"/>
    <cellStyle name="Normal 53 43" xfId="17552" xr:uid="{00000000-0005-0000-0000-000091410000}"/>
    <cellStyle name="Normal 53 44" xfId="17553" xr:uid="{00000000-0005-0000-0000-000092410000}"/>
    <cellStyle name="Normal 53 45" xfId="17554" xr:uid="{00000000-0005-0000-0000-000093410000}"/>
    <cellStyle name="Normal 53 46" xfId="17555" xr:uid="{00000000-0005-0000-0000-000094410000}"/>
    <cellStyle name="Normal 53 47" xfId="17556" xr:uid="{00000000-0005-0000-0000-000095410000}"/>
    <cellStyle name="Normal 53 48" xfId="17557" xr:uid="{00000000-0005-0000-0000-000096410000}"/>
    <cellStyle name="Normal 53 49" xfId="17558" xr:uid="{00000000-0005-0000-0000-000097410000}"/>
    <cellStyle name="Normal 53 5" xfId="17559" xr:uid="{00000000-0005-0000-0000-000098410000}"/>
    <cellStyle name="Normal 53 5 2" xfId="17560" xr:uid="{00000000-0005-0000-0000-000099410000}"/>
    <cellStyle name="Normal 53 5 3" xfId="17561" xr:uid="{00000000-0005-0000-0000-00009A410000}"/>
    <cellStyle name="Normal 53 5 4" xfId="17562" xr:uid="{00000000-0005-0000-0000-00009B410000}"/>
    <cellStyle name="Normal 53 50" xfId="17563" xr:uid="{00000000-0005-0000-0000-00009C410000}"/>
    <cellStyle name="Normal 53 51" xfId="17564" xr:uid="{00000000-0005-0000-0000-00009D410000}"/>
    <cellStyle name="Normal 53 52" xfId="17565" xr:uid="{00000000-0005-0000-0000-00009E410000}"/>
    <cellStyle name="Normal 53 53" xfId="17566" xr:uid="{00000000-0005-0000-0000-00009F410000}"/>
    <cellStyle name="Normal 53 54" xfId="17567" xr:uid="{00000000-0005-0000-0000-0000A0410000}"/>
    <cellStyle name="Normal 53 55" xfId="17568" xr:uid="{00000000-0005-0000-0000-0000A1410000}"/>
    <cellStyle name="Normal 53 56" xfId="17569" xr:uid="{00000000-0005-0000-0000-0000A2410000}"/>
    <cellStyle name="Normal 53 57" xfId="17570" xr:uid="{00000000-0005-0000-0000-0000A3410000}"/>
    <cellStyle name="Normal 53 58" xfId="17571" xr:uid="{00000000-0005-0000-0000-0000A4410000}"/>
    <cellStyle name="Normal 53 59" xfId="17572" xr:uid="{00000000-0005-0000-0000-0000A5410000}"/>
    <cellStyle name="Normal 53 6" xfId="17573" xr:uid="{00000000-0005-0000-0000-0000A6410000}"/>
    <cellStyle name="Normal 53 6 2" xfId="17574" xr:uid="{00000000-0005-0000-0000-0000A7410000}"/>
    <cellStyle name="Normal 53 60" xfId="17575" xr:uid="{00000000-0005-0000-0000-0000A8410000}"/>
    <cellStyle name="Normal 53 61" xfId="17576" xr:uid="{00000000-0005-0000-0000-0000A9410000}"/>
    <cellStyle name="Normal 53 62" xfId="17577" xr:uid="{00000000-0005-0000-0000-0000AA410000}"/>
    <cellStyle name="Normal 53 63" xfId="17578" xr:uid="{00000000-0005-0000-0000-0000AB410000}"/>
    <cellStyle name="Normal 53 64" xfId="17579" xr:uid="{00000000-0005-0000-0000-0000AC410000}"/>
    <cellStyle name="Normal 53 65" xfId="17580" xr:uid="{00000000-0005-0000-0000-0000AD410000}"/>
    <cellStyle name="Normal 53 66" xfId="17581" xr:uid="{00000000-0005-0000-0000-0000AE410000}"/>
    <cellStyle name="Normal 53 67" xfId="17582" xr:uid="{00000000-0005-0000-0000-0000AF410000}"/>
    <cellStyle name="Normal 53 68" xfId="17583" xr:uid="{00000000-0005-0000-0000-0000B0410000}"/>
    <cellStyle name="Normal 53 69" xfId="17584" xr:uid="{00000000-0005-0000-0000-0000B1410000}"/>
    <cellStyle name="Normal 53 7" xfId="17585" xr:uid="{00000000-0005-0000-0000-0000B2410000}"/>
    <cellStyle name="Normal 53 7 2" xfId="17586" xr:uid="{00000000-0005-0000-0000-0000B3410000}"/>
    <cellStyle name="Normal 53 70" xfId="17587" xr:uid="{00000000-0005-0000-0000-0000B4410000}"/>
    <cellStyle name="Normal 53 8" xfId="17588" xr:uid="{00000000-0005-0000-0000-0000B5410000}"/>
    <cellStyle name="Normal 53 8 2" xfId="17589" xr:uid="{00000000-0005-0000-0000-0000B6410000}"/>
    <cellStyle name="Normal 53 9" xfId="17590" xr:uid="{00000000-0005-0000-0000-0000B7410000}"/>
    <cellStyle name="Normal 53 9 2" xfId="17591" xr:uid="{00000000-0005-0000-0000-0000B8410000}"/>
    <cellStyle name="Normal 54" xfId="1137" xr:uid="{00000000-0005-0000-0000-0000B9410000}"/>
    <cellStyle name="Normal 54 10" xfId="17592" xr:uid="{00000000-0005-0000-0000-0000BA410000}"/>
    <cellStyle name="Normal 54 11" xfId="17593" xr:uid="{00000000-0005-0000-0000-0000BB410000}"/>
    <cellStyle name="Normal 54 12" xfId="17594" xr:uid="{00000000-0005-0000-0000-0000BC410000}"/>
    <cellStyle name="Normal 54 13" xfId="17595" xr:uid="{00000000-0005-0000-0000-0000BD410000}"/>
    <cellStyle name="Normal 54 14" xfId="17596" xr:uid="{00000000-0005-0000-0000-0000BE410000}"/>
    <cellStyle name="Normal 54 15" xfId="17597" xr:uid="{00000000-0005-0000-0000-0000BF410000}"/>
    <cellStyle name="Normal 54 16" xfId="17598" xr:uid="{00000000-0005-0000-0000-0000C0410000}"/>
    <cellStyle name="Normal 54 17" xfId="17599" xr:uid="{00000000-0005-0000-0000-0000C1410000}"/>
    <cellStyle name="Normal 54 18" xfId="17600" xr:uid="{00000000-0005-0000-0000-0000C2410000}"/>
    <cellStyle name="Normal 54 19" xfId="17601" xr:uid="{00000000-0005-0000-0000-0000C3410000}"/>
    <cellStyle name="Normal 54 2" xfId="1138" xr:uid="{00000000-0005-0000-0000-0000C4410000}"/>
    <cellStyle name="Normal 54 2 10" xfId="17602" xr:uid="{00000000-0005-0000-0000-0000C5410000}"/>
    <cellStyle name="Normal 54 2 11" xfId="17603" xr:uid="{00000000-0005-0000-0000-0000C6410000}"/>
    <cellStyle name="Normal 54 2 12" xfId="17604" xr:uid="{00000000-0005-0000-0000-0000C7410000}"/>
    <cellStyle name="Normal 54 2 13" xfId="17605" xr:uid="{00000000-0005-0000-0000-0000C8410000}"/>
    <cellStyle name="Normal 54 2 2" xfId="1902" xr:uid="{00000000-0005-0000-0000-0000C9410000}"/>
    <cellStyle name="Normal 54 2 3" xfId="17606" xr:uid="{00000000-0005-0000-0000-0000CA410000}"/>
    <cellStyle name="Normal 54 2 4" xfId="17607" xr:uid="{00000000-0005-0000-0000-0000CB410000}"/>
    <cellStyle name="Normal 54 2 5" xfId="17608" xr:uid="{00000000-0005-0000-0000-0000CC410000}"/>
    <cellStyle name="Normal 54 2 6" xfId="17609" xr:uid="{00000000-0005-0000-0000-0000CD410000}"/>
    <cellStyle name="Normal 54 2 7" xfId="17610" xr:uid="{00000000-0005-0000-0000-0000CE410000}"/>
    <cellStyle name="Normal 54 2 8" xfId="17611" xr:uid="{00000000-0005-0000-0000-0000CF410000}"/>
    <cellStyle name="Normal 54 2 9" xfId="17612" xr:uid="{00000000-0005-0000-0000-0000D0410000}"/>
    <cellStyle name="Normal 54 20" xfId="17613" xr:uid="{00000000-0005-0000-0000-0000D1410000}"/>
    <cellStyle name="Normal 54 21" xfId="17614" xr:uid="{00000000-0005-0000-0000-0000D2410000}"/>
    <cellStyle name="Normal 54 3" xfId="1901" xr:uid="{00000000-0005-0000-0000-0000D3410000}"/>
    <cellStyle name="Normal 54 4" xfId="17615" xr:uid="{00000000-0005-0000-0000-0000D4410000}"/>
    <cellStyle name="Normal 54 5" xfId="17616" xr:uid="{00000000-0005-0000-0000-0000D5410000}"/>
    <cellStyle name="Normal 54 6" xfId="17617" xr:uid="{00000000-0005-0000-0000-0000D6410000}"/>
    <cellStyle name="Normal 54 7" xfId="17618" xr:uid="{00000000-0005-0000-0000-0000D7410000}"/>
    <cellStyle name="Normal 54 8" xfId="17619" xr:uid="{00000000-0005-0000-0000-0000D8410000}"/>
    <cellStyle name="Normal 54 9" xfId="17620" xr:uid="{00000000-0005-0000-0000-0000D9410000}"/>
    <cellStyle name="Normal 55" xfId="17621" xr:uid="{00000000-0005-0000-0000-0000DA410000}"/>
    <cellStyle name="Normal 55 10" xfId="17622" xr:uid="{00000000-0005-0000-0000-0000DB410000}"/>
    <cellStyle name="Normal 55 11" xfId="17623" xr:uid="{00000000-0005-0000-0000-0000DC410000}"/>
    <cellStyle name="Normal 55 12" xfId="17624" xr:uid="{00000000-0005-0000-0000-0000DD410000}"/>
    <cellStyle name="Normal 55 13" xfId="17625" xr:uid="{00000000-0005-0000-0000-0000DE410000}"/>
    <cellStyle name="Normal 55 14" xfId="17626" xr:uid="{00000000-0005-0000-0000-0000DF410000}"/>
    <cellStyle name="Normal 55 2" xfId="17627" xr:uid="{00000000-0005-0000-0000-0000E0410000}"/>
    <cellStyle name="Normal 55 2 10" xfId="17628" xr:uid="{00000000-0005-0000-0000-0000E1410000}"/>
    <cellStyle name="Normal 55 2 11" xfId="17629" xr:uid="{00000000-0005-0000-0000-0000E2410000}"/>
    <cellStyle name="Normal 55 2 12" xfId="17630" xr:uid="{00000000-0005-0000-0000-0000E3410000}"/>
    <cellStyle name="Normal 55 2 13" xfId="17631" xr:uid="{00000000-0005-0000-0000-0000E4410000}"/>
    <cellStyle name="Normal 55 2 2" xfId="17632" xr:uid="{00000000-0005-0000-0000-0000E5410000}"/>
    <cellStyle name="Normal 55 2 3" xfId="17633" xr:uid="{00000000-0005-0000-0000-0000E6410000}"/>
    <cellStyle name="Normal 55 2 4" xfId="17634" xr:uid="{00000000-0005-0000-0000-0000E7410000}"/>
    <cellStyle name="Normal 55 2 5" xfId="17635" xr:uid="{00000000-0005-0000-0000-0000E8410000}"/>
    <cellStyle name="Normal 55 2 6" xfId="17636" xr:uid="{00000000-0005-0000-0000-0000E9410000}"/>
    <cellStyle name="Normal 55 2 7" xfId="17637" xr:uid="{00000000-0005-0000-0000-0000EA410000}"/>
    <cellStyle name="Normal 55 2 8" xfId="17638" xr:uid="{00000000-0005-0000-0000-0000EB410000}"/>
    <cellStyle name="Normal 55 2 9" xfId="17639" xr:uid="{00000000-0005-0000-0000-0000EC410000}"/>
    <cellStyle name="Normal 55 3" xfId="17640" xr:uid="{00000000-0005-0000-0000-0000ED410000}"/>
    <cellStyle name="Normal 55 4" xfId="17641" xr:uid="{00000000-0005-0000-0000-0000EE410000}"/>
    <cellStyle name="Normal 55 5" xfId="17642" xr:uid="{00000000-0005-0000-0000-0000EF410000}"/>
    <cellStyle name="Normal 55 6" xfId="17643" xr:uid="{00000000-0005-0000-0000-0000F0410000}"/>
    <cellStyle name="Normal 55 7" xfId="17644" xr:uid="{00000000-0005-0000-0000-0000F1410000}"/>
    <cellStyle name="Normal 55 8" xfId="17645" xr:uid="{00000000-0005-0000-0000-0000F2410000}"/>
    <cellStyle name="Normal 55 9" xfId="17646" xr:uid="{00000000-0005-0000-0000-0000F3410000}"/>
    <cellStyle name="Normal 56" xfId="17647" xr:uid="{00000000-0005-0000-0000-0000F4410000}"/>
    <cellStyle name="Normal 56 10" xfId="17648" xr:uid="{00000000-0005-0000-0000-0000F5410000}"/>
    <cellStyle name="Normal 56 11" xfId="17649" xr:uid="{00000000-0005-0000-0000-0000F6410000}"/>
    <cellStyle name="Normal 56 12" xfId="17650" xr:uid="{00000000-0005-0000-0000-0000F7410000}"/>
    <cellStyle name="Normal 56 13" xfId="17651" xr:uid="{00000000-0005-0000-0000-0000F8410000}"/>
    <cellStyle name="Normal 56 14" xfId="17652" xr:uid="{00000000-0005-0000-0000-0000F9410000}"/>
    <cellStyle name="Normal 56 15" xfId="17653" xr:uid="{00000000-0005-0000-0000-0000FA410000}"/>
    <cellStyle name="Normal 56 16" xfId="17654" xr:uid="{00000000-0005-0000-0000-0000FB410000}"/>
    <cellStyle name="Normal 56 17" xfId="17655" xr:uid="{00000000-0005-0000-0000-0000FC410000}"/>
    <cellStyle name="Normal 56 2" xfId="17656" xr:uid="{00000000-0005-0000-0000-0000FD410000}"/>
    <cellStyle name="Normal 56 2 2" xfId="17657" xr:uid="{00000000-0005-0000-0000-0000FE410000}"/>
    <cellStyle name="Normal 56 2 3" xfId="17658" xr:uid="{00000000-0005-0000-0000-0000FF410000}"/>
    <cellStyle name="Normal 56 3" xfId="17659" xr:uid="{00000000-0005-0000-0000-000000420000}"/>
    <cellStyle name="Normal 56 4" xfId="17660" xr:uid="{00000000-0005-0000-0000-000001420000}"/>
    <cellStyle name="Normal 56 5" xfId="17661" xr:uid="{00000000-0005-0000-0000-000002420000}"/>
    <cellStyle name="Normal 56 6" xfId="17662" xr:uid="{00000000-0005-0000-0000-000003420000}"/>
    <cellStyle name="Normal 56 7" xfId="17663" xr:uid="{00000000-0005-0000-0000-000004420000}"/>
    <cellStyle name="Normal 56 8" xfId="17664" xr:uid="{00000000-0005-0000-0000-000005420000}"/>
    <cellStyle name="Normal 56 9" xfId="17665" xr:uid="{00000000-0005-0000-0000-000006420000}"/>
    <cellStyle name="Normal 57" xfId="17666" xr:uid="{00000000-0005-0000-0000-000007420000}"/>
    <cellStyle name="Normal 57 2" xfId="17667" xr:uid="{00000000-0005-0000-0000-000008420000}"/>
    <cellStyle name="Normal 57 2 2" xfId="17668" xr:uid="{00000000-0005-0000-0000-000009420000}"/>
    <cellStyle name="Normal 57 2 3" xfId="17669" xr:uid="{00000000-0005-0000-0000-00000A420000}"/>
    <cellStyle name="Normal 57 3" xfId="17670" xr:uid="{00000000-0005-0000-0000-00000B420000}"/>
    <cellStyle name="Normal 57 3 2" xfId="17671" xr:uid="{00000000-0005-0000-0000-00000C420000}"/>
    <cellStyle name="Normal 57 3 3" xfId="17672" xr:uid="{00000000-0005-0000-0000-00000D420000}"/>
    <cellStyle name="Normal 57 4" xfId="17673" xr:uid="{00000000-0005-0000-0000-00000E420000}"/>
    <cellStyle name="Normal 57 5" xfId="17674" xr:uid="{00000000-0005-0000-0000-00000F420000}"/>
    <cellStyle name="Normal 58" xfId="17675" xr:uid="{00000000-0005-0000-0000-000010420000}"/>
    <cellStyle name="Normal 58 2" xfId="17676" xr:uid="{00000000-0005-0000-0000-000011420000}"/>
    <cellStyle name="Normal 58 2 2" xfId="17677" xr:uid="{00000000-0005-0000-0000-000012420000}"/>
    <cellStyle name="Normal 58 2 3" xfId="17678" xr:uid="{00000000-0005-0000-0000-000013420000}"/>
    <cellStyle name="Normal 58 3" xfId="17679" xr:uid="{00000000-0005-0000-0000-000014420000}"/>
    <cellStyle name="Normal 58 4" xfId="17680" xr:uid="{00000000-0005-0000-0000-000015420000}"/>
    <cellStyle name="Normal 58 5" xfId="17681" xr:uid="{00000000-0005-0000-0000-000016420000}"/>
    <cellStyle name="Normal 58 6" xfId="17682" xr:uid="{00000000-0005-0000-0000-000017420000}"/>
    <cellStyle name="Normal 58_2.10 Streetworks version 2 - RW Update" xfId="17683" xr:uid="{00000000-0005-0000-0000-000018420000}"/>
    <cellStyle name="Normal 59" xfId="17684" xr:uid="{00000000-0005-0000-0000-000019420000}"/>
    <cellStyle name="Normal 59 2" xfId="17685" xr:uid="{00000000-0005-0000-0000-00001A420000}"/>
    <cellStyle name="Normal 59 3" xfId="17686" xr:uid="{00000000-0005-0000-0000-00001B420000}"/>
    <cellStyle name="Normal 59 4" xfId="17687" xr:uid="{00000000-0005-0000-0000-00001C420000}"/>
    <cellStyle name="Normal 6" xfId="2" xr:uid="{00000000-0005-0000-0000-00001D420000}"/>
    <cellStyle name="Normal 6 10" xfId="17688" xr:uid="{00000000-0005-0000-0000-00001E420000}"/>
    <cellStyle name="Normal 6 11" xfId="17689" xr:uid="{00000000-0005-0000-0000-00001F420000}"/>
    <cellStyle name="Normal 6 12" xfId="17690" xr:uid="{00000000-0005-0000-0000-000020420000}"/>
    <cellStyle name="Normal 6 13" xfId="17691" xr:uid="{00000000-0005-0000-0000-000021420000}"/>
    <cellStyle name="Normal 6 14" xfId="17692" xr:uid="{00000000-0005-0000-0000-000022420000}"/>
    <cellStyle name="Normal 6 15" xfId="17693" xr:uid="{00000000-0005-0000-0000-000023420000}"/>
    <cellStyle name="Normal 6 16" xfId="17694" xr:uid="{00000000-0005-0000-0000-000024420000}"/>
    <cellStyle name="Normal 6 17" xfId="17695" xr:uid="{00000000-0005-0000-0000-000025420000}"/>
    <cellStyle name="Normal 6 18" xfId="17696" xr:uid="{00000000-0005-0000-0000-000026420000}"/>
    <cellStyle name="Normal 6 19" xfId="17697" xr:uid="{00000000-0005-0000-0000-000027420000}"/>
    <cellStyle name="Normal 6 2" xfId="1139" xr:uid="{00000000-0005-0000-0000-000028420000}"/>
    <cellStyle name="Normal 6 2 10" xfId="17698" xr:uid="{00000000-0005-0000-0000-000029420000}"/>
    <cellStyle name="Normal 6 2 11" xfId="17699" xr:uid="{00000000-0005-0000-0000-00002A420000}"/>
    <cellStyle name="Normal 6 2 12" xfId="17700" xr:uid="{00000000-0005-0000-0000-00002B420000}"/>
    <cellStyle name="Normal 6 2 13" xfId="17701" xr:uid="{00000000-0005-0000-0000-00002C420000}"/>
    <cellStyle name="Normal 6 2 14" xfId="17702" xr:uid="{00000000-0005-0000-0000-00002D420000}"/>
    <cellStyle name="Normal 6 2 15" xfId="17703" xr:uid="{00000000-0005-0000-0000-00002E420000}"/>
    <cellStyle name="Normal 6 2 16" xfId="17704" xr:uid="{00000000-0005-0000-0000-00002F420000}"/>
    <cellStyle name="Normal 6 2 17" xfId="17705" xr:uid="{00000000-0005-0000-0000-000030420000}"/>
    <cellStyle name="Normal 6 2 2" xfId="17706" xr:uid="{00000000-0005-0000-0000-000031420000}"/>
    <cellStyle name="Normal 6 2 3" xfId="17707" xr:uid="{00000000-0005-0000-0000-000032420000}"/>
    <cellStyle name="Normal 6 2 4" xfId="17708" xr:uid="{00000000-0005-0000-0000-000033420000}"/>
    <cellStyle name="Normal 6 2 5" xfId="17709" xr:uid="{00000000-0005-0000-0000-000034420000}"/>
    <cellStyle name="Normal 6 2 6" xfId="17710" xr:uid="{00000000-0005-0000-0000-000035420000}"/>
    <cellStyle name="Normal 6 2 7" xfId="17711" xr:uid="{00000000-0005-0000-0000-000036420000}"/>
    <cellStyle name="Normal 6 2 8" xfId="17712" xr:uid="{00000000-0005-0000-0000-000037420000}"/>
    <cellStyle name="Normal 6 2 9" xfId="17713" xr:uid="{00000000-0005-0000-0000-000038420000}"/>
    <cellStyle name="Normal 6 20" xfId="17714" xr:uid="{00000000-0005-0000-0000-000039420000}"/>
    <cellStyle name="Normal 6 21" xfId="17715" xr:uid="{00000000-0005-0000-0000-00003A420000}"/>
    <cellStyle name="Normal 6 22" xfId="17716" xr:uid="{00000000-0005-0000-0000-00003B420000}"/>
    <cellStyle name="Normal 6 23" xfId="17717" xr:uid="{00000000-0005-0000-0000-00003C420000}"/>
    <cellStyle name="Normal 6 24" xfId="17718" xr:uid="{00000000-0005-0000-0000-00003D420000}"/>
    <cellStyle name="Normal 6 25" xfId="17719" xr:uid="{00000000-0005-0000-0000-00003E420000}"/>
    <cellStyle name="Normal 6 26" xfId="17720" xr:uid="{00000000-0005-0000-0000-00003F420000}"/>
    <cellStyle name="Normal 6 27" xfId="17721" xr:uid="{00000000-0005-0000-0000-000040420000}"/>
    <cellStyle name="Normal 6 28" xfId="17722" xr:uid="{00000000-0005-0000-0000-000041420000}"/>
    <cellStyle name="Normal 6 29" xfId="17723" xr:uid="{00000000-0005-0000-0000-000042420000}"/>
    <cellStyle name="Normal 6 3" xfId="17724" xr:uid="{00000000-0005-0000-0000-000043420000}"/>
    <cellStyle name="Normal 6 3 10" xfId="17725" xr:uid="{00000000-0005-0000-0000-000044420000}"/>
    <cellStyle name="Normal 6 3 11" xfId="17726" xr:uid="{00000000-0005-0000-0000-000045420000}"/>
    <cellStyle name="Normal 6 3 12" xfId="17727" xr:uid="{00000000-0005-0000-0000-000046420000}"/>
    <cellStyle name="Normal 6 3 13" xfId="17728" xr:uid="{00000000-0005-0000-0000-000047420000}"/>
    <cellStyle name="Normal 6 3 14" xfId="17729" xr:uid="{00000000-0005-0000-0000-000048420000}"/>
    <cellStyle name="Normal 6 3 15" xfId="17730" xr:uid="{00000000-0005-0000-0000-000049420000}"/>
    <cellStyle name="Normal 6 3 16" xfId="17731" xr:uid="{00000000-0005-0000-0000-00004A420000}"/>
    <cellStyle name="Normal 6 3 17" xfId="17732" xr:uid="{00000000-0005-0000-0000-00004B420000}"/>
    <cellStyle name="Normal 6 3 2" xfId="17733" xr:uid="{00000000-0005-0000-0000-00004C420000}"/>
    <cellStyle name="Normal 6 3 3" xfId="17734" xr:uid="{00000000-0005-0000-0000-00004D420000}"/>
    <cellStyle name="Normal 6 3 4" xfId="17735" xr:uid="{00000000-0005-0000-0000-00004E420000}"/>
    <cellStyle name="Normal 6 3 5" xfId="17736" xr:uid="{00000000-0005-0000-0000-00004F420000}"/>
    <cellStyle name="Normal 6 3 6" xfId="17737" xr:uid="{00000000-0005-0000-0000-000050420000}"/>
    <cellStyle name="Normal 6 3 7" xfId="17738" xr:uid="{00000000-0005-0000-0000-000051420000}"/>
    <cellStyle name="Normal 6 3 8" xfId="17739" xr:uid="{00000000-0005-0000-0000-000052420000}"/>
    <cellStyle name="Normal 6 3 9" xfId="17740" xr:uid="{00000000-0005-0000-0000-000053420000}"/>
    <cellStyle name="Normal 6 30" xfId="17741" xr:uid="{00000000-0005-0000-0000-000054420000}"/>
    <cellStyle name="Normal 6 31" xfId="17742" xr:uid="{00000000-0005-0000-0000-000055420000}"/>
    <cellStyle name="Normal 6 32" xfId="17743" xr:uid="{00000000-0005-0000-0000-000056420000}"/>
    <cellStyle name="Normal 6 33" xfId="17744" xr:uid="{00000000-0005-0000-0000-000057420000}"/>
    <cellStyle name="Normal 6 34" xfId="17745" xr:uid="{00000000-0005-0000-0000-000058420000}"/>
    <cellStyle name="Normal 6 35" xfId="17746" xr:uid="{00000000-0005-0000-0000-000059420000}"/>
    <cellStyle name="Normal 6 36" xfId="17747" xr:uid="{00000000-0005-0000-0000-00005A420000}"/>
    <cellStyle name="Normal 6 37" xfId="17748" xr:uid="{00000000-0005-0000-0000-00005B420000}"/>
    <cellStyle name="Normal 6 38" xfId="17749" xr:uid="{00000000-0005-0000-0000-00005C420000}"/>
    <cellStyle name="Normal 6 39" xfId="17750" xr:uid="{00000000-0005-0000-0000-00005D420000}"/>
    <cellStyle name="Normal 6 4" xfId="17751" xr:uid="{00000000-0005-0000-0000-00005E420000}"/>
    <cellStyle name="Normal 6 40" xfId="17752" xr:uid="{00000000-0005-0000-0000-00005F420000}"/>
    <cellStyle name="Normal 6 41" xfId="17753" xr:uid="{00000000-0005-0000-0000-000060420000}"/>
    <cellStyle name="Normal 6 42" xfId="17754" xr:uid="{00000000-0005-0000-0000-000061420000}"/>
    <cellStyle name="Normal 6 43" xfId="17755" xr:uid="{00000000-0005-0000-0000-000062420000}"/>
    <cellStyle name="Normal 6 44" xfId="17756" xr:uid="{00000000-0005-0000-0000-000063420000}"/>
    <cellStyle name="Normal 6 45" xfId="17757" xr:uid="{00000000-0005-0000-0000-000064420000}"/>
    <cellStyle name="Normal 6 46" xfId="17758" xr:uid="{00000000-0005-0000-0000-000065420000}"/>
    <cellStyle name="Normal 6 47" xfId="17759" xr:uid="{00000000-0005-0000-0000-000066420000}"/>
    <cellStyle name="Normal 6 48" xfId="17760" xr:uid="{00000000-0005-0000-0000-000067420000}"/>
    <cellStyle name="Normal 6 49" xfId="17761" xr:uid="{00000000-0005-0000-0000-000068420000}"/>
    <cellStyle name="Normal 6 5" xfId="17762" xr:uid="{00000000-0005-0000-0000-000069420000}"/>
    <cellStyle name="Normal 6 50" xfId="17763" xr:uid="{00000000-0005-0000-0000-00006A420000}"/>
    <cellStyle name="Normal 6 51" xfId="17764" xr:uid="{00000000-0005-0000-0000-00006B420000}"/>
    <cellStyle name="Normal 6 52" xfId="17765" xr:uid="{00000000-0005-0000-0000-00006C420000}"/>
    <cellStyle name="Normal 6 53" xfId="17766" xr:uid="{00000000-0005-0000-0000-00006D420000}"/>
    <cellStyle name="Normal 6 54" xfId="17767" xr:uid="{00000000-0005-0000-0000-00006E420000}"/>
    <cellStyle name="Normal 6 55" xfId="17768" xr:uid="{00000000-0005-0000-0000-00006F420000}"/>
    <cellStyle name="Normal 6 56" xfId="17769" xr:uid="{00000000-0005-0000-0000-000070420000}"/>
    <cellStyle name="Normal 6 57" xfId="17770" xr:uid="{00000000-0005-0000-0000-000071420000}"/>
    <cellStyle name="Normal 6 58" xfId="17771" xr:uid="{00000000-0005-0000-0000-000072420000}"/>
    <cellStyle name="Normal 6 59" xfId="17772" xr:uid="{00000000-0005-0000-0000-000073420000}"/>
    <cellStyle name="Normal 6 6" xfId="17773" xr:uid="{00000000-0005-0000-0000-000074420000}"/>
    <cellStyle name="Normal 6 60" xfId="17774" xr:uid="{00000000-0005-0000-0000-000075420000}"/>
    <cellStyle name="Normal 6 61" xfId="17775" xr:uid="{00000000-0005-0000-0000-000076420000}"/>
    <cellStyle name="Normal 6 62" xfId="17776" xr:uid="{00000000-0005-0000-0000-000077420000}"/>
    <cellStyle name="Normal 6 63" xfId="17777" xr:uid="{00000000-0005-0000-0000-000078420000}"/>
    <cellStyle name="Normal 6 64" xfId="17778" xr:uid="{00000000-0005-0000-0000-000079420000}"/>
    <cellStyle name="Normal 6 65" xfId="17779" xr:uid="{00000000-0005-0000-0000-00007A420000}"/>
    <cellStyle name="Normal 6 66" xfId="17780" xr:uid="{00000000-0005-0000-0000-00007B420000}"/>
    <cellStyle name="Normal 6 67" xfId="17781" xr:uid="{00000000-0005-0000-0000-00007C420000}"/>
    <cellStyle name="Normal 6 68" xfId="17782" xr:uid="{00000000-0005-0000-0000-00007D420000}"/>
    <cellStyle name="Normal 6 69" xfId="17783" xr:uid="{00000000-0005-0000-0000-00007E420000}"/>
    <cellStyle name="Normal 6 7" xfId="17784" xr:uid="{00000000-0005-0000-0000-00007F420000}"/>
    <cellStyle name="Normal 6 70" xfId="17785" xr:uid="{00000000-0005-0000-0000-000080420000}"/>
    <cellStyle name="Normal 6 71" xfId="17786" xr:uid="{00000000-0005-0000-0000-000081420000}"/>
    <cellStyle name="Normal 6 72" xfId="17787" xr:uid="{00000000-0005-0000-0000-000082420000}"/>
    <cellStyle name="Normal 6 73" xfId="17788" xr:uid="{00000000-0005-0000-0000-000083420000}"/>
    <cellStyle name="Normal 6 74" xfId="17789" xr:uid="{00000000-0005-0000-0000-000084420000}"/>
    <cellStyle name="Normal 6 75" xfId="17790" xr:uid="{00000000-0005-0000-0000-000085420000}"/>
    <cellStyle name="Normal 6 76" xfId="17791" xr:uid="{00000000-0005-0000-0000-000086420000}"/>
    <cellStyle name="Normal 6 77" xfId="17792" xr:uid="{00000000-0005-0000-0000-000087420000}"/>
    <cellStyle name="Normal 6 78" xfId="17793" xr:uid="{00000000-0005-0000-0000-000088420000}"/>
    <cellStyle name="Normal 6 79" xfId="17794" xr:uid="{00000000-0005-0000-0000-000089420000}"/>
    <cellStyle name="Normal 6 8" xfId="17795" xr:uid="{00000000-0005-0000-0000-00008A420000}"/>
    <cellStyle name="Normal 6 80" xfId="17796" xr:uid="{00000000-0005-0000-0000-00008B420000}"/>
    <cellStyle name="Normal 6 81" xfId="17797" xr:uid="{00000000-0005-0000-0000-00008C420000}"/>
    <cellStyle name="Normal 6 82" xfId="17798" xr:uid="{00000000-0005-0000-0000-00008D420000}"/>
    <cellStyle name="Normal 6 83" xfId="17799" xr:uid="{00000000-0005-0000-0000-00008E420000}"/>
    <cellStyle name="Normal 6 84" xfId="17800" xr:uid="{00000000-0005-0000-0000-00008F420000}"/>
    <cellStyle name="Normal 6 9" xfId="17801" xr:uid="{00000000-0005-0000-0000-000090420000}"/>
    <cellStyle name="Normal 60" xfId="17802" xr:uid="{00000000-0005-0000-0000-000091420000}"/>
    <cellStyle name="Normal 61" xfId="17803" xr:uid="{00000000-0005-0000-0000-000092420000}"/>
    <cellStyle name="Normal 61 2" xfId="17804" xr:uid="{00000000-0005-0000-0000-000093420000}"/>
    <cellStyle name="Normal 62" xfId="17805" xr:uid="{00000000-0005-0000-0000-000094420000}"/>
    <cellStyle name="Normal 63" xfId="17806" xr:uid="{00000000-0005-0000-0000-000095420000}"/>
    <cellStyle name="Normal 64" xfId="17807" xr:uid="{00000000-0005-0000-0000-000096420000}"/>
    <cellStyle name="Normal 65" xfId="17808" xr:uid="{00000000-0005-0000-0000-000097420000}"/>
    <cellStyle name="Normal 66" xfId="17809" xr:uid="{00000000-0005-0000-0000-000098420000}"/>
    <cellStyle name="Normal 67" xfId="17810" xr:uid="{00000000-0005-0000-0000-000099420000}"/>
    <cellStyle name="Normal 68" xfId="17811" xr:uid="{00000000-0005-0000-0000-00009A420000}"/>
    <cellStyle name="Normal 69" xfId="17812" xr:uid="{00000000-0005-0000-0000-00009B420000}"/>
    <cellStyle name="Normal 7" xfId="9" xr:uid="{00000000-0005-0000-0000-00009C420000}"/>
    <cellStyle name="Normal 7 10" xfId="17813" xr:uid="{00000000-0005-0000-0000-00009D420000}"/>
    <cellStyle name="Normal 7 11" xfId="17814" xr:uid="{00000000-0005-0000-0000-00009E420000}"/>
    <cellStyle name="Normal 7 12" xfId="17815" xr:uid="{00000000-0005-0000-0000-00009F420000}"/>
    <cellStyle name="Normal 7 13" xfId="17816" xr:uid="{00000000-0005-0000-0000-0000A0420000}"/>
    <cellStyle name="Normal 7 14" xfId="17817" xr:uid="{00000000-0005-0000-0000-0000A1420000}"/>
    <cellStyle name="Normal 7 15" xfId="17818" xr:uid="{00000000-0005-0000-0000-0000A2420000}"/>
    <cellStyle name="Normal 7 16" xfId="17819" xr:uid="{00000000-0005-0000-0000-0000A3420000}"/>
    <cellStyle name="Normal 7 17" xfId="17820" xr:uid="{00000000-0005-0000-0000-0000A4420000}"/>
    <cellStyle name="Normal 7 18" xfId="17821" xr:uid="{00000000-0005-0000-0000-0000A5420000}"/>
    <cellStyle name="Normal 7 19" xfId="17822" xr:uid="{00000000-0005-0000-0000-0000A6420000}"/>
    <cellStyle name="Normal 7 2" xfId="1140" xr:uid="{00000000-0005-0000-0000-0000A7420000}"/>
    <cellStyle name="Normal 7 2 10" xfId="17823" xr:uid="{00000000-0005-0000-0000-0000A8420000}"/>
    <cellStyle name="Normal 7 2 11" xfId="17824" xr:uid="{00000000-0005-0000-0000-0000A9420000}"/>
    <cellStyle name="Normal 7 2 12" xfId="17825" xr:uid="{00000000-0005-0000-0000-0000AA420000}"/>
    <cellStyle name="Normal 7 2 13" xfId="17826" xr:uid="{00000000-0005-0000-0000-0000AB420000}"/>
    <cellStyle name="Normal 7 2 14" xfId="17827" xr:uid="{00000000-0005-0000-0000-0000AC420000}"/>
    <cellStyle name="Normal 7 2 15" xfId="17828" xr:uid="{00000000-0005-0000-0000-0000AD420000}"/>
    <cellStyle name="Normal 7 2 16" xfId="17829" xr:uid="{00000000-0005-0000-0000-0000AE420000}"/>
    <cellStyle name="Normal 7 2 17" xfId="17830" xr:uid="{00000000-0005-0000-0000-0000AF420000}"/>
    <cellStyle name="Normal 7 2 18" xfId="17831" xr:uid="{00000000-0005-0000-0000-0000B0420000}"/>
    <cellStyle name="Normal 7 2 19" xfId="17832" xr:uid="{00000000-0005-0000-0000-0000B1420000}"/>
    <cellStyle name="Normal 7 2 2" xfId="17833" xr:uid="{00000000-0005-0000-0000-0000B2420000}"/>
    <cellStyle name="Normal 7 2 20" xfId="17834" xr:uid="{00000000-0005-0000-0000-0000B3420000}"/>
    <cellStyle name="Normal 7 2 21" xfId="17835" xr:uid="{00000000-0005-0000-0000-0000B4420000}"/>
    <cellStyle name="Normal 7 2 22" xfId="17836" xr:uid="{00000000-0005-0000-0000-0000B5420000}"/>
    <cellStyle name="Normal 7 2 23" xfId="17837" xr:uid="{00000000-0005-0000-0000-0000B6420000}"/>
    <cellStyle name="Normal 7 2 24" xfId="17838" xr:uid="{00000000-0005-0000-0000-0000B7420000}"/>
    <cellStyle name="Normal 7 2 25" xfId="17839" xr:uid="{00000000-0005-0000-0000-0000B8420000}"/>
    <cellStyle name="Normal 7 2 26" xfId="17840" xr:uid="{00000000-0005-0000-0000-0000B9420000}"/>
    <cellStyle name="Normal 7 2 27" xfId="17841" xr:uid="{00000000-0005-0000-0000-0000BA420000}"/>
    <cellStyle name="Normal 7 2 28" xfId="17842" xr:uid="{00000000-0005-0000-0000-0000BB420000}"/>
    <cellStyle name="Normal 7 2 29" xfId="17843" xr:uid="{00000000-0005-0000-0000-0000BC420000}"/>
    <cellStyle name="Normal 7 2 3" xfId="17844" xr:uid="{00000000-0005-0000-0000-0000BD420000}"/>
    <cellStyle name="Normal 7 2 30" xfId="17845" xr:uid="{00000000-0005-0000-0000-0000BE420000}"/>
    <cellStyle name="Normal 7 2 31" xfId="17846" xr:uid="{00000000-0005-0000-0000-0000BF420000}"/>
    <cellStyle name="Normal 7 2 32" xfId="17847" xr:uid="{00000000-0005-0000-0000-0000C0420000}"/>
    <cellStyle name="Normal 7 2 33" xfId="17848" xr:uid="{00000000-0005-0000-0000-0000C1420000}"/>
    <cellStyle name="Normal 7 2 34" xfId="17849" xr:uid="{00000000-0005-0000-0000-0000C2420000}"/>
    <cellStyle name="Normal 7 2 35" xfId="17850" xr:uid="{00000000-0005-0000-0000-0000C3420000}"/>
    <cellStyle name="Normal 7 2 36" xfId="17851" xr:uid="{00000000-0005-0000-0000-0000C4420000}"/>
    <cellStyle name="Normal 7 2 37" xfId="17852" xr:uid="{00000000-0005-0000-0000-0000C5420000}"/>
    <cellStyle name="Normal 7 2 38" xfId="17853" xr:uid="{00000000-0005-0000-0000-0000C6420000}"/>
    <cellStyle name="Normal 7 2 39" xfId="17854" xr:uid="{00000000-0005-0000-0000-0000C7420000}"/>
    <cellStyle name="Normal 7 2 4" xfId="17855" xr:uid="{00000000-0005-0000-0000-0000C8420000}"/>
    <cellStyle name="Normal 7 2 40" xfId="17856" xr:uid="{00000000-0005-0000-0000-0000C9420000}"/>
    <cellStyle name="Normal 7 2 41" xfId="17857" xr:uid="{00000000-0005-0000-0000-0000CA420000}"/>
    <cellStyle name="Normal 7 2 42" xfId="17858" xr:uid="{00000000-0005-0000-0000-0000CB420000}"/>
    <cellStyle name="Normal 7 2 43" xfId="17859" xr:uid="{00000000-0005-0000-0000-0000CC420000}"/>
    <cellStyle name="Normal 7 2 44" xfId="17860" xr:uid="{00000000-0005-0000-0000-0000CD420000}"/>
    <cellStyle name="Normal 7 2 45" xfId="17861" xr:uid="{00000000-0005-0000-0000-0000CE420000}"/>
    <cellStyle name="Normal 7 2 46" xfId="17862" xr:uid="{00000000-0005-0000-0000-0000CF420000}"/>
    <cellStyle name="Normal 7 2 47" xfId="17863" xr:uid="{00000000-0005-0000-0000-0000D0420000}"/>
    <cellStyle name="Normal 7 2 48" xfId="17864" xr:uid="{00000000-0005-0000-0000-0000D1420000}"/>
    <cellStyle name="Normal 7 2 49" xfId="17865" xr:uid="{00000000-0005-0000-0000-0000D2420000}"/>
    <cellStyle name="Normal 7 2 5" xfId="17866" xr:uid="{00000000-0005-0000-0000-0000D3420000}"/>
    <cellStyle name="Normal 7 2 50" xfId="17867" xr:uid="{00000000-0005-0000-0000-0000D4420000}"/>
    <cellStyle name="Normal 7 2 51" xfId="17868" xr:uid="{00000000-0005-0000-0000-0000D5420000}"/>
    <cellStyle name="Normal 7 2 52" xfId="17869" xr:uid="{00000000-0005-0000-0000-0000D6420000}"/>
    <cellStyle name="Normal 7 2 53" xfId="17870" xr:uid="{00000000-0005-0000-0000-0000D7420000}"/>
    <cellStyle name="Normal 7 2 54" xfId="17871" xr:uid="{00000000-0005-0000-0000-0000D8420000}"/>
    <cellStyle name="Normal 7 2 55" xfId="17872" xr:uid="{00000000-0005-0000-0000-0000D9420000}"/>
    <cellStyle name="Normal 7 2 56" xfId="17873" xr:uid="{00000000-0005-0000-0000-0000DA420000}"/>
    <cellStyle name="Normal 7 2 57" xfId="17874" xr:uid="{00000000-0005-0000-0000-0000DB420000}"/>
    <cellStyle name="Normal 7 2 58" xfId="17875" xr:uid="{00000000-0005-0000-0000-0000DC420000}"/>
    <cellStyle name="Normal 7 2 59" xfId="17876" xr:uid="{00000000-0005-0000-0000-0000DD420000}"/>
    <cellStyle name="Normal 7 2 6" xfId="17877" xr:uid="{00000000-0005-0000-0000-0000DE420000}"/>
    <cellStyle name="Normal 7 2 60" xfId="17878" xr:uid="{00000000-0005-0000-0000-0000DF420000}"/>
    <cellStyle name="Normal 7 2 61" xfId="17879" xr:uid="{00000000-0005-0000-0000-0000E0420000}"/>
    <cellStyle name="Normal 7 2 62" xfId="17880" xr:uid="{00000000-0005-0000-0000-0000E1420000}"/>
    <cellStyle name="Normal 7 2 63" xfId="17881" xr:uid="{00000000-0005-0000-0000-0000E2420000}"/>
    <cellStyle name="Normal 7 2 64" xfId="17882" xr:uid="{00000000-0005-0000-0000-0000E3420000}"/>
    <cellStyle name="Normal 7 2 65" xfId="17883" xr:uid="{00000000-0005-0000-0000-0000E4420000}"/>
    <cellStyle name="Normal 7 2 66" xfId="17884" xr:uid="{00000000-0005-0000-0000-0000E5420000}"/>
    <cellStyle name="Normal 7 2 67" xfId="17885" xr:uid="{00000000-0005-0000-0000-0000E6420000}"/>
    <cellStyle name="Normal 7 2 68" xfId="17886" xr:uid="{00000000-0005-0000-0000-0000E7420000}"/>
    <cellStyle name="Normal 7 2 69" xfId="17887" xr:uid="{00000000-0005-0000-0000-0000E8420000}"/>
    <cellStyle name="Normal 7 2 7" xfId="17888" xr:uid="{00000000-0005-0000-0000-0000E9420000}"/>
    <cellStyle name="Normal 7 2 70" xfId="17889" xr:uid="{00000000-0005-0000-0000-0000EA420000}"/>
    <cellStyle name="Normal 7 2 71" xfId="17890" xr:uid="{00000000-0005-0000-0000-0000EB420000}"/>
    <cellStyle name="Normal 7 2 72" xfId="17891" xr:uid="{00000000-0005-0000-0000-0000EC420000}"/>
    <cellStyle name="Normal 7 2 73" xfId="17892" xr:uid="{00000000-0005-0000-0000-0000ED420000}"/>
    <cellStyle name="Normal 7 2 74" xfId="17893" xr:uid="{00000000-0005-0000-0000-0000EE420000}"/>
    <cellStyle name="Normal 7 2 75" xfId="17894" xr:uid="{00000000-0005-0000-0000-0000EF420000}"/>
    <cellStyle name="Normal 7 2 76" xfId="17895" xr:uid="{00000000-0005-0000-0000-0000F0420000}"/>
    <cellStyle name="Normal 7 2 77" xfId="17896" xr:uid="{00000000-0005-0000-0000-0000F1420000}"/>
    <cellStyle name="Normal 7 2 78" xfId="17897" xr:uid="{00000000-0005-0000-0000-0000F2420000}"/>
    <cellStyle name="Normal 7 2 8" xfId="17898" xr:uid="{00000000-0005-0000-0000-0000F3420000}"/>
    <cellStyle name="Normal 7 2 9" xfId="17899" xr:uid="{00000000-0005-0000-0000-0000F4420000}"/>
    <cellStyle name="Normal 7 20" xfId="17900" xr:uid="{00000000-0005-0000-0000-0000F5420000}"/>
    <cellStyle name="Normal 7 21" xfId="17901" xr:uid="{00000000-0005-0000-0000-0000F6420000}"/>
    <cellStyle name="Normal 7 22" xfId="17902" xr:uid="{00000000-0005-0000-0000-0000F7420000}"/>
    <cellStyle name="Normal 7 23" xfId="17903" xr:uid="{00000000-0005-0000-0000-0000F8420000}"/>
    <cellStyle name="Normal 7 24" xfId="17904" xr:uid="{00000000-0005-0000-0000-0000F9420000}"/>
    <cellStyle name="Normal 7 25" xfId="17905" xr:uid="{00000000-0005-0000-0000-0000FA420000}"/>
    <cellStyle name="Normal 7 26" xfId="17906" xr:uid="{00000000-0005-0000-0000-0000FB420000}"/>
    <cellStyle name="Normal 7 27" xfId="17907" xr:uid="{00000000-0005-0000-0000-0000FC420000}"/>
    <cellStyle name="Normal 7 28" xfId="17908" xr:uid="{00000000-0005-0000-0000-0000FD420000}"/>
    <cellStyle name="Normal 7 29" xfId="17909" xr:uid="{00000000-0005-0000-0000-0000FE420000}"/>
    <cellStyle name="Normal 7 3" xfId="17910" xr:uid="{00000000-0005-0000-0000-0000FF420000}"/>
    <cellStyle name="Normal 7 3 10" xfId="17911" xr:uid="{00000000-0005-0000-0000-000000430000}"/>
    <cellStyle name="Normal 7 3 11" xfId="17912" xr:uid="{00000000-0005-0000-0000-000001430000}"/>
    <cellStyle name="Normal 7 3 12" xfId="17913" xr:uid="{00000000-0005-0000-0000-000002430000}"/>
    <cellStyle name="Normal 7 3 13" xfId="17914" xr:uid="{00000000-0005-0000-0000-000003430000}"/>
    <cellStyle name="Normal 7 3 14" xfId="17915" xr:uid="{00000000-0005-0000-0000-000004430000}"/>
    <cellStyle name="Normal 7 3 15" xfId="17916" xr:uid="{00000000-0005-0000-0000-000005430000}"/>
    <cellStyle name="Normal 7 3 16" xfId="17917" xr:uid="{00000000-0005-0000-0000-000006430000}"/>
    <cellStyle name="Normal 7 3 17" xfId="17918" xr:uid="{00000000-0005-0000-0000-000007430000}"/>
    <cellStyle name="Normal 7 3 2" xfId="17919" xr:uid="{00000000-0005-0000-0000-000008430000}"/>
    <cellStyle name="Normal 7 3 3" xfId="17920" xr:uid="{00000000-0005-0000-0000-000009430000}"/>
    <cellStyle name="Normal 7 3 4" xfId="17921" xr:uid="{00000000-0005-0000-0000-00000A430000}"/>
    <cellStyle name="Normal 7 3 5" xfId="17922" xr:uid="{00000000-0005-0000-0000-00000B430000}"/>
    <cellStyle name="Normal 7 3 6" xfId="17923" xr:uid="{00000000-0005-0000-0000-00000C430000}"/>
    <cellStyle name="Normal 7 3 7" xfId="17924" xr:uid="{00000000-0005-0000-0000-00000D430000}"/>
    <cellStyle name="Normal 7 3 8" xfId="17925" xr:uid="{00000000-0005-0000-0000-00000E430000}"/>
    <cellStyle name="Normal 7 3 9" xfId="17926" xr:uid="{00000000-0005-0000-0000-00000F430000}"/>
    <cellStyle name="Normal 7 30" xfId="17927" xr:uid="{00000000-0005-0000-0000-000010430000}"/>
    <cellStyle name="Normal 7 31" xfId="17928" xr:uid="{00000000-0005-0000-0000-000011430000}"/>
    <cellStyle name="Normal 7 32" xfId="17929" xr:uid="{00000000-0005-0000-0000-000012430000}"/>
    <cellStyle name="Normal 7 33" xfId="17930" xr:uid="{00000000-0005-0000-0000-000013430000}"/>
    <cellStyle name="Normal 7 34" xfId="17931" xr:uid="{00000000-0005-0000-0000-000014430000}"/>
    <cellStyle name="Normal 7 35" xfId="17932" xr:uid="{00000000-0005-0000-0000-000015430000}"/>
    <cellStyle name="Normal 7 36" xfId="17933" xr:uid="{00000000-0005-0000-0000-000016430000}"/>
    <cellStyle name="Normal 7 37" xfId="17934" xr:uid="{00000000-0005-0000-0000-000017430000}"/>
    <cellStyle name="Normal 7 38" xfId="17935" xr:uid="{00000000-0005-0000-0000-000018430000}"/>
    <cellStyle name="Normal 7 39" xfId="17936" xr:uid="{00000000-0005-0000-0000-000019430000}"/>
    <cellStyle name="Normal 7 4" xfId="17937" xr:uid="{00000000-0005-0000-0000-00001A430000}"/>
    <cellStyle name="Normal 7 4 10" xfId="17938" xr:uid="{00000000-0005-0000-0000-00001B430000}"/>
    <cellStyle name="Normal 7 4 11" xfId="17939" xr:uid="{00000000-0005-0000-0000-00001C430000}"/>
    <cellStyle name="Normal 7 4 12" xfId="17940" xr:uid="{00000000-0005-0000-0000-00001D430000}"/>
    <cellStyle name="Normal 7 4 13" xfId="17941" xr:uid="{00000000-0005-0000-0000-00001E430000}"/>
    <cellStyle name="Normal 7 4 14" xfId="17942" xr:uid="{00000000-0005-0000-0000-00001F430000}"/>
    <cellStyle name="Normal 7 4 15" xfId="17943" xr:uid="{00000000-0005-0000-0000-000020430000}"/>
    <cellStyle name="Normal 7 4 16" xfId="17944" xr:uid="{00000000-0005-0000-0000-000021430000}"/>
    <cellStyle name="Normal 7 4 17" xfId="17945" xr:uid="{00000000-0005-0000-0000-000022430000}"/>
    <cellStyle name="Normal 7 4 2" xfId="17946" xr:uid="{00000000-0005-0000-0000-000023430000}"/>
    <cellStyle name="Normal 7 4 3" xfId="17947" xr:uid="{00000000-0005-0000-0000-000024430000}"/>
    <cellStyle name="Normal 7 4 4" xfId="17948" xr:uid="{00000000-0005-0000-0000-000025430000}"/>
    <cellStyle name="Normal 7 4 5" xfId="17949" xr:uid="{00000000-0005-0000-0000-000026430000}"/>
    <cellStyle name="Normal 7 4 6" xfId="17950" xr:uid="{00000000-0005-0000-0000-000027430000}"/>
    <cellStyle name="Normal 7 4 7" xfId="17951" xr:uid="{00000000-0005-0000-0000-000028430000}"/>
    <cellStyle name="Normal 7 4 8" xfId="17952" xr:uid="{00000000-0005-0000-0000-000029430000}"/>
    <cellStyle name="Normal 7 4 9" xfId="17953" xr:uid="{00000000-0005-0000-0000-00002A430000}"/>
    <cellStyle name="Normal 7 40" xfId="17954" xr:uid="{00000000-0005-0000-0000-00002B430000}"/>
    <cellStyle name="Normal 7 41" xfId="17955" xr:uid="{00000000-0005-0000-0000-00002C430000}"/>
    <cellStyle name="Normal 7 42" xfId="17956" xr:uid="{00000000-0005-0000-0000-00002D430000}"/>
    <cellStyle name="Normal 7 43" xfId="17957" xr:uid="{00000000-0005-0000-0000-00002E430000}"/>
    <cellStyle name="Normal 7 44" xfId="17958" xr:uid="{00000000-0005-0000-0000-00002F430000}"/>
    <cellStyle name="Normal 7 45" xfId="17959" xr:uid="{00000000-0005-0000-0000-000030430000}"/>
    <cellStyle name="Normal 7 46" xfId="17960" xr:uid="{00000000-0005-0000-0000-000031430000}"/>
    <cellStyle name="Normal 7 47" xfId="17961" xr:uid="{00000000-0005-0000-0000-000032430000}"/>
    <cellStyle name="Normal 7 48" xfId="17962" xr:uid="{00000000-0005-0000-0000-000033430000}"/>
    <cellStyle name="Normal 7 49" xfId="17963" xr:uid="{00000000-0005-0000-0000-000034430000}"/>
    <cellStyle name="Normal 7 5" xfId="17964" xr:uid="{00000000-0005-0000-0000-000035430000}"/>
    <cellStyle name="Normal 7 50" xfId="17965" xr:uid="{00000000-0005-0000-0000-000036430000}"/>
    <cellStyle name="Normal 7 51" xfId="17966" xr:uid="{00000000-0005-0000-0000-000037430000}"/>
    <cellStyle name="Normal 7 52" xfId="17967" xr:uid="{00000000-0005-0000-0000-000038430000}"/>
    <cellStyle name="Normal 7 53" xfId="17968" xr:uid="{00000000-0005-0000-0000-000039430000}"/>
    <cellStyle name="Normal 7 54" xfId="17969" xr:uid="{00000000-0005-0000-0000-00003A430000}"/>
    <cellStyle name="Normal 7 55" xfId="17970" xr:uid="{00000000-0005-0000-0000-00003B430000}"/>
    <cellStyle name="Normal 7 56" xfId="17971" xr:uid="{00000000-0005-0000-0000-00003C430000}"/>
    <cellStyle name="Normal 7 57" xfId="17972" xr:uid="{00000000-0005-0000-0000-00003D430000}"/>
    <cellStyle name="Normal 7 58" xfId="17973" xr:uid="{00000000-0005-0000-0000-00003E430000}"/>
    <cellStyle name="Normal 7 59" xfId="17974" xr:uid="{00000000-0005-0000-0000-00003F430000}"/>
    <cellStyle name="Normal 7 6" xfId="17975" xr:uid="{00000000-0005-0000-0000-000040430000}"/>
    <cellStyle name="Normal 7 60" xfId="17976" xr:uid="{00000000-0005-0000-0000-000041430000}"/>
    <cellStyle name="Normal 7 61" xfId="17977" xr:uid="{00000000-0005-0000-0000-000042430000}"/>
    <cellStyle name="Normal 7 62" xfId="17978" xr:uid="{00000000-0005-0000-0000-000043430000}"/>
    <cellStyle name="Normal 7 63" xfId="17979" xr:uid="{00000000-0005-0000-0000-000044430000}"/>
    <cellStyle name="Normal 7 64" xfId="17980" xr:uid="{00000000-0005-0000-0000-000045430000}"/>
    <cellStyle name="Normal 7 65" xfId="17981" xr:uid="{00000000-0005-0000-0000-000046430000}"/>
    <cellStyle name="Normal 7 66" xfId="17982" xr:uid="{00000000-0005-0000-0000-000047430000}"/>
    <cellStyle name="Normal 7 67" xfId="17983" xr:uid="{00000000-0005-0000-0000-000048430000}"/>
    <cellStyle name="Normal 7 68" xfId="17984" xr:uid="{00000000-0005-0000-0000-000049430000}"/>
    <cellStyle name="Normal 7 69" xfId="17985" xr:uid="{00000000-0005-0000-0000-00004A430000}"/>
    <cellStyle name="Normal 7 7" xfId="17986" xr:uid="{00000000-0005-0000-0000-00004B430000}"/>
    <cellStyle name="Normal 7 70" xfId="17987" xr:uid="{00000000-0005-0000-0000-00004C430000}"/>
    <cellStyle name="Normal 7 71" xfId="17988" xr:uid="{00000000-0005-0000-0000-00004D430000}"/>
    <cellStyle name="Normal 7 72" xfId="17989" xr:uid="{00000000-0005-0000-0000-00004E430000}"/>
    <cellStyle name="Normal 7 73" xfId="17990" xr:uid="{00000000-0005-0000-0000-00004F430000}"/>
    <cellStyle name="Normal 7 74" xfId="17991" xr:uid="{00000000-0005-0000-0000-000050430000}"/>
    <cellStyle name="Normal 7 75" xfId="17992" xr:uid="{00000000-0005-0000-0000-000051430000}"/>
    <cellStyle name="Normal 7 76" xfId="17993" xr:uid="{00000000-0005-0000-0000-000052430000}"/>
    <cellStyle name="Normal 7 77" xfId="17994" xr:uid="{00000000-0005-0000-0000-000053430000}"/>
    <cellStyle name="Normal 7 78" xfId="17995" xr:uid="{00000000-0005-0000-0000-000054430000}"/>
    <cellStyle name="Normal 7 8" xfId="17996" xr:uid="{00000000-0005-0000-0000-000055430000}"/>
    <cellStyle name="Normal 7 80" xfId="13" xr:uid="{00000000-0005-0000-0000-000056430000}"/>
    <cellStyle name="Normal 7 80 2" xfId="1903" xr:uid="{00000000-0005-0000-0000-000057430000}"/>
    <cellStyle name="Normal 7 80 3" xfId="48786" xr:uid="{00000000-0005-0000-0000-000058430000}"/>
    <cellStyle name="Normal 7 9" xfId="17997" xr:uid="{00000000-0005-0000-0000-000059430000}"/>
    <cellStyle name="Normal 70" xfId="48781" xr:uid="{00000000-0005-0000-0000-00005A430000}"/>
    <cellStyle name="Normal 70 2" xfId="48789" xr:uid="{00000000-0005-0000-0000-00005B430000}"/>
    <cellStyle name="Normal 8" xfId="1141" xr:uid="{00000000-0005-0000-0000-00005C430000}"/>
    <cellStyle name="Normal 8 10" xfId="17998" xr:uid="{00000000-0005-0000-0000-00005D430000}"/>
    <cellStyle name="Normal 8 11" xfId="17999" xr:uid="{00000000-0005-0000-0000-00005E430000}"/>
    <cellStyle name="Normal 8 12" xfId="18000" xr:uid="{00000000-0005-0000-0000-00005F430000}"/>
    <cellStyle name="Normal 8 13" xfId="18001" xr:uid="{00000000-0005-0000-0000-000060430000}"/>
    <cellStyle name="Normal 8 14" xfId="18002" xr:uid="{00000000-0005-0000-0000-000061430000}"/>
    <cellStyle name="Normal 8 15" xfId="18003" xr:uid="{00000000-0005-0000-0000-000062430000}"/>
    <cellStyle name="Normal 8 16" xfId="18004" xr:uid="{00000000-0005-0000-0000-000063430000}"/>
    <cellStyle name="Normal 8 17" xfId="18005" xr:uid="{00000000-0005-0000-0000-000064430000}"/>
    <cellStyle name="Normal 8 18" xfId="18006" xr:uid="{00000000-0005-0000-0000-000065430000}"/>
    <cellStyle name="Normal 8 19" xfId="18007" xr:uid="{00000000-0005-0000-0000-000066430000}"/>
    <cellStyle name="Normal 8 2" xfId="18008" xr:uid="{00000000-0005-0000-0000-000067430000}"/>
    <cellStyle name="Normal 8 2 10" xfId="18009" xr:uid="{00000000-0005-0000-0000-000068430000}"/>
    <cellStyle name="Normal 8 2 11" xfId="18010" xr:uid="{00000000-0005-0000-0000-000069430000}"/>
    <cellStyle name="Normal 8 2 12" xfId="18011" xr:uid="{00000000-0005-0000-0000-00006A430000}"/>
    <cellStyle name="Normal 8 2 13" xfId="18012" xr:uid="{00000000-0005-0000-0000-00006B430000}"/>
    <cellStyle name="Normal 8 2 14" xfId="18013" xr:uid="{00000000-0005-0000-0000-00006C430000}"/>
    <cellStyle name="Normal 8 2 15" xfId="18014" xr:uid="{00000000-0005-0000-0000-00006D430000}"/>
    <cellStyle name="Normal 8 2 16" xfId="18015" xr:uid="{00000000-0005-0000-0000-00006E430000}"/>
    <cellStyle name="Normal 8 2 17" xfId="18016" xr:uid="{00000000-0005-0000-0000-00006F430000}"/>
    <cellStyle name="Normal 8 2 2" xfId="18017" xr:uid="{00000000-0005-0000-0000-000070430000}"/>
    <cellStyle name="Normal 8 2 3" xfId="18018" xr:uid="{00000000-0005-0000-0000-000071430000}"/>
    <cellStyle name="Normal 8 2 4" xfId="18019" xr:uid="{00000000-0005-0000-0000-000072430000}"/>
    <cellStyle name="Normal 8 2 5" xfId="18020" xr:uid="{00000000-0005-0000-0000-000073430000}"/>
    <cellStyle name="Normal 8 2 6" xfId="18021" xr:uid="{00000000-0005-0000-0000-000074430000}"/>
    <cellStyle name="Normal 8 2 7" xfId="18022" xr:uid="{00000000-0005-0000-0000-000075430000}"/>
    <cellStyle name="Normal 8 2 8" xfId="18023" xr:uid="{00000000-0005-0000-0000-000076430000}"/>
    <cellStyle name="Normal 8 2 9" xfId="18024" xr:uid="{00000000-0005-0000-0000-000077430000}"/>
    <cellStyle name="Normal 8 20" xfId="18025" xr:uid="{00000000-0005-0000-0000-000078430000}"/>
    <cellStyle name="Normal 8 21" xfId="18026" xr:uid="{00000000-0005-0000-0000-000079430000}"/>
    <cellStyle name="Normal 8 22" xfId="18027" xr:uid="{00000000-0005-0000-0000-00007A430000}"/>
    <cellStyle name="Normal 8 23" xfId="18028" xr:uid="{00000000-0005-0000-0000-00007B430000}"/>
    <cellStyle name="Normal 8 24" xfId="18029" xr:uid="{00000000-0005-0000-0000-00007C430000}"/>
    <cellStyle name="Normal 8 25" xfId="18030" xr:uid="{00000000-0005-0000-0000-00007D430000}"/>
    <cellStyle name="Normal 8 26" xfId="18031" xr:uid="{00000000-0005-0000-0000-00007E430000}"/>
    <cellStyle name="Normal 8 27" xfId="18032" xr:uid="{00000000-0005-0000-0000-00007F430000}"/>
    <cellStyle name="Normal 8 28" xfId="18033" xr:uid="{00000000-0005-0000-0000-000080430000}"/>
    <cellStyle name="Normal 8 29" xfId="18034" xr:uid="{00000000-0005-0000-0000-000081430000}"/>
    <cellStyle name="Normal 8 3" xfId="18035" xr:uid="{00000000-0005-0000-0000-000082430000}"/>
    <cellStyle name="Normal 8 3 10" xfId="18036" xr:uid="{00000000-0005-0000-0000-000083430000}"/>
    <cellStyle name="Normal 8 3 11" xfId="18037" xr:uid="{00000000-0005-0000-0000-000084430000}"/>
    <cellStyle name="Normal 8 3 12" xfId="18038" xr:uid="{00000000-0005-0000-0000-000085430000}"/>
    <cellStyle name="Normal 8 3 13" xfId="18039" xr:uid="{00000000-0005-0000-0000-000086430000}"/>
    <cellStyle name="Normal 8 3 14" xfId="18040" xr:uid="{00000000-0005-0000-0000-000087430000}"/>
    <cellStyle name="Normal 8 3 15" xfId="18041" xr:uid="{00000000-0005-0000-0000-000088430000}"/>
    <cellStyle name="Normal 8 3 16" xfId="18042" xr:uid="{00000000-0005-0000-0000-000089430000}"/>
    <cellStyle name="Normal 8 3 17" xfId="18043" xr:uid="{00000000-0005-0000-0000-00008A430000}"/>
    <cellStyle name="Normal 8 3 2" xfId="18044" xr:uid="{00000000-0005-0000-0000-00008B430000}"/>
    <cellStyle name="Normal 8 3 3" xfId="18045" xr:uid="{00000000-0005-0000-0000-00008C430000}"/>
    <cellStyle name="Normal 8 3 4" xfId="18046" xr:uid="{00000000-0005-0000-0000-00008D430000}"/>
    <cellStyle name="Normal 8 3 5" xfId="18047" xr:uid="{00000000-0005-0000-0000-00008E430000}"/>
    <cellStyle name="Normal 8 3 6" xfId="18048" xr:uid="{00000000-0005-0000-0000-00008F430000}"/>
    <cellStyle name="Normal 8 3 7" xfId="18049" xr:uid="{00000000-0005-0000-0000-000090430000}"/>
    <cellStyle name="Normal 8 3 8" xfId="18050" xr:uid="{00000000-0005-0000-0000-000091430000}"/>
    <cellStyle name="Normal 8 3 9" xfId="18051" xr:uid="{00000000-0005-0000-0000-000092430000}"/>
    <cellStyle name="Normal 8 30" xfId="18052" xr:uid="{00000000-0005-0000-0000-000093430000}"/>
    <cellStyle name="Normal 8 31" xfId="18053" xr:uid="{00000000-0005-0000-0000-000094430000}"/>
    <cellStyle name="Normal 8 32" xfId="18054" xr:uid="{00000000-0005-0000-0000-000095430000}"/>
    <cellStyle name="Normal 8 33" xfId="18055" xr:uid="{00000000-0005-0000-0000-000096430000}"/>
    <cellStyle name="Normal 8 34" xfId="18056" xr:uid="{00000000-0005-0000-0000-000097430000}"/>
    <cellStyle name="Normal 8 35" xfId="18057" xr:uid="{00000000-0005-0000-0000-000098430000}"/>
    <cellStyle name="Normal 8 36" xfId="18058" xr:uid="{00000000-0005-0000-0000-000099430000}"/>
    <cellStyle name="Normal 8 37" xfId="18059" xr:uid="{00000000-0005-0000-0000-00009A430000}"/>
    <cellStyle name="Normal 8 38" xfId="18060" xr:uid="{00000000-0005-0000-0000-00009B430000}"/>
    <cellStyle name="Normal 8 39" xfId="18061" xr:uid="{00000000-0005-0000-0000-00009C430000}"/>
    <cellStyle name="Normal 8 4" xfId="18062" xr:uid="{00000000-0005-0000-0000-00009D430000}"/>
    <cellStyle name="Normal 8 4 10" xfId="18063" xr:uid="{00000000-0005-0000-0000-00009E430000}"/>
    <cellStyle name="Normal 8 4 11" xfId="18064" xr:uid="{00000000-0005-0000-0000-00009F430000}"/>
    <cellStyle name="Normal 8 4 12" xfId="18065" xr:uid="{00000000-0005-0000-0000-0000A0430000}"/>
    <cellStyle name="Normal 8 4 13" xfId="18066" xr:uid="{00000000-0005-0000-0000-0000A1430000}"/>
    <cellStyle name="Normal 8 4 14" xfId="18067" xr:uid="{00000000-0005-0000-0000-0000A2430000}"/>
    <cellStyle name="Normal 8 4 15" xfId="18068" xr:uid="{00000000-0005-0000-0000-0000A3430000}"/>
    <cellStyle name="Normal 8 4 16" xfId="18069" xr:uid="{00000000-0005-0000-0000-0000A4430000}"/>
    <cellStyle name="Normal 8 4 17" xfId="18070" xr:uid="{00000000-0005-0000-0000-0000A5430000}"/>
    <cellStyle name="Normal 8 4 2" xfId="18071" xr:uid="{00000000-0005-0000-0000-0000A6430000}"/>
    <cellStyle name="Normal 8 4 3" xfId="18072" xr:uid="{00000000-0005-0000-0000-0000A7430000}"/>
    <cellStyle name="Normal 8 4 4" xfId="18073" xr:uid="{00000000-0005-0000-0000-0000A8430000}"/>
    <cellStyle name="Normal 8 4 5" xfId="18074" xr:uid="{00000000-0005-0000-0000-0000A9430000}"/>
    <cellStyle name="Normal 8 4 6" xfId="18075" xr:uid="{00000000-0005-0000-0000-0000AA430000}"/>
    <cellStyle name="Normal 8 4 7" xfId="18076" xr:uid="{00000000-0005-0000-0000-0000AB430000}"/>
    <cellStyle name="Normal 8 4 8" xfId="18077" xr:uid="{00000000-0005-0000-0000-0000AC430000}"/>
    <cellStyle name="Normal 8 4 9" xfId="18078" xr:uid="{00000000-0005-0000-0000-0000AD430000}"/>
    <cellStyle name="Normal 8 40" xfId="18079" xr:uid="{00000000-0005-0000-0000-0000AE430000}"/>
    <cellStyle name="Normal 8 41" xfId="18080" xr:uid="{00000000-0005-0000-0000-0000AF430000}"/>
    <cellStyle name="Normal 8 42" xfId="18081" xr:uid="{00000000-0005-0000-0000-0000B0430000}"/>
    <cellStyle name="Normal 8 43" xfId="18082" xr:uid="{00000000-0005-0000-0000-0000B1430000}"/>
    <cellStyle name="Normal 8 44" xfId="18083" xr:uid="{00000000-0005-0000-0000-0000B2430000}"/>
    <cellStyle name="Normal 8 45" xfId="18084" xr:uid="{00000000-0005-0000-0000-0000B3430000}"/>
    <cellStyle name="Normal 8 46" xfId="18085" xr:uid="{00000000-0005-0000-0000-0000B4430000}"/>
    <cellStyle name="Normal 8 47" xfId="18086" xr:uid="{00000000-0005-0000-0000-0000B5430000}"/>
    <cellStyle name="Normal 8 48" xfId="18087" xr:uid="{00000000-0005-0000-0000-0000B6430000}"/>
    <cellStyle name="Normal 8 49" xfId="18088" xr:uid="{00000000-0005-0000-0000-0000B7430000}"/>
    <cellStyle name="Normal 8 5" xfId="18089" xr:uid="{00000000-0005-0000-0000-0000B8430000}"/>
    <cellStyle name="Normal 8 50" xfId="18090" xr:uid="{00000000-0005-0000-0000-0000B9430000}"/>
    <cellStyle name="Normal 8 51" xfId="18091" xr:uid="{00000000-0005-0000-0000-0000BA430000}"/>
    <cellStyle name="Normal 8 52" xfId="18092" xr:uid="{00000000-0005-0000-0000-0000BB430000}"/>
    <cellStyle name="Normal 8 53" xfId="18093" xr:uid="{00000000-0005-0000-0000-0000BC430000}"/>
    <cellStyle name="Normal 8 54" xfId="18094" xr:uid="{00000000-0005-0000-0000-0000BD430000}"/>
    <cellStyle name="Normal 8 55" xfId="18095" xr:uid="{00000000-0005-0000-0000-0000BE430000}"/>
    <cellStyle name="Normal 8 56" xfId="18096" xr:uid="{00000000-0005-0000-0000-0000BF430000}"/>
    <cellStyle name="Normal 8 57" xfId="18097" xr:uid="{00000000-0005-0000-0000-0000C0430000}"/>
    <cellStyle name="Normal 8 58" xfId="18098" xr:uid="{00000000-0005-0000-0000-0000C1430000}"/>
    <cellStyle name="Normal 8 59" xfId="18099" xr:uid="{00000000-0005-0000-0000-0000C2430000}"/>
    <cellStyle name="Normal 8 6" xfId="18100" xr:uid="{00000000-0005-0000-0000-0000C3430000}"/>
    <cellStyle name="Normal 8 60" xfId="18101" xr:uid="{00000000-0005-0000-0000-0000C4430000}"/>
    <cellStyle name="Normal 8 61" xfId="18102" xr:uid="{00000000-0005-0000-0000-0000C5430000}"/>
    <cellStyle name="Normal 8 62" xfId="18103" xr:uid="{00000000-0005-0000-0000-0000C6430000}"/>
    <cellStyle name="Normal 8 63" xfId="18104" xr:uid="{00000000-0005-0000-0000-0000C7430000}"/>
    <cellStyle name="Normal 8 64" xfId="18105" xr:uid="{00000000-0005-0000-0000-0000C8430000}"/>
    <cellStyle name="Normal 8 65" xfId="18106" xr:uid="{00000000-0005-0000-0000-0000C9430000}"/>
    <cellStyle name="Normal 8 66" xfId="18107" xr:uid="{00000000-0005-0000-0000-0000CA430000}"/>
    <cellStyle name="Normal 8 67" xfId="18108" xr:uid="{00000000-0005-0000-0000-0000CB430000}"/>
    <cellStyle name="Normal 8 68" xfId="18109" xr:uid="{00000000-0005-0000-0000-0000CC430000}"/>
    <cellStyle name="Normal 8 69" xfId="18110" xr:uid="{00000000-0005-0000-0000-0000CD430000}"/>
    <cellStyle name="Normal 8 7" xfId="18111" xr:uid="{00000000-0005-0000-0000-0000CE430000}"/>
    <cellStyle name="Normal 8 70" xfId="18112" xr:uid="{00000000-0005-0000-0000-0000CF430000}"/>
    <cellStyle name="Normal 8 71" xfId="18113" xr:uid="{00000000-0005-0000-0000-0000D0430000}"/>
    <cellStyle name="Normal 8 72" xfId="18114" xr:uid="{00000000-0005-0000-0000-0000D1430000}"/>
    <cellStyle name="Normal 8 73" xfId="18115" xr:uid="{00000000-0005-0000-0000-0000D2430000}"/>
    <cellStyle name="Normal 8 74" xfId="18116" xr:uid="{00000000-0005-0000-0000-0000D3430000}"/>
    <cellStyle name="Normal 8 75" xfId="18117" xr:uid="{00000000-0005-0000-0000-0000D4430000}"/>
    <cellStyle name="Normal 8 76" xfId="18118" xr:uid="{00000000-0005-0000-0000-0000D5430000}"/>
    <cellStyle name="Normal 8 77" xfId="18119" xr:uid="{00000000-0005-0000-0000-0000D6430000}"/>
    <cellStyle name="Normal 8 78" xfId="18120" xr:uid="{00000000-0005-0000-0000-0000D7430000}"/>
    <cellStyle name="Normal 8 8" xfId="18121" xr:uid="{00000000-0005-0000-0000-0000D8430000}"/>
    <cellStyle name="Normal 8 9" xfId="18122" xr:uid="{00000000-0005-0000-0000-0000D9430000}"/>
    <cellStyle name="Normal 9" xfId="1142" xr:uid="{00000000-0005-0000-0000-0000DA430000}"/>
    <cellStyle name="Normal 9 10" xfId="18123" xr:uid="{00000000-0005-0000-0000-0000DB430000}"/>
    <cellStyle name="Normal 9 10 10" xfId="18124" xr:uid="{00000000-0005-0000-0000-0000DC430000}"/>
    <cellStyle name="Normal 9 10 11" xfId="18125" xr:uid="{00000000-0005-0000-0000-0000DD430000}"/>
    <cellStyle name="Normal 9 10 12" xfId="18126" xr:uid="{00000000-0005-0000-0000-0000DE430000}"/>
    <cellStyle name="Normal 9 10 13" xfId="18127" xr:uid="{00000000-0005-0000-0000-0000DF430000}"/>
    <cellStyle name="Normal 9 10 14" xfId="18128" xr:uid="{00000000-0005-0000-0000-0000E0430000}"/>
    <cellStyle name="Normal 9 10 15" xfId="18129" xr:uid="{00000000-0005-0000-0000-0000E1430000}"/>
    <cellStyle name="Normal 9 10 16" xfId="18130" xr:uid="{00000000-0005-0000-0000-0000E2430000}"/>
    <cellStyle name="Normal 9 10 17" xfId="18131" xr:uid="{00000000-0005-0000-0000-0000E3430000}"/>
    <cellStyle name="Normal 9 10 2" xfId="18132" xr:uid="{00000000-0005-0000-0000-0000E4430000}"/>
    <cellStyle name="Normal 9 10 3" xfId="18133" xr:uid="{00000000-0005-0000-0000-0000E5430000}"/>
    <cellStyle name="Normal 9 10 4" xfId="18134" xr:uid="{00000000-0005-0000-0000-0000E6430000}"/>
    <cellStyle name="Normal 9 10 5" xfId="18135" xr:uid="{00000000-0005-0000-0000-0000E7430000}"/>
    <cellStyle name="Normal 9 10 6" xfId="18136" xr:uid="{00000000-0005-0000-0000-0000E8430000}"/>
    <cellStyle name="Normal 9 10 7" xfId="18137" xr:uid="{00000000-0005-0000-0000-0000E9430000}"/>
    <cellStyle name="Normal 9 10 8" xfId="18138" xr:uid="{00000000-0005-0000-0000-0000EA430000}"/>
    <cellStyle name="Normal 9 10 9" xfId="18139" xr:uid="{00000000-0005-0000-0000-0000EB430000}"/>
    <cellStyle name="Normal 9 100" xfId="18140" xr:uid="{00000000-0005-0000-0000-0000EC430000}"/>
    <cellStyle name="Normal 9 101" xfId="18141" xr:uid="{00000000-0005-0000-0000-0000ED430000}"/>
    <cellStyle name="Normal 9 102" xfId="18142" xr:uid="{00000000-0005-0000-0000-0000EE430000}"/>
    <cellStyle name="Normal 9 103" xfId="18143" xr:uid="{00000000-0005-0000-0000-0000EF430000}"/>
    <cellStyle name="Normal 9 104" xfId="18144" xr:uid="{00000000-0005-0000-0000-0000F0430000}"/>
    <cellStyle name="Normal 9 105" xfId="18145" xr:uid="{00000000-0005-0000-0000-0000F1430000}"/>
    <cellStyle name="Normal 9 106" xfId="18146" xr:uid="{00000000-0005-0000-0000-0000F2430000}"/>
    <cellStyle name="Normal 9 107" xfId="18147" xr:uid="{00000000-0005-0000-0000-0000F3430000}"/>
    <cellStyle name="Normal 9 108" xfId="18148" xr:uid="{00000000-0005-0000-0000-0000F4430000}"/>
    <cellStyle name="Normal 9 109" xfId="18149" xr:uid="{00000000-0005-0000-0000-0000F5430000}"/>
    <cellStyle name="Normal 9 11" xfId="18150" xr:uid="{00000000-0005-0000-0000-0000F6430000}"/>
    <cellStyle name="Normal 9 11 10" xfId="18151" xr:uid="{00000000-0005-0000-0000-0000F7430000}"/>
    <cellStyle name="Normal 9 11 11" xfId="18152" xr:uid="{00000000-0005-0000-0000-0000F8430000}"/>
    <cellStyle name="Normal 9 11 12" xfId="18153" xr:uid="{00000000-0005-0000-0000-0000F9430000}"/>
    <cellStyle name="Normal 9 11 13" xfId="18154" xr:uid="{00000000-0005-0000-0000-0000FA430000}"/>
    <cellStyle name="Normal 9 11 14" xfId="18155" xr:uid="{00000000-0005-0000-0000-0000FB430000}"/>
    <cellStyle name="Normal 9 11 15" xfId="18156" xr:uid="{00000000-0005-0000-0000-0000FC430000}"/>
    <cellStyle name="Normal 9 11 16" xfId="18157" xr:uid="{00000000-0005-0000-0000-0000FD430000}"/>
    <cellStyle name="Normal 9 11 17" xfId="18158" xr:uid="{00000000-0005-0000-0000-0000FE430000}"/>
    <cellStyle name="Normal 9 11 2" xfId="18159" xr:uid="{00000000-0005-0000-0000-0000FF430000}"/>
    <cellStyle name="Normal 9 11 3" xfId="18160" xr:uid="{00000000-0005-0000-0000-000000440000}"/>
    <cellStyle name="Normal 9 11 4" xfId="18161" xr:uid="{00000000-0005-0000-0000-000001440000}"/>
    <cellStyle name="Normal 9 11 5" xfId="18162" xr:uid="{00000000-0005-0000-0000-000002440000}"/>
    <cellStyle name="Normal 9 11 6" xfId="18163" xr:uid="{00000000-0005-0000-0000-000003440000}"/>
    <cellStyle name="Normal 9 11 7" xfId="18164" xr:uid="{00000000-0005-0000-0000-000004440000}"/>
    <cellStyle name="Normal 9 11 8" xfId="18165" xr:uid="{00000000-0005-0000-0000-000005440000}"/>
    <cellStyle name="Normal 9 11 9" xfId="18166" xr:uid="{00000000-0005-0000-0000-000006440000}"/>
    <cellStyle name="Normal 9 110" xfId="18167" xr:uid="{00000000-0005-0000-0000-000007440000}"/>
    <cellStyle name="Normal 9 111" xfId="18168" xr:uid="{00000000-0005-0000-0000-000008440000}"/>
    <cellStyle name="Normal 9 112" xfId="18169" xr:uid="{00000000-0005-0000-0000-000009440000}"/>
    <cellStyle name="Normal 9 113" xfId="18170" xr:uid="{00000000-0005-0000-0000-00000A440000}"/>
    <cellStyle name="Normal 9 114" xfId="18171" xr:uid="{00000000-0005-0000-0000-00000B440000}"/>
    <cellStyle name="Normal 9 115" xfId="18172" xr:uid="{00000000-0005-0000-0000-00000C440000}"/>
    <cellStyle name="Normal 9 116" xfId="18173" xr:uid="{00000000-0005-0000-0000-00000D440000}"/>
    <cellStyle name="Normal 9 117" xfId="18174" xr:uid="{00000000-0005-0000-0000-00000E440000}"/>
    <cellStyle name="Normal 9 118" xfId="18175" xr:uid="{00000000-0005-0000-0000-00000F440000}"/>
    <cellStyle name="Normal 9 119" xfId="18176" xr:uid="{00000000-0005-0000-0000-000010440000}"/>
    <cellStyle name="Normal 9 12" xfId="18177" xr:uid="{00000000-0005-0000-0000-000011440000}"/>
    <cellStyle name="Normal 9 12 10" xfId="18178" xr:uid="{00000000-0005-0000-0000-000012440000}"/>
    <cellStyle name="Normal 9 12 11" xfId="18179" xr:uid="{00000000-0005-0000-0000-000013440000}"/>
    <cellStyle name="Normal 9 12 12" xfId="18180" xr:uid="{00000000-0005-0000-0000-000014440000}"/>
    <cellStyle name="Normal 9 12 13" xfId="18181" xr:uid="{00000000-0005-0000-0000-000015440000}"/>
    <cellStyle name="Normal 9 12 14" xfId="18182" xr:uid="{00000000-0005-0000-0000-000016440000}"/>
    <cellStyle name="Normal 9 12 15" xfId="18183" xr:uid="{00000000-0005-0000-0000-000017440000}"/>
    <cellStyle name="Normal 9 12 16" xfId="18184" xr:uid="{00000000-0005-0000-0000-000018440000}"/>
    <cellStyle name="Normal 9 12 17" xfId="18185" xr:uid="{00000000-0005-0000-0000-000019440000}"/>
    <cellStyle name="Normal 9 12 2" xfId="18186" xr:uid="{00000000-0005-0000-0000-00001A440000}"/>
    <cellStyle name="Normal 9 12 3" xfId="18187" xr:uid="{00000000-0005-0000-0000-00001B440000}"/>
    <cellStyle name="Normal 9 12 4" xfId="18188" xr:uid="{00000000-0005-0000-0000-00001C440000}"/>
    <cellStyle name="Normal 9 12 5" xfId="18189" xr:uid="{00000000-0005-0000-0000-00001D440000}"/>
    <cellStyle name="Normal 9 12 6" xfId="18190" xr:uid="{00000000-0005-0000-0000-00001E440000}"/>
    <cellStyle name="Normal 9 12 7" xfId="18191" xr:uid="{00000000-0005-0000-0000-00001F440000}"/>
    <cellStyle name="Normal 9 12 8" xfId="18192" xr:uid="{00000000-0005-0000-0000-000020440000}"/>
    <cellStyle name="Normal 9 12 9" xfId="18193" xr:uid="{00000000-0005-0000-0000-000021440000}"/>
    <cellStyle name="Normal 9 120" xfId="18194" xr:uid="{00000000-0005-0000-0000-000022440000}"/>
    <cellStyle name="Normal 9 121" xfId="18195" xr:uid="{00000000-0005-0000-0000-000023440000}"/>
    <cellStyle name="Normal 9 122" xfId="18196" xr:uid="{00000000-0005-0000-0000-000024440000}"/>
    <cellStyle name="Normal 9 123" xfId="18197" xr:uid="{00000000-0005-0000-0000-000025440000}"/>
    <cellStyle name="Normal 9 124" xfId="18198" xr:uid="{00000000-0005-0000-0000-000026440000}"/>
    <cellStyle name="Normal 9 13" xfId="18199" xr:uid="{00000000-0005-0000-0000-000027440000}"/>
    <cellStyle name="Normal 9 13 10" xfId="18200" xr:uid="{00000000-0005-0000-0000-000028440000}"/>
    <cellStyle name="Normal 9 13 11" xfId="18201" xr:uid="{00000000-0005-0000-0000-000029440000}"/>
    <cellStyle name="Normal 9 13 12" xfId="18202" xr:uid="{00000000-0005-0000-0000-00002A440000}"/>
    <cellStyle name="Normal 9 13 13" xfId="18203" xr:uid="{00000000-0005-0000-0000-00002B440000}"/>
    <cellStyle name="Normal 9 13 14" xfId="18204" xr:uid="{00000000-0005-0000-0000-00002C440000}"/>
    <cellStyle name="Normal 9 13 15" xfId="18205" xr:uid="{00000000-0005-0000-0000-00002D440000}"/>
    <cellStyle name="Normal 9 13 16" xfId="18206" xr:uid="{00000000-0005-0000-0000-00002E440000}"/>
    <cellStyle name="Normal 9 13 17" xfId="18207" xr:uid="{00000000-0005-0000-0000-00002F440000}"/>
    <cellStyle name="Normal 9 13 2" xfId="18208" xr:uid="{00000000-0005-0000-0000-000030440000}"/>
    <cellStyle name="Normal 9 13 3" xfId="18209" xr:uid="{00000000-0005-0000-0000-000031440000}"/>
    <cellStyle name="Normal 9 13 4" xfId="18210" xr:uid="{00000000-0005-0000-0000-000032440000}"/>
    <cellStyle name="Normal 9 13 5" xfId="18211" xr:uid="{00000000-0005-0000-0000-000033440000}"/>
    <cellStyle name="Normal 9 13 6" xfId="18212" xr:uid="{00000000-0005-0000-0000-000034440000}"/>
    <cellStyle name="Normal 9 13 7" xfId="18213" xr:uid="{00000000-0005-0000-0000-000035440000}"/>
    <cellStyle name="Normal 9 13 8" xfId="18214" xr:uid="{00000000-0005-0000-0000-000036440000}"/>
    <cellStyle name="Normal 9 13 9" xfId="18215" xr:uid="{00000000-0005-0000-0000-000037440000}"/>
    <cellStyle name="Normal 9 14" xfId="18216" xr:uid="{00000000-0005-0000-0000-000038440000}"/>
    <cellStyle name="Normal 9 14 10" xfId="18217" xr:uid="{00000000-0005-0000-0000-000039440000}"/>
    <cellStyle name="Normal 9 14 11" xfId="18218" xr:uid="{00000000-0005-0000-0000-00003A440000}"/>
    <cellStyle name="Normal 9 14 12" xfId="18219" xr:uid="{00000000-0005-0000-0000-00003B440000}"/>
    <cellStyle name="Normal 9 14 13" xfId="18220" xr:uid="{00000000-0005-0000-0000-00003C440000}"/>
    <cellStyle name="Normal 9 14 14" xfId="18221" xr:uid="{00000000-0005-0000-0000-00003D440000}"/>
    <cellStyle name="Normal 9 14 15" xfId="18222" xr:uid="{00000000-0005-0000-0000-00003E440000}"/>
    <cellStyle name="Normal 9 14 16" xfId="18223" xr:uid="{00000000-0005-0000-0000-00003F440000}"/>
    <cellStyle name="Normal 9 14 17" xfId="18224" xr:uid="{00000000-0005-0000-0000-000040440000}"/>
    <cellStyle name="Normal 9 14 2" xfId="18225" xr:uid="{00000000-0005-0000-0000-000041440000}"/>
    <cellStyle name="Normal 9 14 3" xfId="18226" xr:uid="{00000000-0005-0000-0000-000042440000}"/>
    <cellStyle name="Normal 9 14 4" xfId="18227" xr:uid="{00000000-0005-0000-0000-000043440000}"/>
    <cellStyle name="Normal 9 14 5" xfId="18228" xr:uid="{00000000-0005-0000-0000-000044440000}"/>
    <cellStyle name="Normal 9 14 6" xfId="18229" xr:uid="{00000000-0005-0000-0000-000045440000}"/>
    <cellStyle name="Normal 9 14 7" xfId="18230" xr:uid="{00000000-0005-0000-0000-000046440000}"/>
    <cellStyle name="Normal 9 14 8" xfId="18231" xr:uid="{00000000-0005-0000-0000-000047440000}"/>
    <cellStyle name="Normal 9 14 9" xfId="18232" xr:uid="{00000000-0005-0000-0000-000048440000}"/>
    <cellStyle name="Normal 9 15" xfId="18233" xr:uid="{00000000-0005-0000-0000-000049440000}"/>
    <cellStyle name="Normal 9 15 10" xfId="18234" xr:uid="{00000000-0005-0000-0000-00004A440000}"/>
    <cellStyle name="Normal 9 15 11" xfId="18235" xr:uid="{00000000-0005-0000-0000-00004B440000}"/>
    <cellStyle name="Normal 9 15 12" xfId="18236" xr:uid="{00000000-0005-0000-0000-00004C440000}"/>
    <cellStyle name="Normal 9 15 13" xfId="18237" xr:uid="{00000000-0005-0000-0000-00004D440000}"/>
    <cellStyle name="Normal 9 15 14" xfId="18238" xr:uid="{00000000-0005-0000-0000-00004E440000}"/>
    <cellStyle name="Normal 9 15 15" xfId="18239" xr:uid="{00000000-0005-0000-0000-00004F440000}"/>
    <cellStyle name="Normal 9 15 16" xfId="18240" xr:uid="{00000000-0005-0000-0000-000050440000}"/>
    <cellStyle name="Normal 9 15 17" xfId="18241" xr:uid="{00000000-0005-0000-0000-000051440000}"/>
    <cellStyle name="Normal 9 15 2" xfId="18242" xr:uid="{00000000-0005-0000-0000-000052440000}"/>
    <cellStyle name="Normal 9 15 3" xfId="18243" xr:uid="{00000000-0005-0000-0000-000053440000}"/>
    <cellStyle name="Normal 9 15 4" xfId="18244" xr:uid="{00000000-0005-0000-0000-000054440000}"/>
    <cellStyle name="Normal 9 15 5" xfId="18245" xr:uid="{00000000-0005-0000-0000-000055440000}"/>
    <cellStyle name="Normal 9 15 6" xfId="18246" xr:uid="{00000000-0005-0000-0000-000056440000}"/>
    <cellStyle name="Normal 9 15 7" xfId="18247" xr:uid="{00000000-0005-0000-0000-000057440000}"/>
    <cellStyle name="Normal 9 15 8" xfId="18248" xr:uid="{00000000-0005-0000-0000-000058440000}"/>
    <cellStyle name="Normal 9 15 9" xfId="18249" xr:uid="{00000000-0005-0000-0000-000059440000}"/>
    <cellStyle name="Normal 9 16" xfId="18250" xr:uid="{00000000-0005-0000-0000-00005A440000}"/>
    <cellStyle name="Normal 9 16 10" xfId="18251" xr:uid="{00000000-0005-0000-0000-00005B440000}"/>
    <cellStyle name="Normal 9 16 11" xfId="18252" xr:uid="{00000000-0005-0000-0000-00005C440000}"/>
    <cellStyle name="Normal 9 16 12" xfId="18253" xr:uid="{00000000-0005-0000-0000-00005D440000}"/>
    <cellStyle name="Normal 9 16 13" xfId="18254" xr:uid="{00000000-0005-0000-0000-00005E440000}"/>
    <cellStyle name="Normal 9 16 14" xfId="18255" xr:uid="{00000000-0005-0000-0000-00005F440000}"/>
    <cellStyle name="Normal 9 16 15" xfId="18256" xr:uid="{00000000-0005-0000-0000-000060440000}"/>
    <cellStyle name="Normal 9 16 16" xfId="18257" xr:uid="{00000000-0005-0000-0000-000061440000}"/>
    <cellStyle name="Normal 9 16 17" xfId="18258" xr:uid="{00000000-0005-0000-0000-000062440000}"/>
    <cellStyle name="Normal 9 16 2" xfId="18259" xr:uid="{00000000-0005-0000-0000-000063440000}"/>
    <cellStyle name="Normal 9 16 3" xfId="18260" xr:uid="{00000000-0005-0000-0000-000064440000}"/>
    <cellStyle name="Normal 9 16 4" xfId="18261" xr:uid="{00000000-0005-0000-0000-000065440000}"/>
    <cellStyle name="Normal 9 16 5" xfId="18262" xr:uid="{00000000-0005-0000-0000-000066440000}"/>
    <cellStyle name="Normal 9 16 6" xfId="18263" xr:uid="{00000000-0005-0000-0000-000067440000}"/>
    <cellStyle name="Normal 9 16 7" xfId="18264" xr:uid="{00000000-0005-0000-0000-000068440000}"/>
    <cellStyle name="Normal 9 16 8" xfId="18265" xr:uid="{00000000-0005-0000-0000-000069440000}"/>
    <cellStyle name="Normal 9 16 9" xfId="18266" xr:uid="{00000000-0005-0000-0000-00006A440000}"/>
    <cellStyle name="Normal 9 17" xfId="18267" xr:uid="{00000000-0005-0000-0000-00006B440000}"/>
    <cellStyle name="Normal 9 17 10" xfId="18268" xr:uid="{00000000-0005-0000-0000-00006C440000}"/>
    <cellStyle name="Normal 9 17 11" xfId="18269" xr:uid="{00000000-0005-0000-0000-00006D440000}"/>
    <cellStyle name="Normal 9 17 12" xfId="18270" xr:uid="{00000000-0005-0000-0000-00006E440000}"/>
    <cellStyle name="Normal 9 17 13" xfId="18271" xr:uid="{00000000-0005-0000-0000-00006F440000}"/>
    <cellStyle name="Normal 9 17 14" xfId="18272" xr:uid="{00000000-0005-0000-0000-000070440000}"/>
    <cellStyle name="Normal 9 17 15" xfId="18273" xr:uid="{00000000-0005-0000-0000-000071440000}"/>
    <cellStyle name="Normal 9 17 16" xfId="18274" xr:uid="{00000000-0005-0000-0000-000072440000}"/>
    <cellStyle name="Normal 9 17 17" xfId="18275" xr:uid="{00000000-0005-0000-0000-000073440000}"/>
    <cellStyle name="Normal 9 17 2" xfId="18276" xr:uid="{00000000-0005-0000-0000-000074440000}"/>
    <cellStyle name="Normal 9 17 3" xfId="18277" xr:uid="{00000000-0005-0000-0000-000075440000}"/>
    <cellStyle name="Normal 9 17 4" xfId="18278" xr:uid="{00000000-0005-0000-0000-000076440000}"/>
    <cellStyle name="Normal 9 17 5" xfId="18279" xr:uid="{00000000-0005-0000-0000-000077440000}"/>
    <cellStyle name="Normal 9 17 6" xfId="18280" xr:uid="{00000000-0005-0000-0000-000078440000}"/>
    <cellStyle name="Normal 9 17 7" xfId="18281" xr:uid="{00000000-0005-0000-0000-000079440000}"/>
    <cellStyle name="Normal 9 17 8" xfId="18282" xr:uid="{00000000-0005-0000-0000-00007A440000}"/>
    <cellStyle name="Normal 9 17 9" xfId="18283" xr:uid="{00000000-0005-0000-0000-00007B440000}"/>
    <cellStyle name="Normal 9 18" xfId="18284" xr:uid="{00000000-0005-0000-0000-00007C440000}"/>
    <cellStyle name="Normal 9 18 10" xfId="18285" xr:uid="{00000000-0005-0000-0000-00007D440000}"/>
    <cellStyle name="Normal 9 18 11" xfId="18286" xr:uid="{00000000-0005-0000-0000-00007E440000}"/>
    <cellStyle name="Normal 9 18 12" xfId="18287" xr:uid="{00000000-0005-0000-0000-00007F440000}"/>
    <cellStyle name="Normal 9 18 13" xfId="18288" xr:uid="{00000000-0005-0000-0000-000080440000}"/>
    <cellStyle name="Normal 9 18 14" xfId="18289" xr:uid="{00000000-0005-0000-0000-000081440000}"/>
    <cellStyle name="Normal 9 18 15" xfId="18290" xr:uid="{00000000-0005-0000-0000-000082440000}"/>
    <cellStyle name="Normal 9 18 16" xfId="18291" xr:uid="{00000000-0005-0000-0000-000083440000}"/>
    <cellStyle name="Normal 9 18 17" xfId="18292" xr:uid="{00000000-0005-0000-0000-000084440000}"/>
    <cellStyle name="Normal 9 18 2" xfId="18293" xr:uid="{00000000-0005-0000-0000-000085440000}"/>
    <cellStyle name="Normal 9 18 3" xfId="18294" xr:uid="{00000000-0005-0000-0000-000086440000}"/>
    <cellStyle name="Normal 9 18 4" xfId="18295" xr:uid="{00000000-0005-0000-0000-000087440000}"/>
    <cellStyle name="Normal 9 18 5" xfId="18296" xr:uid="{00000000-0005-0000-0000-000088440000}"/>
    <cellStyle name="Normal 9 18 6" xfId="18297" xr:uid="{00000000-0005-0000-0000-000089440000}"/>
    <cellStyle name="Normal 9 18 7" xfId="18298" xr:uid="{00000000-0005-0000-0000-00008A440000}"/>
    <cellStyle name="Normal 9 18 8" xfId="18299" xr:uid="{00000000-0005-0000-0000-00008B440000}"/>
    <cellStyle name="Normal 9 18 9" xfId="18300" xr:uid="{00000000-0005-0000-0000-00008C440000}"/>
    <cellStyle name="Normal 9 19" xfId="18301" xr:uid="{00000000-0005-0000-0000-00008D440000}"/>
    <cellStyle name="Normal 9 19 10" xfId="18302" xr:uid="{00000000-0005-0000-0000-00008E440000}"/>
    <cellStyle name="Normal 9 19 11" xfId="18303" xr:uid="{00000000-0005-0000-0000-00008F440000}"/>
    <cellStyle name="Normal 9 19 12" xfId="18304" xr:uid="{00000000-0005-0000-0000-000090440000}"/>
    <cellStyle name="Normal 9 19 13" xfId="18305" xr:uid="{00000000-0005-0000-0000-000091440000}"/>
    <cellStyle name="Normal 9 19 14" xfId="18306" xr:uid="{00000000-0005-0000-0000-000092440000}"/>
    <cellStyle name="Normal 9 19 15" xfId="18307" xr:uid="{00000000-0005-0000-0000-000093440000}"/>
    <cellStyle name="Normal 9 19 16" xfId="18308" xr:uid="{00000000-0005-0000-0000-000094440000}"/>
    <cellStyle name="Normal 9 19 17" xfId="18309" xr:uid="{00000000-0005-0000-0000-000095440000}"/>
    <cellStyle name="Normal 9 19 2" xfId="18310" xr:uid="{00000000-0005-0000-0000-000096440000}"/>
    <cellStyle name="Normal 9 19 3" xfId="18311" xr:uid="{00000000-0005-0000-0000-000097440000}"/>
    <cellStyle name="Normal 9 19 4" xfId="18312" xr:uid="{00000000-0005-0000-0000-000098440000}"/>
    <cellStyle name="Normal 9 19 5" xfId="18313" xr:uid="{00000000-0005-0000-0000-000099440000}"/>
    <cellStyle name="Normal 9 19 6" xfId="18314" xr:uid="{00000000-0005-0000-0000-00009A440000}"/>
    <cellStyle name="Normal 9 19 7" xfId="18315" xr:uid="{00000000-0005-0000-0000-00009B440000}"/>
    <cellStyle name="Normal 9 19 8" xfId="18316" xr:uid="{00000000-0005-0000-0000-00009C440000}"/>
    <cellStyle name="Normal 9 19 9" xfId="18317" xr:uid="{00000000-0005-0000-0000-00009D440000}"/>
    <cellStyle name="Normal 9 2" xfId="1143" xr:uid="{00000000-0005-0000-0000-00009E440000}"/>
    <cellStyle name="Normal 9 2 2" xfId="18318" xr:uid="{00000000-0005-0000-0000-00009F440000}"/>
    <cellStyle name="Normal 9 2 2 10" xfId="18319" xr:uid="{00000000-0005-0000-0000-0000A0440000}"/>
    <cellStyle name="Normal 9 2 2 11" xfId="18320" xr:uid="{00000000-0005-0000-0000-0000A1440000}"/>
    <cellStyle name="Normal 9 2 2 12" xfId="18321" xr:uid="{00000000-0005-0000-0000-0000A2440000}"/>
    <cellStyle name="Normal 9 2 2 13" xfId="18322" xr:uid="{00000000-0005-0000-0000-0000A3440000}"/>
    <cellStyle name="Normal 9 2 2 14" xfId="18323" xr:uid="{00000000-0005-0000-0000-0000A4440000}"/>
    <cellStyle name="Normal 9 2 2 15" xfId="18324" xr:uid="{00000000-0005-0000-0000-0000A5440000}"/>
    <cellStyle name="Normal 9 2 2 16" xfId="18325" xr:uid="{00000000-0005-0000-0000-0000A6440000}"/>
    <cellStyle name="Normal 9 2 2 17" xfId="18326" xr:uid="{00000000-0005-0000-0000-0000A7440000}"/>
    <cellStyle name="Normal 9 2 2 2" xfId="18327" xr:uid="{00000000-0005-0000-0000-0000A8440000}"/>
    <cellStyle name="Normal 9 2 2 3" xfId="18328" xr:uid="{00000000-0005-0000-0000-0000A9440000}"/>
    <cellStyle name="Normal 9 2 2 4" xfId="18329" xr:uid="{00000000-0005-0000-0000-0000AA440000}"/>
    <cellStyle name="Normal 9 2 2 5" xfId="18330" xr:uid="{00000000-0005-0000-0000-0000AB440000}"/>
    <cellStyle name="Normal 9 2 2 6" xfId="18331" xr:uid="{00000000-0005-0000-0000-0000AC440000}"/>
    <cellStyle name="Normal 9 2 2 7" xfId="18332" xr:uid="{00000000-0005-0000-0000-0000AD440000}"/>
    <cellStyle name="Normal 9 2 2 8" xfId="18333" xr:uid="{00000000-0005-0000-0000-0000AE440000}"/>
    <cellStyle name="Normal 9 2 2 9" xfId="18334" xr:uid="{00000000-0005-0000-0000-0000AF440000}"/>
    <cellStyle name="Normal 9 20" xfId="18335" xr:uid="{00000000-0005-0000-0000-0000B0440000}"/>
    <cellStyle name="Normal 9 20 10" xfId="18336" xr:uid="{00000000-0005-0000-0000-0000B1440000}"/>
    <cellStyle name="Normal 9 20 11" xfId="18337" xr:uid="{00000000-0005-0000-0000-0000B2440000}"/>
    <cellStyle name="Normal 9 20 12" xfId="18338" xr:uid="{00000000-0005-0000-0000-0000B3440000}"/>
    <cellStyle name="Normal 9 20 13" xfId="18339" xr:uid="{00000000-0005-0000-0000-0000B4440000}"/>
    <cellStyle name="Normal 9 20 14" xfId="18340" xr:uid="{00000000-0005-0000-0000-0000B5440000}"/>
    <cellStyle name="Normal 9 20 15" xfId="18341" xr:uid="{00000000-0005-0000-0000-0000B6440000}"/>
    <cellStyle name="Normal 9 20 16" xfId="18342" xr:uid="{00000000-0005-0000-0000-0000B7440000}"/>
    <cellStyle name="Normal 9 20 17" xfId="18343" xr:uid="{00000000-0005-0000-0000-0000B8440000}"/>
    <cellStyle name="Normal 9 20 2" xfId="18344" xr:uid="{00000000-0005-0000-0000-0000B9440000}"/>
    <cellStyle name="Normal 9 20 3" xfId="18345" xr:uid="{00000000-0005-0000-0000-0000BA440000}"/>
    <cellStyle name="Normal 9 20 4" xfId="18346" xr:uid="{00000000-0005-0000-0000-0000BB440000}"/>
    <cellStyle name="Normal 9 20 5" xfId="18347" xr:uid="{00000000-0005-0000-0000-0000BC440000}"/>
    <cellStyle name="Normal 9 20 6" xfId="18348" xr:uid="{00000000-0005-0000-0000-0000BD440000}"/>
    <cellStyle name="Normal 9 20 7" xfId="18349" xr:uid="{00000000-0005-0000-0000-0000BE440000}"/>
    <cellStyle name="Normal 9 20 8" xfId="18350" xr:uid="{00000000-0005-0000-0000-0000BF440000}"/>
    <cellStyle name="Normal 9 20 9" xfId="18351" xr:uid="{00000000-0005-0000-0000-0000C0440000}"/>
    <cellStyle name="Normal 9 21" xfId="18352" xr:uid="{00000000-0005-0000-0000-0000C1440000}"/>
    <cellStyle name="Normal 9 21 10" xfId="18353" xr:uid="{00000000-0005-0000-0000-0000C2440000}"/>
    <cellStyle name="Normal 9 21 11" xfId="18354" xr:uid="{00000000-0005-0000-0000-0000C3440000}"/>
    <cellStyle name="Normal 9 21 12" xfId="18355" xr:uid="{00000000-0005-0000-0000-0000C4440000}"/>
    <cellStyle name="Normal 9 21 13" xfId="18356" xr:uid="{00000000-0005-0000-0000-0000C5440000}"/>
    <cellStyle name="Normal 9 21 14" xfId="18357" xr:uid="{00000000-0005-0000-0000-0000C6440000}"/>
    <cellStyle name="Normal 9 21 15" xfId="18358" xr:uid="{00000000-0005-0000-0000-0000C7440000}"/>
    <cellStyle name="Normal 9 21 16" xfId="18359" xr:uid="{00000000-0005-0000-0000-0000C8440000}"/>
    <cellStyle name="Normal 9 21 17" xfId="18360" xr:uid="{00000000-0005-0000-0000-0000C9440000}"/>
    <cellStyle name="Normal 9 21 2" xfId="18361" xr:uid="{00000000-0005-0000-0000-0000CA440000}"/>
    <cellStyle name="Normal 9 21 3" xfId="18362" xr:uid="{00000000-0005-0000-0000-0000CB440000}"/>
    <cellStyle name="Normal 9 21 4" xfId="18363" xr:uid="{00000000-0005-0000-0000-0000CC440000}"/>
    <cellStyle name="Normal 9 21 5" xfId="18364" xr:uid="{00000000-0005-0000-0000-0000CD440000}"/>
    <cellStyle name="Normal 9 21 6" xfId="18365" xr:uid="{00000000-0005-0000-0000-0000CE440000}"/>
    <cellStyle name="Normal 9 21 7" xfId="18366" xr:uid="{00000000-0005-0000-0000-0000CF440000}"/>
    <cellStyle name="Normal 9 21 8" xfId="18367" xr:uid="{00000000-0005-0000-0000-0000D0440000}"/>
    <cellStyle name="Normal 9 21 9" xfId="18368" xr:uid="{00000000-0005-0000-0000-0000D1440000}"/>
    <cellStyle name="Normal 9 22" xfId="18369" xr:uid="{00000000-0005-0000-0000-0000D2440000}"/>
    <cellStyle name="Normal 9 22 10" xfId="18370" xr:uid="{00000000-0005-0000-0000-0000D3440000}"/>
    <cellStyle name="Normal 9 22 11" xfId="18371" xr:uid="{00000000-0005-0000-0000-0000D4440000}"/>
    <cellStyle name="Normal 9 22 12" xfId="18372" xr:uid="{00000000-0005-0000-0000-0000D5440000}"/>
    <cellStyle name="Normal 9 22 13" xfId="18373" xr:uid="{00000000-0005-0000-0000-0000D6440000}"/>
    <cellStyle name="Normal 9 22 14" xfId="18374" xr:uid="{00000000-0005-0000-0000-0000D7440000}"/>
    <cellStyle name="Normal 9 22 15" xfId="18375" xr:uid="{00000000-0005-0000-0000-0000D8440000}"/>
    <cellStyle name="Normal 9 22 16" xfId="18376" xr:uid="{00000000-0005-0000-0000-0000D9440000}"/>
    <cellStyle name="Normal 9 22 17" xfId="18377" xr:uid="{00000000-0005-0000-0000-0000DA440000}"/>
    <cellStyle name="Normal 9 22 2" xfId="18378" xr:uid="{00000000-0005-0000-0000-0000DB440000}"/>
    <cellStyle name="Normal 9 22 3" xfId="18379" xr:uid="{00000000-0005-0000-0000-0000DC440000}"/>
    <cellStyle name="Normal 9 22 4" xfId="18380" xr:uid="{00000000-0005-0000-0000-0000DD440000}"/>
    <cellStyle name="Normal 9 22 5" xfId="18381" xr:uid="{00000000-0005-0000-0000-0000DE440000}"/>
    <cellStyle name="Normal 9 22 6" xfId="18382" xr:uid="{00000000-0005-0000-0000-0000DF440000}"/>
    <cellStyle name="Normal 9 22 7" xfId="18383" xr:uid="{00000000-0005-0000-0000-0000E0440000}"/>
    <cellStyle name="Normal 9 22 8" xfId="18384" xr:uid="{00000000-0005-0000-0000-0000E1440000}"/>
    <cellStyle name="Normal 9 22 9" xfId="18385" xr:uid="{00000000-0005-0000-0000-0000E2440000}"/>
    <cellStyle name="Normal 9 23" xfId="18386" xr:uid="{00000000-0005-0000-0000-0000E3440000}"/>
    <cellStyle name="Normal 9 23 10" xfId="18387" xr:uid="{00000000-0005-0000-0000-0000E4440000}"/>
    <cellStyle name="Normal 9 23 11" xfId="18388" xr:uid="{00000000-0005-0000-0000-0000E5440000}"/>
    <cellStyle name="Normal 9 23 12" xfId="18389" xr:uid="{00000000-0005-0000-0000-0000E6440000}"/>
    <cellStyle name="Normal 9 23 13" xfId="18390" xr:uid="{00000000-0005-0000-0000-0000E7440000}"/>
    <cellStyle name="Normal 9 23 14" xfId="18391" xr:uid="{00000000-0005-0000-0000-0000E8440000}"/>
    <cellStyle name="Normal 9 23 15" xfId="18392" xr:uid="{00000000-0005-0000-0000-0000E9440000}"/>
    <cellStyle name="Normal 9 23 16" xfId="18393" xr:uid="{00000000-0005-0000-0000-0000EA440000}"/>
    <cellStyle name="Normal 9 23 17" xfId="18394" xr:uid="{00000000-0005-0000-0000-0000EB440000}"/>
    <cellStyle name="Normal 9 23 2" xfId="18395" xr:uid="{00000000-0005-0000-0000-0000EC440000}"/>
    <cellStyle name="Normal 9 23 3" xfId="18396" xr:uid="{00000000-0005-0000-0000-0000ED440000}"/>
    <cellStyle name="Normal 9 23 4" xfId="18397" xr:uid="{00000000-0005-0000-0000-0000EE440000}"/>
    <cellStyle name="Normal 9 23 5" xfId="18398" xr:uid="{00000000-0005-0000-0000-0000EF440000}"/>
    <cellStyle name="Normal 9 23 6" xfId="18399" xr:uid="{00000000-0005-0000-0000-0000F0440000}"/>
    <cellStyle name="Normal 9 23 7" xfId="18400" xr:uid="{00000000-0005-0000-0000-0000F1440000}"/>
    <cellStyle name="Normal 9 23 8" xfId="18401" xr:uid="{00000000-0005-0000-0000-0000F2440000}"/>
    <cellStyle name="Normal 9 23 9" xfId="18402" xr:uid="{00000000-0005-0000-0000-0000F3440000}"/>
    <cellStyle name="Normal 9 24" xfId="18403" xr:uid="{00000000-0005-0000-0000-0000F4440000}"/>
    <cellStyle name="Normal 9 24 10" xfId="18404" xr:uid="{00000000-0005-0000-0000-0000F5440000}"/>
    <cellStyle name="Normal 9 24 11" xfId="18405" xr:uid="{00000000-0005-0000-0000-0000F6440000}"/>
    <cellStyle name="Normal 9 24 12" xfId="18406" xr:uid="{00000000-0005-0000-0000-0000F7440000}"/>
    <cellStyle name="Normal 9 24 13" xfId="18407" xr:uid="{00000000-0005-0000-0000-0000F8440000}"/>
    <cellStyle name="Normal 9 24 14" xfId="18408" xr:uid="{00000000-0005-0000-0000-0000F9440000}"/>
    <cellStyle name="Normal 9 24 15" xfId="18409" xr:uid="{00000000-0005-0000-0000-0000FA440000}"/>
    <cellStyle name="Normal 9 24 16" xfId="18410" xr:uid="{00000000-0005-0000-0000-0000FB440000}"/>
    <cellStyle name="Normal 9 24 17" xfId="18411" xr:uid="{00000000-0005-0000-0000-0000FC440000}"/>
    <cellStyle name="Normal 9 24 2" xfId="18412" xr:uid="{00000000-0005-0000-0000-0000FD440000}"/>
    <cellStyle name="Normal 9 24 3" xfId="18413" xr:uid="{00000000-0005-0000-0000-0000FE440000}"/>
    <cellStyle name="Normal 9 24 4" xfId="18414" xr:uid="{00000000-0005-0000-0000-0000FF440000}"/>
    <cellStyle name="Normal 9 24 5" xfId="18415" xr:uid="{00000000-0005-0000-0000-000000450000}"/>
    <cellStyle name="Normal 9 24 6" xfId="18416" xr:uid="{00000000-0005-0000-0000-000001450000}"/>
    <cellStyle name="Normal 9 24 7" xfId="18417" xr:uid="{00000000-0005-0000-0000-000002450000}"/>
    <cellStyle name="Normal 9 24 8" xfId="18418" xr:uid="{00000000-0005-0000-0000-000003450000}"/>
    <cellStyle name="Normal 9 24 9" xfId="18419" xr:uid="{00000000-0005-0000-0000-000004450000}"/>
    <cellStyle name="Normal 9 25" xfId="18420" xr:uid="{00000000-0005-0000-0000-000005450000}"/>
    <cellStyle name="Normal 9 25 10" xfId="18421" xr:uid="{00000000-0005-0000-0000-000006450000}"/>
    <cellStyle name="Normal 9 25 11" xfId="18422" xr:uid="{00000000-0005-0000-0000-000007450000}"/>
    <cellStyle name="Normal 9 25 12" xfId="18423" xr:uid="{00000000-0005-0000-0000-000008450000}"/>
    <cellStyle name="Normal 9 25 13" xfId="18424" xr:uid="{00000000-0005-0000-0000-000009450000}"/>
    <cellStyle name="Normal 9 25 14" xfId="18425" xr:uid="{00000000-0005-0000-0000-00000A450000}"/>
    <cellStyle name="Normal 9 25 15" xfId="18426" xr:uid="{00000000-0005-0000-0000-00000B450000}"/>
    <cellStyle name="Normal 9 25 16" xfId="18427" xr:uid="{00000000-0005-0000-0000-00000C450000}"/>
    <cellStyle name="Normal 9 25 17" xfId="18428" xr:uid="{00000000-0005-0000-0000-00000D450000}"/>
    <cellStyle name="Normal 9 25 2" xfId="18429" xr:uid="{00000000-0005-0000-0000-00000E450000}"/>
    <cellStyle name="Normal 9 25 3" xfId="18430" xr:uid="{00000000-0005-0000-0000-00000F450000}"/>
    <cellStyle name="Normal 9 25 4" xfId="18431" xr:uid="{00000000-0005-0000-0000-000010450000}"/>
    <cellStyle name="Normal 9 25 5" xfId="18432" xr:uid="{00000000-0005-0000-0000-000011450000}"/>
    <cellStyle name="Normal 9 25 6" xfId="18433" xr:uid="{00000000-0005-0000-0000-000012450000}"/>
    <cellStyle name="Normal 9 25 7" xfId="18434" xr:uid="{00000000-0005-0000-0000-000013450000}"/>
    <cellStyle name="Normal 9 25 8" xfId="18435" xr:uid="{00000000-0005-0000-0000-000014450000}"/>
    <cellStyle name="Normal 9 25 9" xfId="18436" xr:uid="{00000000-0005-0000-0000-000015450000}"/>
    <cellStyle name="Normal 9 26" xfId="18437" xr:uid="{00000000-0005-0000-0000-000016450000}"/>
    <cellStyle name="Normal 9 26 10" xfId="18438" xr:uid="{00000000-0005-0000-0000-000017450000}"/>
    <cellStyle name="Normal 9 26 11" xfId="18439" xr:uid="{00000000-0005-0000-0000-000018450000}"/>
    <cellStyle name="Normal 9 26 12" xfId="18440" xr:uid="{00000000-0005-0000-0000-000019450000}"/>
    <cellStyle name="Normal 9 26 13" xfId="18441" xr:uid="{00000000-0005-0000-0000-00001A450000}"/>
    <cellStyle name="Normal 9 26 14" xfId="18442" xr:uid="{00000000-0005-0000-0000-00001B450000}"/>
    <cellStyle name="Normal 9 26 15" xfId="18443" xr:uid="{00000000-0005-0000-0000-00001C450000}"/>
    <cellStyle name="Normal 9 26 16" xfId="18444" xr:uid="{00000000-0005-0000-0000-00001D450000}"/>
    <cellStyle name="Normal 9 26 17" xfId="18445" xr:uid="{00000000-0005-0000-0000-00001E450000}"/>
    <cellStyle name="Normal 9 26 2" xfId="18446" xr:uid="{00000000-0005-0000-0000-00001F450000}"/>
    <cellStyle name="Normal 9 26 3" xfId="18447" xr:uid="{00000000-0005-0000-0000-000020450000}"/>
    <cellStyle name="Normal 9 26 4" xfId="18448" xr:uid="{00000000-0005-0000-0000-000021450000}"/>
    <cellStyle name="Normal 9 26 5" xfId="18449" xr:uid="{00000000-0005-0000-0000-000022450000}"/>
    <cellStyle name="Normal 9 26 6" xfId="18450" xr:uid="{00000000-0005-0000-0000-000023450000}"/>
    <cellStyle name="Normal 9 26 7" xfId="18451" xr:uid="{00000000-0005-0000-0000-000024450000}"/>
    <cellStyle name="Normal 9 26 8" xfId="18452" xr:uid="{00000000-0005-0000-0000-000025450000}"/>
    <cellStyle name="Normal 9 26 9" xfId="18453" xr:uid="{00000000-0005-0000-0000-000026450000}"/>
    <cellStyle name="Normal 9 27" xfId="18454" xr:uid="{00000000-0005-0000-0000-000027450000}"/>
    <cellStyle name="Normal 9 27 10" xfId="18455" xr:uid="{00000000-0005-0000-0000-000028450000}"/>
    <cellStyle name="Normal 9 27 11" xfId="18456" xr:uid="{00000000-0005-0000-0000-000029450000}"/>
    <cellStyle name="Normal 9 27 12" xfId="18457" xr:uid="{00000000-0005-0000-0000-00002A450000}"/>
    <cellStyle name="Normal 9 27 13" xfId="18458" xr:uid="{00000000-0005-0000-0000-00002B450000}"/>
    <cellStyle name="Normal 9 27 14" xfId="18459" xr:uid="{00000000-0005-0000-0000-00002C450000}"/>
    <cellStyle name="Normal 9 27 15" xfId="18460" xr:uid="{00000000-0005-0000-0000-00002D450000}"/>
    <cellStyle name="Normal 9 27 16" xfId="18461" xr:uid="{00000000-0005-0000-0000-00002E450000}"/>
    <cellStyle name="Normal 9 27 17" xfId="18462" xr:uid="{00000000-0005-0000-0000-00002F450000}"/>
    <cellStyle name="Normal 9 27 2" xfId="18463" xr:uid="{00000000-0005-0000-0000-000030450000}"/>
    <cellStyle name="Normal 9 27 3" xfId="18464" xr:uid="{00000000-0005-0000-0000-000031450000}"/>
    <cellStyle name="Normal 9 27 4" xfId="18465" xr:uid="{00000000-0005-0000-0000-000032450000}"/>
    <cellStyle name="Normal 9 27 5" xfId="18466" xr:uid="{00000000-0005-0000-0000-000033450000}"/>
    <cellStyle name="Normal 9 27 6" xfId="18467" xr:uid="{00000000-0005-0000-0000-000034450000}"/>
    <cellStyle name="Normal 9 27 7" xfId="18468" xr:uid="{00000000-0005-0000-0000-000035450000}"/>
    <cellStyle name="Normal 9 27 8" xfId="18469" xr:uid="{00000000-0005-0000-0000-000036450000}"/>
    <cellStyle name="Normal 9 27 9" xfId="18470" xr:uid="{00000000-0005-0000-0000-000037450000}"/>
    <cellStyle name="Normal 9 28" xfId="18471" xr:uid="{00000000-0005-0000-0000-000038450000}"/>
    <cellStyle name="Normal 9 28 10" xfId="18472" xr:uid="{00000000-0005-0000-0000-000039450000}"/>
    <cellStyle name="Normal 9 28 11" xfId="18473" xr:uid="{00000000-0005-0000-0000-00003A450000}"/>
    <cellStyle name="Normal 9 28 12" xfId="18474" xr:uid="{00000000-0005-0000-0000-00003B450000}"/>
    <cellStyle name="Normal 9 28 13" xfId="18475" xr:uid="{00000000-0005-0000-0000-00003C450000}"/>
    <cellStyle name="Normal 9 28 14" xfId="18476" xr:uid="{00000000-0005-0000-0000-00003D450000}"/>
    <cellStyle name="Normal 9 28 15" xfId="18477" xr:uid="{00000000-0005-0000-0000-00003E450000}"/>
    <cellStyle name="Normal 9 28 16" xfId="18478" xr:uid="{00000000-0005-0000-0000-00003F450000}"/>
    <cellStyle name="Normal 9 28 17" xfId="18479" xr:uid="{00000000-0005-0000-0000-000040450000}"/>
    <cellStyle name="Normal 9 28 2" xfId="18480" xr:uid="{00000000-0005-0000-0000-000041450000}"/>
    <cellStyle name="Normal 9 28 3" xfId="18481" xr:uid="{00000000-0005-0000-0000-000042450000}"/>
    <cellStyle name="Normal 9 28 4" xfId="18482" xr:uid="{00000000-0005-0000-0000-000043450000}"/>
    <cellStyle name="Normal 9 28 5" xfId="18483" xr:uid="{00000000-0005-0000-0000-000044450000}"/>
    <cellStyle name="Normal 9 28 6" xfId="18484" xr:uid="{00000000-0005-0000-0000-000045450000}"/>
    <cellStyle name="Normal 9 28 7" xfId="18485" xr:uid="{00000000-0005-0000-0000-000046450000}"/>
    <cellStyle name="Normal 9 28 8" xfId="18486" xr:uid="{00000000-0005-0000-0000-000047450000}"/>
    <cellStyle name="Normal 9 28 9" xfId="18487" xr:uid="{00000000-0005-0000-0000-000048450000}"/>
    <cellStyle name="Normal 9 29" xfId="18488" xr:uid="{00000000-0005-0000-0000-000049450000}"/>
    <cellStyle name="Normal 9 29 10" xfId="18489" xr:uid="{00000000-0005-0000-0000-00004A450000}"/>
    <cellStyle name="Normal 9 29 11" xfId="18490" xr:uid="{00000000-0005-0000-0000-00004B450000}"/>
    <cellStyle name="Normal 9 29 12" xfId="18491" xr:uid="{00000000-0005-0000-0000-00004C450000}"/>
    <cellStyle name="Normal 9 29 13" xfId="18492" xr:uid="{00000000-0005-0000-0000-00004D450000}"/>
    <cellStyle name="Normal 9 29 14" xfId="18493" xr:uid="{00000000-0005-0000-0000-00004E450000}"/>
    <cellStyle name="Normal 9 29 15" xfId="18494" xr:uid="{00000000-0005-0000-0000-00004F450000}"/>
    <cellStyle name="Normal 9 29 16" xfId="18495" xr:uid="{00000000-0005-0000-0000-000050450000}"/>
    <cellStyle name="Normal 9 29 17" xfId="18496" xr:uid="{00000000-0005-0000-0000-000051450000}"/>
    <cellStyle name="Normal 9 29 2" xfId="18497" xr:uid="{00000000-0005-0000-0000-000052450000}"/>
    <cellStyle name="Normal 9 29 3" xfId="18498" xr:uid="{00000000-0005-0000-0000-000053450000}"/>
    <cellStyle name="Normal 9 29 4" xfId="18499" xr:uid="{00000000-0005-0000-0000-000054450000}"/>
    <cellStyle name="Normal 9 29 5" xfId="18500" xr:uid="{00000000-0005-0000-0000-000055450000}"/>
    <cellStyle name="Normal 9 29 6" xfId="18501" xr:uid="{00000000-0005-0000-0000-000056450000}"/>
    <cellStyle name="Normal 9 29 7" xfId="18502" xr:uid="{00000000-0005-0000-0000-000057450000}"/>
    <cellStyle name="Normal 9 29 8" xfId="18503" xr:uid="{00000000-0005-0000-0000-000058450000}"/>
    <cellStyle name="Normal 9 29 9" xfId="18504" xr:uid="{00000000-0005-0000-0000-000059450000}"/>
    <cellStyle name="Normal 9 3" xfId="18505" xr:uid="{00000000-0005-0000-0000-00005A450000}"/>
    <cellStyle name="Normal 9 3 10" xfId="18506" xr:uid="{00000000-0005-0000-0000-00005B450000}"/>
    <cellStyle name="Normal 9 3 11" xfId="18507" xr:uid="{00000000-0005-0000-0000-00005C450000}"/>
    <cellStyle name="Normal 9 3 12" xfId="18508" xr:uid="{00000000-0005-0000-0000-00005D450000}"/>
    <cellStyle name="Normal 9 3 13" xfId="18509" xr:uid="{00000000-0005-0000-0000-00005E450000}"/>
    <cellStyle name="Normal 9 3 14" xfId="18510" xr:uid="{00000000-0005-0000-0000-00005F450000}"/>
    <cellStyle name="Normal 9 3 15" xfId="18511" xr:uid="{00000000-0005-0000-0000-000060450000}"/>
    <cellStyle name="Normal 9 3 16" xfId="18512" xr:uid="{00000000-0005-0000-0000-000061450000}"/>
    <cellStyle name="Normal 9 3 17" xfId="18513" xr:uid="{00000000-0005-0000-0000-000062450000}"/>
    <cellStyle name="Normal 9 3 18" xfId="18514" xr:uid="{00000000-0005-0000-0000-000063450000}"/>
    <cellStyle name="Normal 9 3 19" xfId="18515" xr:uid="{00000000-0005-0000-0000-000064450000}"/>
    <cellStyle name="Normal 9 3 2" xfId="18516" xr:uid="{00000000-0005-0000-0000-000065450000}"/>
    <cellStyle name="Normal 9 3 20" xfId="18517" xr:uid="{00000000-0005-0000-0000-000066450000}"/>
    <cellStyle name="Normal 9 3 21" xfId="18518" xr:uid="{00000000-0005-0000-0000-000067450000}"/>
    <cellStyle name="Normal 9 3 22" xfId="18519" xr:uid="{00000000-0005-0000-0000-000068450000}"/>
    <cellStyle name="Normal 9 3 23" xfId="18520" xr:uid="{00000000-0005-0000-0000-000069450000}"/>
    <cellStyle name="Normal 9 3 24" xfId="18521" xr:uid="{00000000-0005-0000-0000-00006A450000}"/>
    <cellStyle name="Normal 9 3 25" xfId="18522" xr:uid="{00000000-0005-0000-0000-00006B450000}"/>
    <cellStyle name="Normal 9 3 26" xfId="18523" xr:uid="{00000000-0005-0000-0000-00006C450000}"/>
    <cellStyle name="Normal 9 3 27" xfId="18524" xr:uid="{00000000-0005-0000-0000-00006D450000}"/>
    <cellStyle name="Normal 9 3 28" xfId="18525" xr:uid="{00000000-0005-0000-0000-00006E450000}"/>
    <cellStyle name="Normal 9 3 29" xfId="18526" xr:uid="{00000000-0005-0000-0000-00006F450000}"/>
    <cellStyle name="Normal 9 3 3" xfId="18527" xr:uid="{00000000-0005-0000-0000-000070450000}"/>
    <cellStyle name="Normal 9 3 30" xfId="18528" xr:uid="{00000000-0005-0000-0000-000071450000}"/>
    <cellStyle name="Normal 9 3 31" xfId="18529" xr:uid="{00000000-0005-0000-0000-000072450000}"/>
    <cellStyle name="Normal 9 3 32" xfId="18530" xr:uid="{00000000-0005-0000-0000-000073450000}"/>
    <cellStyle name="Normal 9 3 33" xfId="18531" xr:uid="{00000000-0005-0000-0000-000074450000}"/>
    <cellStyle name="Normal 9 3 34" xfId="18532" xr:uid="{00000000-0005-0000-0000-000075450000}"/>
    <cellStyle name="Normal 9 3 35" xfId="18533" xr:uid="{00000000-0005-0000-0000-000076450000}"/>
    <cellStyle name="Normal 9 3 36" xfId="18534" xr:uid="{00000000-0005-0000-0000-000077450000}"/>
    <cellStyle name="Normal 9 3 37" xfId="18535" xr:uid="{00000000-0005-0000-0000-000078450000}"/>
    <cellStyle name="Normal 9 3 38" xfId="18536" xr:uid="{00000000-0005-0000-0000-000079450000}"/>
    <cellStyle name="Normal 9 3 39" xfId="18537" xr:uid="{00000000-0005-0000-0000-00007A450000}"/>
    <cellStyle name="Normal 9 3 4" xfId="18538" xr:uid="{00000000-0005-0000-0000-00007B450000}"/>
    <cellStyle name="Normal 9 3 40" xfId="18539" xr:uid="{00000000-0005-0000-0000-00007C450000}"/>
    <cellStyle name="Normal 9 3 41" xfId="18540" xr:uid="{00000000-0005-0000-0000-00007D450000}"/>
    <cellStyle name="Normal 9 3 42" xfId="18541" xr:uid="{00000000-0005-0000-0000-00007E450000}"/>
    <cellStyle name="Normal 9 3 43" xfId="18542" xr:uid="{00000000-0005-0000-0000-00007F450000}"/>
    <cellStyle name="Normal 9 3 44" xfId="18543" xr:uid="{00000000-0005-0000-0000-000080450000}"/>
    <cellStyle name="Normal 9 3 45" xfId="18544" xr:uid="{00000000-0005-0000-0000-000081450000}"/>
    <cellStyle name="Normal 9 3 46" xfId="18545" xr:uid="{00000000-0005-0000-0000-000082450000}"/>
    <cellStyle name="Normal 9 3 47" xfId="18546" xr:uid="{00000000-0005-0000-0000-000083450000}"/>
    <cellStyle name="Normal 9 3 48" xfId="18547" xr:uid="{00000000-0005-0000-0000-000084450000}"/>
    <cellStyle name="Normal 9 3 49" xfId="18548" xr:uid="{00000000-0005-0000-0000-000085450000}"/>
    <cellStyle name="Normal 9 3 5" xfId="18549" xr:uid="{00000000-0005-0000-0000-000086450000}"/>
    <cellStyle name="Normal 9 3 50" xfId="18550" xr:uid="{00000000-0005-0000-0000-000087450000}"/>
    <cellStyle name="Normal 9 3 51" xfId="18551" xr:uid="{00000000-0005-0000-0000-000088450000}"/>
    <cellStyle name="Normal 9 3 52" xfId="18552" xr:uid="{00000000-0005-0000-0000-000089450000}"/>
    <cellStyle name="Normal 9 3 53" xfId="18553" xr:uid="{00000000-0005-0000-0000-00008A450000}"/>
    <cellStyle name="Normal 9 3 54" xfId="18554" xr:uid="{00000000-0005-0000-0000-00008B450000}"/>
    <cellStyle name="Normal 9 3 55" xfId="18555" xr:uid="{00000000-0005-0000-0000-00008C450000}"/>
    <cellStyle name="Normal 9 3 56" xfId="18556" xr:uid="{00000000-0005-0000-0000-00008D450000}"/>
    <cellStyle name="Normal 9 3 57" xfId="18557" xr:uid="{00000000-0005-0000-0000-00008E450000}"/>
    <cellStyle name="Normal 9 3 58" xfId="18558" xr:uid="{00000000-0005-0000-0000-00008F450000}"/>
    <cellStyle name="Normal 9 3 59" xfId="18559" xr:uid="{00000000-0005-0000-0000-000090450000}"/>
    <cellStyle name="Normal 9 3 6" xfId="18560" xr:uid="{00000000-0005-0000-0000-000091450000}"/>
    <cellStyle name="Normal 9 3 60" xfId="18561" xr:uid="{00000000-0005-0000-0000-000092450000}"/>
    <cellStyle name="Normal 9 3 61" xfId="18562" xr:uid="{00000000-0005-0000-0000-000093450000}"/>
    <cellStyle name="Normal 9 3 62" xfId="18563" xr:uid="{00000000-0005-0000-0000-000094450000}"/>
    <cellStyle name="Normal 9 3 63" xfId="18564" xr:uid="{00000000-0005-0000-0000-000095450000}"/>
    <cellStyle name="Normal 9 3 64" xfId="18565" xr:uid="{00000000-0005-0000-0000-000096450000}"/>
    <cellStyle name="Normal 9 3 65" xfId="18566" xr:uid="{00000000-0005-0000-0000-000097450000}"/>
    <cellStyle name="Normal 9 3 66" xfId="18567" xr:uid="{00000000-0005-0000-0000-000098450000}"/>
    <cellStyle name="Normal 9 3 67" xfId="18568" xr:uid="{00000000-0005-0000-0000-000099450000}"/>
    <cellStyle name="Normal 9 3 68" xfId="18569" xr:uid="{00000000-0005-0000-0000-00009A450000}"/>
    <cellStyle name="Normal 9 3 69" xfId="18570" xr:uid="{00000000-0005-0000-0000-00009B450000}"/>
    <cellStyle name="Normal 9 3 7" xfId="18571" xr:uid="{00000000-0005-0000-0000-00009C450000}"/>
    <cellStyle name="Normal 9 3 70" xfId="18572" xr:uid="{00000000-0005-0000-0000-00009D450000}"/>
    <cellStyle name="Normal 9 3 71" xfId="18573" xr:uid="{00000000-0005-0000-0000-00009E450000}"/>
    <cellStyle name="Normal 9 3 72" xfId="18574" xr:uid="{00000000-0005-0000-0000-00009F450000}"/>
    <cellStyle name="Normal 9 3 73" xfId="18575" xr:uid="{00000000-0005-0000-0000-0000A0450000}"/>
    <cellStyle name="Normal 9 3 74" xfId="18576" xr:uid="{00000000-0005-0000-0000-0000A1450000}"/>
    <cellStyle name="Normal 9 3 75" xfId="18577" xr:uid="{00000000-0005-0000-0000-0000A2450000}"/>
    <cellStyle name="Normal 9 3 76" xfId="18578" xr:uid="{00000000-0005-0000-0000-0000A3450000}"/>
    <cellStyle name="Normal 9 3 77" xfId="18579" xr:uid="{00000000-0005-0000-0000-0000A4450000}"/>
    <cellStyle name="Normal 9 3 78" xfId="18580" xr:uid="{00000000-0005-0000-0000-0000A5450000}"/>
    <cellStyle name="Normal 9 3 8" xfId="18581" xr:uid="{00000000-0005-0000-0000-0000A6450000}"/>
    <cellStyle name="Normal 9 3 9" xfId="18582" xr:uid="{00000000-0005-0000-0000-0000A7450000}"/>
    <cellStyle name="Normal 9 30" xfId="18583" xr:uid="{00000000-0005-0000-0000-0000A8450000}"/>
    <cellStyle name="Normal 9 30 10" xfId="18584" xr:uid="{00000000-0005-0000-0000-0000A9450000}"/>
    <cellStyle name="Normal 9 30 11" xfId="18585" xr:uid="{00000000-0005-0000-0000-0000AA450000}"/>
    <cellStyle name="Normal 9 30 12" xfId="18586" xr:uid="{00000000-0005-0000-0000-0000AB450000}"/>
    <cellStyle name="Normal 9 30 13" xfId="18587" xr:uid="{00000000-0005-0000-0000-0000AC450000}"/>
    <cellStyle name="Normal 9 30 14" xfId="18588" xr:uid="{00000000-0005-0000-0000-0000AD450000}"/>
    <cellStyle name="Normal 9 30 15" xfId="18589" xr:uid="{00000000-0005-0000-0000-0000AE450000}"/>
    <cellStyle name="Normal 9 30 16" xfId="18590" xr:uid="{00000000-0005-0000-0000-0000AF450000}"/>
    <cellStyle name="Normal 9 30 17" xfId="18591" xr:uid="{00000000-0005-0000-0000-0000B0450000}"/>
    <cellStyle name="Normal 9 30 2" xfId="18592" xr:uid="{00000000-0005-0000-0000-0000B1450000}"/>
    <cellStyle name="Normal 9 30 3" xfId="18593" xr:uid="{00000000-0005-0000-0000-0000B2450000}"/>
    <cellStyle name="Normal 9 30 4" xfId="18594" xr:uid="{00000000-0005-0000-0000-0000B3450000}"/>
    <cellStyle name="Normal 9 30 5" xfId="18595" xr:uid="{00000000-0005-0000-0000-0000B4450000}"/>
    <cellStyle name="Normal 9 30 6" xfId="18596" xr:uid="{00000000-0005-0000-0000-0000B5450000}"/>
    <cellStyle name="Normal 9 30 7" xfId="18597" xr:uid="{00000000-0005-0000-0000-0000B6450000}"/>
    <cellStyle name="Normal 9 30 8" xfId="18598" xr:uid="{00000000-0005-0000-0000-0000B7450000}"/>
    <cellStyle name="Normal 9 30 9" xfId="18599" xr:uid="{00000000-0005-0000-0000-0000B8450000}"/>
    <cellStyle name="Normal 9 31" xfId="18600" xr:uid="{00000000-0005-0000-0000-0000B9450000}"/>
    <cellStyle name="Normal 9 31 10" xfId="18601" xr:uid="{00000000-0005-0000-0000-0000BA450000}"/>
    <cellStyle name="Normal 9 31 11" xfId="18602" xr:uid="{00000000-0005-0000-0000-0000BB450000}"/>
    <cellStyle name="Normal 9 31 12" xfId="18603" xr:uid="{00000000-0005-0000-0000-0000BC450000}"/>
    <cellStyle name="Normal 9 31 13" xfId="18604" xr:uid="{00000000-0005-0000-0000-0000BD450000}"/>
    <cellStyle name="Normal 9 31 14" xfId="18605" xr:uid="{00000000-0005-0000-0000-0000BE450000}"/>
    <cellStyle name="Normal 9 31 15" xfId="18606" xr:uid="{00000000-0005-0000-0000-0000BF450000}"/>
    <cellStyle name="Normal 9 31 16" xfId="18607" xr:uid="{00000000-0005-0000-0000-0000C0450000}"/>
    <cellStyle name="Normal 9 31 17" xfId="18608" xr:uid="{00000000-0005-0000-0000-0000C1450000}"/>
    <cellStyle name="Normal 9 31 2" xfId="18609" xr:uid="{00000000-0005-0000-0000-0000C2450000}"/>
    <cellStyle name="Normal 9 31 3" xfId="18610" xr:uid="{00000000-0005-0000-0000-0000C3450000}"/>
    <cellStyle name="Normal 9 31 4" xfId="18611" xr:uid="{00000000-0005-0000-0000-0000C4450000}"/>
    <cellStyle name="Normal 9 31 5" xfId="18612" xr:uid="{00000000-0005-0000-0000-0000C5450000}"/>
    <cellStyle name="Normal 9 31 6" xfId="18613" xr:uid="{00000000-0005-0000-0000-0000C6450000}"/>
    <cellStyle name="Normal 9 31 7" xfId="18614" xr:uid="{00000000-0005-0000-0000-0000C7450000}"/>
    <cellStyle name="Normal 9 31 8" xfId="18615" xr:uid="{00000000-0005-0000-0000-0000C8450000}"/>
    <cellStyle name="Normal 9 31 9" xfId="18616" xr:uid="{00000000-0005-0000-0000-0000C9450000}"/>
    <cellStyle name="Normal 9 32" xfId="18617" xr:uid="{00000000-0005-0000-0000-0000CA450000}"/>
    <cellStyle name="Normal 9 32 10" xfId="18618" xr:uid="{00000000-0005-0000-0000-0000CB450000}"/>
    <cellStyle name="Normal 9 32 11" xfId="18619" xr:uid="{00000000-0005-0000-0000-0000CC450000}"/>
    <cellStyle name="Normal 9 32 12" xfId="18620" xr:uid="{00000000-0005-0000-0000-0000CD450000}"/>
    <cellStyle name="Normal 9 32 13" xfId="18621" xr:uid="{00000000-0005-0000-0000-0000CE450000}"/>
    <cellStyle name="Normal 9 32 14" xfId="18622" xr:uid="{00000000-0005-0000-0000-0000CF450000}"/>
    <cellStyle name="Normal 9 32 15" xfId="18623" xr:uid="{00000000-0005-0000-0000-0000D0450000}"/>
    <cellStyle name="Normal 9 32 16" xfId="18624" xr:uid="{00000000-0005-0000-0000-0000D1450000}"/>
    <cellStyle name="Normal 9 32 17" xfId="18625" xr:uid="{00000000-0005-0000-0000-0000D2450000}"/>
    <cellStyle name="Normal 9 32 2" xfId="18626" xr:uid="{00000000-0005-0000-0000-0000D3450000}"/>
    <cellStyle name="Normal 9 32 3" xfId="18627" xr:uid="{00000000-0005-0000-0000-0000D4450000}"/>
    <cellStyle name="Normal 9 32 4" xfId="18628" xr:uid="{00000000-0005-0000-0000-0000D5450000}"/>
    <cellStyle name="Normal 9 32 5" xfId="18629" xr:uid="{00000000-0005-0000-0000-0000D6450000}"/>
    <cellStyle name="Normal 9 32 6" xfId="18630" xr:uid="{00000000-0005-0000-0000-0000D7450000}"/>
    <cellStyle name="Normal 9 32 7" xfId="18631" xr:uid="{00000000-0005-0000-0000-0000D8450000}"/>
    <cellStyle name="Normal 9 32 8" xfId="18632" xr:uid="{00000000-0005-0000-0000-0000D9450000}"/>
    <cellStyle name="Normal 9 32 9" xfId="18633" xr:uid="{00000000-0005-0000-0000-0000DA450000}"/>
    <cellStyle name="Normal 9 33" xfId="18634" xr:uid="{00000000-0005-0000-0000-0000DB450000}"/>
    <cellStyle name="Normal 9 33 10" xfId="18635" xr:uid="{00000000-0005-0000-0000-0000DC450000}"/>
    <cellStyle name="Normal 9 33 11" xfId="18636" xr:uid="{00000000-0005-0000-0000-0000DD450000}"/>
    <cellStyle name="Normal 9 33 12" xfId="18637" xr:uid="{00000000-0005-0000-0000-0000DE450000}"/>
    <cellStyle name="Normal 9 33 13" xfId="18638" xr:uid="{00000000-0005-0000-0000-0000DF450000}"/>
    <cellStyle name="Normal 9 33 14" xfId="18639" xr:uid="{00000000-0005-0000-0000-0000E0450000}"/>
    <cellStyle name="Normal 9 33 15" xfId="18640" xr:uid="{00000000-0005-0000-0000-0000E1450000}"/>
    <cellStyle name="Normal 9 33 16" xfId="18641" xr:uid="{00000000-0005-0000-0000-0000E2450000}"/>
    <cellStyle name="Normal 9 33 17" xfId="18642" xr:uid="{00000000-0005-0000-0000-0000E3450000}"/>
    <cellStyle name="Normal 9 33 2" xfId="18643" xr:uid="{00000000-0005-0000-0000-0000E4450000}"/>
    <cellStyle name="Normal 9 33 3" xfId="18644" xr:uid="{00000000-0005-0000-0000-0000E5450000}"/>
    <cellStyle name="Normal 9 33 4" xfId="18645" xr:uid="{00000000-0005-0000-0000-0000E6450000}"/>
    <cellStyle name="Normal 9 33 5" xfId="18646" xr:uid="{00000000-0005-0000-0000-0000E7450000}"/>
    <cellStyle name="Normal 9 33 6" xfId="18647" xr:uid="{00000000-0005-0000-0000-0000E8450000}"/>
    <cellStyle name="Normal 9 33 7" xfId="18648" xr:uid="{00000000-0005-0000-0000-0000E9450000}"/>
    <cellStyle name="Normal 9 33 8" xfId="18649" xr:uid="{00000000-0005-0000-0000-0000EA450000}"/>
    <cellStyle name="Normal 9 33 9" xfId="18650" xr:uid="{00000000-0005-0000-0000-0000EB450000}"/>
    <cellStyle name="Normal 9 34" xfId="18651" xr:uid="{00000000-0005-0000-0000-0000EC450000}"/>
    <cellStyle name="Normal 9 34 10" xfId="18652" xr:uid="{00000000-0005-0000-0000-0000ED450000}"/>
    <cellStyle name="Normal 9 34 11" xfId="18653" xr:uid="{00000000-0005-0000-0000-0000EE450000}"/>
    <cellStyle name="Normal 9 34 12" xfId="18654" xr:uid="{00000000-0005-0000-0000-0000EF450000}"/>
    <cellStyle name="Normal 9 34 13" xfId="18655" xr:uid="{00000000-0005-0000-0000-0000F0450000}"/>
    <cellStyle name="Normal 9 34 14" xfId="18656" xr:uid="{00000000-0005-0000-0000-0000F1450000}"/>
    <cellStyle name="Normal 9 34 15" xfId="18657" xr:uid="{00000000-0005-0000-0000-0000F2450000}"/>
    <cellStyle name="Normal 9 34 16" xfId="18658" xr:uid="{00000000-0005-0000-0000-0000F3450000}"/>
    <cellStyle name="Normal 9 34 17" xfId="18659" xr:uid="{00000000-0005-0000-0000-0000F4450000}"/>
    <cellStyle name="Normal 9 34 2" xfId="18660" xr:uid="{00000000-0005-0000-0000-0000F5450000}"/>
    <cellStyle name="Normal 9 34 3" xfId="18661" xr:uid="{00000000-0005-0000-0000-0000F6450000}"/>
    <cellStyle name="Normal 9 34 4" xfId="18662" xr:uid="{00000000-0005-0000-0000-0000F7450000}"/>
    <cellStyle name="Normal 9 34 5" xfId="18663" xr:uid="{00000000-0005-0000-0000-0000F8450000}"/>
    <cellStyle name="Normal 9 34 6" xfId="18664" xr:uid="{00000000-0005-0000-0000-0000F9450000}"/>
    <cellStyle name="Normal 9 34 7" xfId="18665" xr:uid="{00000000-0005-0000-0000-0000FA450000}"/>
    <cellStyle name="Normal 9 34 8" xfId="18666" xr:uid="{00000000-0005-0000-0000-0000FB450000}"/>
    <cellStyle name="Normal 9 34 9" xfId="18667" xr:uid="{00000000-0005-0000-0000-0000FC450000}"/>
    <cellStyle name="Normal 9 35" xfId="18668" xr:uid="{00000000-0005-0000-0000-0000FD450000}"/>
    <cellStyle name="Normal 9 35 10" xfId="18669" xr:uid="{00000000-0005-0000-0000-0000FE450000}"/>
    <cellStyle name="Normal 9 35 11" xfId="18670" xr:uid="{00000000-0005-0000-0000-0000FF450000}"/>
    <cellStyle name="Normal 9 35 12" xfId="18671" xr:uid="{00000000-0005-0000-0000-000000460000}"/>
    <cellStyle name="Normal 9 35 13" xfId="18672" xr:uid="{00000000-0005-0000-0000-000001460000}"/>
    <cellStyle name="Normal 9 35 14" xfId="18673" xr:uid="{00000000-0005-0000-0000-000002460000}"/>
    <cellStyle name="Normal 9 35 15" xfId="18674" xr:uid="{00000000-0005-0000-0000-000003460000}"/>
    <cellStyle name="Normal 9 35 16" xfId="18675" xr:uid="{00000000-0005-0000-0000-000004460000}"/>
    <cellStyle name="Normal 9 35 17" xfId="18676" xr:uid="{00000000-0005-0000-0000-000005460000}"/>
    <cellStyle name="Normal 9 35 2" xfId="18677" xr:uid="{00000000-0005-0000-0000-000006460000}"/>
    <cellStyle name="Normal 9 35 3" xfId="18678" xr:uid="{00000000-0005-0000-0000-000007460000}"/>
    <cellStyle name="Normal 9 35 4" xfId="18679" xr:uid="{00000000-0005-0000-0000-000008460000}"/>
    <cellStyle name="Normal 9 35 5" xfId="18680" xr:uid="{00000000-0005-0000-0000-000009460000}"/>
    <cellStyle name="Normal 9 35 6" xfId="18681" xr:uid="{00000000-0005-0000-0000-00000A460000}"/>
    <cellStyle name="Normal 9 35 7" xfId="18682" xr:uid="{00000000-0005-0000-0000-00000B460000}"/>
    <cellStyle name="Normal 9 35 8" xfId="18683" xr:uid="{00000000-0005-0000-0000-00000C460000}"/>
    <cellStyle name="Normal 9 35 9" xfId="18684" xr:uid="{00000000-0005-0000-0000-00000D460000}"/>
    <cellStyle name="Normal 9 36" xfId="18685" xr:uid="{00000000-0005-0000-0000-00000E460000}"/>
    <cellStyle name="Normal 9 36 10" xfId="18686" xr:uid="{00000000-0005-0000-0000-00000F460000}"/>
    <cellStyle name="Normal 9 36 11" xfId="18687" xr:uid="{00000000-0005-0000-0000-000010460000}"/>
    <cellStyle name="Normal 9 36 12" xfId="18688" xr:uid="{00000000-0005-0000-0000-000011460000}"/>
    <cellStyle name="Normal 9 36 13" xfId="18689" xr:uid="{00000000-0005-0000-0000-000012460000}"/>
    <cellStyle name="Normal 9 36 14" xfId="18690" xr:uid="{00000000-0005-0000-0000-000013460000}"/>
    <cellStyle name="Normal 9 36 15" xfId="18691" xr:uid="{00000000-0005-0000-0000-000014460000}"/>
    <cellStyle name="Normal 9 36 16" xfId="18692" xr:uid="{00000000-0005-0000-0000-000015460000}"/>
    <cellStyle name="Normal 9 36 17" xfId="18693" xr:uid="{00000000-0005-0000-0000-000016460000}"/>
    <cellStyle name="Normal 9 36 2" xfId="18694" xr:uid="{00000000-0005-0000-0000-000017460000}"/>
    <cellStyle name="Normal 9 36 3" xfId="18695" xr:uid="{00000000-0005-0000-0000-000018460000}"/>
    <cellStyle name="Normal 9 36 4" xfId="18696" xr:uid="{00000000-0005-0000-0000-000019460000}"/>
    <cellStyle name="Normal 9 36 5" xfId="18697" xr:uid="{00000000-0005-0000-0000-00001A460000}"/>
    <cellStyle name="Normal 9 36 6" xfId="18698" xr:uid="{00000000-0005-0000-0000-00001B460000}"/>
    <cellStyle name="Normal 9 36 7" xfId="18699" xr:uid="{00000000-0005-0000-0000-00001C460000}"/>
    <cellStyle name="Normal 9 36 8" xfId="18700" xr:uid="{00000000-0005-0000-0000-00001D460000}"/>
    <cellStyle name="Normal 9 36 9" xfId="18701" xr:uid="{00000000-0005-0000-0000-00001E460000}"/>
    <cellStyle name="Normal 9 37" xfId="18702" xr:uid="{00000000-0005-0000-0000-00001F460000}"/>
    <cellStyle name="Normal 9 37 10" xfId="18703" xr:uid="{00000000-0005-0000-0000-000020460000}"/>
    <cellStyle name="Normal 9 37 11" xfId="18704" xr:uid="{00000000-0005-0000-0000-000021460000}"/>
    <cellStyle name="Normal 9 37 12" xfId="18705" xr:uid="{00000000-0005-0000-0000-000022460000}"/>
    <cellStyle name="Normal 9 37 13" xfId="18706" xr:uid="{00000000-0005-0000-0000-000023460000}"/>
    <cellStyle name="Normal 9 37 14" xfId="18707" xr:uid="{00000000-0005-0000-0000-000024460000}"/>
    <cellStyle name="Normal 9 37 15" xfId="18708" xr:uid="{00000000-0005-0000-0000-000025460000}"/>
    <cellStyle name="Normal 9 37 16" xfId="18709" xr:uid="{00000000-0005-0000-0000-000026460000}"/>
    <cellStyle name="Normal 9 37 17" xfId="18710" xr:uid="{00000000-0005-0000-0000-000027460000}"/>
    <cellStyle name="Normal 9 37 2" xfId="18711" xr:uid="{00000000-0005-0000-0000-000028460000}"/>
    <cellStyle name="Normal 9 37 3" xfId="18712" xr:uid="{00000000-0005-0000-0000-000029460000}"/>
    <cellStyle name="Normal 9 37 4" xfId="18713" xr:uid="{00000000-0005-0000-0000-00002A460000}"/>
    <cellStyle name="Normal 9 37 5" xfId="18714" xr:uid="{00000000-0005-0000-0000-00002B460000}"/>
    <cellStyle name="Normal 9 37 6" xfId="18715" xr:uid="{00000000-0005-0000-0000-00002C460000}"/>
    <cellStyle name="Normal 9 37 7" xfId="18716" xr:uid="{00000000-0005-0000-0000-00002D460000}"/>
    <cellStyle name="Normal 9 37 8" xfId="18717" xr:uid="{00000000-0005-0000-0000-00002E460000}"/>
    <cellStyle name="Normal 9 37 9" xfId="18718" xr:uid="{00000000-0005-0000-0000-00002F460000}"/>
    <cellStyle name="Normal 9 38" xfId="18719" xr:uid="{00000000-0005-0000-0000-000030460000}"/>
    <cellStyle name="Normal 9 38 10" xfId="18720" xr:uid="{00000000-0005-0000-0000-000031460000}"/>
    <cellStyle name="Normal 9 38 11" xfId="18721" xr:uid="{00000000-0005-0000-0000-000032460000}"/>
    <cellStyle name="Normal 9 38 12" xfId="18722" xr:uid="{00000000-0005-0000-0000-000033460000}"/>
    <cellStyle name="Normal 9 38 13" xfId="18723" xr:uid="{00000000-0005-0000-0000-000034460000}"/>
    <cellStyle name="Normal 9 38 14" xfId="18724" xr:uid="{00000000-0005-0000-0000-000035460000}"/>
    <cellStyle name="Normal 9 38 15" xfId="18725" xr:uid="{00000000-0005-0000-0000-000036460000}"/>
    <cellStyle name="Normal 9 38 16" xfId="18726" xr:uid="{00000000-0005-0000-0000-000037460000}"/>
    <cellStyle name="Normal 9 38 17" xfId="18727" xr:uid="{00000000-0005-0000-0000-000038460000}"/>
    <cellStyle name="Normal 9 38 2" xfId="18728" xr:uid="{00000000-0005-0000-0000-000039460000}"/>
    <cellStyle name="Normal 9 38 3" xfId="18729" xr:uid="{00000000-0005-0000-0000-00003A460000}"/>
    <cellStyle name="Normal 9 38 4" xfId="18730" xr:uid="{00000000-0005-0000-0000-00003B460000}"/>
    <cellStyle name="Normal 9 38 5" xfId="18731" xr:uid="{00000000-0005-0000-0000-00003C460000}"/>
    <cellStyle name="Normal 9 38 6" xfId="18732" xr:uid="{00000000-0005-0000-0000-00003D460000}"/>
    <cellStyle name="Normal 9 38 7" xfId="18733" xr:uid="{00000000-0005-0000-0000-00003E460000}"/>
    <cellStyle name="Normal 9 38 8" xfId="18734" xr:uid="{00000000-0005-0000-0000-00003F460000}"/>
    <cellStyle name="Normal 9 38 9" xfId="18735" xr:uid="{00000000-0005-0000-0000-000040460000}"/>
    <cellStyle name="Normal 9 39" xfId="18736" xr:uid="{00000000-0005-0000-0000-000041460000}"/>
    <cellStyle name="Normal 9 39 10" xfId="18737" xr:uid="{00000000-0005-0000-0000-000042460000}"/>
    <cellStyle name="Normal 9 39 11" xfId="18738" xr:uid="{00000000-0005-0000-0000-000043460000}"/>
    <cellStyle name="Normal 9 39 12" xfId="18739" xr:uid="{00000000-0005-0000-0000-000044460000}"/>
    <cellStyle name="Normal 9 39 13" xfId="18740" xr:uid="{00000000-0005-0000-0000-000045460000}"/>
    <cellStyle name="Normal 9 39 14" xfId="18741" xr:uid="{00000000-0005-0000-0000-000046460000}"/>
    <cellStyle name="Normal 9 39 15" xfId="18742" xr:uid="{00000000-0005-0000-0000-000047460000}"/>
    <cellStyle name="Normal 9 39 16" xfId="18743" xr:uid="{00000000-0005-0000-0000-000048460000}"/>
    <cellStyle name="Normal 9 39 17" xfId="18744" xr:uid="{00000000-0005-0000-0000-000049460000}"/>
    <cellStyle name="Normal 9 39 2" xfId="18745" xr:uid="{00000000-0005-0000-0000-00004A460000}"/>
    <cellStyle name="Normal 9 39 3" xfId="18746" xr:uid="{00000000-0005-0000-0000-00004B460000}"/>
    <cellStyle name="Normal 9 39 4" xfId="18747" xr:uid="{00000000-0005-0000-0000-00004C460000}"/>
    <cellStyle name="Normal 9 39 5" xfId="18748" xr:uid="{00000000-0005-0000-0000-00004D460000}"/>
    <cellStyle name="Normal 9 39 6" xfId="18749" xr:uid="{00000000-0005-0000-0000-00004E460000}"/>
    <cellStyle name="Normal 9 39 7" xfId="18750" xr:uid="{00000000-0005-0000-0000-00004F460000}"/>
    <cellStyle name="Normal 9 39 8" xfId="18751" xr:uid="{00000000-0005-0000-0000-000050460000}"/>
    <cellStyle name="Normal 9 39 9" xfId="18752" xr:uid="{00000000-0005-0000-0000-000051460000}"/>
    <cellStyle name="Normal 9 4" xfId="18753" xr:uid="{00000000-0005-0000-0000-000052460000}"/>
    <cellStyle name="Normal 9 4 10" xfId="18754" xr:uid="{00000000-0005-0000-0000-000053460000}"/>
    <cellStyle name="Normal 9 4 11" xfId="18755" xr:uid="{00000000-0005-0000-0000-000054460000}"/>
    <cellStyle name="Normal 9 4 12" xfId="18756" xr:uid="{00000000-0005-0000-0000-000055460000}"/>
    <cellStyle name="Normal 9 4 13" xfId="18757" xr:uid="{00000000-0005-0000-0000-000056460000}"/>
    <cellStyle name="Normal 9 4 14" xfId="18758" xr:uid="{00000000-0005-0000-0000-000057460000}"/>
    <cellStyle name="Normal 9 4 15" xfId="18759" xr:uid="{00000000-0005-0000-0000-000058460000}"/>
    <cellStyle name="Normal 9 4 16" xfId="18760" xr:uid="{00000000-0005-0000-0000-000059460000}"/>
    <cellStyle name="Normal 9 4 17" xfId="18761" xr:uid="{00000000-0005-0000-0000-00005A460000}"/>
    <cellStyle name="Normal 9 4 2" xfId="18762" xr:uid="{00000000-0005-0000-0000-00005B460000}"/>
    <cellStyle name="Normal 9 4 3" xfId="18763" xr:uid="{00000000-0005-0000-0000-00005C460000}"/>
    <cellStyle name="Normal 9 4 4" xfId="18764" xr:uid="{00000000-0005-0000-0000-00005D460000}"/>
    <cellStyle name="Normal 9 4 5" xfId="18765" xr:uid="{00000000-0005-0000-0000-00005E460000}"/>
    <cellStyle name="Normal 9 4 6" xfId="18766" xr:uid="{00000000-0005-0000-0000-00005F460000}"/>
    <cellStyle name="Normal 9 4 7" xfId="18767" xr:uid="{00000000-0005-0000-0000-000060460000}"/>
    <cellStyle name="Normal 9 4 8" xfId="18768" xr:uid="{00000000-0005-0000-0000-000061460000}"/>
    <cellStyle name="Normal 9 4 9" xfId="18769" xr:uid="{00000000-0005-0000-0000-000062460000}"/>
    <cellStyle name="Normal 9 40" xfId="18770" xr:uid="{00000000-0005-0000-0000-000063460000}"/>
    <cellStyle name="Normal 9 40 10" xfId="18771" xr:uid="{00000000-0005-0000-0000-000064460000}"/>
    <cellStyle name="Normal 9 40 11" xfId="18772" xr:uid="{00000000-0005-0000-0000-000065460000}"/>
    <cellStyle name="Normal 9 40 12" xfId="18773" xr:uid="{00000000-0005-0000-0000-000066460000}"/>
    <cellStyle name="Normal 9 40 13" xfId="18774" xr:uid="{00000000-0005-0000-0000-000067460000}"/>
    <cellStyle name="Normal 9 40 14" xfId="18775" xr:uid="{00000000-0005-0000-0000-000068460000}"/>
    <cellStyle name="Normal 9 40 15" xfId="18776" xr:uid="{00000000-0005-0000-0000-000069460000}"/>
    <cellStyle name="Normal 9 40 16" xfId="18777" xr:uid="{00000000-0005-0000-0000-00006A460000}"/>
    <cellStyle name="Normal 9 40 17" xfId="18778" xr:uid="{00000000-0005-0000-0000-00006B460000}"/>
    <cellStyle name="Normal 9 40 2" xfId="18779" xr:uid="{00000000-0005-0000-0000-00006C460000}"/>
    <cellStyle name="Normal 9 40 3" xfId="18780" xr:uid="{00000000-0005-0000-0000-00006D460000}"/>
    <cellStyle name="Normal 9 40 4" xfId="18781" xr:uid="{00000000-0005-0000-0000-00006E460000}"/>
    <cellStyle name="Normal 9 40 5" xfId="18782" xr:uid="{00000000-0005-0000-0000-00006F460000}"/>
    <cellStyle name="Normal 9 40 6" xfId="18783" xr:uid="{00000000-0005-0000-0000-000070460000}"/>
    <cellStyle name="Normal 9 40 7" xfId="18784" xr:uid="{00000000-0005-0000-0000-000071460000}"/>
    <cellStyle name="Normal 9 40 8" xfId="18785" xr:uid="{00000000-0005-0000-0000-000072460000}"/>
    <cellStyle name="Normal 9 40 9" xfId="18786" xr:uid="{00000000-0005-0000-0000-000073460000}"/>
    <cellStyle name="Normal 9 41" xfId="18787" xr:uid="{00000000-0005-0000-0000-000074460000}"/>
    <cellStyle name="Normal 9 41 10" xfId="18788" xr:uid="{00000000-0005-0000-0000-000075460000}"/>
    <cellStyle name="Normal 9 41 11" xfId="18789" xr:uid="{00000000-0005-0000-0000-000076460000}"/>
    <cellStyle name="Normal 9 41 12" xfId="18790" xr:uid="{00000000-0005-0000-0000-000077460000}"/>
    <cellStyle name="Normal 9 41 13" xfId="18791" xr:uid="{00000000-0005-0000-0000-000078460000}"/>
    <cellStyle name="Normal 9 41 14" xfId="18792" xr:uid="{00000000-0005-0000-0000-000079460000}"/>
    <cellStyle name="Normal 9 41 15" xfId="18793" xr:uid="{00000000-0005-0000-0000-00007A460000}"/>
    <cellStyle name="Normal 9 41 16" xfId="18794" xr:uid="{00000000-0005-0000-0000-00007B460000}"/>
    <cellStyle name="Normal 9 41 17" xfId="18795" xr:uid="{00000000-0005-0000-0000-00007C460000}"/>
    <cellStyle name="Normal 9 41 2" xfId="18796" xr:uid="{00000000-0005-0000-0000-00007D460000}"/>
    <cellStyle name="Normal 9 41 3" xfId="18797" xr:uid="{00000000-0005-0000-0000-00007E460000}"/>
    <cellStyle name="Normal 9 41 4" xfId="18798" xr:uid="{00000000-0005-0000-0000-00007F460000}"/>
    <cellStyle name="Normal 9 41 5" xfId="18799" xr:uid="{00000000-0005-0000-0000-000080460000}"/>
    <cellStyle name="Normal 9 41 6" xfId="18800" xr:uid="{00000000-0005-0000-0000-000081460000}"/>
    <cellStyle name="Normal 9 41 7" xfId="18801" xr:uid="{00000000-0005-0000-0000-000082460000}"/>
    <cellStyle name="Normal 9 41 8" xfId="18802" xr:uid="{00000000-0005-0000-0000-000083460000}"/>
    <cellStyle name="Normal 9 41 9" xfId="18803" xr:uid="{00000000-0005-0000-0000-000084460000}"/>
    <cellStyle name="Normal 9 42" xfId="18804" xr:uid="{00000000-0005-0000-0000-000085460000}"/>
    <cellStyle name="Normal 9 42 10" xfId="18805" xr:uid="{00000000-0005-0000-0000-000086460000}"/>
    <cellStyle name="Normal 9 42 11" xfId="18806" xr:uid="{00000000-0005-0000-0000-000087460000}"/>
    <cellStyle name="Normal 9 42 12" xfId="18807" xr:uid="{00000000-0005-0000-0000-000088460000}"/>
    <cellStyle name="Normal 9 42 13" xfId="18808" xr:uid="{00000000-0005-0000-0000-000089460000}"/>
    <cellStyle name="Normal 9 42 14" xfId="18809" xr:uid="{00000000-0005-0000-0000-00008A460000}"/>
    <cellStyle name="Normal 9 42 15" xfId="18810" xr:uid="{00000000-0005-0000-0000-00008B460000}"/>
    <cellStyle name="Normal 9 42 16" xfId="18811" xr:uid="{00000000-0005-0000-0000-00008C460000}"/>
    <cellStyle name="Normal 9 42 17" xfId="18812" xr:uid="{00000000-0005-0000-0000-00008D460000}"/>
    <cellStyle name="Normal 9 42 2" xfId="18813" xr:uid="{00000000-0005-0000-0000-00008E460000}"/>
    <cellStyle name="Normal 9 42 3" xfId="18814" xr:uid="{00000000-0005-0000-0000-00008F460000}"/>
    <cellStyle name="Normal 9 42 4" xfId="18815" xr:uid="{00000000-0005-0000-0000-000090460000}"/>
    <cellStyle name="Normal 9 42 5" xfId="18816" xr:uid="{00000000-0005-0000-0000-000091460000}"/>
    <cellStyle name="Normal 9 42 6" xfId="18817" xr:uid="{00000000-0005-0000-0000-000092460000}"/>
    <cellStyle name="Normal 9 42 7" xfId="18818" xr:uid="{00000000-0005-0000-0000-000093460000}"/>
    <cellStyle name="Normal 9 42 8" xfId="18819" xr:uid="{00000000-0005-0000-0000-000094460000}"/>
    <cellStyle name="Normal 9 42 9" xfId="18820" xr:uid="{00000000-0005-0000-0000-000095460000}"/>
    <cellStyle name="Normal 9 43" xfId="18821" xr:uid="{00000000-0005-0000-0000-000096460000}"/>
    <cellStyle name="Normal 9 43 10" xfId="18822" xr:uid="{00000000-0005-0000-0000-000097460000}"/>
    <cellStyle name="Normal 9 43 11" xfId="18823" xr:uid="{00000000-0005-0000-0000-000098460000}"/>
    <cellStyle name="Normal 9 43 12" xfId="18824" xr:uid="{00000000-0005-0000-0000-000099460000}"/>
    <cellStyle name="Normal 9 43 13" xfId="18825" xr:uid="{00000000-0005-0000-0000-00009A460000}"/>
    <cellStyle name="Normal 9 43 14" xfId="18826" xr:uid="{00000000-0005-0000-0000-00009B460000}"/>
    <cellStyle name="Normal 9 43 15" xfId="18827" xr:uid="{00000000-0005-0000-0000-00009C460000}"/>
    <cellStyle name="Normal 9 43 16" xfId="18828" xr:uid="{00000000-0005-0000-0000-00009D460000}"/>
    <cellStyle name="Normal 9 43 17" xfId="18829" xr:uid="{00000000-0005-0000-0000-00009E460000}"/>
    <cellStyle name="Normal 9 43 2" xfId="18830" xr:uid="{00000000-0005-0000-0000-00009F460000}"/>
    <cellStyle name="Normal 9 43 3" xfId="18831" xr:uid="{00000000-0005-0000-0000-0000A0460000}"/>
    <cellStyle name="Normal 9 43 4" xfId="18832" xr:uid="{00000000-0005-0000-0000-0000A1460000}"/>
    <cellStyle name="Normal 9 43 5" xfId="18833" xr:uid="{00000000-0005-0000-0000-0000A2460000}"/>
    <cellStyle name="Normal 9 43 6" xfId="18834" xr:uid="{00000000-0005-0000-0000-0000A3460000}"/>
    <cellStyle name="Normal 9 43 7" xfId="18835" xr:uid="{00000000-0005-0000-0000-0000A4460000}"/>
    <cellStyle name="Normal 9 43 8" xfId="18836" xr:uid="{00000000-0005-0000-0000-0000A5460000}"/>
    <cellStyle name="Normal 9 43 9" xfId="18837" xr:uid="{00000000-0005-0000-0000-0000A6460000}"/>
    <cellStyle name="Normal 9 44" xfId="18838" xr:uid="{00000000-0005-0000-0000-0000A7460000}"/>
    <cellStyle name="Normal 9 44 10" xfId="18839" xr:uid="{00000000-0005-0000-0000-0000A8460000}"/>
    <cellStyle name="Normal 9 44 11" xfId="18840" xr:uid="{00000000-0005-0000-0000-0000A9460000}"/>
    <cellStyle name="Normal 9 44 12" xfId="18841" xr:uid="{00000000-0005-0000-0000-0000AA460000}"/>
    <cellStyle name="Normal 9 44 13" xfId="18842" xr:uid="{00000000-0005-0000-0000-0000AB460000}"/>
    <cellStyle name="Normal 9 44 14" xfId="18843" xr:uid="{00000000-0005-0000-0000-0000AC460000}"/>
    <cellStyle name="Normal 9 44 15" xfId="18844" xr:uid="{00000000-0005-0000-0000-0000AD460000}"/>
    <cellStyle name="Normal 9 44 16" xfId="18845" xr:uid="{00000000-0005-0000-0000-0000AE460000}"/>
    <cellStyle name="Normal 9 44 17" xfId="18846" xr:uid="{00000000-0005-0000-0000-0000AF460000}"/>
    <cellStyle name="Normal 9 44 2" xfId="18847" xr:uid="{00000000-0005-0000-0000-0000B0460000}"/>
    <cellStyle name="Normal 9 44 3" xfId="18848" xr:uid="{00000000-0005-0000-0000-0000B1460000}"/>
    <cellStyle name="Normal 9 44 4" xfId="18849" xr:uid="{00000000-0005-0000-0000-0000B2460000}"/>
    <cellStyle name="Normal 9 44 5" xfId="18850" xr:uid="{00000000-0005-0000-0000-0000B3460000}"/>
    <cellStyle name="Normal 9 44 6" xfId="18851" xr:uid="{00000000-0005-0000-0000-0000B4460000}"/>
    <cellStyle name="Normal 9 44 7" xfId="18852" xr:uid="{00000000-0005-0000-0000-0000B5460000}"/>
    <cellStyle name="Normal 9 44 8" xfId="18853" xr:uid="{00000000-0005-0000-0000-0000B6460000}"/>
    <cellStyle name="Normal 9 44 9" xfId="18854" xr:uid="{00000000-0005-0000-0000-0000B7460000}"/>
    <cellStyle name="Normal 9 45" xfId="18855" xr:uid="{00000000-0005-0000-0000-0000B8460000}"/>
    <cellStyle name="Normal 9 45 10" xfId="18856" xr:uid="{00000000-0005-0000-0000-0000B9460000}"/>
    <cellStyle name="Normal 9 45 11" xfId="18857" xr:uid="{00000000-0005-0000-0000-0000BA460000}"/>
    <cellStyle name="Normal 9 45 12" xfId="18858" xr:uid="{00000000-0005-0000-0000-0000BB460000}"/>
    <cellStyle name="Normal 9 45 13" xfId="18859" xr:uid="{00000000-0005-0000-0000-0000BC460000}"/>
    <cellStyle name="Normal 9 45 14" xfId="18860" xr:uid="{00000000-0005-0000-0000-0000BD460000}"/>
    <cellStyle name="Normal 9 45 15" xfId="18861" xr:uid="{00000000-0005-0000-0000-0000BE460000}"/>
    <cellStyle name="Normal 9 45 16" xfId="18862" xr:uid="{00000000-0005-0000-0000-0000BF460000}"/>
    <cellStyle name="Normal 9 45 17" xfId="18863" xr:uid="{00000000-0005-0000-0000-0000C0460000}"/>
    <cellStyle name="Normal 9 45 2" xfId="18864" xr:uid="{00000000-0005-0000-0000-0000C1460000}"/>
    <cellStyle name="Normal 9 45 3" xfId="18865" xr:uid="{00000000-0005-0000-0000-0000C2460000}"/>
    <cellStyle name="Normal 9 45 4" xfId="18866" xr:uid="{00000000-0005-0000-0000-0000C3460000}"/>
    <cellStyle name="Normal 9 45 5" xfId="18867" xr:uid="{00000000-0005-0000-0000-0000C4460000}"/>
    <cellStyle name="Normal 9 45 6" xfId="18868" xr:uid="{00000000-0005-0000-0000-0000C5460000}"/>
    <cellStyle name="Normal 9 45 7" xfId="18869" xr:uid="{00000000-0005-0000-0000-0000C6460000}"/>
    <cellStyle name="Normal 9 45 8" xfId="18870" xr:uid="{00000000-0005-0000-0000-0000C7460000}"/>
    <cellStyle name="Normal 9 45 9" xfId="18871" xr:uid="{00000000-0005-0000-0000-0000C8460000}"/>
    <cellStyle name="Normal 9 46" xfId="18872" xr:uid="{00000000-0005-0000-0000-0000C9460000}"/>
    <cellStyle name="Normal 9 46 10" xfId="18873" xr:uid="{00000000-0005-0000-0000-0000CA460000}"/>
    <cellStyle name="Normal 9 46 11" xfId="18874" xr:uid="{00000000-0005-0000-0000-0000CB460000}"/>
    <cellStyle name="Normal 9 46 12" xfId="18875" xr:uid="{00000000-0005-0000-0000-0000CC460000}"/>
    <cellStyle name="Normal 9 46 13" xfId="18876" xr:uid="{00000000-0005-0000-0000-0000CD460000}"/>
    <cellStyle name="Normal 9 46 14" xfId="18877" xr:uid="{00000000-0005-0000-0000-0000CE460000}"/>
    <cellStyle name="Normal 9 46 15" xfId="18878" xr:uid="{00000000-0005-0000-0000-0000CF460000}"/>
    <cellStyle name="Normal 9 46 16" xfId="18879" xr:uid="{00000000-0005-0000-0000-0000D0460000}"/>
    <cellStyle name="Normal 9 46 17" xfId="18880" xr:uid="{00000000-0005-0000-0000-0000D1460000}"/>
    <cellStyle name="Normal 9 46 2" xfId="18881" xr:uid="{00000000-0005-0000-0000-0000D2460000}"/>
    <cellStyle name="Normal 9 46 3" xfId="18882" xr:uid="{00000000-0005-0000-0000-0000D3460000}"/>
    <cellStyle name="Normal 9 46 4" xfId="18883" xr:uid="{00000000-0005-0000-0000-0000D4460000}"/>
    <cellStyle name="Normal 9 46 5" xfId="18884" xr:uid="{00000000-0005-0000-0000-0000D5460000}"/>
    <cellStyle name="Normal 9 46 6" xfId="18885" xr:uid="{00000000-0005-0000-0000-0000D6460000}"/>
    <cellStyle name="Normal 9 46 7" xfId="18886" xr:uid="{00000000-0005-0000-0000-0000D7460000}"/>
    <cellStyle name="Normal 9 46 8" xfId="18887" xr:uid="{00000000-0005-0000-0000-0000D8460000}"/>
    <cellStyle name="Normal 9 46 9" xfId="18888" xr:uid="{00000000-0005-0000-0000-0000D9460000}"/>
    <cellStyle name="Normal 9 47" xfId="18889" xr:uid="{00000000-0005-0000-0000-0000DA460000}"/>
    <cellStyle name="Normal 9 47 10" xfId="18890" xr:uid="{00000000-0005-0000-0000-0000DB460000}"/>
    <cellStyle name="Normal 9 47 11" xfId="18891" xr:uid="{00000000-0005-0000-0000-0000DC460000}"/>
    <cellStyle name="Normal 9 47 12" xfId="18892" xr:uid="{00000000-0005-0000-0000-0000DD460000}"/>
    <cellStyle name="Normal 9 47 13" xfId="18893" xr:uid="{00000000-0005-0000-0000-0000DE460000}"/>
    <cellStyle name="Normal 9 47 14" xfId="18894" xr:uid="{00000000-0005-0000-0000-0000DF460000}"/>
    <cellStyle name="Normal 9 47 15" xfId="18895" xr:uid="{00000000-0005-0000-0000-0000E0460000}"/>
    <cellStyle name="Normal 9 47 16" xfId="18896" xr:uid="{00000000-0005-0000-0000-0000E1460000}"/>
    <cellStyle name="Normal 9 47 17" xfId="18897" xr:uid="{00000000-0005-0000-0000-0000E2460000}"/>
    <cellStyle name="Normal 9 47 2" xfId="18898" xr:uid="{00000000-0005-0000-0000-0000E3460000}"/>
    <cellStyle name="Normal 9 47 3" xfId="18899" xr:uid="{00000000-0005-0000-0000-0000E4460000}"/>
    <cellStyle name="Normal 9 47 4" xfId="18900" xr:uid="{00000000-0005-0000-0000-0000E5460000}"/>
    <cellStyle name="Normal 9 47 5" xfId="18901" xr:uid="{00000000-0005-0000-0000-0000E6460000}"/>
    <cellStyle name="Normal 9 47 6" xfId="18902" xr:uid="{00000000-0005-0000-0000-0000E7460000}"/>
    <cellStyle name="Normal 9 47 7" xfId="18903" xr:uid="{00000000-0005-0000-0000-0000E8460000}"/>
    <cellStyle name="Normal 9 47 8" xfId="18904" xr:uid="{00000000-0005-0000-0000-0000E9460000}"/>
    <cellStyle name="Normal 9 47 9" xfId="18905" xr:uid="{00000000-0005-0000-0000-0000EA460000}"/>
    <cellStyle name="Normal 9 48" xfId="18906" xr:uid="{00000000-0005-0000-0000-0000EB460000}"/>
    <cellStyle name="Normal 9 48 10" xfId="18907" xr:uid="{00000000-0005-0000-0000-0000EC460000}"/>
    <cellStyle name="Normal 9 48 11" xfId="18908" xr:uid="{00000000-0005-0000-0000-0000ED460000}"/>
    <cellStyle name="Normal 9 48 12" xfId="18909" xr:uid="{00000000-0005-0000-0000-0000EE460000}"/>
    <cellStyle name="Normal 9 48 13" xfId="18910" xr:uid="{00000000-0005-0000-0000-0000EF460000}"/>
    <cellStyle name="Normal 9 48 14" xfId="18911" xr:uid="{00000000-0005-0000-0000-0000F0460000}"/>
    <cellStyle name="Normal 9 48 15" xfId="18912" xr:uid="{00000000-0005-0000-0000-0000F1460000}"/>
    <cellStyle name="Normal 9 48 16" xfId="18913" xr:uid="{00000000-0005-0000-0000-0000F2460000}"/>
    <cellStyle name="Normal 9 48 17" xfId="18914" xr:uid="{00000000-0005-0000-0000-0000F3460000}"/>
    <cellStyle name="Normal 9 48 2" xfId="18915" xr:uid="{00000000-0005-0000-0000-0000F4460000}"/>
    <cellStyle name="Normal 9 48 3" xfId="18916" xr:uid="{00000000-0005-0000-0000-0000F5460000}"/>
    <cellStyle name="Normal 9 48 4" xfId="18917" xr:uid="{00000000-0005-0000-0000-0000F6460000}"/>
    <cellStyle name="Normal 9 48 5" xfId="18918" xr:uid="{00000000-0005-0000-0000-0000F7460000}"/>
    <cellStyle name="Normal 9 48 6" xfId="18919" xr:uid="{00000000-0005-0000-0000-0000F8460000}"/>
    <cellStyle name="Normal 9 48 7" xfId="18920" xr:uid="{00000000-0005-0000-0000-0000F9460000}"/>
    <cellStyle name="Normal 9 48 8" xfId="18921" xr:uid="{00000000-0005-0000-0000-0000FA460000}"/>
    <cellStyle name="Normal 9 48 9" xfId="18922" xr:uid="{00000000-0005-0000-0000-0000FB460000}"/>
    <cellStyle name="Normal 9 49" xfId="18923" xr:uid="{00000000-0005-0000-0000-0000FC460000}"/>
    <cellStyle name="Normal 9 49 10" xfId="18924" xr:uid="{00000000-0005-0000-0000-0000FD460000}"/>
    <cellStyle name="Normal 9 49 11" xfId="18925" xr:uid="{00000000-0005-0000-0000-0000FE460000}"/>
    <cellStyle name="Normal 9 49 12" xfId="18926" xr:uid="{00000000-0005-0000-0000-0000FF460000}"/>
    <cellStyle name="Normal 9 49 13" xfId="18927" xr:uid="{00000000-0005-0000-0000-000000470000}"/>
    <cellStyle name="Normal 9 49 14" xfId="18928" xr:uid="{00000000-0005-0000-0000-000001470000}"/>
    <cellStyle name="Normal 9 49 15" xfId="18929" xr:uid="{00000000-0005-0000-0000-000002470000}"/>
    <cellStyle name="Normal 9 49 16" xfId="18930" xr:uid="{00000000-0005-0000-0000-000003470000}"/>
    <cellStyle name="Normal 9 49 17" xfId="18931" xr:uid="{00000000-0005-0000-0000-000004470000}"/>
    <cellStyle name="Normal 9 49 2" xfId="18932" xr:uid="{00000000-0005-0000-0000-000005470000}"/>
    <cellStyle name="Normal 9 49 3" xfId="18933" xr:uid="{00000000-0005-0000-0000-000006470000}"/>
    <cellStyle name="Normal 9 49 4" xfId="18934" xr:uid="{00000000-0005-0000-0000-000007470000}"/>
    <cellStyle name="Normal 9 49 5" xfId="18935" xr:uid="{00000000-0005-0000-0000-000008470000}"/>
    <cellStyle name="Normal 9 49 6" xfId="18936" xr:uid="{00000000-0005-0000-0000-000009470000}"/>
    <cellStyle name="Normal 9 49 7" xfId="18937" xr:uid="{00000000-0005-0000-0000-00000A470000}"/>
    <cellStyle name="Normal 9 49 8" xfId="18938" xr:uid="{00000000-0005-0000-0000-00000B470000}"/>
    <cellStyle name="Normal 9 49 9" xfId="18939" xr:uid="{00000000-0005-0000-0000-00000C470000}"/>
    <cellStyle name="Normal 9 5" xfId="18940" xr:uid="{00000000-0005-0000-0000-00000D470000}"/>
    <cellStyle name="Normal 9 5 10" xfId="18941" xr:uid="{00000000-0005-0000-0000-00000E470000}"/>
    <cellStyle name="Normal 9 5 11" xfId="18942" xr:uid="{00000000-0005-0000-0000-00000F470000}"/>
    <cellStyle name="Normal 9 5 12" xfId="18943" xr:uid="{00000000-0005-0000-0000-000010470000}"/>
    <cellStyle name="Normal 9 5 13" xfId="18944" xr:uid="{00000000-0005-0000-0000-000011470000}"/>
    <cellStyle name="Normal 9 5 14" xfId="18945" xr:uid="{00000000-0005-0000-0000-000012470000}"/>
    <cellStyle name="Normal 9 5 15" xfId="18946" xr:uid="{00000000-0005-0000-0000-000013470000}"/>
    <cellStyle name="Normal 9 5 16" xfId="18947" xr:uid="{00000000-0005-0000-0000-000014470000}"/>
    <cellStyle name="Normal 9 5 17" xfId="18948" xr:uid="{00000000-0005-0000-0000-000015470000}"/>
    <cellStyle name="Normal 9 5 2" xfId="18949" xr:uid="{00000000-0005-0000-0000-000016470000}"/>
    <cellStyle name="Normal 9 5 3" xfId="18950" xr:uid="{00000000-0005-0000-0000-000017470000}"/>
    <cellStyle name="Normal 9 5 4" xfId="18951" xr:uid="{00000000-0005-0000-0000-000018470000}"/>
    <cellStyle name="Normal 9 5 5" xfId="18952" xr:uid="{00000000-0005-0000-0000-000019470000}"/>
    <cellStyle name="Normal 9 5 6" xfId="18953" xr:uid="{00000000-0005-0000-0000-00001A470000}"/>
    <cellStyle name="Normal 9 5 7" xfId="18954" xr:uid="{00000000-0005-0000-0000-00001B470000}"/>
    <cellStyle name="Normal 9 5 8" xfId="18955" xr:uid="{00000000-0005-0000-0000-00001C470000}"/>
    <cellStyle name="Normal 9 5 9" xfId="18956" xr:uid="{00000000-0005-0000-0000-00001D470000}"/>
    <cellStyle name="Normal 9 50" xfId="18957" xr:uid="{00000000-0005-0000-0000-00001E470000}"/>
    <cellStyle name="Normal 9 50 10" xfId="18958" xr:uid="{00000000-0005-0000-0000-00001F470000}"/>
    <cellStyle name="Normal 9 50 11" xfId="18959" xr:uid="{00000000-0005-0000-0000-000020470000}"/>
    <cellStyle name="Normal 9 50 12" xfId="18960" xr:uid="{00000000-0005-0000-0000-000021470000}"/>
    <cellStyle name="Normal 9 50 13" xfId="18961" xr:uid="{00000000-0005-0000-0000-000022470000}"/>
    <cellStyle name="Normal 9 50 14" xfId="18962" xr:uid="{00000000-0005-0000-0000-000023470000}"/>
    <cellStyle name="Normal 9 50 15" xfId="18963" xr:uid="{00000000-0005-0000-0000-000024470000}"/>
    <cellStyle name="Normal 9 50 16" xfId="18964" xr:uid="{00000000-0005-0000-0000-000025470000}"/>
    <cellStyle name="Normal 9 50 17" xfId="18965" xr:uid="{00000000-0005-0000-0000-000026470000}"/>
    <cellStyle name="Normal 9 50 2" xfId="18966" xr:uid="{00000000-0005-0000-0000-000027470000}"/>
    <cellStyle name="Normal 9 50 3" xfId="18967" xr:uid="{00000000-0005-0000-0000-000028470000}"/>
    <cellStyle name="Normal 9 50 4" xfId="18968" xr:uid="{00000000-0005-0000-0000-000029470000}"/>
    <cellStyle name="Normal 9 50 5" xfId="18969" xr:uid="{00000000-0005-0000-0000-00002A470000}"/>
    <cellStyle name="Normal 9 50 6" xfId="18970" xr:uid="{00000000-0005-0000-0000-00002B470000}"/>
    <cellStyle name="Normal 9 50 7" xfId="18971" xr:uid="{00000000-0005-0000-0000-00002C470000}"/>
    <cellStyle name="Normal 9 50 8" xfId="18972" xr:uid="{00000000-0005-0000-0000-00002D470000}"/>
    <cellStyle name="Normal 9 50 9" xfId="18973" xr:uid="{00000000-0005-0000-0000-00002E470000}"/>
    <cellStyle name="Normal 9 51" xfId="18974" xr:uid="{00000000-0005-0000-0000-00002F470000}"/>
    <cellStyle name="Normal 9 52" xfId="18975" xr:uid="{00000000-0005-0000-0000-000030470000}"/>
    <cellStyle name="Normal 9 53" xfId="18976" xr:uid="{00000000-0005-0000-0000-000031470000}"/>
    <cellStyle name="Normal 9 54" xfId="18977" xr:uid="{00000000-0005-0000-0000-000032470000}"/>
    <cellStyle name="Normal 9 55" xfId="18978" xr:uid="{00000000-0005-0000-0000-000033470000}"/>
    <cellStyle name="Normal 9 56" xfId="18979" xr:uid="{00000000-0005-0000-0000-000034470000}"/>
    <cellStyle name="Normal 9 57" xfId="18980" xr:uid="{00000000-0005-0000-0000-000035470000}"/>
    <cellStyle name="Normal 9 58" xfId="18981" xr:uid="{00000000-0005-0000-0000-000036470000}"/>
    <cellStyle name="Normal 9 59" xfId="18982" xr:uid="{00000000-0005-0000-0000-000037470000}"/>
    <cellStyle name="Normal 9 6" xfId="18983" xr:uid="{00000000-0005-0000-0000-000038470000}"/>
    <cellStyle name="Normal 9 6 10" xfId="18984" xr:uid="{00000000-0005-0000-0000-000039470000}"/>
    <cellStyle name="Normal 9 6 11" xfId="18985" xr:uid="{00000000-0005-0000-0000-00003A470000}"/>
    <cellStyle name="Normal 9 6 12" xfId="18986" xr:uid="{00000000-0005-0000-0000-00003B470000}"/>
    <cellStyle name="Normal 9 6 13" xfId="18987" xr:uid="{00000000-0005-0000-0000-00003C470000}"/>
    <cellStyle name="Normal 9 6 14" xfId="18988" xr:uid="{00000000-0005-0000-0000-00003D470000}"/>
    <cellStyle name="Normal 9 6 15" xfId="18989" xr:uid="{00000000-0005-0000-0000-00003E470000}"/>
    <cellStyle name="Normal 9 6 16" xfId="18990" xr:uid="{00000000-0005-0000-0000-00003F470000}"/>
    <cellStyle name="Normal 9 6 17" xfId="18991" xr:uid="{00000000-0005-0000-0000-000040470000}"/>
    <cellStyle name="Normal 9 6 2" xfId="18992" xr:uid="{00000000-0005-0000-0000-000041470000}"/>
    <cellStyle name="Normal 9 6 3" xfId="18993" xr:uid="{00000000-0005-0000-0000-000042470000}"/>
    <cellStyle name="Normal 9 6 4" xfId="18994" xr:uid="{00000000-0005-0000-0000-000043470000}"/>
    <cellStyle name="Normal 9 6 5" xfId="18995" xr:uid="{00000000-0005-0000-0000-000044470000}"/>
    <cellStyle name="Normal 9 6 6" xfId="18996" xr:uid="{00000000-0005-0000-0000-000045470000}"/>
    <cellStyle name="Normal 9 6 7" xfId="18997" xr:uid="{00000000-0005-0000-0000-000046470000}"/>
    <cellStyle name="Normal 9 6 8" xfId="18998" xr:uid="{00000000-0005-0000-0000-000047470000}"/>
    <cellStyle name="Normal 9 6 9" xfId="18999" xr:uid="{00000000-0005-0000-0000-000048470000}"/>
    <cellStyle name="Normal 9 60" xfId="19000" xr:uid="{00000000-0005-0000-0000-000049470000}"/>
    <cellStyle name="Normal 9 61" xfId="19001" xr:uid="{00000000-0005-0000-0000-00004A470000}"/>
    <cellStyle name="Normal 9 62" xfId="19002" xr:uid="{00000000-0005-0000-0000-00004B470000}"/>
    <cellStyle name="Normal 9 63" xfId="19003" xr:uid="{00000000-0005-0000-0000-00004C470000}"/>
    <cellStyle name="Normal 9 64" xfId="19004" xr:uid="{00000000-0005-0000-0000-00004D470000}"/>
    <cellStyle name="Normal 9 65" xfId="19005" xr:uid="{00000000-0005-0000-0000-00004E470000}"/>
    <cellStyle name="Normal 9 66" xfId="19006" xr:uid="{00000000-0005-0000-0000-00004F470000}"/>
    <cellStyle name="Normal 9 67" xfId="19007" xr:uid="{00000000-0005-0000-0000-000050470000}"/>
    <cellStyle name="Normal 9 68" xfId="19008" xr:uid="{00000000-0005-0000-0000-000051470000}"/>
    <cellStyle name="Normal 9 69" xfId="19009" xr:uid="{00000000-0005-0000-0000-000052470000}"/>
    <cellStyle name="Normal 9 7" xfId="19010" xr:uid="{00000000-0005-0000-0000-000053470000}"/>
    <cellStyle name="Normal 9 7 10" xfId="19011" xr:uid="{00000000-0005-0000-0000-000054470000}"/>
    <cellStyle name="Normal 9 7 11" xfId="19012" xr:uid="{00000000-0005-0000-0000-000055470000}"/>
    <cellStyle name="Normal 9 7 12" xfId="19013" xr:uid="{00000000-0005-0000-0000-000056470000}"/>
    <cellStyle name="Normal 9 7 13" xfId="19014" xr:uid="{00000000-0005-0000-0000-000057470000}"/>
    <cellStyle name="Normal 9 7 14" xfId="19015" xr:uid="{00000000-0005-0000-0000-000058470000}"/>
    <cellStyle name="Normal 9 7 15" xfId="19016" xr:uid="{00000000-0005-0000-0000-000059470000}"/>
    <cellStyle name="Normal 9 7 16" xfId="19017" xr:uid="{00000000-0005-0000-0000-00005A470000}"/>
    <cellStyle name="Normal 9 7 17" xfId="19018" xr:uid="{00000000-0005-0000-0000-00005B470000}"/>
    <cellStyle name="Normal 9 7 2" xfId="19019" xr:uid="{00000000-0005-0000-0000-00005C470000}"/>
    <cellStyle name="Normal 9 7 3" xfId="19020" xr:uid="{00000000-0005-0000-0000-00005D470000}"/>
    <cellStyle name="Normal 9 7 4" xfId="19021" xr:uid="{00000000-0005-0000-0000-00005E470000}"/>
    <cellStyle name="Normal 9 7 5" xfId="19022" xr:uid="{00000000-0005-0000-0000-00005F470000}"/>
    <cellStyle name="Normal 9 7 6" xfId="19023" xr:uid="{00000000-0005-0000-0000-000060470000}"/>
    <cellStyle name="Normal 9 7 7" xfId="19024" xr:uid="{00000000-0005-0000-0000-000061470000}"/>
    <cellStyle name="Normal 9 7 8" xfId="19025" xr:uid="{00000000-0005-0000-0000-000062470000}"/>
    <cellStyle name="Normal 9 7 9" xfId="19026" xr:uid="{00000000-0005-0000-0000-000063470000}"/>
    <cellStyle name="Normal 9 70" xfId="19027" xr:uid="{00000000-0005-0000-0000-000064470000}"/>
    <cellStyle name="Normal 9 71" xfId="19028" xr:uid="{00000000-0005-0000-0000-000065470000}"/>
    <cellStyle name="Normal 9 72" xfId="19029" xr:uid="{00000000-0005-0000-0000-000066470000}"/>
    <cellStyle name="Normal 9 73" xfId="19030" xr:uid="{00000000-0005-0000-0000-000067470000}"/>
    <cellStyle name="Normal 9 74" xfId="19031" xr:uid="{00000000-0005-0000-0000-000068470000}"/>
    <cellStyle name="Normal 9 75" xfId="19032" xr:uid="{00000000-0005-0000-0000-000069470000}"/>
    <cellStyle name="Normal 9 76" xfId="19033" xr:uid="{00000000-0005-0000-0000-00006A470000}"/>
    <cellStyle name="Normal 9 77" xfId="19034" xr:uid="{00000000-0005-0000-0000-00006B470000}"/>
    <cellStyle name="Normal 9 78" xfId="19035" xr:uid="{00000000-0005-0000-0000-00006C470000}"/>
    <cellStyle name="Normal 9 79" xfId="19036" xr:uid="{00000000-0005-0000-0000-00006D470000}"/>
    <cellStyle name="Normal 9 8" xfId="19037" xr:uid="{00000000-0005-0000-0000-00006E470000}"/>
    <cellStyle name="Normal 9 8 10" xfId="19038" xr:uid="{00000000-0005-0000-0000-00006F470000}"/>
    <cellStyle name="Normal 9 8 11" xfId="19039" xr:uid="{00000000-0005-0000-0000-000070470000}"/>
    <cellStyle name="Normal 9 8 12" xfId="19040" xr:uid="{00000000-0005-0000-0000-000071470000}"/>
    <cellStyle name="Normal 9 8 13" xfId="19041" xr:uid="{00000000-0005-0000-0000-000072470000}"/>
    <cellStyle name="Normal 9 8 14" xfId="19042" xr:uid="{00000000-0005-0000-0000-000073470000}"/>
    <cellStyle name="Normal 9 8 15" xfId="19043" xr:uid="{00000000-0005-0000-0000-000074470000}"/>
    <cellStyle name="Normal 9 8 16" xfId="19044" xr:uid="{00000000-0005-0000-0000-000075470000}"/>
    <cellStyle name="Normal 9 8 17" xfId="19045" xr:uid="{00000000-0005-0000-0000-000076470000}"/>
    <cellStyle name="Normal 9 8 2" xfId="19046" xr:uid="{00000000-0005-0000-0000-000077470000}"/>
    <cellStyle name="Normal 9 8 3" xfId="19047" xr:uid="{00000000-0005-0000-0000-000078470000}"/>
    <cellStyle name="Normal 9 8 4" xfId="19048" xr:uid="{00000000-0005-0000-0000-000079470000}"/>
    <cellStyle name="Normal 9 8 5" xfId="19049" xr:uid="{00000000-0005-0000-0000-00007A470000}"/>
    <cellStyle name="Normal 9 8 6" xfId="19050" xr:uid="{00000000-0005-0000-0000-00007B470000}"/>
    <cellStyle name="Normal 9 8 7" xfId="19051" xr:uid="{00000000-0005-0000-0000-00007C470000}"/>
    <cellStyle name="Normal 9 8 8" xfId="19052" xr:uid="{00000000-0005-0000-0000-00007D470000}"/>
    <cellStyle name="Normal 9 8 9" xfId="19053" xr:uid="{00000000-0005-0000-0000-00007E470000}"/>
    <cellStyle name="Normal 9 80" xfId="19054" xr:uid="{00000000-0005-0000-0000-00007F470000}"/>
    <cellStyle name="Normal 9 81" xfId="19055" xr:uid="{00000000-0005-0000-0000-000080470000}"/>
    <cellStyle name="Normal 9 82" xfId="19056" xr:uid="{00000000-0005-0000-0000-000081470000}"/>
    <cellStyle name="Normal 9 83" xfId="19057" xr:uid="{00000000-0005-0000-0000-000082470000}"/>
    <cellStyle name="Normal 9 84" xfId="19058" xr:uid="{00000000-0005-0000-0000-000083470000}"/>
    <cellStyle name="Normal 9 85" xfId="19059" xr:uid="{00000000-0005-0000-0000-000084470000}"/>
    <cellStyle name="Normal 9 86" xfId="19060" xr:uid="{00000000-0005-0000-0000-000085470000}"/>
    <cellStyle name="Normal 9 87" xfId="19061" xr:uid="{00000000-0005-0000-0000-000086470000}"/>
    <cellStyle name="Normal 9 88" xfId="19062" xr:uid="{00000000-0005-0000-0000-000087470000}"/>
    <cellStyle name="Normal 9 89" xfId="19063" xr:uid="{00000000-0005-0000-0000-000088470000}"/>
    <cellStyle name="Normal 9 9" xfId="19064" xr:uid="{00000000-0005-0000-0000-000089470000}"/>
    <cellStyle name="Normal 9 9 10" xfId="19065" xr:uid="{00000000-0005-0000-0000-00008A470000}"/>
    <cellStyle name="Normal 9 9 11" xfId="19066" xr:uid="{00000000-0005-0000-0000-00008B470000}"/>
    <cellStyle name="Normal 9 9 12" xfId="19067" xr:uid="{00000000-0005-0000-0000-00008C470000}"/>
    <cellStyle name="Normal 9 9 13" xfId="19068" xr:uid="{00000000-0005-0000-0000-00008D470000}"/>
    <cellStyle name="Normal 9 9 14" xfId="19069" xr:uid="{00000000-0005-0000-0000-00008E470000}"/>
    <cellStyle name="Normal 9 9 15" xfId="19070" xr:uid="{00000000-0005-0000-0000-00008F470000}"/>
    <cellStyle name="Normal 9 9 16" xfId="19071" xr:uid="{00000000-0005-0000-0000-000090470000}"/>
    <cellStyle name="Normal 9 9 17" xfId="19072" xr:uid="{00000000-0005-0000-0000-000091470000}"/>
    <cellStyle name="Normal 9 9 2" xfId="19073" xr:uid="{00000000-0005-0000-0000-000092470000}"/>
    <cellStyle name="Normal 9 9 3" xfId="19074" xr:uid="{00000000-0005-0000-0000-000093470000}"/>
    <cellStyle name="Normal 9 9 4" xfId="19075" xr:uid="{00000000-0005-0000-0000-000094470000}"/>
    <cellStyle name="Normal 9 9 5" xfId="19076" xr:uid="{00000000-0005-0000-0000-000095470000}"/>
    <cellStyle name="Normal 9 9 6" xfId="19077" xr:uid="{00000000-0005-0000-0000-000096470000}"/>
    <cellStyle name="Normal 9 9 7" xfId="19078" xr:uid="{00000000-0005-0000-0000-000097470000}"/>
    <cellStyle name="Normal 9 9 8" xfId="19079" xr:uid="{00000000-0005-0000-0000-000098470000}"/>
    <cellStyle name="Normal 9 9 9" xfId="19080" xr:uid="{00000000-0005-0000-0000-000099470000}"/>
    <cellStyle name="Normal 9 90" xfId="19081" xr:uid="{00000000-0005-0000-0000-00009A470000}"/>
    <cellStyle name="Normal 9 91" xfId="19082" xr:uid="{00000000-0005-0000-0000-00009B470000}"/>
    <cellStyle name="Normal 9 92" xfId="19083" xr:uid="{00000000-0005-0000-0000-00009C470000}"/>
    <cellStyle name="Normal 9 93" xfId="19084" xr:uid="{00000000-0005-0000-0000-00009D470000}"/>
    <cellStyle name="Normal 9 94" xfId="19085" xr:uid="{00000000-0005-0000-0000-00009E470000}"/>
    <cellStyle name="Normal 9 95" xfId="19086" xr:uid="{00000000-0005-0000-0000-00009F470000}"/>
    <cellStyle name="Normal 9 96" xfId="19087" xr:uid="{00000000-0005-0000-0000-0000A0470000}"/>
    <cellStyle name="Normal 9 97" xfId="19088" xr:uid="{00000000-0005-0000-0000-0000A1470000}"/>
    <cellStyle name="Normal 9 98" xfId="19089" xr:uid="{00000000-0005-0000-0000-0000A2470000}"/>
    <cellStyle name="Normal 9 99" xfId="19090" xr:uid="{00000000-0005-0000-0000-0000A3470000}"/>
    <cellStyle name="Normal 9_1.3s Accounting C Costs Scots" xfId="19091" xr:uid="{00000000-0005-0000-0000-0000A4470000}"/>
    <cellStyle name="Normal dotted under" xfId="19092" xr:uid="{00000000-0005-0000-0000-0000A5470000}"/>
    <cellStyle name="Normal U" xfId="1144" xr:uid="{00000000-0005-0000-0000-0000A6470000}"/>
    <cellStyle name="Normál_Cost_Baseline v1.1" xfId="19093" xr:uid="{00000000-0005-0000-0000-0000A7470000}"/>
    <cellStyle name="Normal1" xfId="19094" xr:uid="{00000000-0005-0000-0000-0000A8470000}"/>
    <cellStyle name="NormalGB" xfId="19095" xr:uid="{00000000-0005-0000-0000-0000A9470000}"/>
    <cellStyle name="normální_Rozvaha - aktiva" xfId="19096" xr:uid="{00000000-0005-0000-0000-0000AA470000}"/>
    <cellStyle name="Normalny_0" xfId="19097" xr:uid="{00000000-0005-0000-0000-0000AB470000}"/>
    <cellStyle name="normбlnм_laroux" xfId="19098" xr:uid="{00000000-0005-0000-0000-0000AC470000}"/>
    <cellStyle name="nos13" xfId="19099" xr:uid="{00000000-0005-0000-0000-0000AD470000}"/>
    <cellStyle name="Note 2" xfId="1145" xr:uid="{00000000-0005-0000-0000-0000AE470000}"/>
    <cellStyle name="Note 2 10" xfId="19100" xr:uid="{00000000-0005-0000-0000-0000AF470000}"/>
    <cellStyle name="Note 2 11" xfId="19101" xr:uid="{00000000-0005-0000-0000-0000B0470000}"/>
    <cellStyle name="Note 2 12" xfId="19102" xr:uid="{00000000-0005-0000-0000-0000B1470000}"/>
    <cellStyle name="Note 2 13" xfId="19103" xr:uid="{00000000-0005-0000-0000-0000B2470000}"/>
    <cellStyle name="Note 2 14" xfId="19104" xr:uid="{00000000-0005-0000-0000-0000B3470000}"/>
    <cellStyle name="Note 2 15" xfId="19105" xr:uid="{00000000-0005-0000-0000-0000B4470000}"/>
    <cellStyle name="Note 2 16" xfId="19106" xr:uid="{00000000-0005-0000-0000-0000B5470000}"/>
    <cellStyle name="Note 2 17" xfId="19107" xr:uid="{00000000-0005-0000-0000-0000B6470000}"/>
    <cellStyle name="Note 2 18" xfId="19108" xr:uid="{00000000-0005-0000-0000-0000B7470000}"/>
    <cellStyle name="Note 2 19" xfId="19109" xr:uid="{00000000-0005-0000-0000-0000B8470000}"/>
    <cellStyle name="Note 2 2" xfId="1146" xr:uid="{00000000-0005-0000-0000-0000B9470000}"/>
    <cellStyle name="Note 2 2 2" xfId="1147" xr:uid="{00000000-0005-0000-0000-0000BA470000}"/>
    <cellStyle name="Note 2 2 2 2" xfId="19110" xr:uid="{00000000-0005-0000-0000-0000BB470000}"/>
    <cellStyle name="Note 2 2 2 2 2" xfId="19111" xr:uid="{00000000-0005-0000-0000-0000BC470000}"/>
    <cellStyle name="Note 2 2 2 2 2 2" xfId="19112" xr:uid="{00000000-0005-0000-0000-0000BD470000}"/>
    <cellStyle name="Note 2 2 2 2 2 3" xfId="19113" xr:uid="{00000000-0005-0000-0000-0000BE470000}"/>
    <cellStyle name="Note 2 2 2 2 3" xfId="19114" xr:uid="{00000000-0005-0000-0000-0000BF470000}"/>
    <cellStyle name="Note 2 2 2 3" xfId="19115" xr:uid="{00000000-0005-0000-0000-0000C0470000}"/>
    <cellStyle name="Note 2 2 2 3 2" xfId="19116" xr:uid="{00000000-0005-0000-0000-0000C1470000}"/>
    <cellStyle name="Note 2 2 2 4" xfId="19117" xr:uid="{00000000-0005-0000-0000-0000C2470000}"/>
    <cellStyle name="Note 2 2 2 4 2" xfId="19118" xr:uid="{00000000-0005-0000-0000-0000C3470000}"/>
    <cellStyle name="Note 2 2 2 5" xfId="19119" xr:uid="{00000000-0005-0000-0000-0000C4470000}"/>
    <cellStyle name="Note 2 2 3" xfId="19120" xr:uid="{00000000-0005-0000-0000-0000C5470000}"/>
    <cellStyle name="Note 2 2 3 2" xfId="19121" xr:uid="{00000000-0005-0000-0000-0000C6470000}"/>
    <cellStyle name="Note 2 2 3 2 2" xfId="19122" xr:uid="{00000000-0005-0000-0000-0000C7470000}"/>
    <cellStyle name="Note 2 2 3 2 2 2" xfId="19123" xr:uid="{00000000-0005-0000-0000-0000C8470000}"/>
    <cellStyle name="Note 2 2 3 2 3" xfId="19124" xr:uid="{00000000-0005-0000-0000-0000C9470000}"/>
    <cellStyle name="Note 2 2 3 3" xfId="19125" xr:uid="{00000000-0005-0000-0000-0000CA470000}"/>
    <cellStyle name="Note 2 2 4" xfId="19126" xr:uid="{00000000-0005-0000-0000-0000CB470000}"/>
    <cellStyle name="Note 2 2 4 2" xfId="19127" xr:uid="{00000000-0005-0000-0000-0000CC470000}"/>
    <cellStyle name="Note 2 2 5" xfId="19128" xr:uid="{00000000-0005-0000-0000-0000CD470000}"/>
    <cellStyle name="Note 2 2 5 2" xfId="19129" xr:uid="{00000000-0005-0000-0000-0000CE470000}"/>
    <cellStyle name="Note 2 2 6" xfId="19130" xr:uid="{00000000-0005-0000-0000-0000CF470000}"/>
    <cellStyle name="Note 2 2 6 2" xfId="19131" xr:uid="{00000000-0005-0000-0000-0000D0470000}"/>
    <cellStyle name="Note 2 2 6 2 2" xfId="19132" xr:uid="{00000000-0005-0000-0000-0000D1470000}"/>
    <cellStyle name="Note 2 2 6 3" xfId="19133" xr:uid="{00000000-0005-0000-0000-0000D2470000}"/>
    <cellStyle name="Note 2 2 7" xfId="19134" xr:uid="{00000000-0005-0000-0000-0000D3470000}"/>
    <cellStyle name="Note 2 20" xfId="19135" xr:uid="{00000000-0005-0000-0000-0000D4470000}"/>
    <cellStyle name="Note 2 21" xfId="19136" xr:uid="{00000000-0005-0000-0000-0000D5470000}"/>
    <cellStyle name="Note 2 22" xfId="19137" xr:uid="{00000000-0005-0000-0000-0000D6470000}"/>
    <cellStyle name="Note 2 23" xfId="19138" xr:uid="{00000000-0005-0000-0000-0000D7470000}"/>
    <cellStyle name="Note 2 24" xfId="19139" xr:uid="{00000000-0005-0000-0000-0000D8470000}"/>
    <cellStyle name="Note 2 25" xfId="19140" xr:uid="{00000000-0005-0000-0000-0000D9470000}"/>
    <cellStyle name="Note 2 26" xfId="19141" xr:uid="{00000000-0005-0000-0000-0000DA470000}"/>
    <cellStyle name="Note 2 27" xfId="19142" xr:uid="{00000000-0005-0000-0000-0000DB470000}"/>
    <cellStyle name="Note 2 28" xfId="19143" xr:uid="{00000000-0005-0000-0000-0000DC470000}"/>
    <cellStyle name="Note 2 29" xfId="19144" xr:uid="{00000000-0005-0000-0000-0000DD470000}"/>
    <cellStyle name="Note 2 3" xfId="1148" xr:uid="{00000000-0005-0000-0000-0000DE470000}"/>
    <cellStyle name="Note 2 3 2" xfId="1149" xr:uid="{00000000-0005-0000-0000-0000DF470000}"/>
    <cellStyle name="Note 2 3 3" xfId="19145" xr:uid="{00000000-0005-0000-0000-0000E0470000}"/>
    <cellStyle name="Note 2 30" xfId="19146" xr:uid="{00000000-0005-0000-0000-0000E1470000}"/>
    <cellStyle name="Note 2 31" xfId="19147" xr:uid="{00000000-0005-0000-0000-0000E2470000}"/>
    <cellStyle name="Note 2 32" xfId="19148" xr:uid="{00000000-0005-0000-0000-0000E3470000}"/>
    <cellStyle name="Note 2 33" xfId="19149" xr:uid="{00000000-0005-0000-0000-0000E4470000}"/>
    <cellStyle name="Note 2 34" xfId="19150" xr:uid="{00000000-0005-0000-0000-0000E5470000}"/>
    <cellStyle name="Note 2 35" xfId="19151" xr:uid="{00000000-0005-0000-0000-0000E6470000}"/>
    <cellStyle name="Note 2 36" xfId="19152" xr:uid="{00000000-0005-0000-0000-0000E7470000}"/>
    <cellStyle name="Note 2 37" xfId="19153" xr:uid="{00000000-0005-0000-0000-0000E8470000}"/>
    <cellStyle name="Note 2 38" xfId="19154" xr:uid="{00000000-0005-0000-0000-0000E9470000}"/>
    <cellStyle name="Note 2 39" xfId="19155" xr:uid="{00000000-0005-0000-0000-0000EA470000}"/>
    <cellStyle name="Note 2 4" xfId="1150" xr:uid="{00000000-0005-0000-0000-0000EB470000}"/>
    <cellStyle name="Note 2 4 2" xfId="19156" xr:uid="{00000000-0005-0000-0000-0000EC470000}"/>
    <cellStyle name="Note 2 4 2 2" xfId="19157" xr:uid="{00000000-0005-0000-0000-0000ED470000}"/>
    <cellStyle name="Note 2 4 3" xfId="19158" xr:uid="{00000000-0005-0000-0000-0000EE470000}"/>
    <cellStyle name="Note 2 40" xfId="19159" xr:uid="{00000000-0005-0000-0000-0000EF470000}"/>
    <cellStyle name="Note 2 41" xfId="19160" xr:uid="{00000000-0005-0000-0000-0000F0470000}"/>
    <cellStyle name="Note 2 42" xfId="19161" xr:uid="{00000000-0005-0000-0000-0000F1470000}"/>
    <cellStyle name="Note 2 43" xfId="19162" xr:uid="{00000000-0005-0000-0000-0000F2470000}"/>
    <cellStyle name="Note 2 44" xfId="19163" xr:uid="{00000000-0005-0000-0000-0000F3470000}"/>
    <cellStyle name="Note 2 45" xfId="19164" xr:uid="{00000000-0005-0000-0000-0000F4470000}"/>
    <cellStyle name="Note 2 46" xfId="19165" xr:uid="{00000000-0005-0000-0000-0000F5470000}"/>
    <cellStyle name="Note 2 47" xfId="19166" xr:uid="{00000000-0005-0000-0000-0000F6470000}"/>
    <cellStyle name="Note 2 48" xfId="19167" xr:uid="{00000000-0005-0000-0000-0000F7470000}"/>
    <cellStyle name="Note 2 49" xfId="19168" xr:uid="{00000000-0005-0000-0000-0000F8470000}"/>
    <cellStyle name="Note 2 5" xfId="19169" xr:uid="{00000000-0005-0000-0000-0000F9470000}"/>
    <cellStyle name="Note 2 5 2" xfId="19170" xr:uid="{00000000-0005-0000-0000-0000FA470000}"/>
    <cellStyle name="Note 2 5 2 2" xfId="19171" xr:uid="{00000000-0005-0000-0000-0000FB470000}"/>
    <cellStyle name="Note 2 5 3" xfId="19172" xr:uid="{00000000-0005-0000-0000-0000FC470000}"/>
    <cellStyle name="Note 2 50" xfId="19173" xr:uid="{00000000-0005-0000-0000-0000FD470000}"/>
    <cellStyle name="Note 2 51" xfId="19174" xr:uid="{00000000-0005-0000-0000-0000FE470000}"/>
    <cellStyle name="Note 2 52" xfId="19175" xr:uid="{00000000-0005-0000-0000-0000FF470000}"/>
    <cellStyle name="Note 2 53" xfId="19176" xr:uid="{00000000-0005-0000-0000-000000480000}"/>
    <cellStyle name="Note 2 54" xfId="19177" xr:uid="{00000000-0005-0000-0000-000001480000}"/>
    <cellStyle name="Note 2 55" xfId="19178" xr:uid="{00000000-0005-0000-0000-000002480000}"/>
    <cellStyle name="Note 2 56" xfId="19179" xr:uid="{00000000-0005-0000-0000-000003480000}"/>
    <cellStyle name="Note 2 57" xfId="19180" xr:uid="{00000000-0005-0000-0000-000004480000}"/>
    <cellStyle name="Note 2 58" xfId="19181" xr:uid="{00000000-0005-0000-0000-000005480000}"/>
    <cellStyle name="Note 2 59" xfId="19182" xr:uid="{00000000-0005-0000-0000-000006480000}"/>
    <cellStyle name="Note 2 6" xfId="19183" xr:uid="{00000000-0005-0000-0000-000007480000}"/>
    <cellStyle name="Note 2 6 2" xfId="19184" xr:uid="{00000000-0005-0000-0000-000008480000}"/>
    <cellStyle name="Note 2 60" xfId="19185" xr:uid="{00000000-0005-0000-0000-000009480000}"/>
    <cellStyle name="Note 2 61" xfId="19186" xr:uid="{00000000-0005-0000-0000-00000A480000}"/>
    <cellStyle name="Note 2 62" xfId="19187" xr:uid="{00000000-0005-0000-0000-00000B480000}"/>
    <cellStyle name="Note 2 63" xfId="19188" xr:uid="{00000000-0005-0000-0000-00000C480000}"/>
    <cellStyle name="Note 2 64" xfId="19189" xr:uid="{00000000-0005-0000-0000-00000D480000}"/>
    <cellStyle name="Note 2 65" xfId="19190" xr:uid="{00000000-0005-0000-0000-00000E480000}"/>
    <cellStyle name="Note 2 66" xfId="19191" xr:uid="{00000000-0005-0000-0000-00000F480000}"/>
    <cellStyle name="Note 2 67" xfId="19192" xr:uid="{00000000-0005-0000-0000-000010480000}"/>
    <cellStyle name="Note 2 68" xfId="19193" xr:uid="{00000000-0005-0000-0000-000011480000}"/>
    <cellStyle name="Note 2 69" xfId="19194" xr:uid="{00000000-0005-0000-0000-000012480000}"/>
    <cellStyle name="Note 2 7" xfId="19195" xr:uid="{00000000-0005-0000-0000-000013480000}"/>
    <cellStyle name="Note 2 7 2" xfId="19196" xr:uid="{00000000-0005-0000-0000-000014480000}"/>
    <cellStyle name="Note 2 70" xfId="19197" xr:uid="{00000000-0005-0000-0000-000015480000}"/>
    <cellStyle name="Note 2 71" xfId="19198" xr:uid="{00000000-0005-0000-0000-000016480000}"/>
    <cellStyle name="Note 2 72" xfId="19199" xr:uid="{00000000-0005-0000-0000-000017480000}"/>
    <cellStyle name="Note 2 73" xfId="19200" xr:uid="{00000000-0005-0000-0000-000018480000}"/>
    <cellStyle name="Note 2 74" xfId="19201" xr:uid="{00000000-0005-0000-0000-000019480000}"/>
    <cellStyle name="Note 2 75" xfId="19202" xr:uid="{00000000-0005-0000-0000-00001A480000}"/>
    <cellStyle name="Note 2 76" xfId="19203" xr:uid="{00000000-0005-0000-0000-00001B480000}"/>
    <cellStyle name="Note 2 77" xfId="19204" xr:uid="{00000000-0005-0000-0000-00001C480000}"/>
    <cellStyle name="Note 2 78" xfId="19205" xr:uid="{00000000-0005-0000-0000-00001D480000}"/>
    <cellStyle name="Note 2 79" xfId="19206" xr:uid="{00000000-0005-0000-0000-00001E480000}"/>
    <cellStyle name="Note 2 8" xfId="19207" xr:uid="{00000000-0005-0000-0000-00001F480000}"/>
    <cellStyle name="Note 2 8 2" xfId="19208" xr:uid="{00000000-0005-0000-0000-000020480000}"/>
    <cellStyle name="Note 2 80" xfId="19209" xr:uid="{00000000-0005-0000-0000-000021480000}"/>
    <cellStyle name="Note 2 81" xfId="19210" xr:uid="{00000000-0005-0000-0000-000022480000}"/>
    <cellStyle name="Note 2 82" xfId="19211" xr:uid="{00000000-0005-0000-0000-000023480000}"/>
    <cellStyle name="Note 2 83" xfId="19212" xr:uid="{00000000-0005-0000-0000-000024480000}"/>
    <cellStyle name="Note 2 84" xfId="19213" xr:uid="{00000000-0005-0000-0000-000025480000}"/>
    <cellStyle name="Note 2 85" xfId="19214" xr:uid="{00000000-0005-0000-0000-000026480000}"/>
    <cellStyle name="Note 2 86" xfId="19215" xr:uid="{00000000-0005-0000-0000-000027480000}"/>
    <cellStyle name="Note 2 87" xfId="19216" xr:uid="{00000000-0005-0000-0000-000028480000}"/>
    <cellStyle name="Note 2 88" xfId="19217" xr:uid="{00000000-0005-0000-0000-000029480000}"/>
    <cellStyle name="Note 2 89" xfId="19218" xr:uid="{00000000-0005-0000-0000-00002A480000}"/>
    <cellStyle name="Note 2 9" xfId="19219" xr:uid="{00000000-0005-0000-0000-00002B480000}"/>
    <cellStyle name="Note 2 9 2" xfId="19220" xr:uid="{00000000-0005-0000-0000-00002C480000}"/>
    <cellStyle name="Note 2 90" xfId="19221" xr:uid="{00000000-0005-0000-0000-00002D480000}"/>
    <cellStyle name="Note 2 91" xfId="19222" xr:uid="{00000000-0005-0000-0000-00002E480000}"/>
    <cellStyle name="Note 2 92" xfId="19223" xr:uid="{00000000-0005-0000-0000-00002F480000}"/>
    <cellStyle name="Note 2 93" xfId="19224" xr:uid="{00000000-0005-0000-0000-000030480000}"/>
    <cellStyle name="Note 2 94" xfId="19225" xr:uid="{00000000-0005-0000-0000-000031480000}"/>
    <cellStyle name="Note 3" xfId="1151" xr:uid="{00000000-0005-0000-0000-000032480000}"/>
    <cellStyle name="Note 3 10" xfId="1152" xr:uid="{00000000-0005-0000-0000-000033480000}"/>
    <cellStyle name="Note 3 10 2" xfId="1153" xr:uid="{00000000-0005-0000-0000-000034480000}"/>
    <cellStyle name="Note 3 11" xfId="1154" xr:uid="{00000000-0005-0000-0000-000035480000}"/>
    <cellStyle name="Note 3 2" xfId="1155" xr:uid="{00000000-0005-0000-0000-000036480000}"/>
    <cellStyle name="Note 3 2 2" xfId="1156" xr:uid="{00000000-0005-0000-0000-000037480000}"/>
    <cellStyle name="Note 3 2 2 2" xfId="1157" xr:uid="{00000000-0005-0000-0000-000038480000}"/>
    <cellStyle name="Note 3 2 3" xfId="1158" xr:uid="{00000000-0005-0000-0000-000039480000}"/>
    <cellStyle name="Note 3 2 3 2" xfId="1159" xr:uid="{00000000-0005-0000-0000-00003A480000}"/>
    <cellStyle name="Note 3 2 4" xfId="1160" xr:uid="{00000000-0005-0000-0000-00003B480000}"/>
    <cellStyle name="Note 3 3" xfId="1161" xr:uid="{00000000-0005-0000-0000-00003C480000}"/>
    <cellStyle name="Note 3 3 2" xfId="1162" xr:uid="{00000000-0005-0000-0000-00003D480000}"/>
    <cellStyle name="Note 3 3 2 2" xfId="1163" xr:uid="{00000000-0005-0000-0000-00003E480000}"/>
    <cellStyle name="Note 3 3 3" xfId="1164" xr:uid="{00000000-0005-0000-0000-00003F480000}"/>
    <cellStyle name="Note 3 3 3 2" xfId="1165" xr:uid="{00000000-0005-0000-0000-000040480000}"/>
    <cellStyle name="Note 3 3 4" xfId="1166" xr:uid="{00000000-0005-0000-0000-000041480000}"/>
    <cellStyle name="Note 3 4" xfId="1167" xr:uid="{00000000-0005-0000-0000-000042480000}"/>
    <cellStyle name="Note 3 4 2" xfId="1168" xr:uid="{00000000-0005-0000-0000-000043480000}"/>
    <cellStyle name="Note 3 4 2 2" xfId="1169" xr:uid="{00000000-0005-0000-0000-000044480000}"/>
    <cellStyle name="Note 3 4 3" xfId="1170" xr:uid="{00000000-0005-0000-0000-000045480000}"/>
    <cellStyle name="Note 3 4 3 2" xfId="1171" xr:uid="{00000000-0005-0000-0000-000046480000}"/>
    <cellStyle name="Note 3 4 4" xfId="1172" xr:uid="{00000000-0005-0000-0000-000047480000}"/>
    <cellStyle name="Note 3 5" xfId="1173" xr:uid="{00000000-0005-0000-0000-000048480000}"/>
    <cellStyle name="Note 3 5 2" xfId="1174" xr:uid="{00000000-0005-0000-0000-000049480000}"/>
    <cellStyle name="Note 3 5 2 2" xfId="1175" xr:uid="{00000000-0005-0000-0000-00004A480000}"/>
    <cellStyle name="Note 3 5 3" xfId="1176" xr:uid="{00000000-0005-0000-0000-00004B480000}"/>
    <cellStyle name="Note 3 5 3 2" xfId="1177" xr:uid="{00000000-0005-0000-0000-00004C480000}"/>
    <cellStyle name="Note 3 5 4" xfId="1178" xr:uid="{00000000-0005-0000-0000-00004D480000}"/>
    <cellStyle name="Note 3 6" xfId="1179" xr:uid="{00000000-0005-0000-0000-00004E480000}"/>
    <cellStyle name="Note 3 6 2" xfId="1180" xr:uid="{00000000-0005-0000-0000-00004F480000}"/>
    <cellStyle name="Note 3 6 2 2" xfId="1181" xr:uid="{00000000-0005-0000-0000-000050480000}"/>
    <cellStyle name="Note 3 6 3" xfId="1182" xr:uid="{00000000-0005-0000-0000-000051480000}"/>
    <cellStyle name="Note 3 6 3 2" xfId="1183" xr:uid="{00000000-0005-0000-0000-000052480000}"/>
    <cellStyle name="Note 3 6 4" xfId="1184" xr:uid="{00000000-0005-0000-0000-000053480000}"/>
    <cellStyle name="Note 3 7" xfId="1185" xr:uid="{00000000-0005-0000-0000-000054480000}"/>
    <cellStyle name="Note 3 7 2" xfId="1186" xr:uid="{00000000-0005-0000-0000-000055480000}"/>
    <cellStyle name="Note 3 7 2 2" xfId="1187" xr:uid="{00000000-0005-0000-0000-000056480000}"/>
    <cellStyle name="Note 3 7 3" xfId="1188" xr:uid="{00000000-0005-0000-0000-000057480000}"/>
    <cellStyle name="Note 3 7 3 2" xfId="1189" xr:uid="{00000000-0005-0000-0000-000058480000}"/>
    <cellStyle name="Note 3 7 4" xfId="1190" xr:uid="{00000000-0005-0000-0000-000059480000}"/>
    <cellStyle name="Note 3 8" xfId="1191" xr:uid="{00000000-0005-0000-0000-00005A480000}"/>
    <cellStyle name="Note 3 8 2" xfId="1192" xr:uid="{00000000-0005-0000-0000-00005B480000}"/>
    <cellStyle name="Note 3 8 2 2" xfId="1193" xr:uid="{00000000-0005-0000-0000-00005C480000}"/>
    <cellStyle name="Note 3 8 3" xfId="1194" xr:uid="{00000000-0005-0000-0000-00005D480000}"/>
    <cellStyle name="Note 3 8 3 2" xfId="1195" xr:uid="{00000000-0005-0000-0000-00005E480000}"/>
    <cellStyle name="Note 3 8 4" xfId="1196" xr:uid="{00000000-0005-0000-0000-00005F480000}"/>
    <cellStyle name="Note 3 9" xfId="1197" xr:uid="{00000000-0005-0000-0000-000060480000}"/>
    <cellStyle name="Note 3 9 2" xfId="1198" xr:uid="{00000000-0005-0000-0000-000061480000}"/>
    <cellStyle name="Note 4" xfId="19226" xr:uid="{00000000-0005-0000-0000-000062480000}"/>
    <cellStyle name="Note 4 2" xfId="19227" xr:uid="{00000000-0005-0000-0000-000063480000}"/>
    <cellStyle name="Note 5" xfId="19228" xr:uid="{00000000-0005-0000-0000-000064480000}"/>
    <cellStyle name="Note 5 2" xfId="19229" xr:uid="{00000000-0005-0000-0000-000065480000}"/>
    <cellStyle name="Note 6" xfId="19230" xr:uid="{00000000-0005-0000-0000-000066480000}"/>
    <cellStyle name="Note 6 2" xfId="19231" xr:uid="{00000000-0005-0000-0000-000067480000}"/>
    <cellStyle name="Note 7" xfId="19232" xr:uid="{00000000-0005-0000-0000-000068480000}"/>
    <cellStyle name="Note 7 2" xfId="19233" xr:uid="{00000000-0005-0000-0000-000069480000}"/>
    <cellStyle name="Notes_multi" xfId="19234" xr:uid="{00000000-0005-0000-0000-00006A480000}"/>
    <cellStyle name="Number" xfId="19235" xr:uid="{00000000-0005-0000-0000-00006B480000}"/>
    <cellStyle name="NumberFormat" xfId="19236" xr:uid="{00000000-0005-0000-0000-00006C480000}"/>
    <cellStyle name="nXt - Calc 1" xfId="19237" xr:uid="{00000000-0005-0000-0000-00006D480000}"/>
    <cellStyle name="nXt - Calc 10" xfId="19238" xr:uid="{00000000-0005-0000-0000-00006E480000}"/>
    <cellStyle name="nXt - Calc 2" xfId="19239" xr:uid="{00000000-0005-0000-0000-00006F480000}"/>
    <cellStyle name="nXt - Calc 3" xfId="19240" xr:uid="{00000000-0005-0000-0000-000070480000}"/>
    <cellStyle name="nXt - Calc 4" xfId="19241" xr:uid="{00000000-0005-0000-0000-000071480000}"/>
    <cellStyle name="nXt - Calc 5" xfId="19242" xr:uid="{00000000-0005-0000-0000-000072480000}"/>
    <cellStyle name="nXt - Calc 6" xfId="19243" xr:uid="{00000000-0005-0000-0000-000073480000}"/>
    <cellStyle name="nXt - Calc 7" xfId="19244" xr:uid="{00000000-0005-0000-0000-000074480000}"/>
    <cellStyle name="nXt - Calc 8" xfId="19245" xr:uid="{00000000-0005-0000-0000-000075480000}"/>
    <cellStyle name="nXt - Calc 9" xfId="19246" xr:uid="{00000000-0005-0000-0000-000076480000}"/>
    <cellStyle name="nXt - Input 1" xfId="19247" xr:uid="{00000000-0005-0000-0000-000077480000}"/>
    <cellStyle name="nXt - Input 2" xfId="19248" xr:uid="{00000000-0005-0000-0000-000078480000}"/>
    <cellStyle name="nXt - Named Range" xfId="19249" xr:uid="{00000000-0005-0000-0000-000079480000}"/>
    <cellStyle name="nXt - Named Rng Lbl" xfId="19250" xr:uid="{00000000-0005-0000-0000-00007A480000}"/>
    <cellStyle name="nXt - Title 1" xfId="19251" xr:uid="{00000000-0005-0000-0000-00007B480000}"/>
    <cellStyle name="nXt - Title 2" xfId="19252" xr:uid="{00000000-0005-0000-0000-00007C480000}"/>
    <cellStyle name="nXt - Title 3" xfId="19253" xr:uid="{00000000-0005-0000-0000-00007D480000}"/>
    <cellStyle name="nXt - Title 4" xfId="19254" xr:uid="{00000000-0005-0000-0000-00007E480000}"/>
    <cellStyle name="O Formula" xfId="19255" xr:uid="{00000000-0005-0000-0000-00007F480000}"/>
    <cellStyle name="O Input" xfId="19256" xr:uid="{00000000-0005-0000-0000-000080480000}"/>
    <cellStyle name="O Licence" xfId="19257" xr:uid="{00000000-0005-0000-0000-000081480000}"/>
    <cellStyle name="O No Data" xfId="19258" xr:uid="{00000000-0005-0000-0000-000082480000}"/>
    <cellStyle name="Œ…‹æØ‚è [0.00]_Area" xfId="19259" xr:uid="{00000000-0005-0000-0000-000083480000}"/>
    <cellStyle name="Œ…‹æØ‚è_Area" xfId="19260" xr:uid="{00000000-0005-0000-0000-000084480000}"/>
    <cellStyle name="Œ…‹æǘ‚è_Area" xfId="19261" xr:uid="{00000000-0005-0000-0000-000085480000}"/>
    <cellStyle name="OHnplode" xfId="19262" xr:uid="{00000000-0005-0000-0000-000086480000}"/>
    <cellStyle name="OLELink" xfId="19263" xr:uid="{00000000-0005-0000-0000-000087480000}"/>
    <cellStyle name="OperisBase" xfId="19264" xr:uid="{00000000-0005-0000-0000-000088480000}"/>
    <cellStyle name="OptionPricerGreyed" xfId="19265" xr:uid="{00000000-0005-0000-0000-000089480000}"/>
    <cellStyle name="OptionPricerVisible" xfId="19266" xr:uid="{00000000-0005-0000-0000-00008A480000}"/>
    <cellStyle name="orange text cell" xfId="19267" xr:uid="{00000000-0005-0000-0000-00008B480000}"/>
    <cellStyle name="Output 2" xfId="1199" xr:uid="{00000000-0005-0000-0000-00008C480000}"/>
    <cellStyle name="Output 2 10" xfId="19268" xr:uid="{00000000-0005-0000-0000-00008D480000}"/>
    <cellStyle name="Output 2 11" xfId="19269" xr:uid="{00000000-0005-0000-0000-00008E480000}"/>
    <cellStyle name="Output 2 12" xfId="19270" xr:uid="{00000000-0005-0000-0000-00008F480000}"/>
    <cellStyle name="Output 2 13" xfId="19271" xr:uid="{00000000-0005-0000-0000-000090480000}"/>
    <cellStyle name="Output 2 14" xfId="19272" xr:uid="{00000000-0005-0000-0000-000091480000}"/>
    <cellStyle name="Output 2 15" xfId="19273" xr:uid="{00000000-0005-0000-0000-000092480000}"/>
    <cellStyle name="Output 2 16" xfId="19274" xr:uid="{00000000-0005-0000-0000-000093480000}"/>
    <cellStyle name="Output 2 17" xfId="19275" xr:uid="{00000000-0005-0000-0000-000094480000}"/>
    <cellStyle name="Output 2 18" xfId="19276" xr:uid="{00000000-0005-0000-0000-000095480000}"/>
    <cellStyle name="Output 2 19" xfId="19277" xr:uid="{00000000-0005-0000-0000-000096480000}"/>
    <cellStyle name="Output 2 2" xfId="1200" xr:uid="{00000000-0005-0000-0000-000097480000}"/>
    <cellStyle name="Output 2 2 2" xfId="1201" xr:uid="{00000000-0005-0000-0000-000098480000}"/>
    <cellStyle name="Output 2 2 2 2" xfId="19278" xr:uid="{00000000-0005-0000-0000-000099480000}"/>
    <cellStyle name="Output 2 2 2 2 2" xfId="19279" xr:uid="{00000000-0005-0000-0000-00009A480000}"/>
    <cellStyle name="Output 2 2 2 2 2 2" xfId="19280" xr:uid="{00000000-0005-0000-0000-00009B480000}"/>
    <cellStyle name="Output 2 2 2 2 2 3" xfId="19281" xr:uid="{00000000-0005-0000-0000-00009C480000}"/>
    <cellStyle name="Output 2 2 2 2 3" xfId="19282" xr:uid="{00000000-0005-0000-0000-00009D480000}"/>
    <cellStyle name="Output 2 2 2 3" xfId="19283" xr:uid="{00000000-0005-0000-0000-00009E480000}"/>
    <cellStyle name="Output 2 2 2 3 2" xfId="19284" xr:uid="{00000000-0005-0000-0000-00009F480000}"/>
    <cellStyle name="Output 2 2 2 4" xfId="19285" xr:uid="{00000000-0005-0000-0000-0000A0480000}"/>
    <cellStyle name="Output 2 2 2 4 2" xfId="19286" xr:uid="{00000000-0005-0000-0000-0000A1480000}"/>
    <cellStyle name="Output 2 2 2 5" xfId="19287" xr:uid="{00000000-0005-0000-0000-0000A2480000}"/>
    <cellStyle name="Output 2 2 3" xfId="19288" xr:uid="{00000000-0005-0000-0000-0000A3480000}"/>
    <cellStyle name="Output 2 2 3 2" xfId="19289" xr:uid="{00000000-0005-0000-0000-0000A4480000}"/>
    <cellStyle name="Output 2 2 3 2 2" xfId="19290" xr:uid="{00000000-0005-0000-0000-0000A5480000}"/>
    <cellStyle name="Output 2 2 3 2 2 2" xfId="19291" xr:uid="{00000000-0005-0000-0000-0000A6480000}"/>
    <cellStyle name="Output 2 2 3 2 3" xfId="19292" xr:uid="{00000000-0005-0000-0000-0000A7480000}"/>
    <cellStyle name="Output 2 2 3 3" xfId="19293" xr:uid="{00000000-0005-0000-0000-0000A8480000}"/>
    <cellStyle name="Output 2 2 4" xfId="19294" xr:uid="{00000000-0005-0000-0000-0000A9480000}"/>
    <cellStyle name="Output 2 2 4 2" xfId="19295" xr:uid="{00000000-0005-0000-0000-0000AA480000}"/>
    <cellStyle name="Output 2 2 5" xfId="19296" xr:uid="{00000000-0005-0000-0000-0000AB480000}"/>
    <cellStyle name="Output 2 2 5 2" xfId="19297" xr:uid="{00000000-0005-0000-0000-0000AC480000}"/>
    <cellStyle name="Output 2 2 6" xfId="19298" xr:uid="{00000000-0005-0000-0000-0000AD480000}"/>
    <cellStyle name="Output 2 2 6 2" xfId="19299" xr:uid="{00000000-0005-0000-0000-0000AE480000}"/>
    <cellStyle name="Output 2 2 6 2 2" xfId="19300" xr:uid="{00000000-0005-0000-0000-0000AF480000}"/>
    <cellStyle name="Output 2 2 6 3" xfId="19301" xr:uid="{00000000-0005-0000-0000-0000B0480000}"/>
    <cellStyle name="Output 2 2 7" xfId="19302" xr:uid="{00000000-0005-0000-0000-0000B1480000}"/>
    <cellStyle name="Output 2 20" xfId="19303" xr:uid="{00000000-0005-0000-0000-0000B2480000}"/>
    <cellStyle name="Output 2 21" xfId="19304" xr:uid="{00000000-0005-0000-0000-0000B3480000}"/>
    <cellStyle name="Output 2 22" xfId="19305" xr:uid="{00000000-0005-0000-0000-0000B4480000}"/>
    <cellStyle name="Output 2 23" xfId="19306" xr:uid="{00000000-0005-0000-0000-0000B5480000}"/>
    <cellStyle name="Output 2 24" xfId="19307" xr:uid="{00000000-0005-0000-0000-0000B6480000}"/>
    <cellStyle name="Output 2 25" xfId="19308" xr:uid="{00000000-0005-0000-0000-0000B7480000}"/>
    <cellStyle name="Output 2 26" xfId="19309" xr:uid="{00000000-0005-0000-0000-0000B8480000}"/>
    <cellStyle name="Output 2 27" xfId="19310" xr:uid="{00000000-0005-0000-0000-0000B9480000}"/>
    <cellStyle name="Output 2 28" xfId="19311" xr:uid="{00000000-0005-0000-0000-0000BA480000}"/>
    <cellStyle name="Output 2 29" xfId="19312" xr:uid="{00000000-0005-0000-0000-0000BB480000}"/>
    <cellStyle name="Output 2 3" xfId="1202" xr:uid="{00000000-0005-0000-0000-0000BC480000}"/>
    <cellStyle name="Output 2 3 2" xfId="1203" xr:uid="{00000000-0005-0000-0000-0000BD480000}"/>
    <cellStyle name="Output 2 3 3" xfId="19313" xr:uid="{00000000-0005-0000-0000-0000BE480000}"/>
    <cellStyle name="Output 2 30" xfId="19314" xr:uid="{00000000-0005-0000-0000-0000BF480000}"/>
    <cellStyle name="Output 2 31" xfId="19315" xr:uid="{00000000-0005-0000-0000-0000C0480000}"/>
    <cellStyle name="Output 2 32" xfId="19316" xr:uid="{00000000-0005-0000-0000-0000C1480000}"/>
    <cellStyle name="Output 2 33" xfId="19317" xr:uid="{00000000-0005-0000-0000-0000C2480000}"/>
    <cellStyle name="Output 2 34" xfId="19318" xr:uid="{00000000-0005-0000-0000-0000C3480000}"/>
    <cellStyle name="Output 2 35" xfId="19319" xr:uid="{00000000-0005-0000-0000-0000C4480000}"/>
    <cellStyle name="Output 2 36" xfId="19320" xr:uid="{00000000-0005-0000-0000-0000C5480000}"/>
    <cellStyle name="Output 2 37" xfId="19321" xr:uid="{00000000-0005-0000-0000-0000C6480000}"/>
    <cellStyle name="Output 2 38" xfId="19322" xr:uid="{00000000-0005-0000-0000-0000C7480000}"/>
    <cellStyle name="Output 2 39" xfId="19323" xr:uid="{00000000-0005-0000-0000-0000C8480000}"/>
    <cellStyle name="Output 2 4" xfId="1204" xr:uid="{00000000-0005-0000-0000-0000C9480000}"/>
    <cellStyle name="Output 2 4 2" xfId="19324" xr:uid="{00000000-0005-0000-0000-0000CA480000}"/>
    <cellStyle name="Output 2 4 2 2" xfId="19325" xr:uid="{00000000-0005-0000-0000-0000CB480000}"/>
    <cellStyle name="Output 2 4 2 2 2" xfId="19326" xr:uid="{00000000-0005-0000-0000-0000CC480000}"/>
    <cellStyle name="Output 2 4 2 2 3" xfId="19327" xr:uid="{00000000-0005-0000-0000-0000CD480000}"/>
    <cellStyle name="Output 2 4 2 3" xfId="19328" xr:uid="{00000000-0005-0000-0000-0000CE480000}"/>
    <cellStyle name="Output 2 4 3" xfId="19329" xr:uid="{00000000-0005-0000-0000-0000CF480000}"/>
    <cellStyle name="Output 2 40" xfId="19330" xr:uid="{00000000-0005-0000-0000-0000D0480000}"/>
    <cellStyle name="Output 2 41" xfId="19331" xr:uid="{00000000-0005-0000-0000-0000D1480000}"/>
    <cellStyle name="Output 2 42" xfId="19332" xr:uid="{00000000-0005-0000-0000-0000D2480000}"/>
    <cellStyle name="Output 2 43" xfId="19333" xr:uid="{00000000-0005-0000-0000-0000D3480000}"/>
    <cellStyle name="Output 2 44" xfId="19334" xr:uid="{00000000-0005-0000-0000-0000D4480000}"/>
    <cellStyle name="Output 2 45" xfId="19335" xr:uid="{00000000-0005-0000-0000-0000D5480000}"/>
    <cellStyle name="Output 2 46" xfId="19336" xr:uid="{00000000-0005-0000-0000-0000D6480000}"/>
    <cellStyle name="Output 2 47" xfId="19337" xr:uid="{00000000-0005-0000-0000-0000D7480000}"/>
    <cellStyle name="Output 2 48" xfId="19338" xr:uid="{00000000-0005-0000-0000-0000D8480000}"/>
    <cellStyle name="Output 2 5" xfId="19339" xr:uid="{00000000-0005-0000-0000-0000D9480000}"/>
    <cellStyle name="Output 2 5 2" xfId="19340" xr:uid="{00000000-0005-0000-0000-0000DA480000}"/>
    <cellStyle name="Output 2 5 2 2" xfId="19341" xr:uid="{00000000-0005-0000-0000-0000DB480000}"/>
    <cellStyle name="Output 2 5 2 2 2" xfId="19342" xr:uid="{00000000-0005-0000-0000-0000DC480000}"/>
    <cellStyle name="Output 2 5 2 3" xfId="19343" xr:uid="{00000000-0005-0000-0000-0000DD480000}"/>
    <cellStyle name="Output 2 5 3" xfId="19344" xr:uid="{00000000-0005-0000-0000-0000DE480000}"/>
    <cellStyle name="Output 2 6" xfId="19345" xr:uid="{00000000-0005-0000-0000-0000DF480000}"/>
    <cellStyle name="Output 2 6 2" xfId="19346" xr:uid="{00000000-0005-0000-0000-0000E0480000}"/>
    <cellStyle name="Output 2 7" xfId="19347" xr:uid="{00000000-0005-0000-0000-0000E1480000}"/>
    <cellStyle name="Output 2 7 2" xfId="19348" xr:uid="{00000000-0005-0000-0000-0000E2480000}"/>
    <cellStyle name="Output 2 8" xfId="19349" xr:uid="{00000000-0005-0000-0000-0000E3480000}"/>
    <cellStyle name="Output 2 9" xfId="19350" xr:uid="{00000000-0005-0000-0000-0000E4480000}"/>
    <cellStyle name="Output 3" xfId="1205" xr:uid="{00000000-0005-0000-0000-0000E5480000}"/>
    <cellStyle name="Output 3 2" xfId="1206" xr:uid="{00000000-0005-0000-0000-0000E6480000}"/>
    <cellStyle name="Output 3 2 2" xfId="1207" xr:uid="{00000000-0005-0000-0000-0000E7480000}"/>
    <cellStyle name="Output 3 3" xfId="1208" xr:uid="{00000000-0005-0000-0000-0000E8480000}"/>
    <cellStyle name="Output 3 3 2" xfId="1209" xr:uid="{00000000-0005-0000-0000-0000E9480000}"/>
    <cellStyle name="Output 3 4" xfId="1210" xr:uid="{00000000-0005-0000-0000-0000EA480000}"/>
    <cellStyle name="Output 4" xfId="19351" xr:uid="{00000000-0005-0000-0000-0000EB480000}"/>
    <cellStyle name="Output 4 2" xfId="19352" xr:uid="{00000000-0005-0000-0000-0000EC480000}"/>
    <cellStyle name="Output 5" xfId="19353" xr:uid="{00000000-0005-0000-0000-0000ED480000}"/>
    <cellStyle name="Output 5 2" xfId="19354" xr:uid="{00000000-0005-0000-0000-0000EE480000}"/>
    <cellStyle name="Output 6" xfId="19355" xr:uid="{00000000-0005-0000-0000-0000EF480000}"/>
    <cellStyle name="Output 6 2" xfId="19356" xr:uid="{00000000-0005-0000-0000-0000F0480000}"/>
    <cellStyle name="Output 7" xfId="19357" xr:uid="{00000000-0005-0000-0000-0000F1480000}"/>
    <cellStyle name="Output 7 2" xfId="19358" xr:uid="{00000000-0005-0000-0000-0000F2480000}"/>
    <cellStyle name="Output Amounts" xfId="19359" xr:uid="{00000000-0005-0000-0000-0000F3480000}"/>
    <cellStyle name="Output Column Headings" xfId="19360" xr:uid="{00000000-0005-0000-0000-0000F4480000}"/>
    <cellStyle name="Output Line Items" xfId="19361" xr:uid="{00000000-0005-0000-0000-0000F5480000}"/>
    <cellStyle name="Output Report Heading" xfId="19362" xr:uid="{00000000-0005-0000-0000-0000F6480000}"/>
    <cellStyle name="Output Report Title" xfId="19363" xr:uid="{00000000-0005-0000-0000-0000F7480000}"/>
    <cellStyle name="output:0" xfId="19364" xr:uid="{00000000-0005-0000-0000-0000F8480000}"/>
    <cellStyle name="output:0 2" xfId="19365" xr:uid="{00000000-0005-0000-0000-0000F9480000}"/>
    <cellStyle name="output:0 2 2" xfId="19366" xr:uid="{00000000-0005-0000-0000-0000FA480000}"/>
    <cellStyle name="output:0 3" xfId="19367" xr:uid="{00000000-0005-0000-0000-0000FB480000}"/>
    <cellStyle name="output:0.0" xfId="19368" xr:uid="{00000000-0005-0000-0000-0000FC480000}"/>
    <cellStyle name="output:0.0 2" xfId="19369" xr:uid="{00000000-0005-0000-0000-0000FD480000}"/>
    <cellStyle name="output:0.0 2 2" xfId="19370" xr:uid="{00000000-0005-0000-0000-0000FE480000}"/>
    <cellStyle name="output:0.0 3" xfId="19371" xr:uid="{00000000-0005-0000-0000-0000FF480000}"/>
    <cellStyle name="output:0.0_SGN_14m" xfId="19372" xr:uid="{00000000-0005-0000-0000-000000490000}"/>
    <cellStyle name="output:0_SGN_14m" xfId="19373" xr:uid="{00000000-0005-0000-0000-000001490000}"/>
    <cellStyle name="Output1_Back" xfId="19374" xr:uid="{00000000-0005-0000-0000-000002490000}"/>
    <cellStyle name="Page Number" xfId="19375" xr:uid="{00000000-0005-0000-0000-000003490000}"/>
    <cellStyle name="PAGE6" xfId="19376" xr:uid="{00000000-0005-0000-0000-000004490000}"/>
    <cellStyle name="pe" xfId="19377" xr:uid="{00000000-0005-0000-0000-000005490000}"/>
    <cellStyle name="PEG" xfId="19378" xr:uid="{00000000-0005-0000-0000-000006490000}"/>
    <cellStyle name="Pénznem [0]_Munka1" xfId="19379" xr:uid="{00000000-0005-0000-0000-000007490000}"/>
    <cellStyle name="Pénznem_Munka1" xfId="19380" xr:uid="{00000000-0005-0000-0000-000008490000}"/>
    <cellStyle name="Percent" xfId="48796" builtinId="5"/>
    <cellStyle name="Percent (1)" xfId="19381" xr:uid="{00000000-0005-0000-0000-000009490000}"/>
    <cellStyle name="Percent (2)" xfId="19382" xr:uid="{00000000-0005-0000-0000-00000A490000}"/>
    <cellStyle name="Percent [2]" xfId="19383" xr:uid="{00000000-0005-0000-0000-00000B490000}"/>
    <cellStyle name="Percent 10" xfId="1211" xr:uid="{00000000-0005-0000-0000-00000C490000}"/>
    <cellStyle name="Percent 10 10" xfId="19384" xr:uid="{00000000-0005-0000-0000-00000D490000}"/>
    <cellStyle name="Percent 10 10 10" xfId="19385" xr:uid="{00000000-0005-0000-0000-00000E490000}"/>
    <cellStyle name="Percent 10 10 11" xfId="19386" xr:uid="{00000000-0005-0000-0000-00000F490000}"/>
    <cellStyle name="Percent 10 10 12" xfId="19387" xr:uid="{00000000-0005-0000-0000-000010490000}"/>
    <cellStyle name="Percent 10 10 13" xfId="19388" xr:uid="{00000000-0005-0000-0000-000011490000}"/>
    <cellStyle name="Percent 10 10 14" xfId="19389" xr:uid="{00000000-0005-0000-0000-000012490000}"/>
    <cellStyle name="Percent 10 10 15" xfId="19390" xr:uid="{00000000-0005-0000-0000-000013490000}"/>
    <cellStyle name="Percent 10 10 16" xfId="19391" xr:uid="{00000000-0005-0000-0000-000014490000}"/>
    <cellStyle name="Percent 10 10 17" xfId="19392" xr:uid="{00000000-0005-0000-0000-000015490000}"/>
    <cellStyle name="Percent 10 10 2" xfId="19393" xr:uid="{00000000-0005-0000-0000-000016490000}"/>
    <cellStyle name="Percent 10 10 3" xfId="19394" xr:uid="{00000000-0005-0000-0000-000017490000}"/>
    <cellStyle name="Percent 10 10 4" xfId="19395" xr:uid="{00000000-0005-0000-0000-000018490000}"/>
    <cellStyle name="Percent 10 10 5" xfId="19396" xr:uid="{00000000-0005-0000-0000-000019490000}"/>
    <cellStyle name="Percent 10 10 6" xfId="19397" xr:uid="{00000000-0005-0000-0000-00001A490000}"/>
    <cellStyle name="Percent 10 10 7" xfId="19398" xr:uid="{00000000-0005-0000-0000-00001B490000}"/>
    <cellStyle name="Percent 10 10 8" xfId="19399" xr:uid="{00000000-0005-0000-0000-00001C490000}"/>
    <cellStyle name="Percent 10 10 9" xfId="19400" xr:uid="{00000000-0005-0000-0000-00001D490000}"/>
    <cellStyle name="Percent 10 11" xfId="19401" xr:uid="{00000000-0005-0000-0000-00001E490000}"/>
    <cellStyle name="Percent 10 11 10" xfId="19402" xr:uid="{00000000-0005-0000-0000-00001F490000}"/>
    <cellStyle name="Percent 10 11 11" xfId="19403" xr:uid="{00000000-0005-0000-0000-000020490000}"/>
    <cellStyle name="Percent 10 11 12" xfId="19404" xr:uid="{00000000-0005-0000-0000-000021490000}"/>
    <cellStyle name="Percent 10 11 13" xfId="19405" xr:uid="{00000000-0005-0000-0000-000022490000}"/>
    <cellStyle name="Percent 10 11 14" xfId="19406" xr:uid="{00000000-0005-0000-0000-000023490000}"/>
    <cellStyle name="Percent 10 11 15" xfId="19407" xr:uid="{00000000-0005-0000-0000-000024490000}"/>
    <cellStyle name="Percent 10 11 16" xfId="19408" xr:uid="{00000000-0005-0000-0000-000025490000}"/>
    <cellStyle name="Percent 10 11 17" xfId="19409" xr:uid="{00000000-0005-0000-0000-000026490000}"/>
    <cellStyle name="Percent 10 11 2" xfId="19410" xr:uid="{00000000-0005-0000-0000-000027490000}"/>
    <cellStyle name="Percent 10 11 3" xfId="19411" xr:uid="{00000000-0005-0000-0000-000028490000}"/>
    <cellStyle name="Percent 10 11 4" xfId="19412" xr:uid="{00000000-0005-0000-0000-000029490000}"/>
    <cellStyle name="Percent 10 11 5" xfId="19413" xr:uid="{00000000-0005-0000-0000-00002A490000}"/>
    <cellStyle name="Percent 10 11 6" xfId="19414" xr:uid="{00000000-0005-0000-0000-00002B490000}"/>
    <cellStyle name="Percent 10 11 7" xfId="19415" xr:uid="{00000000-0005-0000-0000-00002C490000}"/>
    <cellStyle name="Percent 10 11 8" xfId="19416" xr:uid="{00000000-0005-0000-0000-00002D490000}"/>
    <cellStyle name="Percent 10 11 9" xfId="19417" xr:uid="{00000000-0005-0000-0000-00002E490000}"/>
    <cellStyle name="Percent 10 12" xfId="19418" xr:uid="{00000000-0005-0000-0000-00002F490000}"/>
    <cellStyle name="Percent 10 12 10" xfId="19419" xr:uid="{00000000-0005-0000-0000-000030490000}"/>
    <cellStyle name="Percent 10 12 11" xfId="19420" xr:uid="{00000000-0005-0000-0000-000031490000}"/>
    <cellStyle name="Percent 10 12 12" xfId="19421" xr:uid="{00000000-0005-0000-0000-000032490000}"/>
    <cellStyle name="Percent 10 12 13" xfId="19422" xr:uid="{00000000-0005-0000-0000-000033490000}"/>
    <cellStyle name="Percent 10 12 14" xfId="19423" xr:uid="{00000000-0005-0000-0000-000034490000}"/>
    <cellStyle name="Percent 10 12 15" xfId="19424" xr:uid="{00000000-0005-0000-0000-000035490000}"/>
    <cellStyle name="Percent 10 12 16" xfId="19425" xr:uid="{00000000-0005-0000-0000-000036490000}"/>
    <cellStyle name="Percent 10 12 17" xfId="19426" xr:uid="{00000000-0005-0000-0000-000037490000}"/>
    <cellStyle name="Percent 10 12 2" xfId="19427" xr:uid="{00000000-0005-0000-0000-000038490000}"/>
    <cellStyle name="Percent 10 12 3" xfId="19428" xr:uid="{00000000-0005-0000-0000-000039490000}"/>
    <cellStyle name="Percent 10 12 4" xfId="19429" xr:uid="{00000000-0005-0000-0000-00003A490000}"/>
    <cellStyle name="Percent 10 12 5" xfId="19430" xr:uid="{00000000-0005-0000-0000-00003B490000}"/>
    <cellStyle name="Percent 10 12 6" xfId="19431" xr:uid="{00000000-0005-0000-0000-00003C490000}"/>
    <cellStyle name="Percent 10 12 7" xfId="19432" xr:uid="{00000000-0005-0000-0000-00003D490000}"/>
    <cellStyle name="Percent 10 12 8" xfId="19433" xr:uid="{00000000-0005-0000-0000-00003E490000}"/>
    <cellStyle name="Percent 10 12 9" xfId="19434" xr:uid="{00000000-0005-0000-0000-00003F490000}"/>
    <cellStyle name="Percent 10 13" xfId="19435" xr:uid="{00000000-0005-0000-0000-000040490000}"/>
    <cellStyle name="Percent 10 13 10" xfId="19436" xr:uid="{00000000-0005-0000-0000-000041490000}"/>
    <cellStyle name="Percent 10 13 11" xfId="19437" xr:uid="{00000000-0005-0000-0000-000042490000}"/>
    <cellStyle name="Percent 10 13 12" xfId="19438" xr:uid="{00000000-0005-0000-0000-000043490000}"/>
    <cellStyle name="Percent 10 13 13" xfId="19439" xr:uid="{00000000-0005-0000-0000-000044490000}"/>
    <cellStyle name="Percent 10 13 14" xfId="19440" xr:uid="{00000000-0005-0000-0000-000045490000}"/>
    <cellStyle name="Percent 10 13 15" xfId="19441" xr:uid="{00000000-0005-0000-0000-000046490000}"/>
    <cellStyle name="Percent 10 13 16" xfId="19442" xr:uid="{00000000-0005-0000-0000-000047490000}"/>
    <cellStyle name="Percent 10 13 17" xfId="19443" xr:uid="{00000000-0005-0000-0000-000048490000}"/>
    <cellStyle name="Percent 10 13 2" xfId="19444" xr:uid="{00000000-0005-0000-0000-000049490000}"/>
    <cellStyle name="Percent 10 13 3" xfId="19445" xr:uid="{00000000-0005-0000-0000-00004A490000}"/>
    <cellStyle name="Percent 10 13 4" xfId="19446" xr:uid="{00000000-0005-0000-0000-00004B490000}"/>
    <cellStyle name="Percent 10 13 5" xfId="19447" xr:uid="{00000000-0005-0000-0000-00004C490000}"/>
    <cellStyle name="Percent 10 13 6" xfId="19448" xr:uid="{00000000-0005-0000-0000-00004D490000}"/>
    <cellStyle name="Percent 10 13 7" xfId="19449" xr:uid="{00000000-0005-0000-0000-00004E490000}"/>
    <cellStyle name="Percent 10 13 8" xfId="19450" xr:uid="{00000000-0005-0000-0000-00004F490000}"/>
    <cellStyle name="Percent 10 13 9" xfId="19451" xr:uid="{00000000-0005-0000-0000-000050490000}"/>
    <cellStyle name="Percent 10 14" xfId="19452" xr:uid="{00000000-0005-0000-0000-000051490000}"/>
    <cellStyle name="Percent 10 14 10" xfId="19453" xr:uid="{00000000-0005-0000-0000-000052490000}"/>
    <cellStyle name="Percent 10 14 11" xfId="19454" xr:uid="{00000000-0005-0000-0000-000053490000}"/>
    <cellStyle name="Percent 10 14 12" xfId="19455" xr:uid="{00000000-0005-0000-0000-000054490000}"/>
    <cellStyle name="Percent 10 14 13" xfId="19456" xr:uid="{00000000-0005-0000-0000-000055490000}"/>
    <cellStyle name="Percent 10 14 14" xfId="19457" xr:uid="{00000000-0005-0000-0000-000056490000}"/>
    <cellStyle name="Percent 10 14 15" xfId="19458" xr:uid="{00000000-0005-0000-0000-000057490000}"/>
    <cellStyle name="Percent 10 14 16" xfId="19459" xr:uid="{00000000-0005-0000-0000-000058490000}"/>
    <cellStyle name="Percent 10 14 17" xfId="19460" xr:uid="{00000000-0005-0000-0000-000059490000}"/>
    <cellStyle name="Percent 10 14 2" xfId="19461" xr:uid="{00000000-0005-0000-0000-00005A490000}"/>
    <cellStyle name="Percent 10 14 3" xfId="19462" xr:uid="{00000000-0005-0000-0000-00005B490000}"/>
    <cellStyle name="Percent 10 14 4" xfId="19463" xr:uid="{00000000-0005-0000-0000-00005C490000}"/>
    <cellStyle name="Percent 10 14 5" xfId="19464" xr:uid="{00000000-0005-0000-0000-00005D490000}"/>
    <cellStyle name="Percent 10 14 6" xfId="19465" xr:uid="{00000000-0005-0000-0000-00005E490000}"/>
    <cellStyle name="Percent 10 14 7" xfId="19466" xr:uid="{00000000-0005-0000-0000-00005F490000}"/>
    <cellStyle name="Percent 10 14 8" xfId="19467" xr:uid="{00000000-0005-0000-0000-000060490000}"/>
    <cellStyle name="Percent 10 14 9" xfId="19468" xr:uid="{00000000-0005-0000-0000-000061490000}"/>
    <cellStyle name="Percent 10 15" xfId="19469" xr:uid="{00000000-0005-0000-0000-000062490000}"/>
    <cellStyle name="Percent 10 15 10" xfId="19470" xr:uid="{00000000-0005-0000-0000-000063490000}"/>
    <cellStyle name="Percent 10 15 11" xfId="19471" xr:uid="{00000000-0005-0000-0000-000064490000}"/>
    <cellStyle name="Percent 10 15 12" xfId="19472" xr:uid="{00000000-0005-0000-0000-000065490000}"/>
    <cellStyle name="Percent 10 15 13" xfId="19473" xr:uid="{00000000-0005-0000-0000-000066490000}"/>
    <cellStyle name="Percent 10 15 14" xfId="19474" xr:uid="{00000000-0005-0000-0000-000067490000}"/>
    <cellStyle name="Percent 10 15 15" xfId="19475" xr:uid="{00000000-0005-0000-0000-000068490000}"/>
    <cellStyle name="Percent 10 15 16" xfId="19476" xr:uid="{00000000-0005-0000-0000-000069490000}"/>
    <cellStyle name="Percent 10 15 17" xfId="19477" xr:uid="{00000000-0005-0000-0000-00006A490000}"/>
    <cellStyle name="Percent 10 15 2" xfId="19478" xr:uid="{00000000-0005-0000-0000-00006B490000}"/>
    <cellStyle name="Percent 10 15 3" xfId="19479" xr:uid="{00000000-0005-0000-0000-00006C490000}"/>
    <cellStyle name="Percent 10 15 4" xfId="19480" xr:uid="{00000000-0005-0000-0000-00006D490000}"/>
    <cellStyle name="Percent 10 15 5" xfId="19481" xr:uid="{00000000-0005-0000-0000-00006E490000}"/>
    <cellStyle name="Percent 10 15 6" xfId="19482" xr:uid="{00000000-0005-0000-0000-00006F490000}"/>
    <cellStyle name="Percent 10 15 7" xfId="19483" xr:uid="{00000000-0005-0000-0000-000070490000}"/>
    <cellStyle name="Percent 10 15 8" xfId="19484" xr:uid="{00000000-0005-0000-0000-000071490000}"/>
    <cellStyle name="Percent 10 15 9" xfId="19485" xr:uid="{00000000-0005-0000-0000-000072490000}"/>
    <cellStyle name="Percent 10 16" xfId="19486" xr:uid="{00000000-0005-0000-0000-000073490000}"/>
    <cellStyle name="Percent 10 16 10" xfId="19487" xr:uid="{00000000-0005-0000-0000-000074490000}"/>
    <cellStyle name="Percent 10 16 11" xfId="19488" xr:uid="{00000000-0005-0000-0000-000075490000}"/>
    <cellStyle name="Percent 10 16 12" xfId="19489" xr:uid="{00000000-0005-0000-0000-000076490000}"/>
    <cellStyle name="Percent 10 16 13" xfId="19490" xr:uid="{00000000-0005-0000-0000-000077490000}"/>
    <cellStyle name="Percent 10 16 14" xfId="19491" xr:uid="{00000000-0005-0000-0000-000078490000}"/>
    <cellStyle name="Percent 10 16 15" xfId="19492" xr:uid="{00000000-0005-0000-0000-000079490000}"/>
    <cellStyle name="Percent 10 16 16" xfId="19493" xr:uid="{00000000-0005-0000-0000-00007A490000}"/>
    <cellStyle name="Percent 10 16 17" xfId="19494" xr:uid="{00000000-0005-0000-0000-00007B490000}"/>
    <cellStyle name="Percent 10 16 2" xfId="19495" xr:uid="{00000000-0005-0000-0000-00007C490000}"/>
    <cellStyle name="Percent 10 16 3" xfId="19496" xr:uid="{00000000-0005-0000-0000-00007D490000}"/>
    <cellStyle name="Percent 10 16 4" xfId="19497" xr:uid="{00000000-0005-0000-0000-00007E490000}"/>
    <cellStyle name="Percent 10 16 5" xfId="19498" xr:uid="{00000000-0005-0000-0000-00007F490000}"/>
    <cellStyle name="Percent 10 16 6" xfId="19499" xr:uid="{00000000-0005-0000-0000-000080490000}"/>
    <cellStyle name="Percent 10 16 7" xfId="19500" xr:uid="{00000000-0005-0000-0000-000081490000}"/>
    <cellStyle name="Percent 10 16 8" xfId="19501" xr:uid="{00000000-0005-0000-0000-000082490000}"/>
    <cellStyle name="Percent 10 16 9" xfId="19502" xr:uid="{00000000-0005-0000-0000-000083490000}"/>
    <cellStyle name="Percent 10 17" xfId="19503" xr:uid="{00000000-0005-0000-0000-000084490000}"/>
    <cellStyle name="Percent 10 17 10" xfId="19504" xr:uid="{00000000-0005-0000-0000-000085490000}"/>
    <cellStyle name="Percent 10 17 11" xfId="19505" xr:uid="{00000000-0005-0000-0000-000086490000}"/>
    <cellStyle name="Percent 10 17 12" xfId="19506" xr:uid="{00000000-0005-0000-0000-000087490000}"/>
    <cellStyle name="Percent 10 17 13" xfId="19507" xr:uid="{00000000-0005-0000-0000-000088490000}"/>
    <cellStyle name="Percent 10 17 14" xfId="19508" xr:uid="{00000000-0005-0000-0000-000089490000}"/>
    <cellStyle name="Percent 10 17 15" xfId="19509" xr:uid="{00000000-0005-0000-0000-00008A490000}"/>
    <cellStyle name="Percent 10 17 16" xfId="19510" xr:uid="{00000000-0005-0000-0000-00008B490000}"/>
    <cellStyle name="Percent 10 17 17" xfId="19511" xr:uid="{00000000-0005-0000-0000-00008C490000}"/>
    <cellStyle name="Percent 10 17 2" xfId="19512" xr:uid="{00000000-0005-0000-0000-00008D490000}"/>
    <cellStyle name="Percent 10 17 3" xfId="19513" xr:uid="{00000000-0005-0000-0000-00008E490000}"/>
    <cellStyle name="Percent 10 17 4" xfId="19514" xr:uid="{00000000-0005-0000-0000-00008F490000}"/>
    <cellStyle name="Percent 10 17 5" xfId="19515" xr:uid="{00000000-0005-0000-0000-000090490000}"/>
    <cellStyle name="Percent 10 17 6" xfId="19516" xr:uid="{00000000-0005-0000-0000-000091490000}"/>
    <cellStyle name="Percent 10 17 7" xfId="19517" xr:uid="{00000000-0005-0000-0000-000092490000}"/>
    <cellStyle name="Percent 10 17 8" xfId="19518" xr:uid="{00000000-0005-0000-0000-000093490000}"/>
    <cellStyle name="Percent 10 17 9" xfId="19519" xr:uid="{00000000-0005-0000-0000-000094490000}"/>
    <cellStyle name="Percent 10 18" xfId="19520" xr:uid="{00000000-0005-0000-0000-000095490000}"/>
    <cellStyle name="Percent 10 18 10" xfId="19521" xr:uid="{00000000-0005-0000-0000-000096490000}"/>
    <cellStyle name="Percent 10 18 11" xfId="19522" xr:uid="{00000000-0005-0000-0000-000097490000}"/>
    <cellStyle name="Percent 10 18 12" xfId="19523" xr:uid="{00000000-0005-0000-0000-000098490000}"/>
    <cellStyle name="Percent 10 18 13" xfId="19524" xr:uid="{00000000-0005-0000-0000-000099490000}"/>
    <cellStyle name="Percent 10 18 14" xfId="19525" xr:uid="{00000000-0005-0000-0000-00009A490000}"/>
    <cellStyle name="Percent 10 18 15" xfId="19526" xr:uid="{00000000-0005-0000-0000-00009B490000}"/>
    <cellStyle name="Percent 10 18 16" xfId="19527" xr:uid="{00000000-0005-0000-0000-00009C490000}"/>
    <cellStyle name="Percent 10 18 17" xfId="19528" xr:uid="{00000000-0005-0000-0000-00009D490000}"/>
    <cellStyle name="Percent 10 18 2" xfId="19529" xr:uid="{00000000-0005-0000-0000-00009E490000}"/>
    <cellStyle name="Percent 10 18 3" xfId="19530" xr:uid="{00000000-0005-0000-0000-00009F490000}"/>
    <cellStyle name="Percent 10 18 4" xfId="19531" xr:uid="{00000000-0005-0000-0000-0000A0490000}"/>
    <cellStyle name="Percent 10 18 5" xfId="19532" xr:uid="{00000000-0005-0000-0000-0000A1490000}"/>
    <cellStyle name="Percent 10 18 6" xfId="19533" xr:uid="{00000000-0005-0000-0000-0000A2490000}"/>
    <cellStyle name="Percent 10 18 7" xfId="19534" xr:uid="{00000000-0005-0000-0000-0000A3490000}"/>
    <cellStyle name="Percent 10 18 8" xfId="19535" xr:uid="{00000000-0005-0000-0000-0000A4490000}"/>
    <cellStyle name="Percent 10 18 9" xfId="19536" xr:uid="{00000000-0005-0000-0000-0000A5490000}"/>
    <cellStyle name="Percent 10 19" xfId="19537" xr:uid="{00000000-0005-0000-0000-0000A6490000}"/>
    <cellStyle name="Percent 10 19 10" xfId="19538" xr:uid="{00000000-0005-0000-0000-0000A7490000}"/>
    <cellStyle name="Percent 10 19 11" xfId="19539" xr:uid="{00000000-0005-0000-0000-0000A8490000}"/>
    <cellStyle name="Percent 10 19 12" xfId="19540" xr:uid="{00000000-0005-0000-0000-0000A9490000}"/>
    <cellStyle name="Percent 10 19 13" xfId="19541" xr:uid="{00000000-0005-0000-0000-0000AA490000}"/>
    <cellStyle name="Percent 10 19 14" xfId="19542" xr:uid="{00000000-0005-0000-0000-0000AB490000}"/>
    <cellStyle name="Percent 10 19 15" xfId="19543" xr:uid="{00000000-0005-0000-0000-0000AC490000}"/>
    <cellStyle name="Percent 10 19 16" xfId="19544" xr:uid="{00000000-0005-0000-0000-0000AD490000}"/>
    <cellStyle name="Percent 10 19 17" xfId="19545" xr:uid="{00000000-0005-0000-0000-0000AE490000}"/>
    <cellStyle name="Percent 10 19 2" xfId="19546" xr:uid="{00000000-0005-0000-0000-0000AF490000}"/>
    <cellStyle name="Percent 10 19 3" xfId="19547" xr:uid="{00000000-0005-0000-0000-0000B0490000}"/>
    <cellStyle name="Percent 10 19 4" xfId="19548" xr:uid="{00000000-0005-0000-0000-0000B1490000}"/>
    <cellStyle name="Percent 10 19 5" xfId="19549" xr:uid="{00000000-0005-0000-0000-0000B2490000}"/>
    <cellStyle name="Percent 10 19 6" xfId="19550" xr:uid="{00000000-0005-0000-0000-0000B3490000}"/>
    <cellStyle name="Percent 10 19 7" xfId="19551" xr:uid="{00000000-0005-0000-0000-0000B4490000}"/>
    <cellStyle name="Percent 10 19 8" xfId="19552" xr:uid="{00000000-0005-0000-0000-0000B5490000}"/>
    <cellStyle name="Percent 10 19 9" xfId="19553" xr:uid="{00000000-0005-0000-0000-0000B6490000}"/>
    <cellStyle name="Percent 10 2" xfId="19554" xr:uid="{00000000-0005-0000-0000-0000B7490000}"/>
    <cellStyle name="Percent 10 2 10" xfId="19555" xr:uid="{00000000-0005-0000-0000-0000B8490000}"/>
    <cellStyle name="Percent 10 2 11" xfId="19556" xr:uid="{00000000-0005-0000-0000-0000B9490000}"/>
    <cellStyle name="Percent 10 2 12" xfId="19557" xr:uid="{00000000-0005-0000-0000-0000BA490000}"/>
    <cellStyle name="Percent 10 2 13" xfId="19558" xr:uid="{00000000-0005-0000-0000-0000BB490000}"/>
    <cellStyle name="Percent 10 2 14" xfId="19559" xr:uid="{00000000-0005-0000-0000-0000BC490000}"/>
    <cellStyle name="Percent 10 2 15" xfId="19560" xr:uid="{00000000-0005-0000-0000-0000BD490000}"/>
    <cellStyle name="Percent 10 2 16" xfId="19561" xr:uid="{00000000-0005-0000-0000-0000BE490000}"/>
    <cellStyle name="Percent 10 2 17" xfId="19562" xr:uid="{00000000-0005-0000-0000-0000BF490000}"/>
    <cellStyle name="Percent 10 2 2" xfId="19563" xr:uid="{00000000-0005-0000-0000-0000C0490000}"/>
    <cellStyle name="Percent 10 2 2 10" xfId="19564" xr:uid="{00000000-0005-0000-0000-0000C1490000}"/>
    <cellStyle name="Percent 10 2 2 11" xfId="19565" xr:uid="{00000000-0005-0000-0000-0000C2490000}"/>
    <cellStyle name="Percent 10 2 2 12" xfId="19566" xr:uid="{00000000-0005-0000-0000-0000C3490000}"/>
    <cellStyle name="Percent 10 2 2 13" xfId="19567" xr:uid="{00000000-0005-0000-0000-0000C4490000}"/>
    <cellStyle name="Percent 10 2 2 14" xfId="19568" xr:uid="{00000000-0005-0000-0000-0000C5490000}"/>
    <cellStyle name="Percent 10 2 2 15" xfId="19569" xr:uid="{00000000-0005-0000-0000-0000C6490000}"/>
    <cellStyle name="Percent 10 2 2 16" xfId="19570" xr:uid="{00000000-0005-0000-0000-0000C7490000}"/>
    <cellStyle name="Percent 10 2 2 2" xfId="19571" xr:uid="{00000000-0005-0000-0000-0000C8490000}"/>
    <cellStyle name="Percent 10 2 2 2 10" xfId="19572" xr:uid="{00000000-0005-0000-0000-0000C9490000}"/>
    <cellStyle name="Percent 10 2 2 2 11" xfId="19573" xr:uid="{00000000-0005-0000-0000-0000CA490000}"/>
    <cellStyle name="Percent 10 2 2 2 12" xfId="19574" xr:uid="{00000000-0005-0000-0000-0000CB490000}"/>
    <cellStyle name="Percent 10 2 2 2 13" xfId="19575" xr:uid="{00000000-0005-0000-0000-0000CC490000}"/>
    <cellStyle name="Percent 10 2 2 2 2" xfId="19576" xr:uid="{00000000-0005-0000-0000-0000CD490000}"/>
    <cellStyle name="Percent 10 2 2 2 3" xfId="19577" xr:uid="{00000000-0005-0000-0000-0000CE490000}"/>
    <cellStyle name="Percent 10 2 2 2 4" xfId="19578" xr:uid="{00000000-0005-0000-0000-0000CF490000}"/>
    <cellStyle name="Percent 10 2 2 2 5" xfId="19579" xr:uid="{00000000-0005-0000-0000-0000D0490000}"/>
    <cellStyle name="Percent 10 2 2 2 6" xfId="19580" xr:uid="{00000000-0005-0000-0000-0000D1490000}"/>
    <cellStyle name="Percent 10 2 2 2 7" xfId="19581" xr:uid="{00000000-0005-0000-0000-0000D2490000}"/>
    <cellStyle name="Percent 10 2 2 2 8" xfId="19582" xr:uid="{00000000-0005-0000-0000-0000D3490000}"/>
    <cellStyle name="Percent 10 2 2 2 9" xfId="19583" xr:uid="{00000000-0005-0000-0000-0000D4490000}"/>
    <cellStyle name="Percent 10 2 2 3" xfId="19584" xr:uid="{00000000-0005-0000-0000-0000D5490000}"/>
    <cellStyle name="Percent 10 2 2 3 10" xfId="19585" xr:uid="{00000000-0005-0000-0000-0000D6490000}"/>
    <cellStyle name="Percent 10 2 2 3 11" xfId="19586" xr:uid="{00000000-0005-0000-0000-0000D7490000}"/>
    <cellStyle name="Percent 10 2 2 3 12" xfId="19587" xr:uid="{00000000-0005-0000-0000-0000D8490000}"/>
    <cellStyle name="Percent 10 2 2 3 13" xfId="19588" xr:uid="{00000000-0005-0000-0000-0000D9490000}"/>
    <cellStyle name="Percent 10 2 2 3 2" xfId="19589" xr:uid="{00000000-0005-0000-0000-0000DA490000}"/>
    <cellStyle name="Percent 10 2 2 3 3" xfId="19590" xr:uid="{00000000-0005-0000-0000-0000DB490000}"/>
    <cellStyle name="Percent 10 2 2 3 4" xfId="19591" xr:uid="{00000000-0005-0000-0000-0000DC490000}"/>
    <cellStyle name="Percent 10 2 2 3 5" xfId="19592" xr:uid="{00000000-0005-0000-0000-0000DD490000}"/>
    <cellStyle name="Percent 10 2 2 3 6" xfId="19593" xr:uid="{00000000-0005-0000-0000-0000DE490000}"/>
    <cellStyle name="Percent 10 2 2 3 7" xfId="19594" xr:uid="{00000000-0005-0000-0000-0000DF490000}"/>
    <cellStyle name="Percent 10 2 2 3 8" xfId="19595" xr:uid="{00000000-0005-0000-0000-0000E0490000}"/>
    <cellStyle name="Percent 10 2 2 3 9" xfId="19596" xr:uid="{00000000-0005-0000-0000-0000E1490000}"/>
    <cellStyle name="Percent 10 2 2 4" xfId="19597" xr:uid="{00000000-0005-0000-0000-0000E2490000}"/>
    <cellStyle name="Percent 10 2 2 4 10" xfId="19598" xr:uid="{00000000-0005-0000-0000-0000E3490000}"/>
    <cellStyle name="Percent 10 2 2 4 11" xfId="19599" xr:uid="{00000000-0005-0000-0000-0000E4490000}"/>
    <cellStyle name="Percent 10 2 2 4 12" xfId="19600" xr:uid="{00000000-0005-0000-0000-0000E5490000}"/>
    <cellStyle name="Percent 10 2 2 4 13" xfId="19601" xr:uid="{00000000-0005-0000-0000-0000E6490000}"/>
    <cellStyle name="Percent 10 2 2 4 2" xfId="19602" xr:uid="{00000000-0005-0000-0000-0000E7490000}"/>
    <cellStyle name="Percent 10 2 2 4 3" xfId="19603" xr:uid="{00000000-0005-0000-0000-0000E8490000}"/>
    <cellStyle name="Percent 10 2 2 4 4" xfId="19604" xr:uid="{00000000-0005-0000-0000-0000E9490000}"/>
    <cellStyle name="Percent 10 2 2 4 5" xfId="19605" xr:uid="{00000000-0005-0000-0000-0000EA490000}"/>
    <cellStyle name="Percent 10 2 2 4 6" xfId="19606" xr:uid="{00000000-0005-0000-0000-0000EB490000}"/>
    <cellStyle name="Percent 10 2 2 4 7" xfId="19607" xr:uid="{00000000-0005-0000-0000-0000EC490000}"/>
    <cellStyle name="Percent 10 2 2 4 8" xfId="19608" xr:uid="{00000000-0005-0000-0000-0000ED490000}"/>
    <cellStyle name="Percent 10 2 2 4 9" xfId="19609" xr:uid="{00000000-0005-0000-0000-0000EE490000}"/>
    <cellStyle name="Percent 10 2 2 5" xfId="19610" xr:uid="{00000000-0005-0000-0000-0000EF490000}"/>
    <cellStyle name="Percent 10 2 2 6" xfId="19611" xr:uid="{00000000-0005-0000-0000-0000F0490000}"/>
    <cellStyle name="Percent 10 2 2 7" xfId="19612" xr:uid="{00000000-0005-0000-0000-0000F1490000}"/>
    <cellStyle name="Percent 10 2 2 8" xfId="19613" xr:uid="{00000000-0005-0000-0000-0000F2490000}"/>
    <cellStyle name="Percent 10 2 2 9" xfId="19614" xr:uid="{00000000-0005-0000-0000-0000F3490000}"/>
    <cellStyle name="Percent 10 2 3" xfId="19615" xr:uid="{00000000-0005-0000-0000-0000F4490000}"/>
    <cellStyle name="Percent 10 2 3 10" xfId="19616" xr:uid="{00000000-0005-0000-0000-0000F5490000}"/>
    <cellStyle name="Percent 10 2 3 11" xfId="19617" xr:uid="{00000000-0005-0000-0000-0000F6490000}"/>
    <cellStyle name="Percent 10 2 3 12" xfId="19618" xr:uid="{00000000-0005-0000-0000-0000F7490000}"/>
    <cellStyle name="Percent 10 2 3 13" xfId="19619" xr:uid="{00000000-0005-0000-0000-0000F8490000}"/>
    <cellStyle name="Percent 10 2 3 2" xfId="19620" xr:uid="{00000000-0005-0000-0000-0000F9490000}"/>
    <cellStyle name="Percent 10 2 3 3" xfId="19621" xr:uid="{00000000-0005-0000-0000-0000FA490000}"/>
    <cellStyle name="Percent 10 2 3 4" xfId="19622" xr:uid="{00000000-0005-0000-0000-0000FB490000}"/>
    <cellStyle name="Percent 10 2 3 5" xfId="19623" xr:uid="{00000000-0005-0000-0000-0000FC490000}"/>
    <cellStyle name="Percent 10 2 3 6" xfId="19624" xr:uid="{00000000-0005-0000-0000-0000FD490000}"/>
    <cellStyle name="Percent 10 2 3 7" xfId="19625" xr:uid="{00000000-0005-0000-0000-0000FE490000}"/>
    <cellStyle name="Percent 10 2 3 8" xfId="19626" xr:uid="{00000000-0005-0000-0000-0000FF490000}"/>
    <cellStyle name="Percent 10 2 3 9" xfId="19627" xr:uid="{00000000-0005-0000-0000-0000004A0000}"/>
    <cellStyle name="Percent 10 2 4" xfId="19628" xr:uid="{00000000-0005-0000-0000-0000014A0000}"/>
    <cellStyle name="Percent 10 2 5" xfId="19629" xr:uid="{00000000-0005-0000-0000-0000024A0000}"/>
    <cellStyle name="Percent 10 2 6" xfId="19630" xr:uid="{00000000-0005-0000-0000-0000034A0000}"/>
    <cellStyle name="Percent 10 2 7" xfId="19631" xr:uid="{00000000-0005-0000-0000-0000044A0000}"/>
    <cellStyle name="Percent 10 2 8" xfId="19632" xr:uid="{00000000-0005-0000-0000-0000054A0000}"/>
    <cellStyle name="Percent 10 2 9" xfId="19633" xr:uid="{00000000-0005-0000-0000-0000064A0000}"/>
    <cellStyle name="Percent 10 20" xfId="19634" xr:uid="{00000000-0005-0000-0000-0000074A0000}"/>
    <cellStyle name="Percent 10 20 10" xfId="19635" xr:uid="{00000000-0005-0000-0000-0000084A0000}"/>
    <cellStyle name="Percent 10 20 11" xfId="19636" xr:uid="{00000000-0005-0000-0000-0000094A0000}"/>
    <cellStyle name="Percent 10 20 12" xfId="19637" xr:uid="{00000000-0005-0000-0000-00000A4A0000}"/>
    <cellStyle name="Percent 10 20 13" xfId="19638" xr:uid="{00000000-0005-0000-0000-00000B4A0000}"/>
    <cellStyle name="Percent 10 20 14" xfId="19639" xr:uid="{00000000-0005-0000-0000-00000C4A0000}"/>
    <cellStyle name="Percent 10 20 15" xfId="19640" xr:uid="{00000000-0005-0000-0000-00000D4A0000}"/>
    <cellStyle name="Percent 10 20 16" xfId="19641" xr:uid="{00000000-0005-0000-0000-00000E4A0000}"/>
    <cellStyle name="Percent 10 20 17" xfId="19642" xr:uid="{00000000-0005-0000-0000-00000F4A0000}"/>
    <cellStyle name="Percent 10 20 2" xfId="19643" xr:uid="{00000000-0005-0000-0000-0000104A0000}"/>
    <cellStyle name="Percent 10 20 3" xfId="19644" xr:uid="{00000000-0005-0000-0000-0000114A0000}"/>
    <cellStyle name="Percent 10 20 4" xfId="19645" xr:uid="{00000000-0005-0000-0000-0000124A0000}"/>
    <cellStyle name="Percent 10 20 5" xfId="19646" xr:uid="{00000000-0005-0000-0000-0000134A0000}"/>
    <cellStyle name="Percent 10 20 6" xfId="19647" xr:uid="{00000000-0005-0000-0000-0000144A0000}"/>
    <cellStyle name="Percent 10 20 7" xfId="19648" xr:uid="{00000000-0005-0000-0000-0000154A0000}"/>
    <cellStyle name="Percent 10 20 8" xfId="19649" xr:uid="{00000000-0005-0000-0000-0000164A0000}"/>
    <cellStyle name="Percent 10 20 9" xfId="19650" xr:uid="{00000000-0005-0000-0000-0000174A0000}"/>
    <cellStyle name="Percent 10 21" xfId="19651" xr:uid="{00000000-0005-0000-0000-0000184A0000}"/>
    <cellStyle name="Percent 10 21 10" xfId="19652" xr:uid="{00000000-0005-0000-0000-0000194A0000}"/>
    <cellStyle name="Percent 10 21 11" xfId="19653" xr:uid="{00000000-0005-0000-0000-00001A4A0000}"/>
    <cellStyle name="Percent 10 21 12" xfId="19654" xr:uid="{00000000-0005-0000-0000-00001B4A0000}"/>
    <cellStyle name="Percent 10 21 13" xfId="19655" xr:uid="{00000000-0005-0000-0000-00001C4A0000}"/>
    <cellStyle name="Percent 10 21 14" xfId="19656" xr:uid="{00000000-0005-0000-0000-00001D4A0000}"/>
    <cellStyle name="Percent 10 21 15" xfId="19657" xr:uid="{00000000-0005-0000-0000-00001E4A0000}"/>
    <cellStyle name="Percent 10 21 16" xfId="19658" xr:uid="{00000000-0005-0000-0000-00001F4A0000}"/>
    <cellStyle name="Percent 10 21 17" xfId="19659" xr:uid="{00000000-0005-0000-0000-0000204A0000}"/>
    <cellStyle name="Percent 10 21 2" xfId="19660" xr:uid="{00000000-0005-0000-0000-0000214A0000}"/>
    <cellStyle name="Percent 10 21 3" xfId="19661" xr:uid="{00000000-0005-0000-0000-0000224A0000}"/>
    <cellStyle name="Percent 10 21 4" xfId="19662" xr:uid="{00000000-0005-0000-0000-0000234A0000}"/>
    <cellStyle name="Percent 10 21 5" xfId="19663" xr:uid="{00000000-0005-0000-0000-0000244A0000}"/>
    <cellStyle name="Percent 10 21 6" xfId="19664" xr:uid="{00000000-0005-0000-0000-0000254A0000}"/>
    <cellStyle name="Percent 10 21 7" xfId="19665" xr:uid="{00000000-0005-0000-0000-0000264A0000}"/>
    <cellStyle name="Percent 10 21 8" xfId="19666" xr:uid="{00000000-0005-0000-0000-0000274A0000}"/>
    <cellStyle name="Percent 10 21 9" xfId="19667" xr:uid="{00000000-0005-0000-0000-0000284A0000}"/>
    <cellStyle name="Percent 10 22" xfId="19668" xr:uid="{00000000-0005-0000-0000-0000294A0000}"/>
    <cellStyle name="Percent 10 22 10" xfId="19669" xr:uid="{00000000-0005-0000-0000-00002A4A0000}"/>
    <cellStyle name="Percent 10 22 11" xfId="19670" xr:uid="{00000000-0005-0000-0000-00002B4A0000}"/>
    <cellStyle name="Percent 10 22 12" xfId="19671" xr:uid="{00000000-0005-0000-0000-00002C4A0000}"/>
    <cellStyle name="Percent 10 22 13" xfId="19672" xr:uid="{00000000-0005-0000-0000-00002D4A0000}"/>
    <cellStyle name="Percent 10 22 14" xfId="19673" xr:uid="{00000000-0005-0000-0000-00002E4A0000}"/>
    <cellStyle name="Percent 10 22 15" xfId="19674" xr:uid="{00000000-0005-0000-0000-00002F4A0000}"/>
    <cellStyle name="Percent 10 22 16" xfId="19675" xr:uid="{00000000-0005-0000-0000-0000304A0000}"/>
    <cellStyle name="Percent 10 22 17" xfId="19676" xr:uid="{00000000-0005-0000-0000-0000314A0000}"/>
    <cellStyle name="Percent 10 22 2" xfId="19677" xr:uid="{00000000-0005-0000-0000-0000324A0000}"/>
    <cellStyle name="Percent 10 22 3" xfId="19678" xr:uid="{00000000-0005-0000-0000-0000334A0000}"/>
    <cellStyle name="Percent 10 22 4" xfId="19679" xr:uid="{00000000-0005-0000-0000-0000344A0000}"/>
    <cellStyle name="Percent 10 22 5" xfId="19680" xr:uid="{00000000-0005-0000-0000-0000354A0000}"/>
    <cellStyle name="Percent 10 22 6" xfId="19681" xr:uid="{00000000-0005-0000-0000-0000364A0000}"/>
    <cellStyle name="Percent 10 22 7" xfId="19682" xr:uid="{00000000-0005-0000-0000-0000374A0000}"/>
    <cellStyle name="Percent 10 22 8" xfId="19683" xr:uid="{00000000-0005-0000-0000-0000384A0000}"/>
    <cellStyle name="Percent 10 22 9" xfId="19684" xr:uid="{00000000-0005-0000-0000-0000394A0000}"/>
    <cellStyle name="Percent 10 23" xfId="19685" xr:uid="{00000000-0005-0000-0000-00003A4A0000}"/>
    <cellStyle name="Percent 10 24" xfId="19686" xr:uid="{00000000-0005-0000-0000-00003B4A0000}"/>
    <cellStyle name="Percent 10 25" xfId="19687" xr:uid="{00000000-0005-0000-0000-00003C4A0000}"/>
    <cellStyle name="Percent 10 26" xfId="19688" xr:uid="{00000000-0005-0000-0000-00003D4A0000}"/>
    <cellStyle name="Percent 10 27" xfId="19689" xr:uid="{00000000-0005-0000-0000-00003E4A0000}"/>
    <cellStyle name="Percent 10 28" xfId="19690" xr:uid="{00000000-0005-0000-0000-00003F4A0000}"/>
    <cellStyle name="Percent 10 29" xfId="19691" xr:uid="{00000000-0005-0000-0000-0000404A0000}"/>
    <cellStyle name="Percent 10 3" xfId="19692" xr:uid="{00000000-0005-0000-0000-0000414A0000}"/>
    <cellStyle name="Percent 10 3 10" xfId="19693" xr:uid="{00000000-0005-0000-0000-0000424A0000}"/>
    <cellStyle name="Percent 10 3 11" xfId="19694" xr:uid="{00000000-0005-0000-0000-0000434A0000}"/>
    <cellStyle name="Percent 10 3 12" xfId="19695" xr:uid="{00000000-0005-0000-0000-0000444A0000}"/>
    <cellStyle name="Percent 10 3 13" xfId="19696" xr:uid="{00000000-0005-0000-0000-0000454A0000}"/>
    <cellStyle name="Percent 10 3 14" xfId="19697" xr:uid="{00000000-0005-0000-0000-0000464A0000}"/>
    <cellStyle name="Percent 10 3 15" xfId="19698" xr:uid="{00000000-0005-0000-0000-0000474A0000}"/>
    <cellStyle name="Percent 10 3 16" xfId="19699" xr:uid="{00000000-0005-0000-0000-0000484A0000}"/>
    <cellStyle name="Percent 10 3 17" xfId="19700" xr:uid="{00000000-0005-0000-0000-0000494A0000}"/>
    <cellStyle name="Percent 10 3 2" xfId="19701" xr:uid="{00000000-0005-0000-0000-00004A4A0000}"/>
    <cellStyle name="Percent 10 3 3" xfId="19702" xr:uid="{00000000-0005-0000-0000-00004B4A0000}"/>
    <cellStyle name="Percent 10 3 4" xfId="19703" xr:uid="{00000000-0005-0000-0000-00004C4A0000}"/>
    <cellStyle name="Percent 10 3 5" xfId="19704" xr:uid="{00000000-0005-0000-0000-00004D4A0000}"/>
    <cellStyle name="Percent 10 3 6" xfId="19705" xr:uid="{00000000-0005-0000-0000-00004E4A0000}"/>
    <cellStyle name="Percent 10 3 7" xfId="19706" xr:uid="{00000000-0005-0000-0000-00004F4A0000}"/>
    <cellStyle name="Percent 10 3 8" xfId="19707" xr:uid="{00000000-0005-0000-0000-0000504A0000}"/>
    <cellStyle name="Percent 10 3 9" xfId="19708" xr:uid="{00000000-0005-0000-0000-0000514A0000}"/>
    <cellStyle name="Percent 10 30" xfId="19709" xr:uid="{00000000-0005-0000-0000-0000524A0000}"/>
    <cellStyle name="Percent 10 31" xfId="19710" xr:uid="{00000000-0005-0000-0000-0000534A0000}"/>
    <cellStyle name="Percent 10 32" xfId="19711" xr:uid="{00000000-0005-0000-0000-0000544A0000}"/>
    <cellStyle name="Percent 10 33" xfId="19712" xr:uid="{00000000-0005-0000-0000-0000554A0000}"/>
    <cellStyle name="Percent 10 34" xfId="19713" xr:uid="{00000000-0005-0000-0000-0000564A0000}"/>
    <cellStyle name="Percent 10 35" xfId="19714" xr:uid="{00000000-0005-0000-0000-0000574A0000}"/>
    <cellStyle name="Percent 10 36" xfId="19715" xr:uid="{00000000-0005-0000-0000-0000584A0000}"/>
    <cellStyle name="Percent 10 37" xfId="19716" xr:uid="{00000000-0005-0000-0000-0000594A0000}"/>
    <cellStyle name="Percent 10 38" xfId="19717" xr:uid="{00000000-0005-0000-0000-00005A4A0000}"/>
    <cellStyle name="Percent 10 39" xfId="19718" xr:uid="{00000000-0005-0000-0000-00005B4A0000}"/>
    <cellStyle name="Percent 10 4" xfId="19719" xr:uid="{00000000-0005-0000-0000-00005C4A0000}"/>
    <cellStyle name="Percent 10 4 10" xfId="19720" xr:uid="{00000000-0005-0000-0000-00005D4A0000}"/>
    <cellStyle name="Percent 10 4 11" xfId="19721" xr:uid="{00000000-0005-0000-0000-00005E4A0000}"/>
    <cellStyle name="Percent 10 4 12" xfId="19722" xr:uid="{00000000-0005-0000-0000-00005F4A0000}"/>
    <cellStyle name="Percent 10 4 13" xfId="19723" xr:uid="{00000000-0005-0000-0000-0000604A0000}"/>
    <cellStyle name="Percent 10 4 14" xfId="19724" xr:uid="{00000000-0005-0000-0000-0000614A0000}"/>
    <cellStyle name="Percent 10 4 15" xfId="19725" xr:uid="{00000000-0005-0000-0000-0000624A0000}"/>
    <cellStyle name="Percent 10 4 16" xfId="19726" xr:uid="{00000000-0005-0000-0000-0000634A0000}"/>
    <cellStyle name="Percent 10 4 17" xfId="19727" xr:uid="{00000000-0005-0000-0000-0000644A0000}"/>
    <cellStyle name="Percent 10 4 2" xfId="19728" xr:uid="{00000000-0005-0000-0000-0000654A0000}"/>
    <cellStyle name="Percent 10 4 3" xfId="19729" xr:uid="{00000000-0005-0000-0000-0000664A0000}"/>
    <cellStyle name="Percent 10 4 4" xfId="19730" xr:uid="{00000000-0005-0000-0000-0000674A0000}"/>
    <cellStyle name="Percent 10 4 5" xfId="19731" xr:uid="{00000000-0005-0000-0000-0000684A0000}"/>
    <cellStyle name="Percent 10 4 6" xfId="19732" xr:uid="{00000000-0005-0000-0000-0000694A0000}"/>
    <cellStyle name="Percent 10 4 7" xfId="19733" xr:uid="{00000000-0005-0000-0000-00006A4A0000}"/>
    <cellStyle name="Percent 10 4 8" xfId="19734" xr:uid="{00000000-0005-0000-0000-00006B4A0000}"/>
    <cellStyle name="Percent 10 4 9" xfId="19735" xr:uid="{00000000-0005-0000-0000-00006C4A0000}"/>
    <cellStyle name="Percent 10 40" xfId="19736" xr:uid="{00000000-0005-0000-0000-00006D4A0000}"/>
    <cellStyle name="Percent 10 41" xfId="19737" xr:uid="{00000000-0005-0000-0000-00006E4A0000}"/>
    <cellStyle name="Percent 10 42" xfId="19738" xr:uid="{00000000-0005-0000-0000-00006F4A0000}"/>
    <cellStyle name="Percent 10 43" xfId="19739" xr:uid="{00000000-0005-0000-0000-0000704A0000}"/>
    <cellStyle name="Percent 10 44" xfId="19740" xr:uid="{00000000-0005-0000-0000-0000714A0000}"/>
    <cellStyle name="Percent 10 45" xfId="19741" xr:uid="{00000000-0005-0000-0000-0000724A0000}"/>
    <cellStyle name="Percent 10 46" xfId="19742" xr:uid="{00000000-0005-0000-0000-0000734A0000}"/>
    <cellStyle name="Percent 10 47" xfId="19743" xr:uid="{00000000-0005-0000-0000-0000744A0000}"/>
    <cellStyle name="Percent 10 48" xfId="19744" xr:uid="{00000000-0005-0000-0000-0000754A0000}"/>
    <cellStyle name="Percent 10 49" xfId="19745" xr:uid="{00000000-0005-0000-0000-0000764A0000}"/>
    <cellStyle name="Percent 10 5" xfId="19746" xr:uid="{00000000-0005-0000-0000-0000774A0000}"/>
    <cellStyle name="Percent 10 5 10" xfId="19747" xr:uid="{00000000-0005-0000-0000-0000784A0000}"/>
    <cellStyle name="Percent 10 5 11" xfId="19748" xr:uid="{00000000-0005-0000-0000-0000794A0000}"/>
    <cellStyle name="Percent 10 5 12" xfId="19749" xr:uid="{00000000-0005-0000-0000-00007A4A0000}"/>
    <cellStyle name="Percent 10 5 13" xfId="19750" xr:uid="{00000000-0005-0000-0000-00007B4A0000}"/>
    <cellStyle name="Percent 10 5 14" xfId="19751" xr:uid="{00000000-0005-0000-0000-00007C4A0000}"/>
    <cellStyle name="Percent 10 5 15" xfId="19752" xr:uid="{00000000-0005-0000-0000-00007D4A0000}"/>
    <cellStyle name="Percent 10 5 16" xfId="19753" xr:uid="{00000000-0005-0000-0000-00007E4A0000}"/>
    <cellStyle name="Percent 10 5 17" xfId="19754" xr:uid="{00000000-0005-0000-0000-00007F4A0000}"/>
    <cellStyle name="Percent 10 5 2" xfId="19755" xr:uid="{00000000-0005-0000-0000-0000804A0000}"/>
    <cellStyle name="Percent 10 5 3" xfId="19756" xr:uid="{00000000-0005-0000-0000-0000814A0000}"/>
    <cellStyle name="Percent 10 5 4" xfId="19757" xr:uid="{00000000-0005-0000-0000-0000824A0000}"/>
    <cellStyle name="Percent 10 5 5" xfId="19758" xr:uid="{00000000-0005-0000-0000-0000834A0000}"/>
    <cellStyle name="Percent 10 5 6" xfId="19759" xr:uid="{00000000-0005-0000-0000-0000844A0000}"/>
    <cellStyle name="Percent 10 5 7" xfId="19760" xr:uid="{00000000-0005-0000-0000-0000854A0000}"/>
    <cellStyle name="Percent 10 5 8" xfId="19761" xr:uid="{00000000-0005-0000-0000-0000864A0000}"/>
    <cellStyle name="Percent 10 5 9" xfId="19762" xr:uid="{00000000-0005-0000-0000-0000874A0000}"/>
    <cellStyle name="Percent 10 50" xfId="19763" xr:uid="{00000000-0005-0000-0000-0000884A0000}"/>
    <cellStyle name="Percent 10 51" xfId="19764" xr:uid="{00000000-0005-0000-0000-0000894A0000}"/>
    <cellStyle name="Percent 10 52" xfId="19765" xr:uid="{00000000-0005-0000-0000-00008A4A0000}"/>
    <cellStyle name="Percent 10 53" xfId="19766" xr:uid="{00000000-0005-0000-0000-00008B4A0000}"/>
    <cellStyle name="Percent 10 54" xfId="19767" xr:uid="{00000000-0005-0000-0000-00008C4A0000}"/>
    <cellStyle name="Percent 10 55" xfId="19768" xr:uid="{00000000-0005-0000-0000-00008D4A0000}"/>
    <cellStyle name="Percent 10 56" xfId="19769" xr:uid="{00000000-0005-0000-0000-00008E4A0000}"/>
    <cellStyle name="Percent 10 57" xfId="19770" xr:uid="{00000000-0005-0000-0000-00008F4A0000}"/>
    <cellStyle name="Percent 10 58" xfId="19771" xr:uid="{00000000-0005-0000-0000-0000904A0000}"/>
    <cellStyle name="Percent 10 59" xfId="19772" xr:uid="{00000000-0005-0000-0000-0000914A0000}"/>
    <cellStyle name="Percent 10 6" xfId="19773" xr:uid="{00000000-0005-0000-0000-0000924A0000}"/>
    <cellStyle name="Percent 10 6 10" xfId="19774" xr:uid="{00000000-0005-0000-0000-0000934A0000}"/>
    <cellStyle name="Percent 10 6 11" xfId="19775" xr:uid="{00000000-0005-0000-0000-0000944A0000}"/>
    <cellStyle name="Percent 10 6 12" xfId="19776" xr:uid="{00000000-0005-0000-0000-0000954A0000}"/>
    <cellStyle name="Percent 10 6 13" xfId="19777" xr:uid="{00000000-0005-0000-0000-0000964A0000}"/>
    <cellStyle name="Percent 10 6 14" xfId="19778" xr:uid="{00000000-0005-0000-0000-0000974A0000}"/>
    <cellStyle name="Percent 10 6 15" xfId="19779" xr:uid="{00000000-0005-0000-0000-0000984A0000}"/>
    <cellStyle name="Percent 10 6 16" xfId="19780" xr:uid="{00000000-0005-0000-0000-0000994A0000}"/>
    <cellStyle name="Percent 10 6 17" xfId="19781" xr:uid="{00000000-0005-0000-0000-00009A4A0000}"/>
    <cellStyle name="Percent 10 6 2" xfId="19782" xr:uid="{00000000-0005-0000-0000-00009B4A0000}"/>
    <cellStyle name="Percent 10 6 3" xfId="19783" xr:uid="{00000000-0005-0000-0000-00009C4A0000}"/>
    <cellStyle name="Percent 10 6 4" xfId="19784" xr:uid="{00000000-0005-0000-0000-00009D4A0000}"/>
    <cellStyle name="Percent 10 6 5" xfId="19785" xr:uid="{00000000-0005-0000-0000-00009E4A0000}"/>
    <cellStyle name="Percent 10 6 6" xfId="19786" xr:uid="{00000000-0005-0000-0000-00009F4A0000}"/>
    <cellStyle name="Percent 10 6 7" xfId="19787" xr:uid="{00000000-0005-0000-0000-0000A04A0000}"/>
    <cellStyle name="Percent 10 6 8" xfId="19788" xr:uid="{00000000-0005-0000-0000-0000A14A0000}"/>
    <cellStyle name="Percent 10 6 9" xfId="19789" xr:uid="{00000000-0005-0000-0000-0000A24A0000}"/>
    <cellStyle name="Percent 10 60" xfId="19790" xr:uid="{00000000-0005-0000-0000-0000A34A0000}"/>
    <cellStyle name="Percent 10 61" xfId="19791" xr:uid="{00000000-0005-0000-0000-0000A44A0000}"/>
    <cellStyle name="Percent 10 62" xfId="19792" xr:uid="{00000000-0005-0000-0000-0000A54A0000}"/>
    <cellStyle name="Percent 10 63" xfId="19793" xr:uid="{00000000-0005-0000-0000-0000A64A0000}"/>
    <cellStyle name="Percent 10 64" xfId="19794" xr:uid="{00000000-0005-0000-0000-0000A74A0000}"/>
    <cellStyle name="Percent 10 65" xfId="19795" xr:uid="{00000000-0005-0000-0000-0000A84A0000}"/>
    <cellStyle name="Percent 10 66" xfId="19796" xr:uid="{00000000-0005-0000-0000-0000A94A0000}"/>
    <cellStyle name="Percent 10 67" xfId="19797" xr:uid="{00000000-0005-0000-0000-0000AA4A0000}"/>
    <cellStyle name="Percent 10 68" xfId="19798" xr:uid="{00000000-0005-0000-0000-0000AB4A0000}"/>
    <cellStyle name="Percent 10 69" xfId="19799" xr:uid="{00000000-0005-0000-0000-0000AC4A0000}"/>
    <cellStyle name="Percent 10 7" xfId="19800" xr:uid="{00000000-0005-0000-0000-0000AD4A0000}"/>
    <cellStyle name="Percent 10 7 10" xfId="19801" xr:uid="{00000000-0005-0000-0000-0000AE4A0000}"/>
    <cellStyle name="Percent 10 7 11" xfId="19802" xr:uid="{00000000-0005-0000-0000-0000AF4A0000}"/>
    <cellStyle name="Percent 10 7 12" xfId="19803" xr:uid="{00000000-0005-0000-0000-0000B04A0000}"/>
    <cellStyle name="Percent 10 7 13" xfId="19804" xr:uid="{00000000-0005-0000-0000-0000B14A0000}"/>
    <cellStyle name="Percent 10 7 14" xfId="19805" xr:uid="{00000000-0005-0000-0000-0000B24A0000}"/>
    <cellStyle name="Percent 10 7 15" xfId="19806" xr:uid="{00000000-0005-0000-0000-0000B34A0000}"/>
    <cellStyle name="Percent 10 7 16" xfId="19807" xr:uid="{00000000-0005-0000-0000-0000B44A0000}"/>
    <cellStyle name="Percent 10 7 17" xfId="19808" xr:uid="{00000000-0005-0000-0000-0000B54A0000}"/>
    <cellStyle name="Percent 10 7 2" xfId="19809" xr:uid="{00000000-0005-0000-0000-0000B64A0000}"/>
    <cellStyle name="Percent 10 7 3" xfId="19810" xr:uid="{00000000-0005-0000-0000-0000B74A0000}"/>
    <cellStyle name="Percent 10 7 4" xfId="19811" xr:uid="{00000000-0005-0000-0000-0000B84A0000}"/>
    <cellStyle name="Percent 10 7 5" xfId="19812" xr:uid="{00000000-0005-0000-0000-0000B94A0000}"/>
    <cellStyle name="Percent 10 7 6" xfId="19813" xr:uid="{00000000-0005-0000-0000-0000BA4A0000}"/>
    <cellStyle name="Percent 10 7 7" xfId="19814" xr:uid="{00000000-0005-0000-0000-0000BB4A0000}"/>
    <cellStyle name="Percent 10 7 8" xfId="19815" xr:uid="{00000000-0005-0000-0000-0000BC4A0000}"/>
    <cellStyle name="Percent 10 7 9" xfId="19816" xr:uid="{00000000-0005-0000-0000-0000BD4A0000}"/>
    <cellStyle name="Percent 10 70" xfId="19817" xr:uid="{00000000-0005-0000-0000-0000BE4A0000}"/>
    <cellStyle name="Percent 10 71" xfId="19818" xr:uid="{00000000-0005-0000-0000-0000BF4A0000}"/>
    <cellStyle name="Percent 10 72" xfId="19819" xr:uid="{00000000-0005-0000-0000-0000C04A0000}"/>
    <cellStyle name="Percent 10 73" xfId="19820" xr:uid="{00000000-0005-0000-0000-0000C14A0000}"/>
    <cellStyle name="Percent 10 74" xfId="19821" xr:uid="{00000000-0005-0000-0000-0000C24A0000}"/>
    <cellStyle name="Percent 10 75" xfId="19822" xr:uid="{00000000-0005-0000-0000-0000C34A0000}"/>
    <cellStyle name="Percent 10 76" xfId="19823" xr:uid="{00000000-0005-0000-0000-0000C44A0000}"/>
    <cellStyle name="Percent 10 77" xfId="19824" xr:uid="{00000000-0005-0000-0000-0000C54A0000}"/>
    <cellStyle name="Percent 10 78" xfId="19825" xr:uid="{00000000-0005-0000-0000-0000C64A0000}"/>
    <cellStyle name="Percent 10 79" xfId="19826" xr:uid="{00000000-0005-0000-0000-0000C74A0000}"/>
    <cellStyle name="Percent 10 8" xfId="19827" xr:uid="{00000000-0005-0000-0000-0000C84A0000}"/>
    <cellStyle name="Percent 10 8 10" xfId="19828" xr:uid="{00000000-0005-0000-0000-0000C94A0000}"/>
    <cellStyle name="Percent 10 8 11" xfId="19829" xr:uid="{00000000-0005-0000-0000-0000CA4A0000}"/>
    <cellStyle name="Percent 10 8 12" xfId="19830" xr:uid="{00000000-0005-0000-0000-0000CB4A0000}"/>
    <cellStyle name="Percent 10 8 13" xfId="19831" xr:uid="{00000000-0005-0000-0000-0000CC4A0000}"/>
    <cellStyle name="Percent 10 8 14" xfId="19832" xr:uid="{00000000-0005-0000-0000-0000CD4A0000}"/>
    <cellStyle name="Percent 10 8 15" xfId="19833" xr:uid="{00000000-0005-0000-0000-0000CE4A0000}"/>
    <cellStyle name="Percent 10 8 16" xfId="19834" xr:uid="{00000000-0005-0000-0000-0000CF4A0000}"/>
    <cellStyle name="Percent 10 8 17" xfId="19835" xr:uid="{00000000-0005-0000-0000-0000D04A0000}"/>
    <cellStyle name="Percent 10 8 2" xfId="19836" xr:uid="{00000000-0005-0000-0000-0000D14A0000}"/>
    <cellStyle name="Percent 10 8 3" xfId="19837" xr:uid="{00000000-0005-0000-0000-0000D24A0000}"/>
    <cellStyle name="Percent 10 8 4" xfId="19838" xr:uid="{00000000-0005-0000-0000-0000D34A0000}"/>
    <cellStyle name="Percent 10 8 5" xfId="19839" xr:uid="{00000000-0005-0000-0000-0000D44A0000}"/>
    <cellStyle name="Percent 10 8 6" xfId="19840" xr:uid="{00000000-0005-0000-0000-0000D54A0000}"/>
    <cellStyle name="Percent 10 8 7" xfId="19841" xr:uid="{00000000-0005-0000-0000-0000D64A0000}"/>
    <cellStyle name="Percent 10 8 8" xfId="19842" xr:uid="{00000000-0005-0000-0000-0000D74A0000}"/>
    <cellStyle name="Percent 10 8 9" xfId="19843" xr:uid="{00000000-0005-0000-0000-0000D84A0000}"/>
    <cellStyle name="Percent 10 80" xfId="19844" xr:uid="{00000000-0005-0000-0000-0000D94A0000}"/>
    <cellStyle name="Percent 10 81" xfId="19845" xr:uid="{00000000-0005-0000-0000-0000DA4A0000}"/>
    <cellStyle name="Percent 10 82" xfId="19846" xr:uid="{00000000-0005-0000-0000-0000DB4A0000}"/>
    <cellStyle name="Percent 10 83" xfId="19847" xr:uid="{00000000-0005-0000-0000-0000DC4A0000}"/>
    <cellStyle name="Percent 10 84" xfId="19848" xr:uid="{00000000-0005-0000-0000-0000DD4A0000}"/>
    <cellStyle name="Percent 10 85" xfId="19849" xr:uid="{00000000-0005-0000-0000-0000DE4A0000}"/>
    <cellStyle name="Percent 10 86" xfId="19850" xr:uid="{00000000-0005-0000-0000-0000DF4A0000}"/>
    <cellStyle name="Percent 10 87" xfId="19851" xr:uid="{00000000-0005-0000-0000-0000E04A0000}"/>
    <cellStyle name="Percent 10 88" xfId="19852" xr:uid="{00000000-0005-0000-0000-0000E14A0000}"/>
    <cellStyle name="Percent 10 89" xfId="19853" xr:uid="{00000000-0005-0000-0000-0000E24A0000}"/>
    <cellStyle name="Percent 10 9" xfId="19854" xr:uid="{00000000-0005-0000-0000-0000E34A0000}"/>
    <cellStyle name="Percent 10 9 10" xfId="19855" xr:uid="{00000000-0005-0000-0000-0000E44A0000}"/>
    <cellStyle name="Percent 10 9 11" xfId="19856" xr:uid="{00000000-0005-0000-0000-0000E54A0000}"/>
    <cellStyle name="Percent 10 9 12" xfId="19857" xr:uid="{00000000-0005-0000-0000-0000E64A0000}"/>
    <cellStyle name="Percent 10 9 13" xfId="19858" xr:uid="{00000000-0005-0000-0000-0000E74A0000}"/>
    <cellStyle name="Percent 10 9 14" xfId="19859" xr:uid="{00000000-0005-0000-0000-0000E84A0000}"/>
    <cellStyle name="Percent 10 9 15" xfId="19860" xr:uid="{00000000-0005-0000-0000-0000E94A0000}"/>
    <cellStyle name="Percent 10 9 16" xfId="19861" xr:uid="{00000000-0005-0000-0000-0000EA4A0000}"/>
    <cellStyle name="Percent 10 9 17" xfId="19862" xr:uid="{00000000-0005-0000-0000-0000EB4A0000}"/>
    <cellStyle name="Percent 10 9 2" xfId="19863" xr:uid="{00000000-0005-0000-0000-0000EC4A0000}"/>
    <cellStyle name="Percent 10 9 3" xfId="19864" xr:uid="{00000000-0005-0000-0000-0000ED4A0000}"/>
    <cellStyle name="Percent 10 9 4" xfId="19865" xr:uid="{00000000-0005-0000-0000-0000EE4A0000}"/>
    <cellStyle name="Percent 10 9 5" xfId="19866" xr:uid="{00000000-0005-0000-0000-0000EF4A0000}"/>
    <cellStyle name="Percent 10 9 6" xfId="19867" xr:uid="{00000000-0005-0000-0000-0000F04A0000}"/>
    <cellStyle name="Percent 10 9 7" xfId="19868" xr:uid="{00000000-0005-0000-0000-0000F14A0000}"/>
    <cellStyle name="Percent 10 9 8" xfId="19869" xr:uid="{00000000-0005-0000-0000-0000F24A0000}"/>
    <cellStyle name="Percent 10 9 9" xfId="19870" xr:uid="{00000000-0005-0000-0000-0000F34A0000}"/>
    <cellStyle name="Percent 10 90" xfId="19871" xr:uid="{00000000-0005-0000-0000-0000F44A0000}"/>
    <cellStyle name="Percent 10 91" xfId="19872" xr:uid="{00000000-0005-0000-0000-0000F54A0000}"/>
    <cellStyle name="Percent 10 92" xfId="19873" xr:uid="{00000000-0005-0000-0000-0000F64A0000}"/>
    <cellStyle name="Percent 10 93" xfId="19874" xr:uid="{00000000-0005-0000-0000-0000F74A0000}"/>
    <cellStyle name="Percent 10 94" xfId="19875" xr:uid="{00000000-0005-0000-0000-0000F84A0000}"/>
    <cellStyle name="Percent 10 95" xfId="19876" xr:uid="{00000000-0005-0000-0000-0000F94A0000}"/>
    <cellStyle name="Percent 11" xfId="1212" xr:uid="{00000000-0005-0000-0000-0000FA4A0000}"/>
    <cellStyle name="Percent 11 2" xfId="19877" xr:uid="{00000000-0005-0000-0000-0000FB4A0000}"/>
    <cellStyle name="Percent 11 2 2" xfId="19878" xr:uid="{00000000-0005-0000-0000-0000FC4A0000}"/>
    <cellStyle name="Percent 11 2 3" xfId="19879" xr:uid="{00000000-0005-0000-0000-0000FD4A0000}"/>
    <cellStyle name="Percent 11 3" xfId="19880" xr:uid="{00000000-0005-0000-0000-0000FE4A0000}"/>
    <cellStyle name="Percent 11 4" xfId="19881" xr:uid="{00000000-0005-0000-0000-0000FF4A0000}"/>
    <cellStyle name="Percent 11 5" xfId="19882" xr:uid="{00000000-0005-0000-0000-0000004B0000}"/>
    <cellStyle name="Percent 11 6" xfId="19883" xr:uid="{00000000-0005-0000-0000-0000014B0000}"/>
    <cellStyle name="Percent 11 7" xfId="19884" xr:uid="{00000000-0005-0000-0000-0000024B0000}"/>
    <cellStyle name="Percent 12" xfId="1213" xr:uid="{00000000-0005-0000-0000-0000034B0000}"/>
    <cellStyle name="Percent 12 2" xfId="19885" xr:uid="{00000000-0005-0000-0000-0000044B0000}"/>
    <cellStyle name="Percent 12 3" xfId="19886" xr:uid="{00000000-0005-0000-0000-0000054B0000}"/>
    <cellStyle name="Percent 12 4" xfId="19887" xr:uid="{00000000-0005-0000-0000-0000064B0000}"/>
    <cellStyle name="Percent 13" xfId="1214" xr:uid="{00000000-0005-0000-0000-0000074B0000}"/>
    <cellStyle name="Percent 13 2" xfId="19888" xr:uid="{00000000-0005-0000-0000-0000084B0000}"/>
    <cellStyle name="Percent 13 3" xfId="19889" xr:uid="{00000000-0005-0000-0000-0000094B0000}"/>
    <cellStyle name="Percent 13 4" xfId="19890" xr:uid="{00000000-0005-0000-0000-00000A4B0000}"/>
    <cellStyle name="Percent 14" xfId="1215" xr:uid="{00000000-0005-0000-0000-00000B4B0000}"/>
    <cellStyle name="Percent 15" xfId="1216" xr:uid="{00000000-0005-0000-0000-00000C4B0000}"/>
    <cellStyle name="Percent 2" xfId="1217" xr:uid="{00000000-0005-0000-0000-00000D4B0000}"/>
    <cellStyle name="Percent 2 10" xfId="19891" xr:uid="{00000000-0005-0000-0000-00000E4B0000}"/>
    <cellStyle name="Percent 2 10 10" xfId="19892" xr:uid="{00000000-0005-0000-0000-00000F4B0000}"/>
    <cellStyle name="Percent 2 10 11" xfId="19893" xr:uid="{00000000-0005-0000-0000-0000104B0000}"/>
    <cellStyle name="Percent 2 10 12" xfId="19894" xr:uid="{00000000-0005-0000-0000-0000114B0000}"/>
    <cellStyle name="Percent 2 10 13" xfId="19895" xr:uid="{00000000-0005-0000-0000-0000124B0000}"/>
    <cellStyle name="Percent 2 10 14" xfId="19896" xr:uid="{00000000-0005-0000-0000-0000134B0000}"/>
    <cellStyle name="Percent 2 10 15" xfId="19897" xr:uid="{00000000-0005-0000-0000-0000144B0000}"/>
    <cellStyle name="Percent 2 10 16" xfId="19898" xr:uid="{00000000-0005-0000-0000-0000154B0000}"/>
    <cellStyle name="Percent 2 10 17" xfId="19899" xr:uid="{00000000-0005-0000-0000-0000164B0000}"/>
    <cellStyle name="Percent 2 10 2" xfId="19900" xr:uid="{00000000-0005-0000-0000-0000174B0000}"/>
    <cellStyle name="Percent 2 10 3" xfId="19901" xr:uid="{00000000-0005-0000-0000-0000184B0000}"/>
    <cellStyle name="Percent 2 10 4" xfId="19902" xr:uid="{00000000-0005-0000-0000-0000194B0000}"/>
    <cellStyle name="Percent 2 10 5" xfId="19903" xr:uid="{00000000-0005-0000-0000-00001A4B0000}"/>
    <cellStyle name="Percent 2 10 6" xfId="19904" xr:uid="{00000000-0005-0000-0000-00001B4B0000}"/>
    <cellStyle name="Percent 2 10 7" xfId="19905" xr:uid="{00000000-0005-0000-0000-00001C4B0000}"/>
    <cellStyle name="Percent 2 10 8" xfId="19906" xr:uid="{00000000-0005-0000-0000-00001D4B0000}"/>
    <cellStyle name="Percent 2 10 9" xfId="19907" xr:uid="{00000000-0005-0000-0000-00001E4B0000}"/>
    <cellStyle name="Percent 2 11" xfId="19908" xr:uid="{00000000-0005-0000-0000-00001F4B0000}"/>
    <cellStyle name="Percent 2 11 10" xfId="19909" xr:uid="{00000000-0005-0000-0000-0000204B0000}"/>
    <cellStyle name="Percent 2 11 11" xfId="19910" xr:uid="{00000000-0005-0000-0000-0000214B0000}"/>
    <cellStyle name="Percent 2 11 12" xfId="19911" xr:uid="{00000000-0005-0000-0000-0000224B0000}"/>
    <cellStyle name="Percent 2 11 13" xfId="19912" xr:uid="{00000000-0005-0000-0000-0000234B0000}"/>
    <cellStyle name="Percent 2 11 14" xfId="19913" xr:uid="{00000000-0005-0000-0000-0000244B0000}"/>
    <cellStyle name="Percent 2 11 15" xfId="19914" xr:uid="{00000000-0005-0000-0000-0000254B0000}"/>
    <cellStyle name="Percent 2 11 16" xfId="19915" xr:uid="{00000000-0005-0000-0000-0000264B0000}"/>
    <cellStyle name="Percent 2 11 17" xfId="19916" xr:uid="{00000000-0005-0000-0000-0000274B0000}"/>
    <cellStyle name="Percent 2 11 2" xfId="19917" xr:uid="{00000000-0005-0000-0000-0000284B0000}"/>
    <cellStyle name="Percent 2 11 3" xfId="19918" xr:uid="{00000000-0005-0000-0000-0000294B0000}"/>
    <cellStyle name="Percent 2 11 4" xfId="19919" xr:uid="{00000000-0005-0000-0000-00002A4B0000}"/>
    <cellStyle name="Percent 2 11 5" xfId="19920" xr:uid="{00000000-0005-0000-0000-00002B4B0000}"/>
    <cellStyle name="Percent 2 11 6" xfId="19921" xr:uid="{00000000-0005-0000-0000-00002C4B0000}"/>
    <cellStyle name="Percent 2 11 7" xfId="19922" xr:uid="{00000000-0005-0000-0000-00002D4B0000}"/>
    <cellStyle name="Percent 2 11 8" xfId="19923" xr:uid="{00000000-0005-0000-0000-00002E4B0000}"/>
    <cellStyle name="Percent 2 11 9" xfId="19924" xr:uid="{00000000-0005-0000-0000-00002F4B0000}"/>
    <cellStyle name="Percent 2 12" xfId="19925" xr:uid="{00000000-0005-0000-0000-0000304B0000}"/>
    <cellStyle name="Percent 2 12 10" xfId="19926" xr:uid="{00000000-0005-0000-0000-0000314B0000}"/>
    <cellStyle name="Percent 2 12 11" xfId="19927" xr:uid="{00000000-0005-0000-0000-0000324B0000}"/>
    <cellStyle name="Percent 2 12 12" xfId="19928" xr:uid="{00000000-0005-0000-0000-0000334B0000}"/>
    <cellStyle name="Percent 2 12 13" xfId="19929" xr:uid="{00000000-0005-0000-0000-0000344B0000}"/>
    <cellStyle name="Percent 2 12 14" xfId="19930" xr:uid="{00000000-0005-0000-0000-0000354B0000}"/>
    <cellStyle name="Percent 2 12 15" xfId="19931" xr:uid="{00000000-0005-0000-0000-0000364B0000}"/>
    <cellStyle name="Percent 2 12 16" xfId="19932" xr:uid="{00000000-0005-0000-0000-0000374B0000}"/>
    <cellStyle name="Percent 2 12 17" xfId="19933" xr:uid="{00000000-0005-0000-0000-0000384B0000}"/>
    <cellStyle name="Percent 2 12 2" xfId="19934" xr:uid="{00000000-0005-0000-0000-0000394B0000}"/>
    <cellStyle name="Percent 2 12 3" xfId="19935" xr:uid="{00000000-0005-0000-0000-00003A4B0000}"/>
    <cellStyle name="Percent 2 12 4" xfId="19936" xr:uid="{00000000-0005-0000-0000-00003B4B0000}"/>
    <cellStyle name="Percent 2 12 5" xfId="19937" xr:uid="{00000000-0005-0000-0000-00003C4B0000}"/>
    <cellStyle name="Percent 2 12 6" xfId="19938" xr:uid="{00000000-0005-0000-0000-00003D4B0000}"/>
    <cellStyle name="Percent 2 12 7" xfId="19939" xr:uid="{00000000-0005-0000-0000-00003E4B0000}"/>
    <cellStyle name="Percent 2 12 8" xfId="19940" xr:uid="{00000000-0005-0000-0000-00003F4B0000}"/>
    <cellStyle name="Percent 2 12 9" xfId="19941" xr:uid="{00000000-0005-0000-0000-0000404B0000}"/>
    <cellStyle name="Percent 2 13" xfId="19942" xr:uid="{00000000-0005-0000-0000-0000414B0000}"/>
    <cellStyle name="Percent 2 13 10" xfId="19943" xr:uid="{00000000-0005-0000-0000-0000424B0000}"/>
    <cellStyle name="Percent 2 13 11" xfId="19944" xr:uid="{00000000-0005-0000-0000-0000434B0000}"/>
    <cellStyle name="Percent 2 13 12" xfId="19945" xr:uid="{00000000-0005-0000-0000-0000444B0000}"/>
    <cellStyle name="Percent 2 13 13" xfId="19946" xr:uid="{00000000-0005-0000-0000-0000454B0000}"/>
    <cellStyle name="Percent 2 13 14" xfId="19947" xr:uid="{00000000-0005-0000-0000-0000464B0000}"/>
    <cellStyle name="Percent 2 13 15" xfId="19948" xr:uid="{00000000-0005-0000-0000-0000474B0000}"/>
    <cellStyle name="Percent 2 13 16" xfId="19949" xr:uid="{00000000-0005-0000-0000-0000484B0000}"/>
    <cellStyle name="Percent 2 13 17" xfId="19950" xr:uid="{00000000-0005-0000-0000-0000494B0000}"/>
    <cellStyle name="Percent 2 13 2" xfId="19951" xr:uid="{00000000-0005-0000-0000-00004A4B0000}"/>
    <cellStyle name="Percent 2 13 3" xfId="19952" xr:uid="{00000000-0005-0000-0000-00004B4B0000}"/>
    <cellStyle name="Percent 2 13 4" xfId="19953" xr:uid="{00000000-0005-0000-0000-00004C4B0000}"/>
    <cellStyle name="Percent 2 13 5" xfId="19954" xr:uid="{00000000-0005-0000-0000-00004D4B0000}"/>
    <cellStyle name="Percent 2 13 6" xfId="19955" xr:uid="{00000000-0005-0000-0000-00004E4B0000}"/>
    <cellStyle name="Percent 2 13 7" xfId="19956" xr:uid="{00000000-0005-0000-0000-00004F4B0000}"/>
    <cellStyle name="Percent 2 13 8" xfId="19957" xr:uid="{00000000-0005-0000-0000-0000504B0000}"/>
    <cellStyle name="Percent 2 13 9" xfId="19958" xr:uid="{00000000-0005-0000-0000-0000514B0000}"/>
    <cellStyle name="Percent 2 14" xfId="19959" xr:uid="{00000000-0005-0000-0000-0000524B0000}"/>
    <cellStyle name="Percent 2 14 10" xfId="19960" xr:uid="{00000000-0005-0000-0000-0000534B0000}"/>
    <cellStyle name="Percent 2 14 11" xfId="19961" xr:uid="{00000000-0005-0000-0000-0000544B0000}"/>
    <cellStyle name="Percent 2 14 12" xfId="19962" xr:uid="{00000000-0005-0000-0000-0000554B0000}"/>
    <cellStyle name="Percent 2 14 13" xfId="19963" xr:uid="{00000000-0005-0000-0000-0000564B0000}"/>
    <cellStyle name="Percent 2 14 14" xfId="19964" xr:uid="{00000000-0005-0000-0000-0000574B0000}"/>
    <cellStyle name="Percent 2 14 15" xfId="19965" xr:uid="{00000000-0005-0000-0000-0000584B0000}"/>
    <cellStyle name="Percent 2 14 16" xfId="19966" xr:uid="{00000000-0005-0000-0000-0000594B0000}"/>
    <cellStyle name="Percent 2 14 17" xfId="19967" xr:uid="{00000000-0005-0000-0000-00005A4B0000}"/>
    <cellStyle name="Percent 2 14 2" xfId="19968" xr:uid="{00000000-0005-0000-0000-00005B4B0000}"/>
    <cellStyle name="Percent 2 14 3" xfId="19969" xr:uid="{00000000-0005-0000-0000-00005C4B0000}"/>
    <cellStyle name="Percent 2 14 4" xfId="19970" xr:uid="{00000000-0005-0000-0000-00005D4B0000}"/>
    <cellStyle name="Percent 2 14 5" xfId="19971" xr:uid="{00000000-0005-0000-0000-00005E4B0000}"/>
    <cellStyle name="Percent 2 14 6" xfId="19972" xr:uid="{00000000-0005-0000-0000-00005F4B0000}"/>
    <cellStyle name="Percent 2 14 7" xfId="19973" xr:uid="{00000000-0005-0000-0000-0000604B0000}"/>
    <cellStyle name="Percent 2 14 8" xfId="19974" xr:uid="{00000000-0005-0000-0000-0000614B0000}"/>
    <cellStyle name="Percent 2 14 9" xfId="19975" xr:uid="{00000000-0005-0000-0000-0000624B0000}"/>
    <cellStyle name="Percent 2 15" xfId="19976" xr:uid="{00000000-0005-0000-0000-0000634B0000}"/>
    <cellStyle name="Percent 2 15 10" xfId="19977" xr:uid="{00000000-0005-0000-0000-0000644B0000}"/>
    <cellStyle name="Percent 2 15 11" xfId="19978" xr:uid="{00000000-0005-0000-0000-0000654B0000}"/>
    <cellStyle name="Percent 2 15 12" xfId="19979" xr:uid="{00000000-0005-0000-0000-0000664B0000}"/>
    <cellStyle name="Percent 2 15 13" xfId="19980" xr:uid="{00000000-0005-0000-0000-0000674B0000}"/>
    <cellStyle name="Percent 2 15 14" xfId="19981" xr:uid="{00000000-0005-0000-0000-0000684B0000}"/>
    <cellStyle name="Percent 2 15 15" xfId="19982" xr:uid="{00000000-0005-0000-0000-0000694B0000}"/>
    <cellStyle name="Percent 2 15 16" xfId="19983" xr:uid="{00000000-0005-0000-0000-00006A4B0000}"/>
    <cellStyle name="Percent 2 15 17" xfId="19984" xr:uid="{00000000-0005-0000-0000-00006B4B0000}"/>
    <cellStyle name="Percent 2 15 2" xfId="19985" xr:uid="{00000000-0005-0000-0000-00006C4B0000}"/>
    <cellStyle name="Percent 2 15 3" xfId="19986" xr:uid="{00000000-0005-0000-0000-00006D4B0000}"/>
    <cellStyle name="Percent 2 15 4" xfId="19987" xr:uid="{00000000-0005-0000-0000-00006E4B0000}"/>
    <cellStyle name="Percent 2 15 5" xfId="19988" xr:uid="{00000000-0005-0000-0000-00006F4B0000}"/>
    <cellStyle name="Percent 2 15 6" xfId="19989" xr:uid="{00000000-0005-0000-0000-0000704B0000}"/>
    <cellStyle name="Percent 2 15 7" xfId="19990" xr:uid="{00000000-0005-0000-0000-0000714B0000}"/>
    <cellStyle name="Percent 2 15 8" xfId="19991" xr:uid="{00000000-0005-0000-0000-0000724B0000}"/>
    <cellStyle name="Percent 2 15 9" xfId="19992" xr:uid="{00000000-0005-0000-0000-0000734B0000}"/>
    <cellStyle name="Percent 2 16" xfId="19993" xr:uid="{00000000-0005-0000-0000-0000744B0000}"/>
    <cellStyle name="Percent 2 16 10" xfId="19994" xr:uid="{00000000-0005-0000-0000-0000754B0000}"/>
    <cellStyle name="Percent 2 16 11" xfId="19995" xr:uid="{00000000-0005-0000-0000-0000764B0000}"/>
    <cellStyle name="Percent 2 16 12" xfId="19996" xr:uid="{00000000-0005-0000-0000-0000774B0000}"/>
    <cellStyle name="Percent 2 16 13" xfId="19997" xr:uid="{00000000-0005-0000-0000-0000784B0000}"/>
    <cellStyle name="Percent 2 16 14" xfId="19998" xr:uid="{00000000-0005-0000-0000-0000794B0000}"/>
    <cellStyle name="Percent 2 16 15" xfId="19999" xr:uid="{00000000-0005-0000-0000-00007A4B0000}"/>
    <cellStyle name="Percent 2 16 16" xfId="20000" xr:uid="{00000000-0005-0000-0000-00007B4B0000}"/>
    <cellStyle name="Percent 2 16 17" xfId="20001" xr:uid="{00000000-0005-0000-0000-00007C4B0000}"/>
    <cellStyle name="Percent 2 16 2" xfId="20002" xr:uid="{00000000-0005-0000-0000-00007D4B0000}"/>
    <cellStyle name="Percent 2 16 3" xfId="20003" xr:uid="{00000000-0005-0000-0000-00007E4B0000}"/>
    <cellStyle name="Percent 2 16 4" xfId="20004" xr:uid="{00000000-0005-0000-0000-00007F4B0000}"/>
    <cellStyle name="Percent 2 16 5" xfId="20005" xr:uid="{00000000-0005-0000-0000-0000804B0000}"/>
    <cellStyle name="Percent 2 16 6" xfId="20006" xr:uid="{00000000-0005-0000-0000-0000814B0000}"/>
    <cellStyle name="Percent 2 16 7" xfId="20007" xr:uid="{00000000-0005-0000-0000-0000824B0000}"/>
    <cellStyle name="Percent 2 16 8" xfId="20008" xr:uid="{00000000-0005-0000-0000-0000834B0000}"/>
    <cellStyle name="Percent 2 16 9" xfId="20009" xr:uid="{00000000-0005-0000-0000-0000844B0000}"/>
    <cellStyle name="Percent 2 17" xfId="20010" xr:uid="{00000000-0005-0000-0000-0000854B0000}"/>
    <cellStyle name="Percent 2 17 10" xfId="20011" xr:uid="{00000000-0005-0000-0000-0000864B0000}"/>
    <cellStyle name="Percent 2 17 11" xfId="20012" xr:uid="{00000000-0005-0000-0000-0000874B0000}"/>
    <cellStyle name="Percent 2 17 12" xfId="20013" xr:uid="{00000000-0005-0000-0000-0000884B0000}"/>
    <cellStyle name="Percent 2 17 13" xfId="20014" xr:uid="{00000000-0005-0000-0000-0000894B0000}"/>
    <cellStyle name="Percent 2 17 14" xfId="20015" xr:uid="{00000000-0005-0000-0000-00008A4B0000}"/>
    <cellStyle name="Percent 2 17 15" xfId="20016" xr:uid="{00000000-0005-0000-0000-00008B4B0000}"/>
    <cellStyle name="Percent 2 17 16" xfId="20017" xr:uid="{00000000-0005-0000-0000-00008C4B0000}"/>
    <cellStyle name="Percent 2 17 17" xfId="20018" xr:uid="{00000000-0005-0000-0000-00008D4B0000}"/>
    <cellStyle name="Percent 2 17 2" xfId="20019" xr:uid="{00000000-0005-0000-0000-00008E4B0000}"/>
    <cellStyle name="Percent 2 17 3" xfId="20020" xr:uid="{00000000-0005-0000-0000-00008F4B0000}"/>
    <cellStyle name="Percent 2 17 4" xfId="20021" xr:uid="{00000000-0005-0000-0000-0000904B0000}"/>
    <cellStyle name="Percent 2 17 5" xfId="20022" xr:uid="{00000000-0005-0000-0000-0000914B0000}"/>
    <cellStyle name="Percent 2 17 6" xfId="20023" xr:uid="{00000000-0005-0000-0000-0000924B0000}"/>
    <cellStyle name="Percent 2 17 7" xfId="20024" xr:uid="{00000000-0005-0000-0000-0000934B0000}"/>
    <cellStyle name="Percent 2 17 8" xfId="20025" xr:uid="{00000000-0005-0000-0000-0000944B0000}"/>
    <cellStyle name="Percent 2 17 9" xfId="20026" xr:uid="{00000000-0005-0000-0000-0000954B0000}"/>
    <cellStyle name="Percent 2 18" xfId="20027" xr:uid="{00000000-0005-0000-0000-0000964B0000}"/>
    <cellStyle name="Percent 2 18 10" xfId="20028" xr:uid="{00000000-0005-0000-0000-0000974B0000}"/>
    <cellStyle name="Percent 2 18 11" xfId="20029" xr:uid="{00000000-0005-0000-0000-0000984B0000}"/>
    <cellStyle name="Percent 2 18 12" xfId="20030" xr:uid="{00000000-0005-0000-0000-0000994B0000}"/>
    <cellStyle name="Percent 2 18 13" xfId="20031" xr:uid="{00000000-0005-0000-0000-00009A4B0000}"/>
    <cellStyle name="Percent 2 18 14" xfId="20032" xr:uid="{00000000-0005-0000-0000-00009B4B0000}"/>
    <cellStyle name="Percent 2 18 15" xfId="20033" xr:uid="{00000000-0005-0000-0000-00009C4B0000}"/>
    <cellStyle name="Percent 2 18 16" xfId="20034" xr:uid="{00000000-0005-0000-0000-00009D4B0000}"/>
    <cellStyle name="Percent 2 18 17" xfId="20035" xr:uid="{00000000-0005-0000-0000-00009E4B0000}"/>
    <cellStyle name="Percent 2 18 2" xfId="20036" xr:uid="{00000000-0005-0000-0000-00009F4B0000}"/>
    <cellStyle name="Percent 2 18 3" xfId="20037" xr:uid="{00000000-0005-0000-0000-0000A04B0000}"/>
    <cellStyle name="Percent 2 18 4" xfId="20038" xr:uid="{00000000-0005-0000-0000-0000A14B0000}"/>
    <cellStyle name="Percent 2 18 5" xfId="20039" xr:uid="{00000000-0005-0000-0000-0000A24B0000}"/>
    <cellStyle name="Percent 2 18 6" xfId="20040" xr:uid="{00000000-0005-0000-0000-0000A34B0000}"/>
    <cellStyle name="Percent 2 18 7" xfId="20041" xr:uid="{00000000-0005-0000-0000-0000A44B0000}"/>
    <cellStyle name="Percent 2 18 8" xfId="20042" xr:uid="{00000000-0005-0000-0000-0000A54B0000}"/>
    <cellStyle name="Percent 2 18 9" xfId="20043" xr:uid="{00000000-0005-0000-0000-0000A64B0000}"/>
    <cellStyle name="Percent 2 19" xfId="20044" xr:uid="{00000000-0005-0000-0000-0000A74B0000}"/>
    <cellStyle name="Percent 2 19 10" xfId="20045" xr:uid="{00000000-0005-0000-0000-0000A84B0000}"/>
    <cellStyle name="Percent 2 19 11" xfId="20046" xr:uid="{00000000-0005-0000-0000-0000A94B0000}"/>
    <cellStyle name="Percent 2 19 12" xfId="20047" xr:uid="{00000000-0005-0000-0000-0000AA4B0000}"/>
    <cellStyle name="Percent 2 19 13" xfId="20048" xr:uid="{00000000-0005-0000-0000-0000AB4B0000}"/>
    <cellStyle name="Percent 2 19 14" xfId="20049" xr:uid="{00000000-0005-0000-0000-0000AC4B0000}"/>
    <cellStyle name="Percent 2 19 15" xfId="20050" xr:uid="{00000000-0005-0000-0000-0000AD4B0000}"/>
    <cellStyle name="Percent 2 19 16" xfId="20051" xr:uid="{00000000-0005-0000-0000-0000AE4B0000}"/>
    <cellStyle name="Percent 2 19 17" xfId="20052" xr:uid="{00000000-0005-0000-0000-0000AF4B0000}"/>
    <cellStyle name="Percent 2 19 2" xfId="20053" xr:uid="{00000000-0005-0000-0000-0000B04B0000}"/>
    <cellStyle name="Percent 2 19 3" xfId="20054" xr:uid="{00000000-0005-0000-0000-0000B14B0000}"/>
    <cellStyle name="Percent 2 19 4" xfId="20055" xr:uid="{00000000-0005-0000-0000-0000B24B0000}"/>
    <cellStyle name="Percent 2 19 5" xfId="20056" xr:uid="{00000000-0005-0000-0000-0000B34B0000}"/>
    <cellStyle name="Percent 2 19 6" xfId="20057" xr:uid="{00000000-0005-0000-0000-0000B44B0000}"/>
    <cellStyle name="Percent 2 19 7" xfId="20058" xr:uid="{00000000-0005-0000-0000-0000B54B0000}"/>
    <cellStyle name="Percent 2 19 8" xfId="20059" xr:uid="{00000000-0005-0000-0000-0000B64B0000}"/>
    <cellStyle name="Percent 2 19 9" xfId="20060" xr:uid="{00000000-0005-0000-0000-0000B74B0000}"/>
    <cellStyle name="Percent 2 2" xfId="1218" xr:uid="{00000000-0005-0000-0000-0000B84B0000}"/>
    <cellStyle name="Percent 2 2 10" xfId="20061" xr:uid="{00000000-0005-0000-0000-0000B94B0000}"/>
    <cellStyle name="Percent 2 2 10 10" xfId="20062" xr:uid="{00000000-0005-0000-0000-0000BA4B0000}"/>
    <cellStyle name="Percent 2 2 10 11" xfId="20063" xr:uid="{00000000-0005-0000-0000-0000BB4B0000}"/>
    <cellStyle name="Percent 2 2 10 12" xfId="20064" xr:uid="{00000000-0005-0000-0000-0000BC4B0000}"/>
    <cellStyle name="Percent 2 2 10 13" xfId="20065" xr:uid="{00000000-0005-0000-0000-0000BD4B0000}"/>
    <cellStyle name="Percent 2 2 10 14" xfId="20066" xr:uid="{00000000-0005-0000-0000-0000BE4B0000}"/>
    <cellStyle name="Percent 2 2 10 15" xfId="20067" xr:uid="{00000000-0005-0000-0000-0000BF4B0000}"/>
    <cellStyle name="Percent 2 2 10 16" xfId="20068" xr:uid="{00000000-0005-0000-0000-0000C04B0000}"/>
    <cellStyle name="Percent 2 2 10 17" xfId="20069" xr:uid="{00000000-0005-0000-0000-0000C14B0000}"/>
    <cellStyle name="Percent 2 2 10 2" xfId="20070" xr:uid="{00000000-0005-0000-0000-0000C24B0000}"/>
    <cellStyle name="Percent 2 2 10 3" xfId="20071" xr:uid="{00000000-0005-0000-0000-0000C34B0000}"/>
    <cellStyle name="Percent 2 2 10 4" xfId="20072" xr:uid="{00000000-0005-0000-0000-0000C44B0000}"/>
    <cellStyle name="Percent 2 2 10 5" xfId="20073" xr:uid="{00000000-0005-0000-0000-0000C54B0000}"/>
    <cellStyle name="Percent 2 2 10 6" xfId="20074" xr:uid="{00000000-0005-0000-0000-0000C64B0000}"/>
    <cellStyle name="Percent 2 2 10 7" xfId="20075" xr:uid="{00000000-0005-0000-0000-0000C74B0000}"/>
    <cellStyle name="Percent 2 2 10 8" xfId="20076" xr:uid="{00000000-0005-0000-0000-0000C84B0000}"/>
    <cellStyle name="Percent 2 2 10 9" xfId="20077" xr:uid="{00000000-0005-0000-0000-0000C94B0000}"/>
    <cellStyle name="Percent 2 2 11" xfId="20078" xr:uid="{00000000-0005-0000-0000-0000CA4B0000}"/>
    <cellStyle name="Percent 2 2 11 10" xfId="20079" xr:uid="{00000000-0005-0000-0000-0000CB4B0000}"/>
    <cellStyle name="Percent 2 2 11 11" xfId="20080" xr:uid="{00000000-0005-0000-0000-0000CC4B0000}"/>
    <cellStyle name="Percent 2 2 11 12" xfId="20081" xr:uid="{00000000-0005-0000-0000-0000CD4B0000}"/>
    <cellStyle name="Percent 2 2 11 13" xfId="20082" xr:uid="{00000000-0005-0000-0000-0000CE4B0000}"/>
    <cellStyle name="Percent 2 2 11 14" xfId="20083" xr:uid="{00000000-0005-0000-0000-0000CF4B0000}"/>
    <cellStyle name="Percent 2 2 11 15" xfId="20084" xr:uid="{00000000-0005-0000-0000-0000D04B0000}"/>
    <cellStyle name="Percent 2 2 11 16" xfId="20085" xr:uid="{00000000-0005-0000-0000-0000D14B0000}"/>
    <cellStyle name="Percent 2 2 11 17" xfId="20086" xr:uid="{00000000-0005-0000-0000-0000D24B0000}"/>
    <cellStyle name="Percent 2 2 11 2" xfId="20087" xr:uid="{00000000-0005-0000-0000-0000D34B0000}"/>
    <cellStyle name="Percent 2 2 11 3" xfId="20088" xr:uid="{00000000-0005-0000-0000-0000D44B0000}"/>
    <cellStyle name="Percent 2 2 11 4" xfId="20089" xr:uid="{00000000-0005-0000-0000-0000D54B0000}"/>
    <cellStyle name="Percent 2 2 11 5" xfId="20090" xr:uid="{00000000-0005-0000-0000-0000D64B0000}"/>
    <cellStyle name="Percent 2 2 11 6" xfId="20091" xr:uid="{00000000-0005-0000-0000-0000D74B0000}"/>
    <cellStyle name="Percent 2 2 11 7" xfId="20092" xr:uid="{00000000-0005-0000-0000-0000D84B0000}"/>
    <cellStyle name="Percent 2 2 11 8" xfId="20093" xr:uid="{00000000-0005-0000-0000-0000D94B0000}"/>
    <cellStyle name="Percent 2 2 11 9" xfId="20094" xr:uid="{00000000-0005-0000-0000-0000DA4B0000}"/>
    <cellStyle name="Percent 2 2 12" xfId="20095" xr:uid="{00000000-0005-0000-0000-0000DB4B0000}"/>
    <cellStyle name="Percent 2 2 12 10" xfId="20096" xr:uid="{00000000-0005-0000-0000-0000DC4B0000}"/>
    <cellStyle name="Percent 2 2 12 11" xfId="20097" xr:uid="{00000000-0005-0000-0000-0000DD4B0000}"/>
    <cellStyle name="Percent 2 2 12 12" xfId="20098" xr:uid="{00000000-0005-0000-0000-0000DE4B0000}"/>
    <cellStyle name="Percent 2 2 12 13" xfId="20099" xr:uid="{00000000-0005-0000-0000-0000DF4B0000}"/>
    <cellStyle name="Percent 2 2 12 14" xfId="20100" xr:uid="{00000000-0005-0000-0000-0000E04B0000}"/>
    <cellStyle name="Percent 2 2 12 15" xfId="20101" xr:uid="{00000000-0005-0000-0000-0000E14B0000}"/>
    <cellStyle name="Percent 2 2 12 16" xfId="20102" xr:uid="{00000000-0005-0000-0000-0000E24B0000}"/>
    <cellStyle name="Percent 2 2 12 17" xfId="20103" xr:uid="{00000000-0005-0000-0000-0000E34B0000}"/>
    <cellStyle name="Percent 2 2 12 2" xfId="20104" xr:uid="{00000000-0005-0000-0000-0000E44B0000}"/>
    <cellStyle name="Percent 2 2 12 3" xfId="20105" xr:uid="{00000000-0005-0000-0000-0000E54B0000}"/>
    <cellStyle name="Percent 2 2 12 4" xfId="20106" xr:uid="{00000000-0005-0000-0000-0000E64B0000}"/>
    <cellStyle name="Percent 2 2 12 5" xfId="20107" xr:uid="{00000000-0005-0000-0000-0000E74B0000}"/>
    <cellStyle name="Percent 2 2 12 6" xfId="20108" xr:uid="{00000000-0005-0000-0000-0000E84B0000}"/>
    <cellStyle name="Percent 2 2 12 7" xfId="20109" xr:uid="{00000000-0005-0000-0000-0000E94B0000}"/>
    <cellStyle name="Percent 2 2 12 8" xfId="20110" xr:uid="{00000000-0005-0000-0000-0000EA4B0000}"/>
    <cellStyle name="Percent 2 2 12 9" xfId="20111" xr:uid="{00000000-0005-0000-0000-0000EB4B0000}"/>
    <cellStyle name="Percent 2 2 13" xfId="20112" xr:uid="{00000000-0005-0000-0000-0000EC4B0000}"/>
    <cellStyle name="Percent 2 2 13 10" xfId="20113" xr:uid="{00000000-0005-0000-0000-0000ED4B0000}"/>
    <cellStyle name="Percent 2 2 13 11" xfId="20114" xr:uid="{00000000-0005-0000-0000-0000EE4B0000}"/>
    <cellStyle name="Percent 2 2 13 12" xfId="20115" xr:uid="{00000000-0005-0000-0000-0000EF4B0000}"/>
    <cellStyle name="Percent 2 2 13 13" xfId="20116" xr:uid="{00000000-0005-0000-0000-0000F04B0000}"/>
    <cellStyle name="Percent 2 2 13 14" xfId="20117" xr:uid="{00000000-0005-0000-0000-0000F14B0000}"/>
    <cellStyle name="Percent 2 2 13 15" xfId="20118" xr:uid="{00000000-0005-0000-0000-0000F24B0000}"/>
    <cellStyle name="Percent 2 2 13 16" xfId="20119" xr:uid="{00000000-0005-0000-0000-0000F34B0000}"/>
    <cellStyle name="Percent 2 2 13 17" xfId="20120" xr:uid="{00000000-0005-0000-0000-0000F44B0000}"/>
    <cellStyle name="Percent 2 2 13 2" xfId="20121" xr:uid="{00000000-0005-0000-0000-0000F54B0000}"/>
    <cellStyle name="Percent 2 2 13 3" xfId="20122" xr:uid="{00000000-0005-0000-0000-0000F64B0000}"/>
    <cellStyle name="Percent 2 2 13 4" xfId="20123" xr:uid="{00000000-0005-0000-0000-0000F74B0000}"/>
    <cellStyle name="Percent 2 2 13 5" xfId="20124" xr:uid="{00000000-0005-0000-0000-0000F84B0000}"/>
    <cellStyle name="Percent 2 2 13 6" xfId="20125" xr:uid="{00000000-0005-0000-0000-0000F94B0000}"/>
    <cellStyle name="Percent 2 2 13 7" xfId="20126" xr:uid="{00000000-0005-0000-0000-0000FA4B0000}"/>
    <cellStyle name="Percent 2 2 13 8" xfId="20127" xr:uid="{00000000-0005-0000-0000-0000FB4B0000}"/>
    <cellStyle name="Percent 2 2 13 9" xfId="20128" xr:uid="{00000000-0005-0000-0000-0000FC4B0000}"/>
    <cellStyle name="Percent 2 2 14" xfId="20129" xr:uid="{00000000-0005-0000-0000-0000FD4B0000}"/>
    <cellStyle name="Percent 2 2 14 10" xfId="20130" xr:uid="{00000000-0005-0000-0000-0000FE4B0000}"/>
    <cellStyle name="Percent 2 2 14 11" xfId="20131" xr:uid="{00000000-0005-0000-0000-0000FF4B0000}"/>
    <cellStyle name="Percent 2 2 14 12" xfId="20132" xr:uid="{00000000-0005-0000-0000-0000004C0000}"/>
    <cellStyle name="Percent 2 2 14 13" xfId="20133" xr:uid="{00000000-0005-0000-0000-0000014C0000}"/>
    <cellStyle name="Percent 2 2 14 14" xfId="20134" xr:uid="{00000000-0005-0000-0000-0000024C0000}"/>
    <cellStyle name="Percent 2 2 14 15" xfId="20135" xr:uid="{00000000-0005-0000-0000-0000034C0000}"/>
    <cellStyle name="Percent 2 2 14 16" xfId="20136" xr:uid="{00000000-0005-0000-0000-0000044C0000}"/>
    <cellStyle name="Percent 2 2 14 17" xfId="20137" xr:uid="{00000000-0005-0000-0000-0000054C0000}"/>
    <cellStyle name="Percent 2 2 14 2" xfId="20138" xr:uid="{00000000-0005-0000-0000-0000064C0000}"/>
    <cellStyle name="Percent 2 2 14 3" xfId="20139" xr:uid="{00000000-0005-0000-0000-0000074C0000}"/>
    <cellStyle name="Percent 2 2 14 4" xfId="20140" xr:uid="{00000000-0005-0000-0000-0000084C0000}"/>
    <cellStyle name="Percent 2 2 14 5" xfId="20141" xr:uid="{00000000-0005-0000-0000-0000094C0000}"/>
    <cellStyle name="Percent 2 2 14 6" xfId="20142" xr:uid="{00000000-0005-0000-0000-00000A4C0000}"/>
    <cellStyle name="Percent 2 2 14 7" xfId="20143" xr:uid="{00000000-0005-0000-0000-00000B4C0000}"/>
    <cellStyle name="Percent 2 2 14 8" xfId="20144" xr:uid="{00000000-0005-0000-0000-00000C4C0000}"/>
    <cellStyle name="Percent 2 2 14 9" xfId="20145" xr:uid="{00000000-0005-0000-0000-00000D4C0000}"/>
    <cellStyle name="Percent 2 2 15" xfId="20146" xr:uid="{00000000-0005-0000-0000-00000E4C0000}"/>
    <cellStyle name="Percent 2 2 15 10" xfId="20147" xr:uid="{00000000-0005-0000-0000-00000F4C0000}"/>
    <cellStyle name="Percent 2 2 15 11" xfId="20148" xr:uid="{00000000-0005-0000-0000-0000104C0000}"/>
    <cellStyle name="Percent 2 2 15 12" xfId="20149" xr:uid="{00000000-0005-0000-0000-0000114C0000}"/>
    <cellStyle name="Percent 2 2 15 13" xfId="20150" xr:uid="{00000000-0005-0000-0000-0000124C0000}"/>
    <cellStyle name="Percent 2 2 15 14" xfId="20151" xr:uid="{00000000-0005-0000-0000-0000134C0000}"/>
    <cellStyle name="Percent 2 2 15 15" xfId="20152" xr:uid="{00000000-0005-0000-0000-0000144C0000}"/>
    <cellStyle name="Percent 2 2 15 16" xfId="20153" xr:uid="{00000000-0005-0000-0000-0000154C0000}"/>
    <cellStyle name="Percent 2 2 15 17" xfId="20154" xr:uid="{00000000-0005-0000-0000-0000164C0000}"/>
    <cellStyle name="Percent 2 2 15 2" xfId="20155" xr:uid="{00000000-0005-0000-0000-0000174C0000}"/>
    <cellStyle name="Percent 2 2 15 3" xfId="20156" xr:uid="{00000000-0005-0000-0000-0000184C0000}"/>
    <cellStyle name="Percent 2 2 15 4" xfId="20157" xr:uid="{00000000-0005-0000-0000-0000194C0000}"/>
    <cellStyle name="Percent 2 2 15 5" xfId="20158" xr:uid="{00000000-0005-0000-0000-00001A4C0000}"/>
    <cellStyle name="Percent 2 2 15 6" xfId="20159" xr:uid="{00000000-0005-0000-0000-00001B4C0000}"/>
    <cellStyle name="Percent 2 2 15 7" xfId="20160" xr:uid="{00000000-0005-0000-0000-00001C4C0000}"/>
    <cellStyle name="Percent 2 2 15 8" xfId="20161" xr:uid="{00000000-0005-0000-0000-00001D4C0000}"/>
    <cellStyle name="Percent 2 2 15 9" xfId="20162" xr:uid="{00000000-0005-0000-0000-00001E4C0000}"/>
    <cellStyle name="Percent 2 2 16" xfId="20163" xr:uid="{00000000-0005-0000-0000-00001F4C0000}"/>
    <cellStyle name="Percent 2 2 16 10" xfId="20164" xr:uid="{00000000-0005-0000-0000-0000204C0000}"/>
    <cellStyle name="Percent 2 2 16 11" xfId="20165" xr:uid="{00000000-0005-0000-0000-0000214C0000}"/>
    <cellStyle name="Percent 2 2 16 12" xfId="20166" xr:uid="{00000000-0005-0000-0000-0000224C0000}"/>
    <cellStyle name="Percent 2 2 16 13" xfId="20167" xr:uid="{00000000-0005-0000-0000-0000234C0000}"/>
    <cellStyle name="Percent 2 2 16 14" xfId="20168" xr:uid="{00000000-0005-0000-0000-0000244C0000}"/>
    <cellStyle name="Percent 2 2 16 15" xfId="20169" xr:uid="{00000000-0005-0000-0000-0000254C0000}"/>
    <cellStyle name="Percent 2 2 16 16" xfId="20170" xr:uid="{00000000-0005-0000-0000-0000264C0000}"/>
    <cellStyle name="Percent 2 2 16 17" xfId="20171" xr:uid="{00000000-0005-0000-0000-0000274C0000}"/>
    <cellStyle name="Percent 2 2 16 2" xfId="20172" xr:uid="{00000000-0005-0000-0000-0000284C0000}"/>
    <cellStyle name="Percent 2 2 16 3" xfId="20173" xr:uid="{00000000-0005-0000-0000-0000294C0000}"/>
    <cellStyle name="Percent 2 2 16 4" xfId="20174" xr:uid="{00000000-0005-0000-0000-00002A4C0000}"/>
    <cellStyle name="Percent 2 2 16 5" xfId="20175" xr:uid="{00000000-0005-0000-0000-00002B4C0000}"/>
    <cellStyle name="Percent 2 2 16 6" xfId="20176" xr:uid="{00000000-0005-0000-0000-00002C4C0000}"/>
    <cellStyle name="Percent 2 2 16 7" xfId="20177" xr:uid="{00000000-0005-0000-0000-00002D4C0000}"/>
    <cellStyle name="Percent 2 2 16 8" xfId="20178" xr:uid="{00000000-0005-0000-0000-00002E4C0000}"/>
    <cellStyle name="Percent 2 2 16 9" xfId="20179" xr:uid="{00000000-0005-0000-0000-00002F4C0000}"/>
    <cellStyle name="Percent 2 2 17" xfId="20180" xr:uid="{00000000-0005-0000-0000-0000304C0000}"/>
    <cellStyle name="Percent 2 2 17 10" xfId="20181" xr:uid="{00000000-0005-0000-0000-0000314C0000}"/>
    <cellStyle name="Percent 2 2 17 11" xfId="20182" xr:uid="{00000000-0005-0000-0000-0000324C0000}"/>
    <cellStyle name="Percent 2 2 17 12" xfId="20183" xr:uid="{00000000-0005-0000-0000-0000334C0000}"/>
    <cellStyle name="Percent 2 2 17 13" xfId="20184" xr:uid="{00000000-0005-0000-0000-0000344C0000}"/>
    <cellStyle name="Percent 2 2 17 14" xfId="20185" xr:uid="{00000000-0005-0000-0000-0000354C0000}"/>
    <cellStyle name="Percent 2 2 17 15" xfId="20186" xr:uid="{00000000-0005-0000-0000-0000364C0000}"/>
    <cellStyle name="Percent 2 2 17 16" xfId="20187" xr:uid="{00000000-0005-0000-0000-0000374C0000}"/>
    <cellStyle name="Percent 2 2 17 17" xfId="20188" xr:uid="{00000000-0005-0000-0000-0000384C0000}"/>
    <cellStyle name="Percent 2 2 17 2" xfId="20189" xr:uid="{00000000-0005-0000-0000-0000394C0000}"/>
    <cellStyle name="Percent 2 2 17 3" xfId="20190" xr:uid="{00000000-0005-0000-0000-00003A4C0000}"/>
    <cellStyle name="Percent 2 2 17 4" xfId="20191" xr:uid="{00000000-0005-0000-0000-00003B4C0000}"/>
    <cellStyle name="Percent 2 2 17 5" xfId="20192" xr:uid="{00000000-0005-0000-0000-00003C4C0000}"/>
    <cellStyle name="Percent 2 2 17 6" xfId="20193" xr:uid="{00000000-0005-0000-0000-00003D4C0000}"/>
    <cellStyle name="Percent 2 2 17 7" xfId="20194" xr:uid="{00000000-0005-0000-0000-00003E4C0000}"/>
    <cellStyle name="Percent 2 2 17 8" xfId="20195" xr:uid="{00000000-0005-0000-0000-00003F4C0000}"/>
    <cellStyle name="Percent 2 2 17 9" xfId="20196" xr:uid="{00000000-0005-0000-0000-0000404C0000}"/>
    <cellStyle name="Percent 2 2 18" xfId="20197" xr:uid="{00000000-0005-0000-0000-0000414C0000}"/>
    <cellStyle name="Percent 2 2 18 10" xfId="20198" xr:uid="{00000000-0005-0000-0000-0000424C0000}"/>
    <cellStyle name="Percent 2 2 18 11" xfId="20199" xr:uid="{00000000-0005-0000-0000-0000434C0000}"/>
    <cellStyle name="Percent 2 2 18 12" xfId="20200" xr:uid="{00000000-0005-0000-0000-0000444C0000}"/>
    <cellStyle name="Percent 2 2 18 13" xfId="20201" xr:uid="{00000000-0005-0000-0000-0000454C0000}"/>
    <cellStyle name="Percent 2 2 18 14" xfId="20202" xr:uid="{00000000-0005-0000-0000-0000464C0000}"/>
    <cellStyle name="Percent 2 2 18 15" xfId="20203" xr:uid="{00000000-0005-0000-0000-0000474C0000}"/>
    <cellStyle name="Percent 2 2 18 16" xfId="20204" xr:uid="{00000000-0005-0000-0000-0000484C0000}"/>
    <cellStyle name="Percent 2 2 18 17" xfId="20205" xr:uid="{00000000-0005-0000-0000-0000494C0000}"/>
    <cellStyle name="Percent 2 2 18 2" xfId="20206" xr:uid="{00000000-0005-0000-0000-00004A4C0000}"/>
    <cellStyle name="Percent 2 2 18 3" xfId="20207" xr:uid="{00000000-0005-0000-0000-00004B4C0000}"/>
    <cellStyle name="Percent 2 2 18 4" xfId="20208" xr:uid="{00000000-0005-0000-0000-00004C4C0000}"/>
    <cellStyle name="Percent 2 2 18 5" xfId="20209" xr:uid="{00000000-0005-0000-0000-00004D4C0000}"/>
    <cellStyle name="Percent 2 2 18 6" xfId="20210" xr:uid="{00000000-0005-0000-0000-00004E4C0000}"/>
    <cellStyle name="Percent 2 2 18 7" xfId="20211" xr:uid="{00000000-0005-0000-0000-00004F4C0000}"/>
    <cellStyle name="Percent 2 2 18 8" xfId="20212" xr:uid="{00000000-0005-0000-0000-0000504C0000}"/>
    <cellStyle name="Percent 2 2 18 9" xfId="20213" xr:uid="{00000000-0005-0000-0000-0000514C0000}"/>
    <cellStyle name="Percent 2 2 19" xfId="20214" xr:uid="{00000000-0005-0000-0000-0000524C0000}"/>
    <cellStyle name="Percent 2 2 19 10" xfId="20215" xr:uid="{00000000-0005-0000-0000-0000534C0000}"/>
    <cellStyle name="Percent 2 2 19 11" xfId="20216" xr:uid="{00000000-0005-0000-0000-0000544C0000}"/>
    <cellStyle name="Percent 2 2 19 12" xfId="20217" xr:uid="{00000000-0005-0000-0000-0000554C0000}"/>
    <cellStyle name="Percent 2 2 19 13" xfId="20218" xr:uid="{00000000-0005-0000-0000-0000564C0000}"/>
    <cellStyle name="Percent 2 2 19 14" xfId="20219" xr:uid="{00000000-0005-0000-0000-0000574C0000}"/>
    <cellStyle name="Percent 2 2 19 15" xfId="20220" xr:uid="{00000000-0005-0000-0000-0000584C0000}"/>
    <cellStyle name="Percent 2 2 19 16" xfId="20221" xr:uid="{00000000-0005-0000-0000-0000594C0000}"/>
    <cellStyle name="Percent 2 2 19 17" xfId="20222" xr:uid="{00000000-0005-0000-0000-00005A4C0000}"/>
    <cellStyle name="Percent 2 2 19 2" xfId="20223" xr:uid="{00000000-0005-0000-0000-00005B4C0000}"/>
    <cellStyle name="Percent 2 2 19 3" xfId="20224" xr:uid="{00000000-0005-0000-0000-00005C4C0000}"/>
    <cellStyle name="Percent 2 2 19 4" xfId="20225" xr:uid="{00000000-0005-0000-0000-00005D4C0000}"/>
    <cellStyle name="Percent 2 2 19 5" xfId="20226" xr:uid="{00000000-0005-0000-0000-00005E4C0000}"/>
    <cellStyle name="Percent 2 2 19 6" xfId="20227" xr:uid="{00000000-0005-0000-0000-00005F4C0000}"/>
    <cellStyle name="Percent 2 2 19 7" xfId="20228" xr:uid="{00000000-0005-0000-0000-0000604C0000}"/>
    <cellStyle name="Percent 2 2 19 8" xfId="20229" xr:uid="{00000000-0005-0000-0000-0000614C0000}"/>
    <cellStyle name="Percent 2 2 19 9" xfId="20230" xr:uid="{00000000-0005-0000-0000-0000624C0000}"/>
    <cellStyle name="Percent 2 2 2" xfId="1219" xr:uid="{00000000-0005-0000-0000-0000634C0000}"/>
    <cellStyle name="Percent 2 2 2 2" xfId="1220" xr:uid="{00000000-0005-0000-0000-0000644C0000}"/>
    <cellStyle name="Percent 2 2 2 2 10" xfId="20231" xr:uid="{00000000-0005-0000-0000-0000654C0000}"/>
    <cellStyle name="Percent 2 2 2 2 11" xfId="20232" xr:uid="{00000000-0005-0000-0000-0000664C0000}"/>
    <cellStyle name="Percent 2 2 2 2 12" xfId="20233" xr:uid="{00000000-0005-0000-0000-0000674C0000}"/>
    <cellStyle name="Percent 2 2 2 2 13" xfId="20234" xr:uid="{00000000-0005-0000-0000-0000684C0000}"/>
    <cellStyle name="Percent 2 2 2 2 14" xfId="20235" xr:uid="{00000000-0005-0000-0000-0000694C0000}"/>
    <cellStyle name="Percent 2 2 2 2 15" xfId="20236" xr:uid="{00000000-0005-0000-0000-00006A4C0000}"/>
    <cellStyle name="Percent 2 2 2 2 16" xfId="20237" xr:uid="{00000000-0005-0000-0000-00006B4C0000}"/>
    <cellStyle name="Percent 2 2 2 2 17" xfId="20238" xr:uid="{00000000-0005-0000-0000-00006C4C0000}"/>
    <cellStyle name="Percent 2 2 2 2 2" xfId="20239" xr:uid="{00000000-0005-0000-0000-00006D4C0000}"/>
    <cellStyle name="Percent 2 2 2 2 3" xfId="20240" xr:uid="{00000000-0005-0000-0000-00006E4C0000}"/>
    <cellStyle name="Percent 2 2 2 2 4" xfId="20241" xr:uid="{00000000-0005-0000-0000-00006F4C0000}"/>
    <cellStyle name="Percent 2 2 2 2 5" xfId="20242" xr:uid="{00000000-0005-0000-0000-0000704C0000}"/>
    <cellStyle name="Percent 2 2 2 2 6" xfId="20243" xr:uid="{00000000-0005-0000-0000-0000714C0000}"/>
    <cellStyle name="Percent 2 2 2 2 7" xfId="20244" xr:uid="{00000000-0005-0000-0000-0000724C0000}"/>
    <cellStyle name="Percent 2 2 2 2 8" xfId="20245" xr:uid="{00000000-0005-0000-0000-0000734C0000}"/>
    <cellStyle name="Percent 2 2 2 2 9" xfId="20246" xr:uid="{00000000-0005-0000-0000-0000744C0000}"/>
    <cellStyle name="Percent 2 2 2 3" xfId="20247" xr:uid="{00000000-0005-0000-0000-0000754C0000}"/>
    <cellStyle name="Percent 2 2 2 3 10" xfId="20248" xr:uid="{00000000-0005-0000-0000-0000764C0000}"/>
    <cellStyle name="Percent 2 2 2 3 11" xfId="20249" xr:uid="{00000000-0005-0000-0000-0000774C0000}"/>
    <cellStyle name="Percent 2 2 2 3 12" xfId="20250" xr:uid="{00000000-0005-0000-0000-0000784C0000}"/>
    <cellStyle name="Percent 2 2 2 3 13" xfId="20251" xr:uid="{00000000-0005-0000-0000-0000794C0000}"/>
    <cellStyle name="Percent 2 2 2 3 14" xfId="20252" xr:uid="{00000000-0005-0000-0000-00007A4C0000}"/>
    <cellStyle name="Percent 2 2 2 3 15" xfId="20253" xr:uid="{00000000-0005-0000-0000-00007B4C0000}"/>
    <cellStyle name="Percent 2 2 2 3 16" xfId="20254" xr:uid="{00000000-0005-0000-0000-00007C4C0000}"/>
    <cellStyle name="Percent 2 2 2 3 17" xfId="20255" xr:uid="{00000000-0005-0000-0000-00007D4C0000}"/>
    <cellStyle name="Percent 2 2 2 3 2" xfId="20256" xr:uid="{00000000-0005-0000-0000-00007E4C0000}"/>
    <cellStyle name="Percent 2 2 2 3 3" xfId="20257" xr:uid="{00000000-0005-0000-0000-00007F4C0000}"/>
    <cellStyle name="Percent 2 2 2 3 4" xfId="20258" xr:uid="{00000000-0005-0000-0000-0000804C0000}"/>
    <cellStyle name="Percent 2 2 2 3 5" xfId="20259" xr:uid="{00000000-0005-0000-0000-0000814C0000}"/>
    <cellStyle name="Percent 2 2 2 3 6" xfId="20260" xr:uid="{00000000-0005-0000-0000-0000824C0000}"/>
    <cellStyle name="Percent 2 2 2 3 7" xfId="20261" xr:uid="{00000000-0005-0000-0000-0000834C0000}"/>
    <cellStyle name="Percent 2 2 2 3 8" xfId="20262" xr:uid="{00000000-0005-0000-0000-0000844C0000}"/>
    <cellStyle name="Percent 2 2 2 3 9" xfId="20263" xr:uid="{00000000-0005-0000-0000-0000854C0000}"/>
    <cellStyle name="Percent 2 2 20" xfId="20264" xr:uid="{00000000-0005-0000-0000-0000864C0000}"/>
    <cellStyle name="Percent 2 2 20 10" xfId="20265" xr:uid="{00000000-0005-0000-0000-0000874C0000}"/>
    <cellStyle name="Percent 2 2 20 11" xfId="20266" xr:uid="{00000000-0005-0000-0000-0000884C0000}"/>
    <cellStyle name="Percent 2 2 20 12" xfId="20267" xr:uid="{00000000-0005-0000-0000-0000894C0000}"/>
    <cellStyle name="Percent 2 2 20 13" xfId="20268" xr:uid="{00000000-0005-0000-0000-00008A4C0000}"/>
    <cellStyle name="Percent 2 2 20 14" xfId="20269" xr:uid="{00000000-0005-0000-0000-00008B4C0000}"/>
    <cellStyle name="Percent 2 2 20 15" xfId="20270" xr:uid="{00000000-0005-0000-0000-00008C4C0000}"/>
    <cellStyle name="Percent 2 2 20 16" xfId="20271" xr:uid="{00000000-0005-0000-0000-00008D4C0000}"/>
    <cellStyle name="Percent 2 2 20 17" xfId="20272" xr:uid="{00000000-0005-0000-0000-00008E4C0000}"/>
    <cellStyle name="Percent 2 2 20 2" xfId="20273" xr:uid="{00000000-0005-0000-0000-00008F4C0000}"/>
    <cellStyle name="Percent 2 2 20 3" xfId="20274" xr:uid="{00000000-0005-0000-0000-0000904C0000}"/>
    <cellStyle name="Percent 2 2 20 4" xfId="20275" xr:uid="{00000000-0005-0000-0000-0000914C0000}"/>
    <cellStyle name="Percent 2 2 20 5" xfId="20276" xr:uid="{00000000-0005-0000-0000-0000924C0000}"/>
    <cellStyle name="Percent 2 2 20 6" xfId="20277" xr:uid="{00000000-0005-0000-0000-0000934C0000}"/>
    <cellStyle name="Percent 2 2 20 7" xfId="20278" xr:uid="{00000000-0005-0000-0000-0000944C0000}"/>
    <cellStyle name="Percent 2 2 20 8" xfId="20279" xr:uid="{00000000-0005-0000-0000-0000954C0000}"/>
    <cellStyle name="Percent 2 2 20 9" xfId="20280" xr:uid="{00000000-0005-0000-0000-0000964C0000}"/>
    <cellStyle name="Percent 2 2 21" xfId="20281" xr:uid="{00000000-0005-0000-0000-0000974C0000}"/>
    <cellStyle name="Percent 2 2 21 10" xfId="20282" xr:uid="{00000000-0005-0000-0000-0000984C0000}"/>
    <cellStyle name="Percent 2 2 21 11" xfId="20283" xr:uid="{00000000-0005-0000-0000-0000994C0000}"/>
    <cellStyle name="Percent 2 2 21 12" xfId="20284" xr:uid="{00000000-0005-0000-0000-00009A4C0000}"/>
    <cellStyle name="Percent 2 2 21 13" xfId="20285" xr:uid="{00000000-0005-0000-0000-00009B4C0000}"/>
    <cellStyle name="Percent 2 2 21 14" xfId="20286" xr:uid="{00000000-0005-0000-0000-00009C4C0000}"/>
    <cellStyle name="Percent 2 2 21 15" xfId="20287" xr:uid="{00000000-0005-0000-0000-00009D4C0000}"/>
    <cellStyle name="Percent 2 2 21 16" xfId="20288" xr:uid="{00000000-0005-0000-0000-00009E4C0000}"/>
    <cellStyle name="Percent 2 2 21 17" xfId="20289" xr:uid="{00000000-0005-0000-0000-00009F4C0000}"/>
    <cellStyle name="Percent 2 2 21 2" xfId="20290" xr:uid="{00000000-0005-0000-0000-0000A04C0000}"/>
    <cellStyle name="Percent 2 2 21 3" xfId="20291" xr:uid="{00000000-0005-0000-0000-0000A14C0000}"/>
    <cellStyle name="Percent 2 2 21 4" xfId="20292" xr:uid="{00000000-0005-0000-0000-0000A24C0000}"/>
    <cellStyle name="Percent 2 2 21 5" xfId="20293" xr:uid="{00000000-0005-0000-0000-0000A34C0000}"/>
    <cellStyle name="Percent 2 2 21 6" xfId="20294" xr:uid="{00000000-0005-0000-0000-0000A44C0000}"/>
    <cellStyle name="Percent 2 2 21 7" xfId="20295" xr:uid="{00000000-0005-0000-0000-0000A54C0000}"/>
    <cellStyle name="Percent 2 2 21 8" xfId="20296" xr:uid="{00000000-0005-0000-0000-0000A64C0000}"/>
    <cellStyle name="Percent 2 2 21 9" xfId="20297" xr:uid="{00000000-0005-0000-0000-0000A74C0000}"/>
    <cellStyle name="Percent 2 2 22" xfId="20298" xr:uid="{00000000-0005-0000-0000-0000A84C0000}"/>
    <cellStyle name="Percent 2 2 22 10" xfId="20299" xr:uid="{00000000-0005-0000-0000-0000A94C0000}"/>
    <cellStyle name="Percent 2 2 22 11" xfId="20300" xr:uid="{00000000-0005-0000-0000-0000AA4C0000}"/>
    <cellStyle name="Percent 2 2 22 12" xfId="20301" xr:uid="{00000000-0005-0000-0000-0000AB4C0000}"/>
    <cellStyle name="Percent 2 2 22 13" xfId="20302" xr:uid="{00000000-0005-0000-0000-0000AC4C0000}"/>
    <cellStyle name="Percent 2 2 22 14" xfId="20303" xr:uid="{00000000-0005-0000-0000-0000AD4C0000}"/>
    <cellStyle name="Percent 2 2 22 15" xfId="20304" xr:uid="{00000000-0005-0000-0000-0000AE4C0000}"/>
    <cellStyle name="Percent 2 2 22 16" xfId="20305" xr:uid="{00000000-0005-0000-0000-0000AF4C0000}"/>
    <cellStyle name="Percent 2 2 22 17" xfId="20306" xr:uid="{00000000-0005-0000-0000-0000B04C0000}"/>
    <cellStyle name="Percent 2 2 22 2" xfId="20307" xr:uid="{00000000-0005-0000-0000-0000B14C0000}"/>
    <cellStyle name="Percent 2 2 22 3" xfId="20308" xr:uid="{00000000-0005-0000-0000-0000B24C0000}"/>
    <cellStyle name="Percent 2 2 22 4" xfId="20309" xr:uid="{00000000-0005-0000-0000-0000B34C0000}"/>
    <cellStyle name="Percent 2 2 22 5" xfId="20310" xr:uid="{00000000-0005-0000-0000-0000B44C0000}"/>
    <cellStyle name="Percent 2 2 22 6" xfId="20311" xr:uid="{00000000-0005-0000-0000-0000B54C0000}"/>
    <cellStyle name="Percent 2 2 22 7" xfId="20312" xr:uid="{00000000-0005-0000-0000-0000B64C0000}"/>
    <cellStyle name="Percent 2 2 22 8" xfId="20313" xr:uid="{00000000-0005-0000-0000-0000B74C0000}"/>
    <cellStyle name="Percent 2 2 22 9" xfId="20314" xr:uid="{00000000-0005-0000-0000-0000B84C0000}"/>
    <cellStyle name="Percent 2 2 23" xfId="20315" xr:uid="{00000000-0005-0000-0000-0000B94C0000}"/>
    <cellStyle name="Percent 2 2 23 10" xfId="20316" xr:uid="{00000000-0005-0000-0000-0000BA4C0000}"/>
    <cellStyle name="Percent 2 2 23 11" xfId="20317" xr:uid="{00000000-0005-0000-0000-0000BB4C0000}"/>
    <cellStyle name="Percent 2 2 23 12" xfId="20318" xr:uid="{00000000-0005-0000-0000-0000BC4C0000}"/>
    <cellStyle name="Percent 2 2 23 13" xfId="20319" xr:uid="{00000000-0005-0000-0000-0000BD4C0000}"/>
    <cellStyle name="Percent 2 2 23 14" xfId="20320" xr:uid="{00000000-0005-0000-0000-0000BE4C0000}"/>
    <cellStyle name="Percent 2 2 23 15" xfId="20321" xr:uid="{00000000-0005-0000-0000-0000BF4C0000}"/>
    <cellStyle name="Percent 2 2 23 16" xfId="20322" xr:uid="{00000000-0005-0000-0000-0000C04C0000}"/>
    <cellStyle name="Percent 2 2 23 17" xfId="20323" xr:uid="{00000000-0005-0000-0000-0000C14C0000}"/>
    <cellStyle name="Percent 2 2 23 2" xfId="20324" xr:uid="{00000000-0005-0000-0000-0000C24C0000}"/>
    <cellStyle name="Percent 2 2 23 3" xfId="20325" xr:uid="{00000000-0005-0000-0000-0000C34C0000}"/>
    <cellStyle name="Percent 2 2 23 4" xfId="20326" xr:uid="{00000000-0005-0000-0000-0000C44C0000}"/>
    <cellStyle name="Percent 2 2 23 5" xfId="20327" xr:uid="{00000000-0005-0000-0000-0000C54C0000}"/>
    <cellStyle name="Percent 2 2 23 6" xfId="20328" xr:uid="{00000000-0005-0000-0000-0000C64C0000}"/>
    <cellStyle name="Percent 2 2 23 7" xfId="20329" xr:uid="{00000000-0005-0000-0000-0000C74C0000}"/>
    <cellStyle name="Percent 2 2 23 8" xfId="20330" xr:uid="{00000000-0005-0000-0000-0000C84C0000}"/>
    <cellStyle name="Percent 2 2 23 9" xfId="20331" xr:uid="{00000000-0005-0000-0000-0000C94C0000}"/>
    <cellStyle name="Percent 2 2 24" xfId="20332" xr:uid="{00000000-0005-0000-0000-0000CA4C0000}"/>
    <cellStyle name="Percent 2 2 24 10" xfId="20333" xr:uid="{00000000-0005-0000-0000-0000CB4C0000}"/>
    <cellStyle name="Percent 2 2 24 11" xfId="20334" xr:uid="{00000000-0005-0000-0000-0000CC4C0000}"/>
    <cellStyle name="Percent 2 2 24 12" xfId="20335" xr:uid="{00000000-0005-0000-0000-0000CD4C0000}"/>
    <cellStyle name="Percent 2 2 24 13" xfId="20336" xr:uid="{00000000-0005-0000-0000-0000CE4C0000}"/>
    <cellStyle name="Percent 2 2 24 14" xfId="20337" xr:uid="{00000000-0005-0000-0000-0000CF4C0000}"/>
    <cellStyle name="Percent 2 2 24 15" xfId="20338" xr:uid="{00000000-0005-0000-0000-0000D04C0000}"/>
    <cellStyle name="Percent 2 2 24 16" xfId="20339" xr:uid="{00000000-0005-0000-0000-0000D14C0000}"/>
    <cellStyle name="Percent 2 2 24 17" xfId="20340" xr:uid="{00000000-0005-0000-0000-0000D24C0000}"/>
    <cellStyle name="Percent 2 2 24 2" xfId="20341" xr:uid="{00000000-0005-0000-0000-0000D34C0000}"/>
    <cellStyle name="Percent 2 2 24 3" xfId="20342" xr:uid="{00000000-0005-0000-0000-0000D44C0000}"/>
    <cellStyle name="Percent 2 2 24 4" xfId="20343" xr:uid="{00000000-0005-0000-0000-0000D54C0000}"/>
    <cellStyle name="Percent 2 2 24 5" xfId="20344" xr:uid="{00000000-0005-0000-0000-0000D64C0000}"/>
    <cellStyle name="Percent 2 2 24 6" xfId="20345" xr:uid="{00000000-0005-0000-0000-0000D74C0000}"/>
    <cellStyle name="Percent 2 2 24 7" xfId="20346" xr:uid="{00000000-0005-0000-0000-0000D84C0000}"/>
    <cellStyle name="Percent 2 2 24 8" xfId="20347" xr:uid="{00000000-0005-0000-0000-0000D94C0000}"/>
    <cellStyle name="Percent 2 2 24 9" xfId="20348" xr:uid="{00000000-0005-0000-0000-0000DA4C0000}"/>
    <cellStyle name="Percent 2 2 25" xfId="20349" xr:uid="{00000000-0005-0000-0000-0000DB4C0000}"/>
    <cellStyle name="Percent 2 2 25 10" xfId="20350" xr:uid="{00000000-0005-0000-0000-0000DC4C0000}"/>
    <cellStyle name="Percent 2 2 25 11" xfId="20351" xr:uid="{00000000-0005-0000-0000-0000DD4C0000}"/>
    <cellStyle name="Percent 2 2 25 12" xfId="20352" xr:uid="{00000000-0005-0000-0000-0000DE4C0000}"/>
    <cellStyle name="Percent 2 2 25 13" xfId="20353" xr:uid="{00000000-0005-0000-0000-0000DF4C0000}"/>
    <cellStyle name="Percent 2 2 25 14" xfId="20354" xr:uid="{00000000-0005-0000-0000-0000E04C0000}"/>
    <cellStyle name="Percent 2 2 25 15" xfId="20355" xr:uid="{00000000-0005-0000-0000-0000E14C0000}"/>
    <cellStyle name="Percent 2 2 25 16" xfId="20356" xr:uid="{00000000-0005-0000-0000-0000E24C0000}"/>
    <cellStyle name="Percent 2 2 25 17" xfId="20357" xr:uid="{00000000-0005-0000-0000-0000E34C0000}"/>
    <cellStyle name="Percent 2 2 25 2" xfId="20358" xr:uid="{00000000-0005-0000-0000-0000E44C0000}"/>
    <cellStyle name="Percent 2 2 25 3" xfId="20359" xr:uid="{00000000-0005-0000-0000-0000E54C0000}"/>
    <cellStyle name="Percent 2 2 25 4" xfId="20360" xr:uid="{00000000-0005-0000-0000-0000E64C0000}"/>
    <cellStyle name="Percent 2 2 25 5" xfId="20361" xr:uid="{00000000-0005-0000-0000-0000E74C0000}"/>
    <cellStyle name="Percent 2 2 25 6" xfId="20362" xr:uid="{00000000-0005-0000-0000-0000E84C0000}"/>
    <cellStyle name="Percent 2 2 25 7" xfId="20363" xr:uid="{00000000-0005-0000-0000-0000E94C0000}"/>
    <cellStyle name="Percent 2 2 25 8" xfId="20364" xr:uid="{00000000-0005-0000-0000-0000EA4C0000}"/>
    <cellStyle name="Percent 2 2 25 9" xfId="20365" xr:uid="{00000000-0005-0000-0000-0000EB4C0000}"/>
    <cellStyle name="Percent 2 2 26" xfId="20366" xr:uid="{00000000-0005-0000-0000-0000EC4C0000}"/>
    <cellStyle name="Percent 2 2 26 10" xfId="20367" xr:uid="{00000000-0005-0000-0000-0000ED4C0000}"/>
    <cellStyle name="Percent 2 2 26 11" xfId="20368" xr:uid="{00000000-0005-0000-0000-0000EE4C0000}"/>
    <cellStyle name="Percent 2 2 26 12" xfId="20369" xr:uid="{00000000-0005-0000-0000-0000EF4C0000}"/>
    <cellStyle name="Percent 2 2 26 13" xfId="20370" xr:uid="{00000000-0005-0000-0000-0000F04C0000}"/>
    <cellStyle name="Percent 2 2 26 14" xfId="20371" xr:uid="{00000000-0005-0000-0000-0000F14C0000}"/>
    <cellStyle name="Percent 2 2 26 15" xfId="20372" xr:uid="{00000000-0005-0000-0000-0000F24C0000}"/>
    <cellStyle name="Percent 2 2 26 16" xfId="20373" xr:uid="{00000000-0005-0000-0000-0000F34C0000}"/>
    <cellStyle name="Percent 2 2 26 17" xfId="20374" xr:uid="{00000000-0005-0000-0000-0000F44C0000}"/>
    <cellStyle name="Percent 2 2 26 2" xfId="20375" xr:uid="{00000000-0005-0000-0000-0000F54C0000}"/>
    <cellStyle name="Percent 2 2 26 3" xfId="20376" xr:uid="{00000000-0005-0000-0000-0000F64C0000}"/>
    <cellStyle name="Percent 2 2 26 4" xfId="20377" xr:uid="{00000000-0005-0000-0000-0000F74C0000}"/>
    <cellStyle name="Percent 2 2 26 5" xfId="20378" xr:uid="{00000000-0005-0000-0000-0000F84C0000}"/>
    <cellStyle name="Percent 2 2 26 6" xfId="20379" xr:uid="{00000000-0005-0000-0000-0000F94C0000}"/>
    <cellStyle name="Percent 2 2 26 7" xfId="20380" xr:uid="{00000000-0005-0000-0000-0000FA4C0000}"/>
    <cellStyle name="Percent 2 2 26 8" xfId="20381" xr:uid="{00000000-0005-0000-0000-0000FB4C0000}"/>
    <cellStyle name="Percent 2 2 26 9" xfId="20382" xr:uid="{00000000-0005-0000-0000-0000FC4C0000}"/>
    <cellStyle name="Percent 2 2 27" xfId="20383" xr:uid="{00000000-0005-0000-0000-0000FD4C0000}"/>
    <cellStyle name="Percent 2 2 27 10" xfId="20384" xr:uid="{00000000-0005-0000-0000-0000FE4C0000}"/>
    <cellStyle name="Percent 2 2 27 11" xfId="20385" xr:uid="{00000000-0005-0000-0000-0000FF4C0000}"/>
    <cellStyle name="Percent 2 2 27 12" xfId="20386" xr:uid="{00000000-0005-0000-0000-0000004D0000}"/>
    <cellStyle name="Percent 2 2 27 13" xfId="20387" xr:uid="{00000000-0005-0000-0000-0000014D0000}"/>
    <cellStyle name="Percent 2 2 27 14" xfId="20388" xr:uid="{00000000-0005-0000-0000-0000024D0000}"/>
    <cellStyle name="Percent 2 2 27 15" xfId="20389" xr:uid="{00000000-0005-0000-0000-0000034D0000}"/>
    <cellStyle name="Percent 2 2 27 16" xfId="20390" xr:uid="{00000000-0005-0000-0000-0000044D0000}"/>
    <cellStyle name="Percent 2 2 27 17" xfId="20391" xr:uid="{00000000-0005-0000-0000-0000054D0000}"/>
    <cellStyle name="Percent 2 2 27 2" xfId="20392" xr:uid="{00000000-0005-0000-0000-0000064D0000}"/>
    <cellStyle name="Percent 2 2 27 3" xfId="20393" xr:uid="{00000000-0005-0000-0000-0000074D0000}"/>
    <cellStyle name="Percent 2 2 27 4" xfId="20394" xr:uid="{00000000-0005-0000-0000-0000084D0000}"/>
    <cellStyle name="Percent 2 2 27 5" xfId="20395" xr:uid="{00000000-0005-0000-0000-0000094D0000}"/>
    <cellStyle name="Percent 2 2 27 6" xfId="20396" xr:uid="{00000000-0005-0000-0000-00000A4D0000}"/>
    <cellStyle name="Percent 2 2 27 7" xfId="20397" xr:uid="{00000000-0005-0000-0000-00000B4D0000}"/>
    <cellStyle name="Percent 2 2 27 8" xfId="20398" xr:uid="{00000000-0005-0000-0000-00000C4D0000}"/>
    <cellStyle name="Percent 2 2 27 9" xfId="20399" xr:uid="{00000000-0005-0000-0000-00000D4D0000}"/>
    <cellStyle name="Percent 2 2 28" xfId="20400" xr:uid="{00000000-0005-0000-0000-00000E4D0000}"/>
    <cellStyle name="Percent 2 2 28 10" xfId="20401" xr:uid="{00000000-0005-0000-0000-00000F4D0000}"/>
    <cellStyle name="Percent 2 2 28 11" xfId="20402" xr:uid="{00000000-0005-0000-0000-0000104D0000}"/>
    <cellStyle name="Percent 2 2 28 12" xfId="20403" xr:uid="{00000000-0005-0000-0000-0000114D0000}"/>
    <cellStyle name="Percent 2 2 28 13" xfId="20404" xr:uid="{00000000-0005-0000-0000-0000124D0000}"/>
    <cellStyle name="Percent 2 2 28 14" xfId="20405" xr:uid="{00000000-0005-0000-0000-0000134D0000}"/>
    <cellStyle name="Percent 2 2 28 15" xfId="20406" xr:uid="{00000000-0005-0000-0000-0000144D0000}"/>
    <cellStyle name="Percent 2 2 28 16" xfId="20407" xr:uid="{00000000-0005-0000-0000-0000154D0000}"/>
    <cellStyle name="Percent 2 2 28 17" xfId="20408" xr:uid="{00000000-0005-0000-0000-0000164D0000}"/>
    <cellStyle name="Percent 2 2 28 2" xfId="20409" xr:uid="{00000000-0005-0000-0000-0000174D0000}"/>
    <cellStyle name="Percent 2 2 28 3" xfId="20410" xr:uid="{00000000-0005-0000-0000-0000184D0000}"/>
    <cellStyle name="Percent 2 2 28 4" xfId="20411" xr:uid="{00000000-0005-0000-0000-0000194D0000}"/>
    <cellStyle name="Percent 2 2 28 5" xfId="20412" xr:uid="{00000000-0005-0000-0000-00001A4D0000}"/>
    <cellStyle name="Percent 2 2 28 6" xfId="20413" xr:uid="{00000000-0005-0000-0000-00001B4D0000}"/>
    <cellStyle name="Percent 2 2 28 7" xfId="20414" xr:uid="{00000000-0005-0000-0000-00001C4D0000}"/>
    <cellStyle name="Percent 2 2 28 8" xfId="20415" xr:uid="{00000000-0005-0000-0000-00001D4D0000}"/>
    <cellStyle name="Percent 2 2 28 9" xfId="20416" xr:uid="{00000000-0005-0000-0000-00001E4D0000}"/>
    <cellStyle name="Percent 2 2 29" xfId="20417" xr:uid="{00000000-0005-0000-0000-00001F4D0000}"/>
    <cellStyle name="Percent 2 2 29 10" xfId="20418" xr:uid="{00000000-0005-0000-0000-0000204D0000}"/>
    <cellStyle name="Percent 2 2 29 11" xfId="20419" xr:uid="{00000000-0005-0000-0000-0000214D0000}"/>
    <cellStyle name="Percent 2 2 29 12" xfId="20420" xr:uid="{00000000-0005-0000-0000-0000224D0000}"/>
    <cellStyle name="Percent 2 2 29 13" xfId="20421" xr:uid="{00000000-0005-0000-0000-0000234D0000}"/>
    <cellStyle name="Percent 2 2 29 14" xfId="20422" xr:uid="{00000000-0005-0000-0000-0000244D0000}"/>
    <cellStyle name="Percent 2 2 29 15" xfId="20423" xr:uid="{00000000-0005-0000-0000-0000254D0000}"/>
    <cellStyle name="Percent 2 2 29 16" xfId="20424" xr:uid="{00000000-0005-0000-0000-0000264D0000}"/>
    <cellStyle name="Percent 2 2 29 17" xfId="20425" xr:uid="{00000000-0005-0000-0000-0000274D0000}"/>
    <cellStyle name="Percent 2 2 29 2" xfId="20426" xr:uid="{00000000-0005-0000-0000-0000284D0000}"/>
    <cellStyle name="Percent 2 2 29 3" xfId="20427" xr:uid="{00000000-0005-0000-0000-0000294D0000}"/>
    <cellStyle name="Percent 2 2 29 4" xfId="20428" xr:uid="{00000000-0005-0000-0000-00002A4D0000}"/>
    <cellStyle name="Percent 2 2 29 5" xfId="20429" xr:uid="{00000000-0005-0000-0000-00002B4D0000}"/>
    <cellStyle name="Percent 2 2 29 6" xfId="20430" xr:uid="{00000000-0005-0000-0000-00002C4D0000}"/>
    <cellStyle name="Percent 2 2 29 7" xfId="20431" xr:uid="{00000000-0005-0000-0000-00002D4D0000}"/>
    <cellStyle name="Percent 2 2 29 8" xfId="20432" xr:uid="{00000000-0005-0000-0000-00002E4D0000}"/>
    <cellStyle name="Percent 2 2 29 9" xfId="20433" xr:uid="{00000000-0005-0000-0000-00002F4D0000}"/>
    <cellStyle name="Percent 2 2 3" xfId="1221" xr:uid="{00000000-0005-0000-0000-0000304D0000}"/>
    <cellStyle name="Percent 2 2 3 10" xfId="20434" xr:uid="{00000000-0005-0000-0000-0000314D0000}"/>
    <cellStyle name="Percent 2 2 3 11" xfId="20435" xr:uid="{00000000-0005-0000-0000-0000324D0000}"/>
    <cellStyle name="Percent 2 2 3 12" xfId="20436" xr:uid="{00000000-0005-0000-0000-0000334D0000}"/>
    <cellStyle name="Percent 2 2 3 13" xfId="20437" xr:uid="{00000000-0005-0000-0000-0000344D0000}"/>
    <cellStyle name="Percent 2 2 3 14" xfId="20438" xr:uid="{00000000-0005-0000-0000-0000354D0000}"/>
    <cellStyle name="Percent 2 2 3 15" xfId="20439" xr:uid="{00000000-0005-0000-0000-0000364D0000}"/>
    <cellStyle name="Percent 2 2 3 16" xfId="20440" xr:uid="{00000000-0005-0000-0000-0000374D0000}"/>
    <cellStyle name="Percent 2 2 3 17" xfId="20441" xr:uid="{00000000-0005-0000-0000-0000384D0000}"/>
    <cellStyle name="Percent 2 2 3 2" xfId="20442" xr:uid="{00000000-0005-0000-0000-0000394D0000}"/>
    <cellStyle name="Percent 2 2 3 3" xfId="20443" xr:uid="{00000000-0005-0000-0000-00003A4D0000}"/>
    <cellStyle name="Percent 2 2 3 4" xfId="20444" xr:uid="{00000000-0005-0000-0000-00003B4D0000}"/>
    <cellStyle name="Percent 2 2 3 5" xfId="20445" xr:uid="{00000000-0005-0000-0000-00003C4D0000}"/>
    <cellStyle name="Percent 2 2 3 6" xfId="20446" xr:uid="{00000000-0005-0000-0000-00003D4D0000}"/>
    <cellStyle name="Percent 2 2 3 7" xfId="20447" xr:uid="{00000000-0005-0000-0000-00003E4D0000}"/>
    <cellStyle name="Percent 2 2 3 8" xfId="20448" xr:uid="{00000000-0005-0000-0000-00003F4D0000}"/>
    <cellStyle name="Percent 2 2 3 9" xfId="20449" xr:uid="{00000000-0005-0000-0000-0000404D0000}"/>
    <cellStyle name="Percent 2 2 30" xfId="20450" xr:uid="{00000000-0005-0000-0000-0000414D0000}"/>
    <cellStyle name="Percent 2 2 30 10" xfId="20451" xr:uid="{00000000-0005-0000-0000-0000424D0000}"/>
    <cellStyle name="Percent 2 2 30 11" xfId="20452" xr:uid="{00000000-0005-0000-0000-0000434D0000}"/>
    <cellStyle name="Percent 2 2 30 12" xfId="20453" xr:uid="{00000000-0005-0000-0000-0000444D0000}"/>
    <cellStyle name="Percent 2 2 30 13" xfId="20454" xr:uid="{00000000-0005-0000-0000-0000454D0000}"/>
    <cellStyle name="Percent 2 2 30 14" xfId="20455" xr:uid="{00000000-0005-0000-0000-0000464D0000}"/>
    <cellStyle name="Percent 2 2 30 15" xfId="20456" xr:uid="{00000000-0005-0000-0000-0000474D0000}"/>
    <cellStyle name="Percent 2 2 30 16" xfId="20457" xr:uid="{00000000-0005-0000-0000-0000484D0000}"/>
    <cellStyle name="Percent 2 2 30 17" xfId="20458" xr:uid="{00000000-0005-0000-0000-0000494D0000}"/>
    <cellStyle name="Percent 2 2 30 2" xfId="20459" xr:uid="{00000000-0005-0000-0000-00004A4D0000}"/>
    <cellStyle name="Percent 2 2 30 3" xfId="20460" xr:uid="{00000000-0005-0000-0000-00004B4D0000}"/>
    <cellStyle name="Percent 2 2 30 4" xfId="20461" xr:uid="{00000000-0005-0000-0000-00004C4D0000}"/>
    <cellStyle name="Percent 2 2 30 5" xfId="20462" xr:uid="{00000000-0005-0000-0000-00004D4D0000}"/>
    <cellStyle name="Percent 2 2 30 6" xfId="20463" xr:uid="{00000000-0005-0000-0000-00004E4D0000}"/>
    <cellStyle name="Percent 2 2 30 7" xfId="20464" xr:uid="{00000000-0005-0000-0000-00004F4D0000}"/>
    <cellStyle name="Percent 2 2 30 8" xfId="20465" xr:uid="{00000000-0005-0000-0000-0000504D0000}"/>
    <cellStyle name="Percent 2 2 30 9" xfId="20466" xr:uid="{00000000-0005-0000-0000-0000514D0000}"/>
    <cellStyle name="Percent 2 2 31" xfId="20467" xr:uid="{00000000-0005-0000-0000-0000524D0000}"/>
    <cellStyle name="Percent 2 2 31 10" xfId="20468" xr:uid="{00000000-0005-0000-0000-0000534D0000}"/>
    <cellStyle name="Percent 2 2 31 11" xfId="20469" xr:uid="{00000000-0005-0000-0000-0000544D0000}"/>
    <cellStyle name="Percent 2 2 31 12" xfId="20470" xr:uid="{00000000-0005-0000-0000-0000554D0000}"/>
    <cellStyle name="Percent 2 2 31 13" xfId="20471" xr:uid="{00000000-0005-0000-0000-0000564D0000}"/>
    <cellStyle name="Percent 2 2 31 14" xfId="20472" xr:uid="{00000000-0005-0000-0000-0000574D0000}"/>
    <cellStyle name="Percent 2 2 31 15" xfId="20473" xr:uid="{00000000-0005-0000-0000-0000584D0000}"/>
    <cellStyle name="Percent 2 2 31 16" xfId="20474" xr:uid="{00000000-0005-0000-0000-0000594D0000}"/>
    <cellStyle name="Percent 2 2 31 17" xfId="20475" xr:uid="{00000000-0005-0000-0000-00005A4D0000}"/>
    <cellStyle name="Percent 2 2 31 2" xfId="20476" xr:uid="{00000000-0005-0000-0000-00005B4D0000}"/>
    <cellStyle name="Percent 2 2 31 3" xfId="20477" xr:uid="{00000000-0005-0000-0000-00005C4D0000}"/>
    <cellStyle name="Percent 2 2 31 4" xfId="20478" xr:uid="{00000000-0005-0000-0000-00005D4D0000}"/>
    <cellStyle name="Percent 2 2 31 5" xfId="20479" xr:uid="{00000000-0005-0000-0000-00005E4D0000}"/>
    <cellStyle name="Percent 2 2 31 6" xfId="20480" xr:uid="{00000000-0005-0000-0000-00005F4D0000}"/>
    <cellStyle name="Percent 2 2 31 7" xfId="20481" xr:uid="{00000000-0005-0000-0000-0000604D0000}"/>
    <cellStyle name="Percent 2 2 31 8" xfId="20482" xr:uid="{00000000-0005-0000-0000-0000614D0000}"/>
    <cellStyle name="Percent 2 2 31 9" xfId="20483" xr:uid="{00000000-0005-0000-0000-0000624D0000}"/>
    <cellStyle name="Percent 2 2 32" xfId="20484" xr:uid="{00000000-0005-0000-0000-0000634D0000}"/>
    <cellStyle name="Percent 2 2 32 10" xfId="20485" xr:uid="{00000000-0005-0000-0000-0000644D0000}"/>
    <cellStyle name="Percent 2 2 32 11" xfId="20486" xr:uid="{00000000-0005-0000-0000-0000654D0000}"/>
    <cellStyle name="Percent 2 2 32 12" xfId="20487" xr:uid="{00000000-0005-0000-0000-0000664D0000}"/>
    <cellStyle name="Percent 2 2 32 13" xfId="20488" xr:uid="{00000000-0005-0000-0000-0000674D0000}"/>
    <cellStyle name="Percent 2 2 32 14" xfId="20489" xr:uid="{00000000-0005-0000-0000-0000684D0000}"/>
    <cellStyle name="Percent 2 2 32 15" xfId="20490" xr:uid="{00000000-0005-0000-0000-0000694D0000}"/>
    <cellStyle name="Percent 2 2 32 16" xfId="20491" xr:uid="{00000000-0005-0000-0000-00006A4D0000}"/>
    <cellStyle name="Percent 2 2 32 17" xfId="20492" xr:uid="{00000000-0005-0000-0000-00006B4D0000}"/>
    <cellStyle name="Percent 2 2 32 2" xfId="20493" xr:uid="{00000000-0005-0000-0000-00006C4D0000}"/>
    <cellStyle name="Percent 2 2 32 3" xfId="20494" xr:uid="{00000000-0005-0000-0000-00006D4D0000}"/>
    <cellStyle name="Percent 2 2 32 4" xfId="20495" xr:uid="{00000000-0005-0000-0000-00006E4D0000}"/>
    <cellStyle name="Percent 2 2 32 5" xfId="20496" xr:uid="{00000000-0005-0000-0000-00006F4D0000}"/>
    <cellStyle name="Percent 2 2 32 6" xfId="20497" xr:uid="{00000000-0005-0000-0000-0000704D0000}"/>
    <cellStyle name="Percent 2 2 32 7" xfId="20498" xr:uid="{00000000-0005-0000-0000-0000714D0000}"/>
    <cellStyle name="Percent 2 2 32 8" xfId="20499" xr:uid="{00000000-0005-0000-0000-0000724D0000}"/>
    <cellStyle name="Percent 2 2 32 9" xfId="20500" xr:uid="{00000000-0005-0000-0000-0000734D0000}"/>
    <cellStyle name="Percent 2 2 33" xfId="20501" xr:uid="{00000000-0005-0000-0000-0000744D0000}"/>
    <cellStyle name="Percent 2 2 33 10" xfId="20502" xr:uid="{00000000-0005-0000-0000-0000754D0000}"/>
    <cellStyle name="Percent 2 2 33 11" xfId="20503" xr:uid="{00000000-0005-0000-0000-0000764D0000}"/>
    <cellStyle name="Percent 2 2 33 12" xfId="20504" xr:uid="{00000000-0005-0000-0000-0000774D0000}"/>
    <cellStyle name="Percent 2 2 33 13" xfId="20505" xr:uid="{00000000-0005-0000-0000-0000784D0000}"/>
    <cellStyle name="Percent 2 2 33 14" xfId="20506" xr:uid="{00000000-0005-0000-0000-0000794D0000}"/>
    <cellStyle name="Percent 2 2 33 15" xfId="20507" xr:uid="{00000000-0005-0000-0000-00007A4D0000}"/>
    <cellStyle name="Percent 2 2 33 16" xfId="20508" xr:uid="{00000000-0005-0000-0000-00007B4D0000}"/>
    <cellStyle name="Percent 2 2 33 17" xfId="20509" xr:uid="{00000000-0005-0000-0000-00007C4D0000}"/>
    <cellStyle name="Percent 2 2 33 2" xfId="20510" xr:uid="{00000000-0005-0000-0000-00007D4D0000}"/>
    <cellStyle name="Percent 2 2 33 3" xfId="20511" xr:uid="{00000000-0005-0000-0000-00007E4D0000}"/>
    <cellStyle name="Percent 2 2 33 4" xfId="20512" xr:uid="{00000000-0005-0000-0000-00007F4D0000}"/>
    <cellStyle name="Percent 2 2 33 5" xfId="20513" xr:uid="{00000000-0005-0000-0000-0000804D0000}"/>
    <cellStyle name="Percent 2 2 33 6" xfId="20514" xr:uid="{00000000-0005-0000-0000-0000814D0000}"/>
    <cellStyle name="Percent 2 2 33 7" xfId="20515" xr:uid="{00000000-0005-0000-0000-0000824D0000}"/>
    <cellStyle name="Percent 2 2 33 8" xfId="20516" xr:uid="{00000000-0005-0000-0000-0000834D0000}"/>
    <cellStyle name="Percent 2 2 33 9" xfId="20517" xr:uid="{00000000-0005-0000-0000-0000844D0000}"/>
    <cellStyle name="Percent 2 2 34" xfId="20518" xr:uid="{00000000-0005-0000-0000-0000854D0000}"/>
    <cellStyle name="Percent 2 2 34 10" xfId="20519" xr:uid="{00000000-0005-0000-0000-0000864D0000}"/>
    <cellStyle name="Percent 2 2 34 11" xfId="20520" xr:uid="{00000000-0005-0000-0000-0000874D0000}"/>
    <cellStyle name="Percent 2 2 34 12" xfId="20521" xr:uid="{00000000-0005-0000-0000-0000884D0000}"/>
    <cellStyle name="Percent 2 2 34 13" xfId="20522" xr:uid="{00000000-0005-0000-0000-0000894D0000}"/>
    <cellStyle name="Percent 2 2 34 14" xfId="20523" xr:uid="{00000000-0005-0000-0000-00008A4D0000}"/>
    <cellStyle name="Percent 2 2 34 15" xfId="20524" xr:uid="{00000000-0005-0000-0000-00008B4D0000}"/>
    <cellStyle name="Percent 2 2 34 16" xfId="20525" xr:uid="{00000000-0005-0000-0000-00008C4D0000}"/>
    <cellStyle name="Percent 2 2 34 17" xfId="20526" xr:uid="{00000000-0005-0000-0000-00008D4D0000}"/>
    <cellStyle name="Percent 2 2 34 2" xfId="20527" xr:uid="{00000000-0005-0000-0000-00008E4D0000}"/>
    <cellStyle name="Percent 2 2 34 3" xfId="20528" xr:uid="{00000000-0005-0000-0000-00008F4D0000}"/>
    <cellStyle name="Percent 2 2 34 4" xfId="20529" xr:uid="{00000000-0005-0000-0000-0000904D0000}"/>
    <cellStyle name="Percent 2 2 34 5" xfId="20530" xr:uid="{00000000-0005-0000-0000-0000914D0000}"/>
    <cellStyle name="Percent 2 2 34 6" xfId="20531" xr:uid="{00000000-0005-0000-0000-0000924D0000}"/>
    <cellStyle name="Percent 2 2 34 7" xfId="20532" xr:uid="{00000000-0005-0000-0000-0000934D0000}"/>
    <cellStyle name="Percent 2 2 34 8" xfId="20533" xr:uid="{00000000-0005-0000-0000-0000944D0000}"/>
    <cellStyle name="Percent 2 2 34 9" xfId="20534" xr:uid="{00000000-0005-0000-0000-0000954D0000}"/>
    <cellStyle name="Percent 2 2 35" xfId="20535" xr:uid="{00000000-0005-0000-0000-0000964D0000}"/>
    <cellStyle name="Percent 2 2 35 10" xfId="20536" xr:uid="{00000000-0005-0000-0000-0000974D0000}"/>
    <cellStyle name="Percent 2 2 35 11" xfId="20537" xr:uid="{00000000-0005-0000-0000-0000984D0000}"/>
    <cellStyle name="Percent 2 2 35 12" xfId="20538" xr:uid="{00000000-0005-0000-0000-0000994D0000}"/>
    <cellStyle name="Percent 2 2 35 13" xfId="20539" xr:uid="{00000000-0005-0000-0000-00009A4D0000}"/>
    <cellStyle name="Percent 2 2 35 14" xfId="20540" xr:uid="{00000000-0005-0000-0000-00009B4D0000}"/>
    <cellStyle name="Percent 2 2 35 15" xfId="20541" xr:uid="{00000000-0005-0000-0000-00009C4D0000}"/>
    <cellStyle name="Percent 2 2 35 16" xfId="20542" xr:uid="{00000000-0005-0000-0000-00009D4D0000}"/>
    <cellStyle name="Percent 2 2 35 17" xfId="20543" xr:uid="{00000000-0005-0000-0000-00009E4D0000}"/>
    <cellStyle name="Percent 2 2 35 2" xfId="20544" xr:uid="{00000000-0005-0000-0000-00009F4D0000}"/>
    <cellStyle name="Percent 2 2 35 3" xfId="20545" xr:uid="{00000000-0005-0000-0000-0000A04D0000}"/>
    <cellStyle name="Percent 2 2 35 4" xfId="20546" xr:uid="{00000000-0005-0000-0000-0000A14D0000}"/>
    <cellStyle name="Percent 2 2 35 5" xfId="20547" xr:uid="{00000000-0005-0000-0000-0000A24D0000}"/>
    <cellStyle name="Percent 2 2 35 6" xfId="20548" xr:uid="{00000000-0005-0000-0000-0000A34D0000}"/>
    <cellStyle name="Percent 2 2 35 7" xfId="20549" xr:uid="{00000000-0005-0000-0000-0000A44D0000}"/>
    <cellStyle name="Percent 2 2 35 8" xfId="20550" xr:uid="{00000000-0005-0000-0000-0000A54D0000}"/>
    <cellStyle name="Percent 2 2 35 9" xfId="20551" xr:uid="{00000000-0005-0000-0000-0000A64D0000}"/>
    <cellStyle name="Percent 2 2 36" xfId="20552" xr:uid="{00000000-0005-0000-0000-0000A74D0000}"/>
    <cellStyle name="Percent 2 2 36 10" xfId="20553" xr:uid="{00000000-0005-0000-0000-0000A84D0000}"/>
    <cellStyle name="Percent 2 2 36 11" xfId="20554" xr:uid="{00000000-0005-0000-0000-0000A94D0000}"/>
    <cellStyle name="Percent 2 2 36 12" xfId="20555" xr:uid="{00000000-0005-0000-0000-0000AA4D0000}"/>
    <cellStyle name="Percent 2 2 36 13" xfId="20556" xr:uid="{00000000-0005-0000-0000-0000AB4D0000}"/>
    <cellStyle name="Percent 2 2 36 14" xfId="20557" xr:uid="{00000000-0005-0000-0000-0000AC4D0000}"/>
    <cellStyle name="Percent 2 2 36 15" xfId="20558" xr:uid="{00000000-0005-0000-0000-0000AD4D0000}"/>
    <cellStyle name="Percent 2 2 36 16" xfId="20559" xr:uid="{00000000-0005-0000-0000-0000AE4D0000}"/>
    <cellStyle name="Percent 2 2 36 17" xfId="20560" xr:uid="{00000000-0005-0000-0000-0000AF4D0000}"/>
    <cellStyle name="Percent 2 2 36 2" xfId="20561" xr:uid="{00000000-0005-0000-0000-0000B04D0000}"/>
    <cellStyle name="Percent 2 2 36 3" xfId="20562" xr:uid="{00000000-0005-0000-0000-0000B14D0000}"/>
    <cellStyle name="Percent 2 2 36 4" xfId="20563" xr:uid="{00000000-0005-0000-0000-0000B24D0000}"/>
    <cellStyle name="Percent 2 2 36 5" xfId="20564" xr:uid="{00000000-0005-0000-0000-0000B34D0000}"/>
    <cellStyle name="Percent 2 2 36 6" xfId="20565" xr:uid="{00000000-0005-0000-0000-0000B44D0000}"/>
    <cellStyle name="Percent 2 2 36 7" xfId="20566" xr:uid="{00000000-0005-0000-0000-0000B54D0000}"/>
    <cellStyle name="Percent 2 2 36 8" xfId="20567" xr:uid="{00000000-0005-0000-0000-0000B64D0000}"/>
    <cellStyle name="Percent 2 2 36 9" xfId="20568" xr:uid="{00000000-0005-0000-0000-0000B74D0000}"/>
    <cellStyle name="Percent 2 2 37" xfId="20569" xr:uid="{00000000-0005-0000-0000-0000B84D0000}"/>
    <cellStyle name="Percent 2 2 37 10" xfId="20570" xr:uid="{00000000-0005-0000-0000-0000B94D0000}"/>
    <cellStyle name="Percent 2 2 37 11" xfId="20571" xr:uid="{00000000-0005-0000-0000-0000BA4D0000}"/>
    <cellStyle name="Percent 2 2 37 12" xfId="20572" xr:uid="{00000000-0005-0000-0000-0000BB4D0000}"/>
    <cellStyle name="Percent 2 2 37 13" xfId="20573" xr:uid="{00000000-0005-0000-0000-0000BC4D0000}"/>
    <cellStyle name="Percent 2 2 37 14" xfId="20574" xr:uid="{00000000-0005-0000-0000-0000BD4D0000}"/>
    <cellStyle name="Percent 2 2 37 15" xfId="20575" xr:uid="{00000000-0005-0000-0000-0000BE4D0000}"/>
    <cellStyle name="Percent 2 2 37 16" xfId="20576" xr:uid="{00000000-0005-0000-0000-0000BF4D0000}"/>
    <cellStyle name="Percent 2 2 37 17" xfId="20577" xr:uid="{00000000-0005-0000-0000-0000C04D0000}"/>
    <cellStyle name="Percent 2 2 37 2" xfId="20578" xr:uid="{00000000-0005-0000-0000-0000C14D0000}"/>
    <cellStyle name="Percent 2 2 37 3" xfId="20579" xr:uid="{00000000-0005-0000-0000-0000C24D0000}"/>
    <cellStyle name="Percent 2 2 37 4" xfId="20580" xr:uid="{00000000-0005-0000-0000-0000C34D0000}"/>
    <cellStyle name="Percent 2 2 37 5" xfId="20581" xr:uid="{00000000-0005-0000-0000-0000C44D0000}"/>
    <cellStyle name="Percent 2 2 37 6" xfId="20582" xr:uid="{00000000-0005-0000-0000-0000C54D0000}"/>
    <cellStyle name="Percent 2 2 37 7" xfId="20583" xr:uid="{00000000-0005-0000-0000-0000C64D0000}"/>
    <cellStyle name="Percent 2 2 37 8" xfId="20584" xr:uid="{00000000-0005-0000-0000-0000C74D0000}"/>
    <cellStyle name="Percent 2 2 37 9" xfId="20585" xr:uid="{00000000-0005-0000-0000-0000C84D0000}"/>
    <cellStyle name="Percent 2 2 38" xfId="20586" xr:uid="{00000000-0005-0000-0000-0000C94D0000}"/>
    <cellStyle name="Percent 2 2 38 10" xfId="20587" xr:uid="{00000000-0005-0000-0000-0000CA4D0000}"/>
    <cellStyle name="Percent 2 2 38 11" xfId="20588" xr:uid="{00000000-0005-0000-0000-0000CB4D0000}"/>
    <cellStyle name="Percent 2 2 38 12" xfId="20589" xr:uid="{00000000-0005-0000-0000-0000CC4D0000}"/>
    <cellStyle name="Percent 2 2 38 13" xfId="20590" xr:uid="{00000000-0005-0000-0000-0000CD4D0000}"/>
    <cellStyle name="Percent 2 2 38 14" xfId="20591" xr:uid="{00000000-0005-0000-0000-0000CE4D0000}"/>
    <cellStyle name="Percent 2 2 38 15" xfId="20592" xr:uid="{00000000-0005-0000-0000-0000CF4D0000}"/>
    <cellStyle name="Percent 2 2 38 16" xfId="20593" xr:uid="{00000000-0005-0000-0000-0000D04D0000}"/>
    <cellStyle name="Percent 2 2 38 17" xfId="20594" xr:uid="{00000000-0005-0000-0000-0000D14D0000}"/>
    <cellStyle name="Percent 2 2 38 2" xfId="20595" xr:uid="{00000000-0005-0000-0000-0000D24D0000}"/>
    <cellStyle name="Percent 2 2 38 3" xfId="20596" xr:uid="{00000000-0005-0000-0000-0000D34D0000}"/>
    <cellStyle name="Percent 2 2 38 4" xfId="20597" xr:uid="{00000000-0005-0000-0000-0000D44D0000}"/>
    <cellStyle name="Percent 2 2 38 5" xfId="20598" xr:uid="{00000000-0005-0000-0000-0000D54D0000}"/>
    <cellStyle name="Percent 2 2 38 6" xfId="20599" xr:uid="{00000000-0005-0000-0000-0000D64D0000}"/>
    <cellStyle name="Percent 2 2 38 7" xfId="20600" xr:uid="{00000000-0005-0000-0000-0000D74D0000}"/>
    <cellStyle name="Percent 2 2 38 8" xfId="20601" xr:uid="{00000000-0005-0000-0000-0000D84D0000}"/>
    <cellStyle name="Percent 2 2 38 9" xfId="20602" xr:uid="{00000000-0005-0000-0000-0000D94D0000}"/>
    <cellStyle name="Percent 2 2 39" xfId="20603" xr:uid="{00000000-0005-0000-0000-0000DA4D0000}"/>
    <cellStyle name="Percent 2 2 39 10" xfId="20604" xr:uid="{00000000-0005-0000-0000-0000DB4D0000}"/>
    <cellStyle name="Percent 2 2 39 11" xfId="20605" xr:uid="{00000000-0005-0000-0000-0000DC4D0000}"/>
    <cellStyle name="Percent 2 2 39 12" xfId="20606" xr:uid="{00000000-0005-0000-0000-0000DD4D0000}"/>
    <cellStyle name="Percent 2 2 39 13" xfId="20607" xr:uid="{00000000-0005-0000-0000-0000DE4D0000}"/>
    <cellStyle name="Percent 2 2 39 14" xfId="20608" xr:uid="{00000000-0005-0000-0000-0000DF4D0000}"/>
    <cellStyle name="Percent 2 2 39 15" xfId="20609" xr:uid="{00000000-0005-0000-0000-0000E04D0000}"/>
    <cellStyle name="Percent 2 2 39 16" xfId="20610" xr:uid="{00000000-0005-0000-0000-0000E14D0000}"/>
    <cellStyle name="Percent 2 2 39 17" xfId="20611" xr:uid="{00000000-0005-0000-0000-0000E24D0000}"/>
    <cellStyle name="Percent 2 2 39 2" xfId="20612" xr:uid="{00000000-0005-0000-0000-0000E34D0000}"/>
    <cellStyle name="Percent 2 2 39 3" xfId="20613" xr:uid="{00000000-0005-0000-0000-0000E44D0000}"/>
    <cellStyle name="Percent 2 2 39 4" xfId="20614" xr:uid="{00000000-0005-0000-0000-0000E54D0000}"/>
    <cellStyle name="Percent 2 2 39 5" xfId="20615" xr:uid="{00000000-0005-0000-0000-0000E64D0000}"/>
    <cellStyle name="Percent 2 2 39 6" xfId="20616" xr:uid="{00000000-0005-0000-0000-0000E74D0000}"/>
    <cellStyle name="Percent 2 2 39 7" xfId="20617" xr:uid="{00000000-0005-0000-0000-0000E84D0000}"/>
    <cellStyle name="Percent 2 2 39 8" xfId="20618" xr:uid="{00000000-0005-0000-0000-0000E94D0000}"/>
    <cellStyle name="Percent 2 2 39 9" xfId="20619" xr:uid="{00000000-0005-0000-0000-0000EA4D0000}"/>
    <cellStyle name="Percent 2 2 4" xfId="20620" xr:uid="{00000000-0005-0000-0000-0000EB4D0000}"/>
    <cellStyle name="Percent 2 2 4 10" xfId="20621" xr:uid="{00000000-0005-0000-0000-0000EC4D0000}"/>
    <cellStyle name="Percent 2 2 4 11" xfId="20622" xr:uid="{00000000-0005-0000-0000-0000ED4D0000}"/>
    <cellStyle name="Percent 2 2 4 12" xfId="20623" xr:uid="{00000000-0005-0000-0000-0000EE4D0000}"/>
    <cellStyle name="Percent 2 2 4 13" xfId="20624" xr:uid="{00000000-0005-0000-0000-0000EF4D0000}"/>
    <cellStyle name="Percent 2 2 4 14" xfId="20625" xr:uid="{00000000-0005-0000-0000-0000F04D0000}"/>
    <cellStyle name="Percent 2 2 4 15" xfId="20626" xr:uid="{00000000-0005-0000-0000-0000F14D0000}"/>
    <cellStyle name="Percent 2 2 4 16" xfId="20627" xr:uid="{00000000-0005-0000-0000-0000F24D0000}"/>
    <cellStyle name="Percent 2 2 4 17" xfId="20628" xr:uid="{00000000-0005-0000-0000-0000F34D0000}"/>
    <cellStyle name="Percent 2 2 4 2" xfId="20629" xr:uid="{00000000-0005-0000-0000-0000F44D0000}"/>
    <cellStyle name="Percent 2 2 4 3" xfId="20630" xr:uid="{00000000-0005-0000-0000-0000F54D0000}"/>
    <cellStyle name="Percent 2 2 4 4" xfId="20631" xr:uid="{00000000-0005-0000-0000-0000F64D0000}"/>
    <cellStyle name="Percent 2 2 4 5" xfId="20632" xr:uid="{00000000-0005-0000-0000-0000F74D0000}"/>
    <cellStyle name="Percent 2 2 4 6" xfId="20633" xr:uid="{00000000-0005-0000-0000-0000F84D0000}"/>
    <cellStyle name="Percent 2 2 4 7" xfId="20634" xr:uid="{00000000-0005-0000-0000-0000F94D0000}"/>
    <cellStyle name="Percent 2 2 4 8" xfId="20635" xr:uid="{00000000-0005-0000-0000-0000FA4D0000}"/>
    <cellStyle name="Percent 2 2 4 9" xfId="20636" xr:uid="{00000000-0005-0000-0000-0000FB4D0000}"/>
    <cellStyle name="Percent 2 2 40" xfId="20637" xr:uid="{00000000-0005-0000-0000-0000FC4D0000}"/>
    <cellStyle name="Percent 2 2 40 10" xfId="20638" xr:uid="{00000000-0005-0000-0000-0000FD4D0000}"/>
    <cellStyle name="Percent 2 2 40 11" xfId="20639" xr:uid="{00000000-0005-0000-0000-0000FE4D0000}"/>
    <cellStyle name="Percent 2 2 40 12" xfId="20640" xr:uid="{00000000-0005-0000-0000-0000FF4D0000}"/>
    <cellStyle name="Percent 2 2 40 13" xfId="20641" xr:uid="{00000000-0005-0000-0000-0000004E0000}"/>
    <cellStyle name="Percent 2 2 40 14" xfId="20642" xr:uid="{00000000-0005-0000-0000-0000014E0000}"/>
    <cellStyle name="Percent 2 2 40 15" xfId="20643" xr:uid="{00000000-0005-0000-0000-0000024E0000}"/>
    <cellStyle name="Percent 2 2 40 16" xfId="20644" xr:uid="{00000000-0005-0000-0000-0000034E0000}"/>
    <cellStyle name="Percent 2 2 40 17" xfId="20645" xr:uid="{00000000-0005-0000-0000-0000044E0000}"/>
    <cellStyle name="Percent 2 2 40 2" xfId="20646" xr:uid="{00000000-0005-0000-0000-0000054E0000}"/>
    <cellStyle name="Percent 2 2 40 3" xfId="20647" xr:uid="{00000000-0005-0000-0000-0000064E0000}"/>
    <cellStyle name="Percent 2 2 40 4" xfId="20648" xr:uid="{00000000-0005-0000-0000-0000074E0000}"/>
    <cellStyle name="Percent 2 2 40 5" xfId="20649" xr:uid="{00000000-0005-0000-0000-0000084E0000}"/>
    <cellStyle name="Percent 2 2 40 6" xfId="20650" xr:uid="{00000000-0005-0000-0000-0000094E0000}"/>
    <cellStyle name="Percent 2 2 40 7" xfId="20651" xr:uid="{00000000-0005-0000-0000-00000A4E0000}"/>
    <cellStyle name="Percent 2 2 40 8" xfId="20652" xr:uid="{00000000-0005-0000-0000-00000B4E0000}"/>
    <cellStyle name="Percent 2 2 40 9" xfId="20653" xr:uid="{00000000-0005-0000-0000-00000C4E0000}"/>
    <cellStyle name="Percent 2 2 41" xfId="20654" xr:uid="{00000000-0005-0000-0000-00000D4E0000}"/>
    <cellStyle name="Percent 2 2 41 10" xfId="20655" xr:uid="{00000000-0005-0000-0000-00000E4E0000}"/>
    <cellStyle name="Percent 2 2 41 11" xfId="20656" xr:uid="{00000000-0005-0000-0000-00000F4E0000}"/>
    <cellStyle name="Percent 2 2 41 12" xfId="20657" xr:uid="{00000000-0005-0000-0000-0000104E0000}"/>
    <cellStyle name="Percent 2 2 41 13" xfId="20658" xr:uid="{00000000-0005-0000-0000-0000114E0000}"/>
    <cellStyle name="Percent 2 2 41 14" xfId="20659" xr:uid="{00000000-0005-0000-0000-0000124E0000}"/>
    <cellStyle name="Percent 2 2 41 15" xfId="20660" xr:uid="{00000000-0005-0000-0000-0000134E0000}"/>
    <cellStyle name="Percent 2 2 41 16" xfId="20661" xr:uid="{00000000-0005-0000-0000-0000144E0000}"/>
    <cellStyle name="Percent 2 2 41 17" xfId="20662" xr:uid="{00000000-0005-0000-0000-0000154E0000}"/>
    <cellStyle name="Percent 2 2 41 2" xfId="20663" xr:uid="{00000000-0005-0000-0000-0000164E0000}"/>
    <cellStyle name="Percent 2 2 41 3" xfId="20664" xr:uid="{00000000-0005-0000-0000-0000174E0000}"/>
    <cellStyle name="Percent 2 2 41 4" xfId="20665" xr:uid="{00000000-0005-0000-0000-0000184E0000}"/>
    <cellStyle name="Percent 2 2 41 5" xfId="20666" xr:uid="{00000000-0005-0000-0000-0000194E0000}"/>
    <cellStyle name="Percent 2 2 41 6" xfId="20667" xr:uid="{00000000-0005-0000-0000-00001A4E0000}"/>
    <cellStyle name="Percent 2 2 41 7" xfId="20668" xr:uid="{00000000-0005-0000-0000-00001B4E0000}"/>
    <cellStyle name="Percent 2 2 41 8" xfId="20669" xr:uid="{00000000-0005-0000-0000-00001C4E0000}"/>
    <cellStyle name="Percent 2 2 41 9" xfId="20670" xr:uid="{00000000-0005-0000-0000-00001D4E0000}"/>
    <cellStyle name="Percent 2 2 42" xfId="20671" xr:uid="{00000000-0005-0000-0000-00001E4E0000}"/>
    <cellStyle name="Percent 2 2 42 10" xfId="20672" xr:uid="{00000000-0005-0000-0000-00001F4E0000}"/>
    <cellStyle name="Percent 2 2 42 11" xfId="20673" xr:uid="{00000000-0005-0000-0000-0000204E0000}"/>
    <cellStyle name="Percent 2 2 42 12" xfId="20674" xr:uid="{00000000-0005-0000-0000-0000214E0000}"/>
    <cellStyle name="Percent 2 2 42 13" xfId="20675" xr:uid="{00000000-0005-0000-0000-0000224E0000}"/>
    <cellStyle name="Percent 2 2 42 14" xfId="20676" xr:uid="{00000000-0005-0000-0000-0000234E0000}"/>
    <cellStyle name="Percent 2 2 42 15" xfId="20677" xr:uid="{00000000-0005-0000-0000-0000244E0000}"/>
    <cellStyle name="Percent 2 2 42 16" xfId="20678" xr:uid="{00000000-0005-0000-0000-0000254E0000}"/>
    <cellStyle name="Percent 2 2 42 17" xfId="20679" xr:uid="{00000000-0005-0000-0000-0000264E0000}"/>
    <cellStyle name="Percent 2 2 42 2" xfId="20680" xr:uid="{00000000-0005-0000-0000-0000274E0000}"/>
    <cellStyle name="Percent 2 2 42 3" xfId="20681" xr:uid="{00000000-0005-0000-0000-0000284E0000}"/>
    <cellStyle name="Percent 2 2 42 4" xfId="20682" xr:uid="{00000000-0005-0000-0000-0000294E0000}"/>
    <cellStyle name="Percent 2 2 42 5" xfId="20683" xr:uid="{00000000-0005-0000-0000-00002A4E0000}"/>
    <cellStyle name="Percent 2 2 42 6" xfId="20684" xr:uid="{00000000-0005-0000-0000-00002B4E0000}"/>
    <cellStyle name="Percent 2 2 42 7" xfId="20685" xr:uid="{00000000-0005-0000-0000-00002C4E0000}"/>
    <cellStyle name="Percent 2 2 42 8" xfId="20686" xr:uid="{00000000-0005-0000-0000-00002D4E0000}"/>
    <cellStyle name="Percent 2 2 42 9" xfId="20687" xr:uid="{00000000-0005-0000-0000-00002E4E0000}"/>
    <cellStyle name="Percent 2 2 43" xfId="20688" xr:uid="{00000000-0005-0000-0000-00002F4E0000}"/>
    <cellStyle name="Percent 2 2 43 10" xfId="20689" xr:uid="{00000000-0005-0000-0000-0000304E0000}"/>
    <cellStyle name="Percent 2 2 43 11" xfId="20690" xr:uid="{00000000-0005-0000-0000-0000314E0000}"/>
    <cellStyle name="Percent 2 2 43 12" xfId="20691" xr:uid="{00000000-0005-0000-0000-0000324E0000}"/>
    <cellStyle name="Percent 2 2 43 13" xfId="20692" xr:uid="{00000000-0005-0000-0000-0000334E0000}"/>
    <cellStyle name="Percent 2 2 43 14" xfId="20693" xr:uid="{00000000-0005-0000-0000-0000344E0000}"/>
    <cellStyle name="Percent 2 2 43 15" xfId="20694" xr:uid="{00000000-0005-0000-0000-0000354E0000}"/>
    <cellStyle name="Percent 2 2 43 16" xfId="20695" xr:uid="{00000000-0005-0000-0000-0000364E0000}"/>
    <cellStyle name="Percent 2 2 43 17" xfId="20696" xr:uid="{00000000-0005-0000-0000-0000374E0000}"/>
    <cellStyle name="Percent 2 2 43 2" xfId="20697" xr:uid="{00000000-0005-0000-0000-0000384E0000}"/>
    <cellStyle name="Percent 2 2 43 3" xfId="20698" xr:uid="{00000000-0005-0000-0000-0000394E0000}"/>
    <cellStyle name="Percent 2 2 43 4" xfId="20699" xr:uid="{00000000-0005-0000-0000-00003A4E0000}"/>
    <cellStyle name="Percent 2 2 43 5" xfId="20700" xr:uid="{00000000-0005-0000-0000-00003B4E0000}"/>
    <cellStyle name="Percent 2 2 43 6" xfId="20701" xr:uid="{00000000-0005-0000-0000-00003C4E0000}"/>
    <cellStyle name="Percent 2 2 43 7" xfId="20702" xr:uid="{00000000-0005-0000-0000-00003D4E0000}"/>
    <cellStyle name="Percent 2 2 43 8" xfId="20703" xr:uid="{00000000-0005-0000-0000-00003E4E0000}"/>
    <cellStyle name="Percent 2 2 43 9" xfId="20704" xr:uid="{00000000-0005-0000-0000-00003F4E0000}"/>
    <cellStyle name="Percent 2 2 44" xfId="20705" xr:uid="{00000000-0005-0000-0000-0000404E0000}"/>
    <cellStyle name="Percent 2 2 44 10" xfId="20706" xr:uid="{00000000-0005-0000-0000-0000414E0000}"/>
    <cellStyle name="Percent 2 2 44 11" xfId="20707" xr:uid="{00000000-0005-0000-0000-0000424E0000}"/>
    <cellStyle name="Percent 2 2 44 12" xfId="20708" xr:uid="{00000000-0005-0000-0000-0000434E0000}"/>
    <cellStyle name="Percent 2 2 44 13" xfId="20709" xr:uid="{00000000-0005-0000-0000-0000444E0000}"/>
    <cellStyle name="Percent 2 2 44 14" xfId="20710" xr:uid="{00000000-0005-0000-0000-0000454E0000}"/>
    <cellStyle name="Percent 2 2 44 15" xfId="20711" xr:uid="{00000000-0005-0000-0000-0000464E0000}"/>
    <cellStyle name="Percent 2 2 44 16" xfId="20712" xr:uid="{00000000-0005-0000-0000-0000474E0000}"/>
    <cellStyle name="Percent 2 2 44 17" xfId="20713" xr:uid="{00000000-0005-0000-0000-0000484E0000}"/>
    <cellStyle name="Percent 2 2 44 2" xfId="20714" xr:uid="{00000000-0005-0000-0000-0000494E0000}"/>
    <cellStyle name="Percent 2 2 44 3" xfId="20715" xr:uid="{00000000-0005-0000-0000-00004A4E0000}"/>
    <cellStyle name="Percent 2 2 44 4" xfId="20716" xr:uid="{00000000-0005-0000-0000-00004B4E0000}"/>
    <cellStyle name="Percent 2 2 44 5" xfId="20717" xr:uid="{00000000-0005-0000-0000-00004C4E0000}"/>
    <cellStyle name="Percent 2 2 44 6" xfId="20718" xr:uid="{00000000-0005-0000-0000-00004D4E0000}"/>
    <cellStyle name="Percent 2 2 44 7" xfId="20719" xr:uid="{00000000-0005-0000-0000-00004E4E0000}"/>
    <cellStyle name="Percent 2 2 44 8" xfId="20720" xr:uid="{00000000-0005-0000-0000-00004F4E0000}"/>
    <cellStyle name="Percent 2 2 44 9" xfId="20721" xr:uid="{00000000-0005-0000-0000-0000504E0000}"/>
    <cellStyle name="Percent 2 2 45" xfId="20722" xr:uid="{00000000-0005-0000-0000-0000514E0000}"/>
    <cellStyle name="Percent 2 2 45 10" xfId="20723" xr:uid="{00000000-0005-0000-0000-0000524E0000}"/>
    <cellStyle name="Percent 2 2 45 11" xfId="20724" xr:uid="{00000000-0005-0000-0000-0000534E0000}"/>
    <cellStyle name="Percent 2 2 45 12" xfId="20725" xr:uid="{00000000-0005-0000-0000-0000544E0000}"/>
    <cellStyle name="Percent 2 2 45 13" xfId="20726" xr:uid="{00000000-0005-0000-0000-0000554E0000}"/>
    <cellStyle name="Percent 2 2 45 14" xfId="20727" xr:uid="{00000000-0005-0000-0000-0000564E0000}"/>
    <cellStyle name="Percent 2 2 45 15" xfId="20728" xr:uid="{00000000-0005-0000-0000-0000574E0000}"/>
    <cellStyle name="Percent 2 2 45 16" xfId="20729" xr:uid="{00000000-0005-0000-0000-0000584E0000}"/>
    <cellStyle name="Percent 2 2 45 17" xfId="20730" xr:uid="{00000000-0005-0000-0000-0000594E0000}"/>
    <cellStyle name="Percent 2 2 45 2" xfId="20731" xr:uid="{00000000-0005-0000-0000-00005A4E0000}"/>
    <cellStyle name="Percent 2 2 45 3" xfId="20732" xr:uid="{00000000-0005-0000-0000-00005B4E0000}"/>
    <cellStyle name="Percent 2 2 45 4" xfId="20733" xr:uid="{00000000-0005-0000-0000-00005C4E0000}"/>
    <cellStyle name="Percent 2 2 45 5" xfId="20734" xr:uid="{00000000-0005-0000-0000-00005D4E0000}"/>
    <cellStyle name="Percent 2 2 45 6" xfId="20735" xr:uid="{00000000-0005-0000-0000-00005E4E0000}"/>
    <cellStyle name="Percent 2 2 45 7" xfId="20736" xr:uid="{00000000-0005-0000-0000-00005F4E0000}"/>
    <cellStyle name="Percent 2 2 45 8" xfId="20737" xr:uid="{00000000-0005-0000-0000-0000604E0000}"/>
    <cellStyle name="Percent 2 2 45 9" xfId="20738" xr:uid="{00000000-0005-0000-0000-0000614E0000}"/>
    <cellStyle name="Percent 2 2 46" xfId="20739" xr:uid="{00000000-0005-0000-0000-0000624E0000}"/>
    <cellStyle name="Percent 2 2 46 10" xfId="20740" xr:uid="{00000000-0005-0000-0000-0000634E0000}"/>
    <cellStyle name="Percent 2 2 46 11" xfId="20741" xr:uid="{00000000-0005-0000-0000-0000644E0000}"/>
    <cellStyle name="Percent 2 2 46 12" xfId="20742" xr:uid="{00000000-0005-0000-0000-0000654E0000}"/>
    <cellStyle name="Percent 2 2 46 13" xfId="20743" xr:uid="{00000000-0005-0000-0000-0000664E0000}"/>
    <cellStyle name="Percent 2 2 46 14" xfId="20744" xr:uid="{00000000-0005-0000-0000-0000674E0000}"/>
    <cellStyle name="Percent 2 2 46 15" xfId="20745" xr:uid="{00000000-0005-0000-0000-0000684E0000}"/>
    <cellStyle name="Percent 2 2 46 16" xfId="20746" xr:uid="{00000000-0005-0000-0000-0000694E0000}"/>
    <cellStyle name="Percent 2 2 46 17" xfId="20747" xr:uid="{00000000-0005-0000-0000-00006A4E0000}"/>
    <cellStyle name="Percent 2 2 46 2" xfId="20748" xr:uid="{00000000-0005-0000-0000-00006B4E0000}"/>
    <cellStyle name="Percent 2 2 46 3" xfId="20749" xr:uid="{00000000-0005-0000-0000-00006C4E0000}"/>
    <cellStyle name="Percent 2 2 46 4" xfId="20750" xr:uid="{00000000-0005-0000-0000-00006D4E0000}"/>
    <cellStyle name="Percent 2 2 46 5" xfId="20751" xr:uid="{00000000-0005-0000-0000-00006E4E0000}"/>
    <cellStyle name="Percent 2 2 46 6" xfId="20752" xr:uid="{00000000-0005-0000-0000-00006F4E0000}"/>
    <cellStyle name="Percent 2 2 46 7" xfId="20753" xr:uid="{00000000-0005-0000-0000-0000704E0000}"/>
    <cellStyle name="Percent 2 2 46 8" xfId="20754" xr:uid="{00000000-0005-0000-0000-0000714E0000}"/>
    <cellStyle name="Percent 2 2 46 9" xfId="20755" xr:uid="{00000000-0005-0000-0000-0000724E0000}"/>
    <cellStyle name="Percent 2 2 47" xfId="20756" xr:uid="{00000000-0005-0000-0000-0000734E0000}"/>
    <cellStyle name="Percent 2 2 47 10" xfId="20757" xr:uid="{00000000-0005-0000-0000-0000744E0000}"/>
    <cellStyle name="Percent 2 2 47 11" xfId="20758" xr:uid="{00000000-0005-0000-0000-0000754E0000}"/>
    <cellStyle name="Percent 2 2 47 12" xfId="20759" xr:uid="{00000000-0005-0000-0000-0000764E0000}"/>
    <cellStyle name="Percent 2 2 47 13" xfId="20760" xr:uid="{00000000-0005-0000-0000-0000774E0000}"/>
    <cellStyle name="Percent 2 2 47 14" xfId="20761" xr:uid="{00000000-0005-0000-0000-0000784E0000}"/>
    <cellStyle name="Percent 2 2 47 15" xfId="20762" xr:uid="{00000000-0005-0000-0000-0000794E0000}"/>
    <cellStyle name="Percent 2 2 47 16" xfId="20763" xr:uid="{00000000-0005-0000-0000-00007A4E0000}"/>
    <cellStyle name="Percent 2 2 47 17" xfId="20764" xr:uid="{00000000-0005-0000-0000-00007B4E0000}"/>
    <cellStyle name="Percent 2 2 47 2" xfId="20765" xr:uid="{00000000-0005-0000-0000-00007C4E0000}"/>
    <cellStyle name="Percent 2 2 47 3" xfId="20766" xr:uid="{00000000-0005-0000-0000-00007D4E0000}"/>
    <cellStyle name="Percent 2 2 47 4" xfId="20767" xr:uid="{00000000-0005-0000-0000-00007E4E0000}"/>
    <cellStyle name="Percent 2 2 47 5" xfId="20768" xr:uid="{00000000-0005-0000-0000-00007F4E0000}"/>
    <cellStyle name="Percent 2 2 47 6" xfId="20769" xr:uid="{00000000-0005-0000-0000-0000804E0000}"/>
    <cellStyle name="Percent 2 2 47 7" xfId="20770" xr:uid="{00000000-0005-0000-0000-0000814E0000}"/>
    <cellStyle name="Percent 2 2 47 8" xfId="20771" xr:uid="{00000000-0005-0000-0000-0000824E0000}"/>
    <cellStyle name="Percent 2 2 47 9" xfId="20772" xr:uid="{00000000-0005-0000-0000-0000834E0000}"/>
    <cellStyle name="Percent 2 2 48" xfId="20773" xr:uid="{00000000-0005-0000-0000-0000844E0000}"/>
    <cellStyle name="Percent 2 2 48 10" xfId="20774" xr:uid="{00000000-0005-0000-0000-0000854E0000}"/>
    <cellStyle name="Percent 2 2 48 11" xfId="20775" xr:uid="{00000000-0005-0000-0000-0000864E0000}"/>
    <cellStyle name="Percent 2 2 48 12" xfId="20776" xr:uid="{00000000-0005-0000-0000-0000874E0000}"/>
    <cellStyle name="Percent 2 2 48 13" xfId="20777" xr:uid="{00000000-0005-0000-0000-0000884E0000}"/>
    <cellStyle name="Percent 2 2 48 14" xfId="20778" xr:uid="{00000000-0005-0000-0000-0000894E0000}"/>
    <cellStyle name="Percent 2 2 48 15" xfId="20779" xr:uid="{00000000-0005-0000-0000-00008A4E0000}"/>
    <cellStyle name="Percent 2 2 48 16" xfId="20780" xr:uid="{00000000-0005-0000-0000-00008B4E0000}"/>
    <cellStyle name="Percent 2 2 48 17" xfId="20781" xr:uid="{00000000-0005-0000-0000-00008C4E0000}"/>
    <cellStyle name="Percent 2 2 48 2" xfId="20782" xr:uid="{00000000-0005-0000-0000-00008D4E0000}"/>
    <cellStyle name="Percent 2 2 48 3" xfId="20783" xr:uid="{00000000-0005-0000-0000-00008E4E0000}"/>
    <cellStyle name="Percent 2 2 48 4" xfId="20784" xr:uid="{00000000-0005-0000-0000-00008F4E0000}"/>
    <cellStyle name="Percent 2 2 48 5" xfId="20785" xr:uid="{00000000-0005-0000-0000-0000904E0000}"/>
    <cellStyle name="Percent 2 2 48 6" xfId="20786" xr:uid="{00000000-0005-0000-0000-0000914E0000}"/>
    <cellStyle name="Percent 2 2 48 7" xfId="20787" xr:uid="{00000000-0005-0000-0000-0000924E0000}"/>
    <cellStyle name="Percent 2 2 48 8" xfId="20788" xr:uid="{00000000-0005-0000-0000-0000934E0000}"/>
    <cellStyle name="Percent 2 2 48 9" xfId="20789" xr:uid="{00000000-0005-0000-0000-0000944E0000}"/>
    <cellStyle name="Percent 2 2 49" xfId="20790" xr:uid="{00000000-0005-0000-0000-0000954E0000}"/>
    <cellStyle name="Percent 2 2 49 10" xfId="20791" xr:uid="{00000000-0005-0000-0000-0000964E0000}"/>
    <cellStyle name="Percent 2 2 49 11" xfId="20792" xr:uid="{00000000-0005-0000-0000-0000974E0000}"/>
    <cellStyle name="Percent 2 2 49 12" xfId="20793" xr:uid="{00000000-0005-0000-0000-0000984E0000}"/>
    <cellStyle name="Percent 2 2 49 13" xfId="20794" xr:uid="{00000000-0005-0000-0000-0000994E0000}"/>
    <cellStyle name="Percent 2 2 49 14" xfId="20795" xr:uid="{00000000-0005-0000-0000-00009A4E0000}"/>
    <cellStyle name="Percent 2 2 49 15" xfId="20796" xr:uid="{00000000-0005-0000-0000-00009B4E0000}"/>
    <cellStyle name="Percent 2 2 49 16" xfId="20797" xr:uid="{00000000-0005-0000-0000-00009C4E0000}"/>
    <cellStyle name="Percent 2 2 49 17" xfId="20798" xr:uid="{00000000-0005-0000-0000-00009D4E0000}"/>
    <cellStyle name="Percent 2 2 49 2" xfId="20799" xr:uid="{00000000-0005-0000-0000-00009E4E0000}"/>
    <cellStyle name="Percent 2 2 49 3" xfId="20800" xr:uid="{00000000-0005-0000-0000-00009F4E0000}"/>
    <cellStyle name="Percent 2 2 49 4" xfId="20801" xr:uid="{00000000-0005-0000-0000-0000A04E0000}"/>
    <cellStyle name="Percent 2 2 49 5" xfId="20802" xr:uid="{00000000-0005-0000-0000-0000A14E0000}"/>
    <cellStyle name="Percent 2 2 49 6" xfId="20803" xr:uid="{00000000-0005-0000-0000-0000A24E0000}"/>
    <cellStyle name="Percent 2 2 49 7" xfId="20804" xr:uid="{00000000-0005-0000-0000-0000A34E0000}"/>
    <cellStyle name="Percent 2 2 49 8" xfId="20805" xr:uid="{00000000-0005-0000-0000-0000A44E0000}"/>
    <cellStyle name="Percent 2 2 49 9" xfId="20806" xr:uid="{00000000-0005-0000-0000-0000A54E0000}"/>
    <cellStyle name="Percent 2 2 5" xfId="20807" xr:uid="{00000000-0005-0000-0000-0000A64E0000}"/>
    <cellStyle name="Percent 2 2 5 10" xfId="20808" xr:uid="{00000000-0005-0000-0000-0000A74E0000}"/>
    <cellStyle name="Percent 2 2 5 11" xfId="20809" xr:uid="{00000000-0005-0000-0000-0000A84E0000}"/>
    <cellStyle name="Percent 2 2 5 12" xfId="20810" xr:uid="{00000000-0005-0000-0000-0000A94E0000}"/>
    <cellStyle name="Percent 2 2 5 13" xfId="20811" xr:uid="{00000000-0005-0000-0000-0000AA4E0000}"/>
    <cellStyle name="Percent 2 2 5 14" xfId="20812" xr:uid="{00000000-0005-0000-0000-0000AB4E0000}"/>
    <cellStyle name="Percent 2 2 5 15" xfId="20813" xr:uid="{00000000-0005-0000-0000-0000AC4E0000}"/>
    <cellStyle name="Percent 2 2 5 16" xfId="20814" xr:uid="{00000000-0005-0000-0000-0000AD4E0000}"/>
    <cellStyle name="Percent 2 2 5 17" xfId="20815" xr:uid="{00000000-0005-0000-0000-0000AE4E0000}"/>
    <cellStyle name="Percent 2 2 5 2" xfId="20816" xr:uid="{00000000-0005-0000-0000-0000AF4E0000}"/>
    <cellStyle name="Percent 2 2 5 3" xfId="20817" xr:uid="{00000000-0005-0000-0000-0000B04E0000}"/>
    <cellStyle name="Percent 2 2 5 4" xfId="20818" xr:uid="{00000000-0005-0000-0000-0000B14E0000}"/>
    <cellStyle name="Percent 2 2 5 5" xfId="20819" xr:uid="{00000000-0005-0000-0000-0000B24E0000}"/>
    <cellStyle name="Percent 2 2 5 6" xfId="20820" xr:uid="{00000000-0005-0000-0000-0000B34E0000}"/>
    <cellStyle name="Percent 2 2 5 7" xfId="20821" xr:uid="{00000000-0005-0000-0000-0000B44E0000}"/>
    <cellStyle name="Percent 2 2 5 8" xfId="20822" xr:uid="{00000000-0005-0000-0000-0000B54E0000}"/>
    <cellStyle name="Percent 2 2 5 9" xfId="20823" xr:uid="{00000000-0005-0000-0000-0000B64E0000}"/>
    <cellStyle name="Percent 2 2 50" xfId="20824" xr:uid="{00000000-0005-0000-0000-0000B74E0000}"/>
    <cellStyle name="Percent 2 2 6" xfId="20825" xr:uid="{00000000-0005-0000-0000-0000B84E0000}"/>
    <cellStyle name="Percent 2 2 6 10" xfId="20826" xr:uid="{00000000-0005-0000-0000-0000B94E0000}"/>
    <cellStyle name="Percent 2 2 6 11" xfId="20827" xr:uid="{00000000-0005-0000-0000-0000BA4E0000}"/>
    <cellStyle name="Percent 2 2 6 12" xfId="20828" xr:uid="{00000000-0005-0000-0000-0000BB4E0000}"/>
    <cellStyle name="Percent 2 2 6 13" xfId="20829" xr:uid="{00000000-0005-0000-0000-0000BC4E0000}"/>
    <cellStyle name="Percent 2 2 6 14" xfId="20830" xr:uid="{00000000-0005-0000-0000-0000BD4E0000}"/>
    <cellStyle name="Percent 2 2 6 15" xfId="20831" xr:uid="{00000000-0005-0000-0000-0000BE4E0000}"/>
    <cellStyle name="Percent 2 2 6 16" xfId="20832" xr:uid="{00000000-0005-0000-0000-0000BF4E0000}"/>
    <cellStyle name="Percent 2 2 6 17" xfId="20833" xr:uid="{00000000-0005-0000-0000-0000C04E0000}"/>
    <cellStyle name="Percent 2 2 6 2" xfId="20834" xr:uid="{00000000-0005-0000-0000-0000C14E0000}"/>
    <cellStyle name="Percent 2 2 6 3" xfId="20835" xr:uid="{00000000-0005-0000-0000-0000C24E0000}"/>
    <cellStyle name="Percent 2 2 6 4" xfId="20836" xr:uid="{00000000-0005-0000-0000-0000C34E0000}"/>
    <cellStyle name="Percent 2 2 6 5" xfId="20837" xr:uid="{00000000-0005-0000-0000-0000C44E0000}"/>
    <cellStyle name="Percent 2 2 6 6" xfId="20838" xr:uid="{00000000-0005-0000-0000-0000C54E0000}"/>
    <cellStyle name="Percent 2 2 6 7" xfId="20839" xr:uid="{00000000-0005-0000-0000-0000C64E0000}"/>
    <cellStyle name="Percent 2 2 6 8" xfId="20840" xr:uid="{00000000-0005-0000-0000-0000C74E0000}"/>
    <cellStyle name="Percent 2 2 6 9" xfId="20841" xr:uid="{00000000-0005-0000-0000-0000C84E0000}"/>
    <cellStyle name="Percent 2 2 7" xfId="20842" xr:uid="{00000000-0005-0000-0000-0000C94E0000}"/>
    <cellStyle name="Percent 2 2 7 10" xfId="20843" xr:uid="{00000000-0005-0000-0000-0000CA4E0000}"/>
    <cellStyle name="Percent 2 2 7 11" xfId="20844" xr:uid="{00000000-0005-0000-0000-0000CB4E0000}"/>
    <cellStyle name="Percent 2 2 7 12" xfId="20845" xr:uid="{00000000-0005-0000-0000-0000CC4E0000}"/>
    <cellStyle name="Percent 2 2 7 13" xfId="20846" xr:uid="{00000000-0005-0000-0000-0000CD4E0000}"/>
    <cellStyle name="Percent 2 2 7 14" xfId="20847" xr:uid="{00000000-0005-0000-0000-0000CE4E0000}"/>
    <cellStyle name="Percent 2 2 7 15" xfId="20848" xr:uid="{00000000-0005-0000-0000-0000CF4E0000}"/>
    <cellStyle name="Percent 2 2 7 16" xfId="20849" xr:uid="{00000000-0005-0000-0000-0000D04E0000}"/>
    <cellStyle name="Percent 2 2 7 17" xfId="20850" xr:uid="{00000000-0005-0000-0000-0000D14E0000}"/>
    <cellStyle name="Percent 2 2 7 2" xfId="20851" xr:uid="{00000000-0005-0000-0000-0000D24E0000}"/>
    <cellStyle name="Percent 2 2 7 3" xfId="20852" xr:uid="{00000000-0005-0000-0000-0000D34E0000}"/>
    <cellStyle name="Percent 2 2 7 4" xfId="20853" xr:uid="{00000000-0005-0000-0000-0000D44E0000}"/>
    <cellStyle name="Percent 2 2 7 5" xfId="20854" xr:uid="{00000000-0005-0000-0000-0000D54E0000}"/>
    <cellStyle name="Percent 2 2 7 6" xfId="20855" xr:uid="{00000000-0005-0000-0000-0000D64E0000}"/>
    <cellStyle name="Percent 2 2 7 7" xfId="20856" xr:uid="{00000000-0005-0000-0000-0000D74E0000}"/>
    <cellStyle name="Percent 2 2 7 8" xfId="20857" xr:uid="{00000000-0005-0000-0000-0000D84E0000}"/>
    <cellStyle name="Percent 2 2 7 9" xfId="20858" xr:uid="{00000000-0005-0000-0000-0000D94E0000}"/>
    <cellStyle name="Percent 2 2 8" xfId="20859" xr:uid="{00000000-0005-0000-0000-0000DA4E0000}"/>
    <cellStyle name="Percent 2 2 8 10" xfId="20860" xr:uid="{00000000-0005-0000-0000-0000DB4E0000}"/>
    <cellStyle name="Percent 2 2 8 11" xfId="20861" xr:uid="{00000000-0005-0000-0000-0000DC4E0000}"/>
    <cellStyle name="Percent 2 2 8 12" xfId="20862" xr:uid="{00000000-0005-0000-0000-0000DD4E0000}"/>
    <cellStyle name="Percent 2 2 8 13" xfId="20863" xr:uid="{00000000-0005-0000-0000-0000DE4E0000}"/>
    <cellStyle name="Percent 2 2 8 14" xfId="20864" xr:uid="{00000000-0005-0000-0000-0000DF4E0000}"/>
    <cellStyle name="Percent 2 2 8 15" xfId="20865" xr:uid="{00000000-0005-0000-0000-0000E04E0000}"/>
    <cellStyle name="Percent 2 2 8 16" xfId="20866" xr:uid="{00000000-0005-0000-0000-0000E14E0000}"/>
    <cellStyle name="Percent 2 2 8 17" xfId="20867" xr:uid="{00000000-0005-0000-0000-0000E24E0000}"/>
    <cellStyle name="Percent 2 2 8 2" xfId="20868" xr:uid="{00000000-0005-0000-0000-0000E34E0000}"/>
    <cellStyle name="Percent 2 2 8 3" xfId="20869" xr:uid="{00000000-0005-0000-0000-0000E44E0000}"/>
    <cellStyle name="Percent 2 2 8 4" xfId="20870" xr:uid="{00000000-0005-0000-0000-0000E54E0000}"/>
    <cellStyle name="Percent 2 2 8 5" xfId="20871" xr:uid="{00000000-0005-0000-0000-0000E64E0000}"/>
    <cellStyle name="Percent 2 2 8 6" xfId="20872" xr:uid="{00000000-0005-0000-0000-0000E74E0000}"/>
    <cellStyle name="Percent 2 2 8 7" xfId="20873" xr:uid="{00000000-0005-0000-0000-0000E84E0000}"/>
    <cellStyle name="Percent 2 2 8 8" xfId="20874" xr:uid="{00000000-0005-0000-0000-0000E94E0000}"/>
    <cellStyle name="Percent 2 2 8 9" xfId="20875" xr:uid="{00000000-0005-0000-0000-0000EA4E0000}"/>
    <cellStyle name="Percent 2 2 9" xfId="20876" xr:uid="{00000000-0005-0000-0000-0000EB4E0000}"/>
    <cellStyle name="Percent 2 2 9 10" xfId="20877" xr:uid="{00000000-0005-0000-0000-0000EC4E0000}"/>
    <cellStyle name="Percent 2 2 9 11" xfId="20878" xr:uid="{00000000-0005-0000-0000-0000ED4E0000}"/>
    <cellStyle name="Percent 2 2 9 12" xfId="20879" xr:uid="{00000000-0005-0000-0000-0000EE4E0000}"/>
    <cellStyle name="Percent 2 2 9 13" xfId="20880" xr:uid="{00000000-0005-0000-0000-0000EF4E0000}"/>
    <cellStyle name="Percent 2 2 9 14" xfId="20881" xr:uid="{00000000-0005-0000-0000-0000F04E0000}"/>
    <cellStyle name="Percent 2 2 9 15" xfId="20882" xr:uid="{00000000-0005-0000-0000-0000F14E0000}"/>
    <cellStyle name="Percent 2 2 9 16" xfId="20883" xr:uid="{00000000-0005-0000-0000-0000F24E0000}"/>
    <cellStyle name="Percent 2 2 9 17" xfId="20884" xr:uid="{00000000-0005-0000-0000-0000F34E0000}"/>
    <cellStyle name="Percent 2 2 9 2" xfId="20885" xr:uid="{00000000-0005-0000-0000-0000F44E0000}"/>
    <cellStyle name="Percent 2 2 9 3" xfId="20886" xr:uid="{00000000-0005-0000-0000-0000F54E0000}"/>
    <cellStyle name="Percent 2 2 9 4" xfId="20887" xr:uid="{00000000-0005-0000-0000-0000F64E0000}"/>
    <cellStyle name="Percent 2 2 9 5" xfId="20888" xr:uid="{00000000-0005-0000-0000-0000F74E0000}"/>
    <cellStyle name="Percent 2 2 9 6" xfId="20889" xr:uid="{00000000-0005-0000-0000-0000F84E0000}"/>
    <cellStyle name="Percent 2 2 9 7" xfId="20890" xr:uid="{00000000-0005-0000-0000-0000F94E0000}"/>
    <cellStyle name="Percent 2 2 9 8" xfId="20891" xr:uid="{00000000-0005-0000-0000-0000FA4E0000}"/>
    <cellStyle name="Percent 2 2 9 9" xfId="20892" xr:uid="{00000000-0005-0000-0000-0000FB4E0000}"/>
    <cellStyle name="Percent 2 20" xfId="20893" xr:uid="{00000000-0005-0000-0000-0000FC4E0000}"/>
    <cellStyle name="Percent 2 20 10" xfId="20894" xr:uid="{00000000-0005-0000-0000-0000FD4E0000}"/>
    <cellStyle name="Percent 2 20 11" xfId="20895" xr:uid="{00000000-0005-0000-0000-0000FE4E0000}"/>
    <cellStyle name="Percent 2 20 12" xfId="20896" xr:uid="{00000000-0005-0000-0000-0000FF4E0000}"/>
    <cellStyle name="Percent 2 20 13" xfId="20897" xr:uid="{00000000-0005-0000-0000-0000004F0000}"/>
    <cellStyle name="Percent 2 20 14" xfId="20898" xr:uid="{00000000-0005-0000-0000-0000014F0000}"/>
    <cellStyle name="Percent 2 20 15" xfId="20899" xr:uid="{00000000-0005-0000-0000-0000024F0000}"/>
    <cellStyle name="Percent 2 20 16" xfId="20900" xr:uid="{00000000-0005-0000-0000-0000034F0000}"/>
    <cellStyle name="Percent 2 20 17" xfId="20901" xr:uid="{00000000-0005-0000-0000-0000044F0000}"/>
    <cellStyle name="Percent 2 20 2" xfId="20902" xr:uid="{00000000-0005-0000-0000-0000054F0000}"/>
    <cellStyle name="Percent 2 20 3" xfId="20903" xr:uid="{00000000-0005-0000-0000-0000064F0000}"/>
    <cellStyle name="Percent 2 20 4" xfId="20904" xr:uid="{00000000-0005-0000-0000-0000074F0000}"/>
    <cellStyle name="Percent 2 20 5" xfId="20905" xr:uid="{00000000-0005-0000-0000-0000084F0000}"/>
    <cellStyle name="Percent 2 20 6" xfId="20906" xr:uid="{00000000-0005-0000-0000-0000094F0000}"/>
    <cellStyle name="Percent 2 20 7" xfId="20907" xr:uid="{00000000-0005-0000-0000-00000A4F0000}"/>
    <cellStyle name="Percent 2 20 8" xfId="20908" xr:uid="{00000000-0005-0000-0000-00000B4F0000}"/>
    <cellStyle name="Percent 2 20 9" xfId="20909" xr:uid="{00000000-0005-0000-0000-00000C4F0000}"/>
    <cellStyle name="Percent 2 21" xfId="20910" xr:uid="{00000000-0005-0000-0000-00000D4F0000}"/>
    <cellStyle name="Percent 2 21 10" xfId="20911" xr:uid="{00000000-0005-0000-0000-00000E4F0000}"/>
    <cellStyle name="Percent 2 21 11" xfId="20912" xr:uid="{00000000-0005-0000-0000-00000F4F0000}"/>
    <cellStyle name="Percent 2 21 12" xfId="20913" xr:uid="{00000000-0005-0000-0000-0000104F0000}"/>
    <cellStyle name="Percent 2 21 13" xfId="20914" xr:uid="{00000000-0005-0000-0000-0000114F0000}"/>
    <cellStyle name="Percent 2 21 14" xfId="20915" xr:uid="{00000000-0005-0000-0000-0000124F0000}"/>
    <cellStyle name="Percent 2 21 15" xfId="20916" xr:uid="{00000000-0005-0000-0000-0000134F0000}"/>
    <cellStyle name="Percent 2 21 16" xfId="20917" xr:uid="{00000000-0005-0000-0000-0000144F0000}"/>
    <cellStyle name="Percent 2 21 17" xfId="20918" xr:uid="{00000000-0005-0000-0000-0000154F0000}"/>
    <cellStyle name="Percent 2 21 2" xfId="20919" xr:uid="{00000000-0005-0000-0000-0000164F0000}"/>
    <cellStyle name="Percent 2 21 3" xfId="20920" xr:uid="{00000000-0005-0000-0000-0000174F0000}"/>
    <cellStyle name="Percent 2 21 4" xfId="20921" xr:uid="{00000000-0005-0000-0000-0000184F0000}"/>
    <cellStyle name="Percent 2 21 5" xfId="20922" xr:uid="{00000000-0005-0000-0000-0000194F0000}"/>
    <cellStyle name="Percent 2 21 6" xfId="20923" xr:uid="{00000000-0005-0000-0000-00001A4F0000}"/>
    <cellStyle name="Percent 2 21 7" xfId="20924" xr:uid="{00000000-0005-0000-0000-00001B4F0000}"/>
    <cellStyle name="Percent 2 21 8" xfId="20925" xr:uid="{00000000-0005-0000-0000-00001C4F0000}"/>
    <cellStyle name="Percent 2 21 9" xfId="20926" xr:uid="{00000000-0005-0000-0000-00001D4F0000}"/>
    <cellStyle name="Percent 2 22" xfId="20927" xr:uid="{00000000-0005-0000-0000-00001E4F0000}"/>
    <cellStyle name="Percent 2 22 10" xfId="20928" xr:uid="{00000000-0005-0000-0000-00001F4F0000}"/>
    <cellStyle name="Percent 2 22 11" xfId="20929" xr:uid="{00000000-0005-0000-0000-0000204F0000}"/>
    <cellStyle name="Percent 2 22 12" xfId="20930" xr:uid="{00000000-0005-0000-0000-0000214F0000}"/>
    <cellStyle name="Percent 2 22 13" xfId="20931" xr:uid="{00000000-0005-0000-0000-0000224F0000}"/>
    <cellStyle name="Percent 2 22 14" xfId="20932" xr:uid="{00000000-0005-0000-0000-0000234F0000}"/>
    <cellStyle name="Percent 2 22 15" xfId="20933" xr:uid="{00000000-0005-0000-0000-0000244F0000}"/>
    <cellStyle name="Percent 2 22 16" xfId="20934" xr:uid="{00000000-0005-0000-0000-0000254F0000}"/>
    <cellStyle name="Percent 2 22 17" xfId="20935" xr:uid="{00000000-0005-0000-0000-0000264F0000}"/>
    <cellStyle name="Percent 2 22 2" xfId="20936" xr:uid="{00000000-0005-0000-0000-0000274F0000}"/>
    <cellStyle name="Percent 2 22 3" xfId="20937" xr:uid="{00000000-0005-0000-0000-0000284F0000}"/>
    <cellStyle name="Percent 2 22 4" xfId="20938" xr:uid="{00000000-0005-0000-0000-0000294F0000}"/>
    <cellStyle name="Percent 2 22 5" xfId="20939" xr:uid="{00000000-0005-0000-0000-00002A4F0000}"/>
    <cellStyle name="Percent 2 22 6" xfId="20940" xr:uid="{00000000-0005-0000-0000-00002B4F0000}"/>
    <cellStyle name="Percent 2 22 7" xfId="20941" xr:uid="{00000000-0005-0000-0000-00002C4F0000}"/>
    <cellStyle name="Percent 2 22 8" xfId="20942" xr:uid="{00000000-0005-0000-0000-00002D4F0000}"/>
    <cellStyle name="Percent 2 22 9" xfId="20943" xr:uid="{00000000-0005-0000-0000-00002E4F0000}"/>
    <cellStyle name="Percent 2 23" xfId="20944" xr:uid="{00000000-0005-0000-0000-00002F4F0000}"/>
    <cellStyle name="Percent 2 23 10" xfId="20945" xr:uid="{00000000-0005-0000-0000-0000304F0000}"/>
    <cellStyle name="Percent 2 23 11" xfId="20946" xr:uid="{00000000-0005-0000-0000-0000314F0000}"/>
    <cellStyle name="Percent 2 23 12" xfId="20947" xr:uid="{00000000-0005-0000-0000-0000324F0000}"/>
    <cellStyle name="Percent 2 23 13" xfId="20948" xr:uid="{00000000-0005-0000-0000-0000334F0000}"/>
    <cellStyle name="Percent 2 23 14" xfId="20949" xr:uid="{00000000-0005-0000-0000-0000344F0000}"/>
    <cellStyle name="Percent 2 23 15" xfId="20950" xr:uid="{00000000-0005-0000-0000-0000354F0000}"/>
    <cellStyle name="Percent 2 23 16" xfId="20951" xr:uid="{00000000-0005-0000-0000-0000364F0000}"/>
    <cellStyle name="Percent 2 23 17" xfId="20952" xr:uid="{00000000-0005-0000-0000-0000374F0000}"/>
    <cellStyle name="Percent 2 23 2" xfId="20953" xr:uid="{00000000-0005-0000-0000-0000384F0000}"/>
    <cellStyle name="Percent 2 23 3" xfId="20954" xr:uid="{00000000-0005-0000-0000-0000394F0000}"/>
    <cellStyle name="Percent 2 23 4" xfId="20955" xr:uid="{00000000-0005-0000-0000-00003A4F0000}"/>
    <cellStyle name="Percent 2 23 5" xfId="20956" xr:uid="{00000000-0005-0000-0000-00003B4F0000}"/>
    <cellStyle name="Percent 2 23 6" xfId="20957" xr:uid="{00000000-0005-0000-0000-00003C4F0000}"/>
    <cellStyle name="Percent 2 23 7" xfId="20958" xr:uid="{00000000-0005-0000-0000-00003D4F0000}"/>
    <cellStyle name="Percent 2 23 8" xfId="20959" xr:uid="{00000000-0005-0000-0000-00003E4F0000}"/>
    <cellStyle name="Percent 2 23 9" xfId="20960" xr:uid="{00000000-0005-0000-0000-00003F4F0000}"/>
    <cellStyle name="Percent 2 24" xfId="20961" xr:uid="{00000000-0005-0000-0000-0000404F0000}"/>
    <cellStyle name="Percent 2 24 10" xfId="20962" xr:uid="{00000000-0005-0000-0000-0000414F0000}"/>
    <cellStyle name="Percent 2 24 11" xfId="20963" xr:uid="{00000000-0005-0000-0000-0000424F0000}"/>
    <cellStyle name="Percent 2 24 12" xfId="20964" xr:uid="{00000000-0005-0000-0000-0000434F0000}"/>
    <cellStyle name="Percent 2 24 13" xfId="20965" xr:uid="{00000000-0005-0000-0000-0000444F0000}"/>
    <cellStyle name="Percent 2 24 14" xfId="20966" xr:uid="{00000000-0005-0000-0000-0000454F0000}"/>
    <cellStyle name="Percent 2 24 15" xfId="20967" xr:uid="{00000000-0005-0000-0000-0000464F0000}"/>
    <cellStyle name="Percent 2 24 16" xfId="20968" xr:uid="{00000000-0005-0000-0000-0000474F0000}"/>
    <cellStyle name="Percent 2 24 17" xfId="20969" xr:uid="{00000000-0005-0000-0000-0000484F0000}"/>
    <cellStyle name="Percent 2 24 2" xfId="20970" xr:uid="{00000000-0005-0000-0000-0000494F0000}"/>
    <cellStyle name="Percent 2 24 3" xfId="20971" xr:uid="{00000000-0005-0000-0000-00004A4F0000}"/>
    <cellStyle name="Percent 2 24 4" xfId="20972" xr:uid="{00000000-0005-0000-0000-00004B4F0000}"/>
    <cellStyle name="Percent 2 24 5" xfId="20973" xr:uid="{00000000-0005-0000-0000-00004C4F0000}"/>
    <cellStyle name="Percent 2 24 6" xfId="20974" xr:uid="{00000000-0005-0000-0000-00004D4F0000}"/>
    <cellStyle name="Percent 2 24 7" xfId="20975" xr:uid="{00000000-0005-0000-0000-00004E4F0000}"/>
    <cellStyle name="Percent 2 24 8" xfId="20976" xr:uid="{00000000-0005-0000-0000-00004F4F0000}"/>
    <cellStyle name="Percent 2 24 9" xfId="20977" xr:uid="{00000000-0005-0000-0000-0000504F0000}"/>
    <cellStyle name="Percent 2 25" xfId="20978" xr:uid="{00000000-0005-0000-0000-0000514F0000}"/>
    <cellStyle name="Percent 2 25 10" xfId="20979" xr:uid="{00000000-0005-0000-0000-0000524F0000}"/>
    <cellStyle name="Percent 2 25 11" xfId="20980" xr:uid="{00000000-0005-0000-0000-0000534F0000}"/>
    <cellStyle name="Percent 2 25 12" xfId="20981" xr:uid="{00000000-0005-0000-0000-0000544F0000}"/>
    <cellStyle name="Percent 2 25 13" xfId="20982" xr:uid="{00000000-0005-0000-0000-0000554F0000}"/>
    <cellStyle name="Percent 2 25 14" xfId="20983" xr:uid="{00000000-0005-0000-0000-0000564F0000}"/>
    <cellStyle name="Percent 2 25 15" xfId="20984" xr:uid="{00000000-0005-0000-0000-0000574F0000}"/>
    <cellStyle name="Percent 2 25 16" xfId="20985" xr:uid="{00000000-0005-0000-0000-0000584F0000}"/>
    <cellStyle name="Percent 2 25 17" xfId="20986" xr:uid="{00000000-0005-0000-0000-0000594F0000}"/>
    <cellStyle name="Percent 2 25 2" xfId="20987" xr:uid="{00000000-0005-0000-0000-00005A4F0000}"/>
    <cellStyle name="Percent 2 25 3" xfId="20988" xr:uid="{00000000-0005-0000-0000-00005B4F0000}"/>
    <cellStyle name="Percent 2 25 4" xfId="20989" xr:uid="{00000000-0005-0000-0000-00005C4F0000}"/>
    <cellStyle name="Percent 2 25 5" xfId="20990" xr:uid="{00000000-0005-0000-0000-00005D4F0000}"/>
    <cellStyle name="Percent 2 25 6" xfId="20991" xr:uid="{00000000-0005-0000-0000-00005E4F0000}"/>
    <cellStyle name="Percent 2 25 7" xfId="20992" xr:uid="{00000000-0005-0000-0000-00005F4F0000}"/>
    <cellStyle name="Percent 2 25 8" xfId="20993" xr:uid="{00000000-0005-0000-0000-0000604F0000}"/>
    <cellStyle name="Percent 2 25 9" xfId="20994" xr:uid="{00000000-0005-0000-0000-0000614F0000}"/>
    <cellStyle name="Percent 2 26" xfId="20995" xr:uid="{00000000-0005-0000-0000-0000624F0000}"/>
    <cellStyle name="Percent 2 26 10" xfId="20996" xr:uid="{00000000-0005-0000-0000-0000634F0000}"/>
    <cellStyle name="Percent 2 26 11" xfId="20997" xr:uid="{00000000-0005-0000-0000-0000644F0000}"/>
    <cellStyle name="Percent 2 26 12" xfId="20998" xr:uid="{00000000-0005-0000-0000-0000654F0000}"/>
    <cellStyle name="Percent 2 26 13" xfId="20999" xr:uid="{00000000-0005-0000-0000-0000664F0000}"/>
    <cellStyle name="Percent 2 26 14" xfId="21000" xr:uid="{00000000-0005-0000-0000-0000674F0000}"/>
    <cellStyle name="Percent 2 26 15" xfId="21001" xr:uid="{00000000-0005-0000-0000-0000684F0000}"/>
    <cellStyle name="Percent 2 26 16" xfId="21002" xr:uid="{00000000-0005-0000-0000-0000694F0000}"/>
    <cellStyle name="Percent 2 26 17" xfId="21003" xr:uid="{00000000-0005-0000-0000-00006A4F0000}"/>
    <cellStyle name="Percent 2 26 2" xfId="21004" xr:uid="{00000000-0005-0000-0000-00006B4F0000}"/>
    <cellStyle name="Percent 2 26 3" xfId="21005" xr:uid="{00000000-0005-0000-0000-00006C4F0000}"/>
    <cellStyle name="Percent 2 26 4" xfId="21006" xr:uid="{00000000-0005-0000-0000-00006D4F0000}"/>
    <cellStyle name="Percent 2 26 5" xfId="21007" xr:uid="{00000000-0005-0000-0000-00006E4F0000}"/>
    <cellStyle name="Percent 2 26 6" xfId="21008" xr:uid="{00000000-0005-0000-0000-00006F4F0000}"/>
    <cellStyle name="Percent 2 26 7" xfId="21009" xr:uid="{00000000-0005-0000-0000-0000704F0000}"/>
    <cellStyle name="Percent 2 26 8" xfId="21010" xr:uid="{00000000-0005-0000-0000-0000714F0000}"/>
    <cellStyle name="Percent 2 26 9" xfId="21011" xr:uid="{00000000-0005-0000-0000-0000724F0000}"/>
    <cellStyle name="Percent 2 27" xfId="21012" xr:uid="{00000000-0005-0000-0000-0000734F0000}"/>
    <cellStyle name="Percent 2 27 10" xfId="21013" xr:uid="{00000000-0005-0000-0000-0000744F0000}"/>
    <cellStyle name="Percent 2 27 11" xfId="21014" xr:uid="{00000000-0005-0000-0000-0000754F0000}"/>
    <cellStyle name="Percent 2 27 12" xfId="21015" xr:uid="{00000000-0005-0000-0000-0000764F0000}"/>
    <cellStyle name="Percent 2 27 13" xfId="21016" xr:uid="{00000000-0005-0000-0000-0000774F0000}"/>
    <cellStyle name="Percent 2 27 14" xfId="21017" xr:uid="{00000000-0005-0000-0000-0000784F0000}"/>
    <cellStyle name="Percent 2 27 15" xfId="21018" xr:uid="{00000000-0005-0000-0000-0000794F0000}"/>
    <cellStyle name="Percent 2 27 16" xfId="21019" xr:uid="{00000000-0005-0000-0000-00007A4F0000}"/>
    <cellStyle name="Percent 2 27 17" xfId="21020" xr:uid="{00000000-0005-0000-0000-00007B4F0000}"/>
    <cellStyle name="Percent 2 27 2" xfId="21021" xr:uid="{00000000-0005-0000-0000-00007C4F0000}"/>
    <cellStyle name="Percent 2 27 3" xfId="21022" xr:uid="{00000000-0005-0000-0000-00007D4F0000}"/>
    <cellStyle name="Percent 2 27 4" xfId="21023" xr:uid="{00000000-0005-0000-0000-00007E4F0000}"/>
    <cellStyle name="Percent 2 27 5" xfId="21024" xr:uid="{00000000-0005-0000-0000-00007F4F0000}"/>
    <cellStyle name="Percent 2 27 6" xfId="21025" xr:uid="{00000000-0005-0000-0000-0000804F0000}"/>
    <cellStyle name="Percent 2 27 7" xfId="21026" xr:uid="{00000000-0005-0000-0000-0000814F0000}"/>
    <cellStyle name="Percent 2 27 8" xfId="21027" xr:uid="{00000000-0005-0000-0000-0000824F0000}"/>
    <cellStyle name="Percent 2 27 9" xfId="21028" xr:uid="{00000000-0005-0000-0000-0000834F0000}"/>
    <cellStyle name="Percent 2 28" xfId="21029" xr:uid="{00000000-0005-0000-0000-0000844F0000}"/>
    <cellStyle name="Percent 2 28 10" xfId="21030" xr:uid="{00000000-0005-0000-0000-0000854F0000}"/>
    <cellStyle name="Percent 2 28 11" xfId="21031" xr:uid="{00000000-0005-0000-0000-0000864F0000}"/>
    <cellStyle name="Percent 2 28 12" xfId="21032" xr:uid="{00000000-0005-0000-0000-0000874F0000}"/>
    <cellStyle name="Percent 2 28 13" xfId="21033" xr:uid="{00000000-0005-0000-0000-0000884F0000}"/>
    <cellStyle name="Percent 2 28 14" xfId="21034" xr:uid="{00000000-0005-0000-0000-0000894F0000}"/>
    <cellStyle name="Percent 2 28 15" xfId="21035" xr:uid="{00000000-0005-0000-0000-00008A4F0000}"/>
    <cellStyle name="Percent 2 28 16" xfId="21036" xr:uid="{00000000-0005-0000-0000-00008B4F0000}"/>
    <cellStyle name="Percent 2 28 17" xfId="21037" xr:uid="{00000000-0005-0000-0000-00008C4F0000}"/>
    <cellStyle name="Percent 2 28 2" xfId="21038" xr:uid="{00000000-0005-0000-0000-00008D4F0000}"/>
    <cellStyle name="Percent 2 28 3" xfId="21039" xr:uid="{00000000-0005-0000-0000-00008E4F0000}"/>
    <cellStyle name="Percent 2 28 4" xfId="21040" xr:uid="{00000000-0005-0000-0000-00008F4F0000}"/>
    <cellStyle name="Percent 2 28 5" xfId="21041" xr:uid="{00000000-0005-0000-0000-0000904F0000}"/>
    <cellStyle name="Percent 2 28 6" xfId="21042" xr:uid="{00000000-0005-0000-0000-0000914F0000}"/>
    <cellStyle name="Percent 2 28 7" xfId="21043" xr:uid="{00000000-0005-0000-0000-0000924F0000}"/>
    <cellStyle name="Percent 2 28 8" xfId="21044" xr:uid="{00000000-0005-0000-0000-0000934F0000}"/>
    <cellStyle name="Percent 2 28 9" xfId="21045" xr:uid="{00000000-0005-0000-0000-0000944F0000}"/>
    <cellStyle name="Percent 2 29" xfId="21046" xr:uid="{00000000-0005-0000-0000-0000954F0000}"/>
    <cellStyle name="Percent 2 29 10" xfId="21047" xr:uid="{00000000-0005-0000-0000-0000964F0000}"/>
    <cellStyle name="Percent 2 29 11" xfId="21048" xr:uid="{00000000-0005-0000-0000-0000974F0000}"/>
    <cellStyle name="Percent 2 29 12" xfId="21049" xr:uid="{00000000-0005-0000-0000-0000984F0000}"/>
    <cellStyle name="Percent 2 29 13" xfId="21050" xr:uid="{00000000-0005-0000-0000-0000994F0000}"/>
    <cellStyle name="Percent 2 29 14" xfId="21051" xr:uid="{00000000-0005-0000-0000-00009A4F0000}"/>
    <cellStyle name="Percent 2 29 15" xfId="21052" xr:uid="{00000000-0005-0000-0000-00009B4F0000}"/>
    <cellStyle name="Percent 2 29 16" xfId="21053" xr:uid="{00000000-0005-0000-0000-00009C4F0000}"/>
    <cellStyle name="Percent 2 29 17" xfId="21054" xr:uid="{00000000-0005-0000-0000-00009D4F0000}"/>
    <cellStyle name="Percent 2 29 2" xfId="21055" xr:uid="{00000000-0005-0000-0000-00009E4F0000}"/>
    <cellStyle name="Percent 2 29 3" xfId="21056" xr:uid="{00000000-0005-0000-0000-00009F4F0000}"/>
    <cellStyle name="Percent 2 29 4" xfId="21057" xr:uid="{00000000-0005-0000-0000-0000A04F0000}"/>
    <cellStyle name="Percent 2 29 5" xfId="21058" xr:uid="{00000000-0005-0000-0000-0000A14F0000}"/>
    <cellStyle name="Percent 2 29 6" xfId="21059" xr:uid="{00000000-0005-0000-0000-0000A24F0000}"/>
    <cellStyle name="Percent 2 29 7" xfId="21060" xr:uid="{00000000-0005-0000-0000-0000A34F0000}"/>
    <cellStyle name="Percent 2 29 8" xfId="21061" xr:uid="{00000000-0005-0000-0000-0000A44F0000}"/>
    <cellStyle name="Percent 2 29 9" xfId="21062" xr:uid="{00000000-0005-0000-0000-0000A54F0000}"/>
    <cellStyle name="Percent 2 3" xfId="1222" xr:uid="{00000000-0005-0000-0000-0000A64F0000}"/>
    <cellStyle name="Percent 2 3 10" xfId="21063" xr:uid="{00000000-0005-0000-0000-0000A74F0000}"/>
    <cellStyle name="Percent 2 3 10 10" xfId="21064" xr:uid="{00000000-0005-0000-0000-0000A84F0000}"/>
    <cellStyle name="Percent 2 3 10 11" xfId="21065" xr:uid="{00000000-0005-0000-0000-0000A94F0000}"/>
    <cellStyle name="Percent 2 3 10 12" xfId="21066" xr:uid="{00000000-0005-0000-0000-0000AA4F0000}"/>
    <cellStyle name="Percent 2 3 10 13" xfId="21067" xr:uid="{00000000-0005-0000-0000-0000AB4F0000}"/>
    <cellStyle name="Percent 2 3 10 14" xfId="21068" xr:uid="{00000000-0005-0000-0000-0000AC4F0000}"/>
    <cellStyle name="Percent 2 3 10 15" xfId="21069" xr:uid="{00000000-0005-0000-0000-0000AD4F0000}"/>
    <cellStyle name="Percent 2 3 10 16" xfId="21070" xr:uid="{00000000-0005-0000-0000-0000AE4F0000}"/>
    <cellStyle name="Percent 2 3 10 17" xfId="21071" xr:uid="{00000000-0005-0000-0000-0000AF4F0000}"/>
    <cellStyle name="Percent 2 3 10 2" xfId="21072" xr:uid="{00000000-0005-0000-0000-0000B04F0000}"/>
    <cellStyle name="Percent 2 3 10 3" xfId="21073" xr:uid="{00000000-0005-0000-0000-0000B14F0000}"/>
    <cellStyle name="Percent 2 3 10 4" xfId="21074" xr:uid="{00000000-0005-0000-0000-0000B24F0000}"/>
    <cellStyle name="Percent 2 3 10 5" xfId="21075" xr:uid="{00000000-0005-0000-0000-0000B34F0000}"/>
    <cellStyle name="Percent 2 3 10 6" xfId="21076" xr:uid="{00000000-0005-0000-0000-0000B44F0000}"/>
    <cellStyle name="Percent 2 3 10 7" xfId="21077" xr:uid="{00000000-0005-0000-0000-0000B54F0000}"/>
    <cellStyle name="Percent 2 3 10 8" xfId="21078" xr:uid="{00000000-0005-0000-0000-0000B64F0000}"/>
    <cellStyle name="Percent 2 3 10 9" xfId="21079" xr:uid="{00000000-0005-0000-0000-0000B74F0000}"/>
    <cellStyle name="Percent 2 3 11" xfId="21080" xr:uid="{00000000-0005-0000-0000-0000B84F0000}"/>
    <cellStyle name="Percent 2 3 11 10" xfId="21081" xr:uid="{00000000-0005-0000-0000-0000B94F0000}"/>
    <cellStyle name="Percent 2 3 11 11" xfId="21082" xr:uid="{00000000-0005-0000-0000-0000BA4F0000}"/>
    <cellStyle name="Percent 2 3 11 12" xfId="21083" xr:uid="{00000000-0005-0000-0000-0000BB4F0000}"/>
    <cellStyle name="Percent 2 3 11 13" xfId="21084" xr:uid="{00000000-0005-0000-0000-0000BC4F0000}"/>
    <cellStyle name="Percent 2 3 11 14" xfId="21085" xr:uid="{00000000-0005-0000-0000-0000BD4F0000}"/>
    <cellStyle name="Percent 2 3 11 15" xfId="21086" xr:uid="{00000000-0005-0000-0000-0000BE4F0000}"/>
    <cellStyle name="Percent 2 3 11 16" xfId="21087" xr:uid="{00000000-0005-0000-0000-0000BF4F0000}"/>
    <cellStyle name="Percent 2 3 11 17" xfId="21088" xr:uid="{00000000-0005-0000-0000-0000C04F0000}"/>
    <cellStyle name="Percent 2 3 11 2" xfId="21089" xr:uid="{00000000-0005-0000-0000-0000C14F0000}"/>
    <cellStyle name="Percent 2 3 11 3" xfId="21090" xr:uid="{00000000-0005-0000-0000-0000C24F0000}"/>
    <cellStyle name="Percent 2 3 11 4" xfId="21091" xr:uid="{00000000-0005-0000-0000-0000C34F0000}"/>
    <cellStyle name="Percent 2 3 11 5" xfId="21092" xr:uid="{00000000-0005-0000-0000-0000C44F0000}"/>
    <cellStyle name="Percent 2 3 11 6" xfId="21093" xr:uid="{00000000-0005-0000-0000-0000C54F0000}"/>
    <cellStyle name="Percent 2 3 11 7" xfId="21094" xr:uid="{00000000-0005-0000-0000-0000C64F0000}"/>
    <cellStyle name="Percent 2 3 11 8" xfId="21095" xr:uid="{00000000-0005-0000-0000-0000C74F0000}"/>
    <cellStyle name="Percent 2 3 11 9" xfId="21096" xr:uid="{00000000-0005-0000-0000-0000C84F0000}"/>
    <cellStyle name="Percent 2 3 12" xfId="21097" xr:uid="{00000000-0005-0000-0000-0000C94F0000}"/>
    <cellStyle name="Percent 2 3 12 10" xfId="21098" xr:uid="{00000000-0005-0000-0000-0000CA4F0000}"/>
    <cellStyle name="Percent 2 3 12 11" xfId="21099" xr:uid="{00000000-0005-0000-0000-0000CB4F0000}"/>
    <cellStyle name="Percent 2 3 12 12" xfId="21100" xr:uid="{00000000-0005-0000-0000-0000CC4F0000}"/>
    <cellStyle name="Percent 2 3 12 13" xfId="21101" xr:uid="{00000000-0005-0000-0000-0000CD4F0000}"/>
    <cellStyle name="Percent 2 3 12 14" xfId="21102" xr:uid="{00000000-0005-0000-0000-0000CE4F0000}"/>
    <cellStyle name="Percent 2 3 12 15" xfId="21103" xr:uid="{00000000-0005-0000-0000-0000CF4F0000}"/>
    <cellStyle name="Percent 2 3 12 16" xfId="21104" xr:uid="{00000000-0005-0000-0000-0000D04F0000}"/>
    <cellStyle name="Percent 2 3 12 17" xfId="21105" xr:uid="{00000000-0005-0000-0000-0000D14F0000}"/>
    <cellStyle name="Percent 2 3 12 2" xfId="21106" xr:uid="{00000000-0005-0000-0000-0000D24F0000}"/>
    <cellStyle name="Percent 2 3 12 3" xfId="21107" xr:uid="{00000000-0005-0000-0000-0000D34F0000}"/>
    <cellStyle name="Percent 2 3 12 4" xfId="21108" xr:uid="{00000000-0005-0000-0000-0000D44F0000}"/>
    <cellStyle name="Percent 2 3 12 5" xfId="21109" xr:uid="{00000000-0005-0000-0000-0000D54F0000}"/>
    <cellStyle name="Percent 2 3 12 6" xfId="21110" xr:uid="{00000000-0005-0000-0000-0000D64F0000}"/>
    <cellStyle name="Percent 2 3 12 7" xfId="21111" xr:uid="{00000000-0005-0000-0000-0000D74F0000}"/>
    <cellStyle name="Percent 2 3 12 8" xfId="21112" xr:uid="{00000000-0005-0000-0000-0000D84F0000}"/>
    <cellStyle name="Percent 2 3 12 9" xfId="21113" xr:uid="{00000000-0005-0000-0000-0000D94F0000}"/>
    <cellStyle name="Percent 2 3 13" xfId="21114" xr:uid="{00000000-0005-0000-0000-0000DA4F0000}"/>
    <cellStyle name="Percent 2 3 13 10" xfId="21115" xr:uid="{00000000-0005-0000-0000-0000DB4F0000}"/>
    <cellStyle name="Percent 2 3 13 11" xfId="21116" xr:uid="{00000000-0005-0000-0000-0000DC4F0000}"/>
    <cellStyle name="Percent 2 3 13 12" xfId="21117" xr:uid="{00000000-0005-0000-0000-0000DD4F0000}"/>
    <cellStyle name="Percent 2 3 13 13" xfId="21118" xr:uid="{00000000-0005-0000-0000-0000DE4F0000}"/>
    <cellStyle name="Percent 2 3 13 14" xfId="21119" xr:uid="{00000000-0005-0000-0000-0000DF4F0000}"/>
    <cellStyle name="Percent 2 3 13 15" xfId="21120" xr:uid="{00000000-0005-0000-0000-0000E04F0000}"/>
    <cellStyle name="Percent 2 3 13 16" xfId="21121" xr:uid="{00000000-0005-0000-0000-0000E14F0000}"/>
    <cellStyle name="Percent 2 3 13 17" xfId="21122" xr:uid="{00000000-0005-0000-0000-0000E24F0000}"/>
    <cellStyle name="Percent 2 3 13 2" xfId="21123" xr:uid="{00000000-0005-0000-0000-0000E34F0000}"/>
    <cellStyle name="Percent 2 3 13 3" xfId="21124" xr:uid="{00000000-0005-0000-0000-0000E44F0000}"/>
    <cellStyle name="Percent 2 3 13 4" xfId="21125" xr:uid="{00000000-0005-0000-0000-0000E54F0000}"/>
    <cellStyle name="Percent 2 3 13 5" xfId="21126" xr:uid="{00000000-0005-0000-0000-0000E64F0000}"/>
    <cellStyle name="Percent 2 3 13 6" xfId="21127" xr:uid="{00000000-0005-0000-0000-0000E74F0000}"/>
    <cellStyle name="Percent 2 3 13 7" xfId="21128" xr:uid="{00000000-0005-0000-0000-0000E84F0000}"/>
    <cellStyle name="Percent 2 3 13 8" xfId="21129" xr:uid="{00000000-0005-0000-0000-0000E94F0000}"/>
    <cellStyle name="Percent 2 3 13 9" xfId="21130" xr:uid="{00000000-0005-0000-0000-0000EA4F0000}"/>
    <cellStyle name="Percent 2 3 14" xfId="21131" xr:uid="{00000000-0005-0000-0000-0000EB4F0000}"/>
    <cellStyle name="Percent 2 3 14 10" xfId="21132" xr:uid="{00000000-0005-0000-0000-0000EC4F0000}"/>
    <cellStyle name="Percent 2 3 14 11" xfId="21133" xr:uid="{00000000-0005-0000-0000-0000ED4F0000}"/>
    <cellStyle name="Percent 2 3 14 12" xfId="21134" xr:uid="{00000000-0005-0000-0000-0000EE4F0000}"/>
    <cellStyle name="Percent 2 3 14 13" xfId="21135" xr:uid="{00000000-0005-0000-0000-0000EF4F0000}"/>
    <cellStyle name="Percent 2 3 14 14" xfId="21136" xr:uid="{00000000-0005-0000-0000-0000F04F0000}"/>
    <cellStyle name="Percent 2 3 14 15" xfId="21137" xr:uid="{00000000-0005-0000-0000-0000F14F0000}"/>
    <cellStyle name="Percent 2 3 14 16" xfId="21138" xr:uid="{00000000-0005-0000-0000-0000F24F0000}"/>
    <cellStyle name="Percent 2 3 14 17" xfId="21139" xr:uid="{00000000-0005-0000-0000-0000F34F0000}"/>
    <cellStyle name="Percent 2 3 14 2" xfId="21140" xr:uid="{00000000-0005-0000-0000-0000F44F0000}"/>
    <cellStyle name="Percent 2 3 14 3" xfId="21141" xr:uid="{00000000-0005-0000-0000-0000F54F0000}"/>
    <cellStyle name="Percent 2 3 14 4" xfId="21142" xr:uid="{00000000-0005-0000-0000-0000F64F0000}"/>
    <cellStyle name="Percent 2 3 14 5" xfId="21143" xr:uid="{00000000-0005-0000-0000-0000F74F0000}"/>
    <cellStyle name="Percent 2 3 14 6" xfId="21144" xr:uid="{00000000-0005-0000-0000-0000F84F0000}"/>
    <cellStyle name="Percent 2 3 14 7" xfId="21145" xr:uid="{00000000-0005-0000-0000-0000F94F0000}"/>
    <cellStyle name="Percent 2 3 14 8" xfId="21146" xr:uid="{00000000-0005-0000-0000-0000FA4F0000}"/>
    <cellStyle name="Percent 2 3 14 9" xfId="21147" xr:uid="{00000000-0005-0000-0000-0000FB4F0000}"/>
    <cellStyle name="Percent 2 3 15" xfId="21148" xr:uid="{00000000-0005-0000-0000-0000FC4F0000}"/>
    <cellStyle name="Percent 2 3 15 10" xfId="21149" xr:uid="{00000000-0005-0000-0000-0000FD4F0000}"/>
    <cellStyle name="Percent 2 3 15 11" xfId="21150" xr:uid="{00000000-0005-0000-0000-0000FE4F0000}"/>
    <cellStyle name="Percent 2 3 15 12" xfId="21151" xr:uid="{00000000-0005-0000-0000-0000FF4F0000}"/>
    <cellStyle name="Percent 2 3 15 13" xfId="21152" xr:uid="{00000000-0005-0000-0000-000000500000}"/>
    <cellStyle name="Percent 2 3 15 14" xfId="21153" xr:uid="{00000000-0005-0000-0000-000001500000}"/>
    <cellStyle name="Percent 2 3 15 15" xfId="21154" xr:uid="{00000000-0005-0000-0000-000002500000}"/>
    <cellStyle name="Percent 2 3 15 16" xfId="21155" xr:uid="{00000000-0005-0000-0000-000003500000}"/>
    <cellStyle name="Percent 2 3 15 17" xfId="21156" xr:uid="{00000000-0005-0000-0000-000004500000}"/>
    <cellStyle name="Percent 2 3 15 2" xfId="21157" xr:uid="{00000000-0005-0000-0000-000005500000}"/>
    <cellStyle name="Percent 2 3 15 3" xfId="21158" xr:uid="{00000000-0005-0000-0000-000006500000}"/>
    <cellStyle name="Percent 2 3 15 4" xfId="21159" xr:uid="{00000000-0005-0000-0000-000007500000}"/>
    <cellStyle name="Percent 2 3 15 5" xfId="21160" xr:uid="{00000000-0005-0000-0000-000008500000}"/>
    <cellStyle name="Percent 2 3 15 6" xfId="21161" xr:uid="{00000000-0005-0000-0000-000009500000}"/>
    <cellStyle name="Percent 2 3 15 7" xfId="21162" xr:uid="{00000000-0005-0000-0000-00000A500000}"/>
    <cellStyle name="Percent 2 3 15 8" xfId="21163" xr:uid="{00000000-0005-0000-0000-00000B500000}"/>
    <cellStyle name="Percent 2 3 15 9" xfId="21164" xr:uid="{00000000-0005-0000-0000-00000C500000}"/>
    <cellStyle name="Percent 2 3 16" xfId="21165" xr:uid="{00000000-0005-0000-0000-00000D500000}"/>
    <cellStyle name="Percent 2 3 16 10" xfId="21166" xr:uid="{00000000-0005-0000-0000-00000E500000}"/>
    <cellStyle name="Percent 2 3 16 11" xfId="21167" xr:uid="{00000000-0005-0000-0000-00000F500000}"/>
    <cellStyle name="Percent 2 3 16 12" xfId="21168" xr:uid="{00000000-0005-0000-0000-000010500000}"/>
    <cellStyle name="Percent 2 3 16 13" xfId="21169" xr:uid="{00000000-0005-0000-0000-000011500000}"/>
    <cellStyle name="Percent 2 3 16 14" xfId="21170" xr:uid="{00000000-0005-0000-0000-000012500000}"/>
    <cellStyle name="Percent 2 3 16 15" xfId="21171" xr:uid="{00000000-0005-0000-0000-000013500000}"/>
    <cellStyle name="Percent 2 3 16 16" xfId="21172" xr:uid="{00000000-0005-0000-0000-000014500000}"/>
    <cellStyle name="Percent 2 3 16 17" xfId="21173" xr:uid="{00000000-0005-0000-0000-000015500000}"/>
    <cellStyle name="Percent 2 3 16 2" xfId="21174" xr:uid="{00000000-0005-0000-0000-000016500000}"/>
    <cellStyle name="Percent 2 3 16 3" xfId="21175" xr:uid="{00000000-0005-0000-0000-000017500000}"/>
    <cellStyle name="Percent 2 3 16 4" xfId="21176" xr:uid="{00000000-0005-0000-0000-000018500000}"/>
    <cellStyle name="Percent 2 3 16 5" xfId="21177" xr:uid="{00000000-0005-0000-0000-000019500000}"/>
    <cellStyle name="Percent 2 3 16 6" xfId="21178" xr:uid="{00000000-0005-0000-0000-00001A500000}"/>
    <cellStyle name="Percent 2 3 16 7" xfId="21179" xr:uid="{00000000-0005-0000-0000-00001B500000}"/>
    <cellStyle name="Percent 2 3 16 8" xfId="21180" xr:uid="{00000000-0005-0000-0000-00001C500000}"/>
    <cellStyle name="Percent 2 3 16 9" xfId="21181" xr:uid="{00000000-0005-0000-0000-00001D500000}"/>
    <cellStyle name="Percent 2 3 17" xfId="21182" xr:uid="{00000000-0005-0000-0000-00001E500000}"/>
    <cellStyle name="Percent 2 3 17 10" xfId="21183" xr:uid="{00000000-0005-0000-0000-00001F500000}"/>
    <cellStyle name="Percent 2 3 17 11" xfId="21184" xr:uid="{00000000-0005-0000-0000-000020500000}"/>
    <cellStyle name="Percent 2 3 17 12" xfId="21185" xr:uid="{00000000-0005-0000-0000-000021500000}"/>
    <cellStyle name="Percent 2 3 17 13" xfId="21186" xr:uid="{00000000-0005-0000-0000-000022500000}"/>
    <cellStyle name="Percent 2 3 17 14" xfId="21187" xr:uid="{00000000-0005-0000-0000-000023500000}"/>
    <cellStyle name="Percent 2 3 17 15" xfId="21188" xr:uid="{00000000-0005-0000-0000-000024500000}"/>
    <cellStyle name="Percent 2 3 17 16" xfId="21189" xr:uid="{00000000-0005-0000-0000-000025500000}"/>
    <cellStyle name="Percent 2 3 17 17" xfId="21190" xr:uid="{00000000-0005-0000-0000-000026500000}"/>
    <cellStyle name="Percent 2 3 17 2" xfId="21191" xr:uid="{00000000-0005-0000-0000-000027500000}"/>
    <cellStyle name="Percent 2 3 17 3" xfId="21192" xr:uid="{00000000-0005-0000-0000-000028500000}"/>
    <cellStyle name="Percent 2 3 17 4" xfId="21193" xr:uid="{00000000-0005-0000-0000-000029500000}"/>
    <cellStyle name="Percent 2 3 17 5" xfId="21194" xr:uid="{00000000-0005-0000-0000-00002A500000}"/>
    <cellStyle name="Percent 2 3 17 6" xfId="21195" xr:uid="{00000000-0005-0000-0000-00002B500000}"/>
    <cellStyle name="Percent 2 3 17 7" xfId="21196" xr:uid="{00000000-0005-0000-0000-00002C500000}"/>
    <cellStyle name="Percent 2 3 17 8" xfId="21197" xr:uid="{00000000-0005-0000-0000-00002D500000}"/>
    <cellStyle name="Percent 2 3 17 9" xfId="21198" xr:uid="{00000000-0005-0000-0000-00002E500000}"/>
    <cellStyle name="Percent 2 3 18" xfId="21199" xr:uid="{00000000-0005-0000-0000-00002F500000}"/>
    <cellStyle name="Percent 2 3 18 10" xfId="21200" xr:uid="{00000000-0005-0000-0000-000030500000}"/>
    <cellStyle name="Percent 2 3 18 11" xfId="21201" xr:uid="{00000000-0005-0000-0000-000031500000}"/>
    <cellStyle name="Percent 2 3 18 12" xfId="21202" xr:uid="{00000000-0005-0000-0000-000032500000}"/>
    <cellStyle name="Percent 2 3 18 13" xfId="21203" xr:uid="{00000000-0005-0000-0000-000033500000}"/>
    <cellStyle name="Percent 2 3 18 14" xfId="21204" xr:uid="{00000000-0005-0000-0000-000034500000}"/>
    <cellStyle name="Percent 2 3 18 15" xfId="21205" xr:uid="{00000000-0005-0000-0000-000035500000}"/>
    <cellStyle name="Percent 2 3 18 16" xfId="21206" xr:uid="{00000000-0005-0000-0000-000036500000}"/>
    <cellStyle name="Percent 2 3 18 17" xfId="21207" xr:uid="{00000000-0005-0000-0000-000037500000}"/>
    <cellStyle name="Percent 2 3 18 2" xfId="21208" xr:uid="{00000000-0005-0000-0000-000038500000}"/>
    <cellStyle name="Percent 2 3 18 3" xfId="21209" xr:uid="{00000000-0005-0000-0000-000039500000}"/>
    <cellStyle name="Percent 2 3 18 4" xfId="21210" xr:uid="{00000000-0005-0000-0000-00003A500000}"/>
    <cellStyle name="Percent 2 3 18 5" xfId="21211" xr:uid="{00000000-0005-0000-0000-00003B500000}"/>
    <cellStyle name="Percent 2 3 18 6" xfId="21212" xr:uid="{00000000-0005-0000-0000-00003C500000}"/>
    <cellStyle name="Percent 2 3 18 7" xfId="21213" xr:uid="{00000000-0005-0000-0000-00003D500000}"/>
    <cellStyle name="Percent 2 3 18 8" xfId="21214" xr:uid="{00000000-0005-0000-0000-00003E500000}"/>
    <cellStyle name="Percent 2 3 18 9" xfId="21215" xr:uid="{00000000-0005-0000-0000-00003F500000}"/>
    <cellStyle name="Percent 2 3 19" xfId="21216" xr:uid="{00000000-0005-0000-0000-000040500000}"/>
    <cellStyle name="Percent 2 3 19 10" xfId="21217" xr:uid="{00000000-0005-0000-0000-000041500000}"/>
    <cellStyle name="Percent 2 3 19 11" xfId="21218" xr:uid="{00000000-0005-0000-0000-000042500000}"/>
    <cellStyle name="Percent 2 3 19 12" xfId="21219" xr:uid="{00000000-0005-0000-0000-000043500000}"/>
    <cellStyle name="Percent 2 3 19 13" xfId="21220" xr:uid="{00000000-0005-0000-0000-000044500000}"/>
    <cellStyle name="Percent 2 3 19 14" xfId="21221" xr:uid="{00000000-0005-0000-0000-000045500000}"/>
    <cellStyle name="Percent 2 3 19 15" xfId="21222" xr:uid="{00000000-0005-0000-0000-000046500000}"/>
    <cellStyle name="Percent 2 3 19 16" xfId="21223" xr:uid="{00000000-0005-0000-0000-000047500000}"/>
    <cellStyle name="Percent 2 3 19 17" xfId="21224" xr:uid="{00000000-0005-0000-0000-000048500000}"/>
    <cellStyle name="Percent 2 3 19 2" xfId="21225" xr:uid="{00000000-0005-0000-0000-000049500000}"/>
    <cellStyle name="Percent 2 3 19 3" xfId="21226" xr:uid="{00000000-0005-0000-0000-00004A500000}"/>
    <cellStyle name="Percent 2 3 19 4" xfId="21227" xr:uid="{00000000-0005-0000-0000-00004B500000}"/>
    <cellStyle name="Percent 2 3 19 5" xfId="21228" xr:uid="{00000000-0005-0000-0000-00004C500000}"/>
    <cellStyle name="Percent 2 3 19 6" xfId="21229" xr:uid="{00000000-0005-0000-0000-00004D500000}"/>
    <cellStyle name="Percent 2 3 19 7" xfId="21230" xr:uid="{00000000-0005-0000-0000-00004E500000}"/>
    <cellStyle name="Percent 2 3 19 8" xfId="21231" xr:uid="{00000000-0005-0000-0000-00004F500000}"/>
    <cellStyle name="Percent 2 3 19 9" xfId="21232" xr:uid="{00000000-0005-0000-0000-000050500000}"/>
    <cellStyle name="Percent 2 3 2" xfId="1223" xr:uid="{00000000-0005-0000-0000-000051500000}"/>
    <cellStyle name="Percent 2 3 2 2" xfId="1224" xr:uid="{00000000-0005-0000-0000-000052500000}"/>
    <cellStyle name="Percent 2 3 2 2 10" xfId="21233" xr:uid="{00000000-0005-0000-0000-000053500000}"/>
    <cellStyle name="Percent 2 3 2 2 11" xfId="21234" xr:uid="{00000000-0005-0000-0000-000054500000}"/>
    <cellStyle name="Percent 2 3 2 2 12" xfId="21235" xr:uid="{00000000-0005-0000-0000-000055500000}"/>
    <cellStyle name="Percent 2 3 2 2 13" xfId="21236" xr:uid="{00000000-0005-0000-0000-000056500000}"/>
    <cellStyle name="Percent 2 3 2 2 14" xfId="21237" xr:uid="{00000000-0005-0000-0000-000057500000}"/>
    <cellStyle name="Percent 2 3 2 2 15" xfId="21238" xr:uid="{00000000-0005-0000-0000-000058500000}"/>
    <cellStyle name="Percent 2 3 2 2 16" xfId="21239" xr:uid="{00000000-0005-0000-0000-000059500000}"/>
    <cellStyle name="Percent 2 3 2 2 17" xfId="21240" xr:uid="{00000000-0005-0000-0000-00005A500000}"/>
    <cellStyle name="Percent 2 3 2 2 2" xfId="21241" xr:uid="{00000000-0005-0000-0000-00005B500000}"/>
    <cellStyle name="Percent 2 3 2 2 3" xfId="21242" xr:uid="{00000000-0005-0000-0000-00005C500000}"/>
    <cellStyle name="Percent 2 3 2 2 4" xfId="21243" xr:uid="{00000000-0005-0000-0000-00005D500000}"/>
    <cellStyle name="Percent 2 3 2 2 5" xfId="21244" xr:uid="{00000000-0005-0000-0000-00005E500000}"/>
    <cellStyle name="Percent 2 3 2 2 6" xfId="21245" xr:uid="{00000000-0005-0000-0000-00005F500000}"/>
    <cellStyle name="Percent 2 3 2 2 7" xfId="21246" xr:uid="{00000000-0005-0000-0000-000060500000}"/>
    <cellStyle name="Percent 2 3 2 2 8" xfId="21247" xr:uid="{00000000-0005-0000-0000-000061500000}"/>
    <cellStyle name="Percent 2 3 2 2 9" xfId="21248" xr:uid="{00000000-0005-0000-0000-000062500000}"/>
    <cellStyle name="Percent 2 3 2 3" xfId="21249" xr:uid="{00000000-0005-0000-0000-000063500000}"/>
    <cellStyle name="Percent 2 3 2 3 10" xfId="21250" xr:uid="{00000000-0005-0000-0000-000064500000}"/>
    <cellStyle name="Percent 2 3 2 3 11" xfId="21251" xr:uid="{00000000-0005-0000-0000-000065500000}"/>
    <cellStyle name="Percent 2 3 2 3 12" xfId="21252" xr:uid="{00000000-0005-0000-0000-000066500000}"/>
    <cellStyle name="Percent 2 3 2 3 13" xfId="21253" xr:uid="{00000000-0005-0000-0000-000067500000}"/>
    <cellStyle name="Percent 2 3 2 3 14" xfId="21254" xr:uid="{00000000-0005-0000-0000-000068500000}"/>
    <cellStyle name="Percent 2 3 2 3 15" xfId="21255" xr:uid="{00000000-0005-0000-0000-000069500000}"/>
    <cellStyle name="Percent 2 3 2 3 16" xfId="21256" xr:uid="{00000000-0005-0000-0000-00006A500000}"/>
    <cellStyle name="Percent 2 3 2 3 17" xfId="21257" xr:uid="{00000000-0005-0000-0000-00006B500000}"/>
    <cellStyle name="Percent 2 3 2 3 2" xfId="21258" xr:uid="{00000000-0005-0000-0000-00006C500000}"/>
    <cellStyle name="Percent 2 3 2 3 3" xfId="21259" xr:uid="{00000000-0005-0000-0000-00006D500000}"/>
    <cellStyle name="Percent 2 3 2 3 4" xfId="21260" xr:uid="{00000000-0005-0000-0000-00006E500000}"/>
    <cellStyle name="Percent 2 3 2 3 5" xfId="21261" xr:uid="{00000000-0005-0000-0000-00006F500000}"/>
    <cellStyle name="Percent 2 3 2 3 6" xfId="21262" xr:uid="{00000000-0005-0000-0000-000070500000}"/>
    <cellStyle name="Percent 2 3 2 3 7" xfId="21263" xr:uid="{00000000-0005-0000-0000-000071500000}"/>
    <cellStyle name="Percent 2 3 2 3 8" xfId="21264" xr:uid="{00000000-0005-0000-0000-000072500000}"/>
    <cellStyle name="Percent 2 3 2 3 9" xfId="21265" xr:uid="{00000000-0005-0000-0000-000073500000}"/>
    <cellStyle name="Percent 2 3 20" xfId="21266" xr:uid="{00000000-0005-0000-0000-000074500000}"/>
    <cellStyle name="Percent 2 3 20 10" xfId="21267" xr:uid="{00000000-0005-0000-0000-000075500000}"/>
    <cellStyle name="Percent 2 3 20 11" xfId="21268" xr:uid="{00000000-0005-0000-0000-000076500000}"/>
    <cellStyle name="Percent 2 3 20 12" xfId="21269" xr:uid="{00000000-0005-0000-0000-000077500000}"/>
    <cellStyle name="Percent 2 3 20 13" xfId="21270" xr:uid="{00000000-0005-0000-0000-000078500000}"/>
    <cellStyle name="Percent 2 3 20 14" xfId="21271" xr:uid="{00000000-0005-0000-0000-000079500000}"/>
    <cellStyle name="Percent 2 3 20 15" xfId="21272" xr:uid="{00000000-0005-0000-0000-00007A500000}"/>
    <cellStyle name="Percent 2 3 20 16" xfId="21273" xr:uid="{00000000-0005-0000-0000-00007B500000}"/>
    <cellStyle name="Percent 2 3 20 17" xfId="21274" xr:uid="{00000000-0005-0000-0000-00007C500000}"/>
    <cellStyle name="Percent 2 3 20 2" xfId="21275" xr:uid="{00000000-0005-0000-0000-00007D500000}"/>
    <cellStyle name="Percent 2 3 20 3" xfId="21276" xr:uid="{00000000-0005-0000-0000-00007E500000}"/>
    <cellStyle name="Percent 2 3 20 4" xfId="21277" xr:uid="{00000000-0005-0000-0000-00007F500000}"/>
    <cellStyle name="Percent 2 3 20 5" xfId="21278" xr:uid="{00000000-0005-0000-0000-000080500000}"/>
    <cellStyle name="Percent 2 3 20 6" xfId="21279" xr:uid="{00000000-0005-0000-0000-000081500000}"/>
    <cellStyle name="Percent 2 3 20 7" xfId="21280" xr:uid="{00000000-0005-0000-0000-000082500000}"/>
    <cellStyle name="Percent 2 3 20 8" xfId="21281" xr:uid="{00000000-0005-0000-0000-000083500000}"/>
    <cellStyle name="Percent 2 3 20 9" xfId="21282" xr:uid="{00000000-0005-0000-0000-000084500000}"/>
    <cellStyle name="Percent 2 3 21" xfId="21283" xr:uid="{00000000-0005-0000-0000-000085500000}"/>
    <cellStyle name="Percent 2 3 21 10" xfId="21284" xr:uid="{00000000-0005-0000-0000-000086500000}"/>
    <cellStyle name="Percent 2 3 21 11" xfId="21285" xr:uid="{00000000-0005-0000-0000-000087500000}"/>
    <cellStyle name="Percent 2 3 21 12" xfId="21286" xr:uid="{00000000-0005-0000-0000-000088500000}"/>
    <cellStyle name="Percent 2 3 21 13" xfId="21287" xr:uid="{00000000-0005-0000-0000-000089500000}"/>
    <cellStyle name="Percent 2 3 21 14" xfId="21288" xr:uid="{00000000-0005-0000-0000-00008A500000}"/>
    <cellStyle name="Percent 2 3 21 15" xfId="21289" xr:uid="{00000000-0005-0000-0000-00008B500000}"/>
    <cellStyle name="Percent 2 3 21 16" xfId="21290" xr:uid="{00000000-0005-0000-0000-00008C500000}"/>
    <cellStyle name="Percent 2 3 21 17" xfId="21291" xr:uid="{00000000-0005-0000-0000-00008D500000}"/>
    <cellStyle name="Percent 2 3 21 2" xfId="21292" xr:uid="{00000000-0005-0000-0000-00008E500000}"/>
    <cellStyle name="Percent 2 3 21 3" xfId="21293" xr:uid="{00000000-0005-0000-0000-00008F500000}"/>
    <cellStyle name="Percent 2 3 21 4" xfId="21294" xr:uid="{00000000-0005-0000-0000-000090500000}"/>
    <cellStyle name="Percent 2 3 21 5" xfId="21295" xr:uid="{00000000-0005-0000-0000-000091500000}"/>
    <cellStyle name="Percent 2 3 21 6" xfId="21296" xr:uid="{00000000-0005-0000-0000-000092500000}"/>
    <cellStyle name="Percent 2 3 21 7" xfId="21297" xr:uid="{00000000-0005-0000-0000-000093500000}"/>
    <cellStyle name="Percent 2 3 21 8" xfId="21298" xr:uid="{00000000-0005-0000-0000-000094500000}"/>
    <cellStyle name="Percent 2 3 21 9" xfId="21299" xr:uid="{00000000-0005-0000-0000-000095500000}"/>
    <cellStyle name="Percent 2 3 22" xfId="21300" xr:uid="{00000000-0005-0000-0000-000096500000}"/>
    <cellStyle name="Percent 2 3 22 10" xfId="21301" xr:uid="{00000000-0005-0000-0000-000097500000}"/>
    <cellStyle name="Percent 2 3 22 11" xfId="21302" xr:uid="{00000000-0005-0000-0000-000098500000}"/>
    <cellStyle name="Percent 2 3 22 12" xfId="21303" xr:uid="{00000000-0005-0000-0000-000099500000}"/>
    <cellStyle name="Percent 2 3 22 13" xfId="21304" xr:uid="{00000000-0005-0000-0000-00009A500000}"/>
    <cellStyle name="Percent 2 3 22 14" xfId="21305" xr:uid="{00000000-0005-0000-0000-00009B500000}"/>
    <cellStyle name="Percent 2 3 22 15" xfId="21306" xr:uid="{00000000-0005-0000-0000-00009C500000}"/>
    <cellStyle name="Percent 2 3 22 16" xfId="21307" xr:uid="{00000000-0005-0000-0000-00009D500000}"/>
    <cellStyle name="Percent 2 3 22 17" xfId="21308" xr:uid="{00000000-0005-0000-0000-00009E500000}"/>
    <cellStyle name="Percent 2 3 22 2" xfId="21309" xr:uid="{00000000-0005-0000-0000-00009F500000}"/>
    <cellStyle name="Percent 2 3 22 3" xfId="21310" xr:uid="{00000000-0005-0000-0000-0000A0500000}"/>
    <cellStyle name="Percent 2 3 22 4" xfId="21311" xr:uid="{00000000-0005-0000-0000-0000A1500000}"/>
    <cellStyle name="Percent 2 3 22 5" xfId="21312" xr:uid="{00000000-0005-0000-0000-0000A2500000}"/>
    <cellStyle name="Percent 2 3 22 6" xfId="21313" xr:uid="{00000000-0005-0000-0000-0000A3500000}"/>
    <cellStyle name="Percent 2 3 22 7" xfId="21314" xr:uid="{00000000-0005-0000-0000-0000A4500000}"/>
    <cellStyle name="Percent 2 3 22 8" xfId="21315" xr:uid="{00000000-0005-0000-0000-0000A5500000}"/>
    <cellStyle name="Percent 2 3 22 9" xfId="21316" xr:uid="{00000000-0005-0000-0000-0000A6500000}"/>
    <cellStyle name="Percent 2 3 23" xfId="21317" xr:uid="{00000000-0005-0000-0000-0000A7500000}"/>
    <cellStyle name="Percent 2 3 23 10" xfId="21318" xr:uid="{00000000-0005-0000-0000-0000A8500000}"/>
    <cellStyle name="Percent 2 3 23 11" xfId="21319" xr:uid="{00000000-0005-0000-0000-0000A9500000}"/>
    <cellStyle name="Percent 2 3 23 12" xfId="21320" xr:uid="{00000000-0005-0000-0000-0000AA500000}"/>
    <cellStyle name="Percent 2 3 23 13" xfId="21321" xr:uid="{00000000-0005-0000-0000-0000AB500000}"/>
    <cellStyle name="Percent 2 3 23 14" xfId="21322" xr:uid="{00000000-0005-0000-0000-0000AC500000}"/>
    <cellStyle name="Percent 2 3 23 15" xfId="21323" xr:uid="{00000000-0005-0000-0000-0000AD500000}"/>
    <cellStyle name="Percent 2 3 23 16" xfId="21324" xr:uid="{00000000-0005-0000-0000-0000AE500000}"/>
    <cellStyle name="Percent 2 3 23 17" xfId="21325" xr:uid="{00000000-0005-0000-0000-0000AF500000}"/>
    <cellStyle name="Percent 2 3 23 2" xfId="21326" xr:uid="{00000000-0005-0000-0000-0000B0500000}"/>
    <cellStyle name="Percent 2 3 23 3" xfId="21327" xr:uid="{00000000-0005-0000-0000-0000B1500000}"/>
    <cellStyle name="Percent 2 3 23 4" xfId="21328" xr:uid="{00000000-0005-0000-0000-0000B2500000}"/>
    <cellStyle name="Percent 2 3 23 5" xfId="21329" xr:uid="{00000000-0005-0000-0000-0000B3500000}"/>
    <cellStyle name="Percent 2 3 23 6" xfId="21330" xr:uid="{00000000-0005-0000-0000-0000B4500000}"/>
    <cellStyle name="Percent 2 3 23 7" xfId="21331" xr:uid="{00000000-0005-0000-0000-0000B5500000}"/>
    <cellStyle name="Percent 2 3 23 8" xfId="21332" xr:uid="{00000000-0005-0000-0000-0000B6500000}"/>
    <cellStyle name="Percent 2 3 23 9" xfId="21333" xr:uid="{00000000-0005-0000-0000-0000B7500000}"/>
    <cellStyle name="Percent 2 3 24" xfId="21334" xr:uid="{00000000-0005-0000-0000-0000B8500000}"/>
    <cellStyle name="Percent 2 3 24 10" xfId="21335" xr:uid="{00000000-0005-0000-0000-0000B9500000}"/>
    <cellStyle name="Percent 2 3 24 11" xfId="21336" xr:uid="{00000000-0005-0000-0000-0000BA500000}"/>
    <cellStyle name="Percent 2 3 24 12" xfId="21337" xr:uid="{00000000-0005-0000-0000-0000BB500000}"/>
    <cellStyle name="Percent 2 3 24 13" xfId="21338" xr:uid="{00000000-0005-0000-0000-0000BC500000}"/>
    <cellStyle name="Percent 2 3 24 14" xfId="21339" xr:uid="{00000000-0005-0000-0000-0000BD500000}"/>
    <cellStyle name="Percent 2 3 24 15" xfId="21340" xr:uid="{00000000-0005-0000-0000-0000BE500000}"/>
    <cellStyle name="Percent 2 3 24 16" xfId="21341" xr:uid="{00000000-0005-0000-0000-0000BF500000}"/>
    <cellStyle name="Percent 2 3 24 17" xfId="21342" xr:uid="{00000000-0005-0000-0000-0000C0500000}"/>
    <cellStyle name="Percent 2 3 24 2" xfId="21343" xr:uid="{00000000-0005-0000-0000-0000C1500000}"/>
    <cellStyle name="Percent 2 3 24 3" xfId="21344" xr:uid="{00000000-0005-0000-0000-0000C2500000}"/>
    <cellStyle name="Percent 2 3 24 4" xfId="21345" xr:uid="{00000000-0005-0000-0000-0000C3500000}"/>
    <cellStyle name="Percent 2 3 24 5" xfId="21346" xr:uid="{00000000-0005-0000-0000-0000C4500000}"/>
    <cellStyle name="Percent 2 3 24 6" xfId="21347" xr:uid="{00000000-0005-0000-0000-0000C5500000}"/>
    <cellStyle name="Percent 2 3 24 7" xfId="21348" xr:uid="{00000000-0005-0000-0000-0000C6500000}"/>
    <cellStyle name="Percent 2 3 24 8" xfId="21349" xr:uid="{00000000-0005-0000-0000-0000C7500000}"/>
    <cellStyle name="Percent 2 3 24 9" xfId="21350" xr:uid="{00000000-0005-0000-0000-0000C8500000}"/>
    <cellStyle name="Percent 2 3 25" xfId="21351" xr:uid="{00000000-0005-0000-0000-0000C9500000}"/>
    <cellStyle name="Percent 2 3 25 10" xfId="21352" xr:uid="{00000000-0005-0000-0000-0000CA500000}"/>
    <cellStyle name="Percent 2 3 25 11" xfId="21353" xr:uid="{00000000-0005-0000-0000-0000CB500000}"/>
    <cellStyle name="Percent 2 3 25 12" xfId="21354" xr:uid="{00000000-0005-0000-0000-0000CC500000}"/>
    <cellStyle name="Percent 2 3 25 13" xfId="21355" xr:uid="{00000000-0005-0000-0000-0000CD500000}"/>
    <cellStyle name="Percent 2 3 25 14" xfId="21356" xr:uid="{00000000-0005-0000-0000-0000CE500000}"/>
    <cellStyle name="Percent 2 3 25 15" xfId="21357" xr:uid="{00000000-0005-0000-0000-0000CF500000}"/>
    <cellStyle name="Percent 2 3 25 16" xfId="21358" xr:uid="{00000000-0005-0000-0000-0000D0500000}"/>
    <cellStyle name="Percent 2 3 25 17" xfId="21359" xr:uid="{00000000-0005-0000-0000-0000D1500000}"/>
    <cellStyle name="Percent 2 3 25 2" xfId="21360" xr:uid="{00000000-0005-0000-0000-0000D2500000}"/>
    <cellStyle name="Percent 2 3 25 3" xfId="21361" xr:uid="{00000000-0005-0000-0000-0000D3500000}"/>
    <cellStyle name="Percent 2 3 25 4" xfId="21362" xr:uid="{00000000-0005-0000-0000-0000D4500000}"/>
    <cellStyle name="Percent 2 3 25 5" xfId="21363" xr:uid="{00000000-0005-0000-0000-0000D5500000}"/>
    <cellStyle name="Percent 2 3 25 6" xfId="21364" xr:uid="{00000000-0005-0000-0000-0000D6500000}"/>
    <cellStyle name="Percent 2 3 25 7" xfId="21365" xr:uid="{00000000-0005-0000-0000-0000D7500000}"/>
    <cellStyle name="Percent 2 3 25 8" xfId="21366" xr:uid="{00000000-0005-0000-0000-0000D8500000}"/>
    <cellStyle name="Percent 2 3 25 9" xfId="21367" xr:uid="{00000000-0005-0000-0000-0000D9500000}"/>
    <cellStyle name="Percent 2 3 26" xfId="21368" xr:uid="{00000000-0005-0000-0000-0000DA500000}"/>
    <cellStyle name="Percent 2 3 26 10" xfId="21369" xr:uid="{00000000-0005-0000-0000-0000DB500000}"/>
    <cellStyle name="Percent 2 3 26 11" xfId="21370" xr:uid="{00000000-0005-0000-0000-0000DC500000}"/>
    <cellStyle name="Percent 2 3 26 12" xfId="21371" xr:uid="{00000000-0005-0000-0000-0000DD500000}"/>
    <cellStyle name="Percent 2 3 26 13" xfId="21372" xr:uid="{00000000-0005-0000-0000-0000DE500000}"/>
    <cellStyle name="Percent 2 3 26 14" xfId="21373" xr:uid="{00000000-0005-0000-0000-0000DF500000}"/>
    <cellStyle name="Percent 2 3 26 15" xfId="21374" xr:uid="{00000000-0005-0000-0000-0000E0500000}"/>
    <cellStyle name="Percent 2 3 26 16" xfId="21375" xr:uid="{00000000-0005-0000-0000-0000E1500000}"/>
    <cellStyle name="Percent 2 3 26 17" xfId="21376" xr:uid="{00000000-0005-0000-0000-0000E2500000}"/>
    <cellStyle name="Percent 2 3 26 2" xfId="21377" xr:uid="{00000000-0005-0000-0000-0000E3500000}"/>
    <cellStyle name="Percent 2 3 26 3" xfId="21378" xr:uid="{00000000-0005-0000-0000-0000E4500000}"/>
    <cellStyle name="Percent 2 3 26 4" xfId="21379" xr:uid="{00000000-0005-0000-0000-0000E5500000}"/>
    <cellStyle name="Percent 2 3 26 5" xfId="21380" xr:uid="{00000000-0005-0000-0000-0000E6500000}"/>
    <cellStyle name="Percent 2 3 26 6" xfId="21381" xr:uid="{00000000-0005-0000-0000-0000E7500000}"/>
    <cellStyle name="Percent 2 3 26 7" xfId="21382" xr:uid="{00000000-0005-0000-0000-0000E8500000}"/>
    <cellStyle name="Percent 2 3 26 8" xfId="21383" xr:uid="{00000000-0005-0000-0000-0000E9500000}"/>
    <cellStyle name="Percent 2 3 26 9" xfId="21384" xr:uid="{00000000-0005-0000-0000-0000EA500000}"/>
    <cellStyle name="Percent 2 3 27" xfId="21385" xr:uid="{00000000-0005-0000-0000-0000EB500000}"/>
    <cellStyle name="Percent 2 3 27 10" xfId="21386" xr:uid="{00000000-0005-0000-0000-0000EC500000}"/>
    <cellStyle name="Percent 2 3 27 11" xfId="21387" xr:uid="{00000000-0005-0000-0000-0000ED500000}"/>
    <cellStyle name="Percent 2 3 27 12" xfId="21388" xr:uid="{00000000-0005-0000-0000-0000EE500000}"/>
    <cellStyle name="Percent 2 3 27 13" xfId="21389" xr:uid="{00000000-0005-0000-0000-0000EF500000}"/>
    <cellStyle name="Percent 2 3 27 14" xfId="21390" xr:uid="{00000000-0005-0000-0000-0000F0500000}"/>
    <cellStyle name="Percent 2 3 27 15" xfId="21391" xr:uid="{00000000-0005-0000-0000-0000F1500000}"/>
    <cellStyle name="Percent 2 3 27 16" xfId="21392" xr:uid="{00000000-0005-0000-0000-0000F2500000}"/>
    <cellStyle name="Percent 2 3 27 17" xfId="21393" xr:uid="{00000000-0005-0000-0000-0000F3500000}"/>
    <cellStyle name="Percent 2 3 27 2" xfId="21394" xr:uid="{00000000-0005-0000-0000-0000F4500000}"/>
    <cellStyle name="Percent 2 3 27 3" xfId="21395" xr:uid="{00000000-0005-0000-0000-0000F5500000}"/>
    <cellStyle name="Percent 2 3 27 4" xfId="21396" xr:uid="{00000000-0005-0000-0000-0000F6500000}"/>
    <cellStyle name="Percent 2 3 27 5" xfId="21397" xr:uid="{00000000-0005-0000-0000-0000F7500000}"/>
    <cellStyle name="Percent 2 3 27 6" xfId="21398" xr:uid="{00000000-0005-0000-0000-0000F8500000}"/>
    <cellStyle name="Percent 2 3 27 7" xfId="21399" xr:uid="{00000000-0005-0000-0000-0000F9500000}"/>
    <cellStyle name="Percent 2 3 27 8" xfId="21400" xr:uid="{00000000-0005-0000-0000-0000FA500000}"/>
    <cellStyle name="Percent 2 3 27 9" xfId="21401" xr:uid="{00000000-0005-0000-0000-0000FB500000}"/>
    <cellStyle name="Percent 2 3 28" xfId="21402" xr:uid="{00000000-0005-0000-0000-0000FC500000}"/>
    <cellStyle name="Percent 2 3 28 10" xfId="21403" xr:uid="{00000000-0005-0000-0000-0000FD500000}"/>
    <cellStyle name="Percent 2 3 28 11" xfId="21404" xr:uid="{00000000-0005-0000-0000-0000FE500000}"/>
    <cellStyle name="Percent 2 3 28 12" xfId="21405" xr:uid="{00000000-0005-0000-0000-0000FF500000}"/>
    <cellStyle name="Percent 2 3 28 13" xfId="21406" xr:uid="{00000000-0005-0000-0000-000000510000}"/>
    <cellStyle name="Percent 2 3 28 14" xfId="21407" xr:uid="{00000000-0005-0000-0000-000001510000}"/>
    <cellStyle name="Percent 2 3 28 15" xfId="21408" xr:uid="{00000000-0005-0000-0000-000002510000}"/>
    <cellStyle name="Percent 2 3 28 16" xfId="21409" xr:uid="{00000000-0005-0000-0000-000003510000}"/>
    <cellStyle name="Percent 2 3 28 17" xfId="21410" xr:uid="{00000000-0005-0000-0000-000004510000}"/>
    <cellStyle name="Percent 2 3 28 2" xfId="21411" xr:uid="{00000000-0005-0000-0000-000005510000}"/>
    <cellStyle name="Percent 2 3 28 3" xfId="21412" xr:uid="{00000000-0005-0000-0000-000006510000}"/>
    <cellStyle name="Percent 2 3 28 4" xfId="21413" xr:uid="{00000000-0005-0000-0000-000007510000}"/>
    <cellStyle name="Percent 2 3 28 5" xfId="21414" xr:uid="{00000000-0005-0000-0000-000008510000}"/>
    <cellStyle name="Percent 2 3 28 6" xfId="21415" xr:uid="{00000000-0005-0000-0000-000009510000}"/>
    <cellStyle name="Percent 2 3 28 7" xfId="21416" xr:uid="{00000000-0005-0000-0000-00000A510000}"/>
    <cellStyle name="Percent 2 3 28 8" xfId="21417" xr:uid="{00000000-0005-0000-0000-00000B510000}"/>
    <cellStyle name="Percent 2 3 28 9" xfId="21418" xr:uid="{00000000-0005-0000-0000-00000C510000}"/>
    <cellStyle name="Percent 2 3 29" xfId="21419" xr:uid="{00000000-0005-0000-0000-00000D510000}"/>
    <cellStyle name="Percent 2 3 29 10" xfId="21420" xr:uid="{00000000-0005-0000-0000-00000E510000}"/>
    <cellStyle name="Percent 2 3 29 11" xfId="21421" xr:uid="{00000000-0005-0000-0000-00000F510000}"/>
    <cellStyle name="Percent 2 3 29 12" xfId="21422" xr:uid="{00000000-0005-0000-0000-000010510000}"/>
    <cellStyle name="Percent 2 3 29 13" xfId="21423" xr:uid="{00000000-0005-0000-0000-000011510000}"/>
    <cellStyle name="Percent 2 3 29 14" xfId="21424" xr:uid="{00000000-0005-0000-0000-000012510000}"/>
    <cellStyle name="Percent 2 3 29 15" xfId="21425" xr:uid="{00000000-0005-0000-0000-000013510000}"/>
    <cellStyle name="Percent 2 3 29 16" xfId="21426" xr:uid="{00000000-0005-0000-0000-000014510000}"/>
    <cellStyle name="Percent 2 3 29 17" xfId="21427" xr:uid="{00000000-0005-0000-0000-000015510000}"/>
    <cellStyle name="Percent 2 3 29 2" xfId="21428" xr:uid="{00000000-0005-0000-0000-000016510000}"/>
    <cellStyle name="Percent 2 3 29 3" xfId="21429" xr:uid="{00000000-0005-0000-0000-000017510000}"/>
    <cellStyle name="Percent 2 3 29 4" xfId="21430" xr:uid="{00000000-0005-0000-0000-000018510000}"/>
    <cellStyle name="Percent 2 3 29 5" xfId="21431" xr:uid="{00000000-0005-0000-0000-000019510000}"/>
    <cellStyle name="Percent 2 3 29 6" xfId="21432" xr:uid="{00000000-0005-0000-0000-00001A510000}"/>
    <cellStyle name="Percent 2 3 29 7" xfId="21433" xr:uid="{00000000-0005-0000-0000-00001B510000}"/>
    <cellStyle name="Percent 2 3 29 8" xfId="21434" xr:uid="{00000000-0005-0000-0000-00001C510000}"/>
    <cellStyle name="Percent 2 3 29 9" xfId="21435" xr:uid="{00000000-0005-0000-0000-00001D510000}"/>
    <cellStyle name="Percent 2 3 3" xfId="21436" xr:uid="{00000000-0005-0000-0000-00001E510000}"/>
    <cellStyle name="Percent 2 3 3 10" xfId="21437" xr:uid="{00000000-0005-0000-0000-00001F510000}"/>
    <cellStyle name="Percent 2 3 3 11" xfId="21438" xr:uid="{00000000-0005-0000-0000-000020510000}"/>
    <cellStyle name="Percent 2 3 3 12" xfId="21439" xr:uid="{00000000-0005-0000-0000-000021510000}"/>
    <cellStyle name="Percent 2 3 3 13" xfId="21440" xr:uid="{00000000-0005-0000-0000-000022510000}"/>
    <cellStyle name="Percent 2 3 3 14" xfId="21441" xr:uid="{00000000-0005-0000-0000-000023510000}"/>
    <cellStyle name="Percent 2 3 3 15" xfId="21442" xr:uid="{00000000-0005-0000-0000-000024510000}"/>
    <cellStyle name="Percent 2 3 3 16" xfId="21443" xr:uid="{00000000-0005-0000-0000-000025510000}"/>
    <cellStyle name="Percent 2 3 3 17" xfId="21444" xr:uid="{00000000-0005-0000-0000-000026510000}"/>
    <cellStyle name="Percent 2 3 3 2" xfId="21445" xr:uid="{00000000-0005-0000-0000-000027510000}"/>
    <cellStyle name="Percent 2 3 3 3" xfId="21446" xr:uid="{00000000-0005-0000-0000-000028510000}"/>
    <cellStyle name="Percent 2 3 3 4" xfId="21447" xr:uid="{00000000-0005-0000-0000-000029510000}"/>
    <cellStyle name="Percent 2 3 3 5" xfId="21448" xr:uid="{00000000-0005-0000-0000-00002A510000}"/>
    <cellStyle name="Percent 2 3 3 6" xfId="21449" xr:uid="{00000000-0005-0000-0000-00002B510000}"/>
    <cellStyle name="Percent 2 3 3 7" xfId="21450" xr:uid="{00000000-0005-0000-0000-00002C510000}"/>
    <cellStyle name="Percent 2 3 3 8" xfId="21451" xr:uid="{00000000-0005-0000-0000-00002D510000}"/>
    <cellStyle name="Percent 2 3 3 9" xfId="21452" xr:uid="{00000000-0005-0000-0000-00002E510000}"/>
    <cellStyle name="Percent 2 3 30" xfId="21453" xr:uid="{00000000-0005-0000-0000-00002F510000}"/>
    <cellStyle name="Percent 2 3 30 10" xfId="21454" xr:uid="{00000000-0005-0000-0000-000030510000}"/>
    <cellStyle name="Percent 2 3 30 11" xfId="21455" xr:uid="{00000000-0005-0000-0000-000031510000}"/>
    <cellStyle name="Percent 2 3 30 12" xfId="21456" xr:uid="{00000000-0005-0000-0000-000032510000}"/>
    <cellStyle name="Percent 2 3 30 13" xfId="21457" xr:uid="{00000000-0005-0000-0000-000033510000}"/>
    <cellStyle name="Percent 2 3 30 14" xfId="21458" xr:uid="{00000000-0005-0000-0000-000034510000}"/>
    <cellStyle name="Percent 2 3 30 15" xfId="21459" xr:uid="{00000000-0005-0000-0000-000035510000}"/>
    <cellStyle name="Percent 2 3 30 16" xfId="21460" xr:uid="{00000000-0005-0000-0000-000036510000}"/>
    <cellStyle name="Percent 2 3 30 17" xfId="21461" xr:uid="{00000000-0005-0000-0000-000037510000}"/>
    <cellStyle name="Percent 2 3 30 2" xfId="21462" xr:uid="{00000000-0005-0000-0000-000038510000}"/>
    <cellStyle name="Percent 2 3 30 3" xfId="21463" xr:uid="{00000000-0005-0000-0000-000039510000}"/>
    <cellStyle name="Percent 2 3 30 4" xfId="21464" xr:uid="{00000000-0005-0000-0000-00003A510000}"/>
    <cellStyle name="Percent 2 3 30 5" xfId="21465" xr:uid="{00000000-0005-0000-0000-00003B510000}"/>
    <cellStyle name="Percent 2 3 30 6" xfId="21466" xr:uid="{00000000-0005-0000-0000-00003C510000}"/>
    <cellStyle name="Percent 2 3 30 7" xfId="21467" xr:uid="{00000000-0005-0000-0000-00003D510000}"/>
    <cellStyle name="Percent 2 3 30 8" xfId="21468" xr:uid="{00000000-0005-0000-0000-00003E510000}"/>
    <cellStyle name="Percent 2 3 30 9" xfId="21469" xr:uid="{00000000-0005-0000-0000-00003F510000}"/>
    <cellStyle name="Percent 2 3 31" xfId="21470" xr:uid="{00000000-0005-0000-0000-000040510000}"/>
    <cellStyle name="Percent 2 3 31 10" xfId="21471" xr:uid="{00000000-0005-0000-0000-000041510000}"/>
    <cellStyle name="Percent 2 3 31 11" xfId="21472" xr:uid="{00000000-0005-0000-0000-000042510000}"/>
    <cellStyle name="Percent 2 3 31 12" xfId="21473" xr:uid="{00000000-0005-0000-0000-000043510000}"/>
    <cellStyle name="Percent 2 3 31 13" xfId="21474" xr:uid="{00000000-0005-0000-0000-000044510000}"/>
    <cellStyle name="Percent 2 3 31 14" xfId="21475" xr:uid="{00000000-0005-0000-0000-000045510000}"/>
    <cellStyle name="Percent 2 3 31 15" xfId="21476" xr:uid="{00000000-0005-0000-0000-000046510000}"/>
    <cellStyle name="Percent 2 3 31 16" xfId="21477" xr:uid="{00000000-0005-0000-0000-000047510000}"/>
    <cellStyle name="Percent 2 3 31 17" xfId="21478" xr:uid="{00000000-0005-0000-0000-000048510000}"/>
    <cellStyle name="Percent 2 3 31 2" xfId="21479" xr:uid="{00000000-0005-0000-0000-000049510000}"/>
    <cellStyle name="Percent 2 3 31 3" xfId="21480" xr:uid="{00000000-0005-0000-0000-00004A510000}"/>
    <cellStyle name="Percent 2 3 31 4" xfId="21481" xr:uid="{00000000-0005-0000-0000-00004B510000}"/>
    <cellStyle name="Percent 2 3 31 5" xfId="21482" xr:uid="{00000000-0005-0000-0000-00004C510000}"/>
    <cellStyle name="Percent 2 3 31 6" xfId="21483" xr:uid="{00000000-0005-0000-0000-00004D510000}"/>
    <cellStyle name="Percent 2 3 31 7" xfId="21484" xr:uid="{00000000-0005-0000-0000-00004E510000}"/>
    <cellStyle name="Percent 2 3 31 8" xfId="21485" xr:uid="{00000000-0005-0000-0000-00004F510000}"/>
    <cellStyle name="Percent 2 3 31 9" xfId="21486" xr:uid="{00000000-0005-0000-0000-000050510000}"/>
    <cellStyle name="Percent 2 3 32" xfId="21487" xr:uid="{00000000-0005-0000-0000-000051510000}"/>
    <cellStyle name="Percent 2 3 32 10" xfId="21488" xr:uid="{00000000-0005-0000-0000-000052510000}"/>
    <cellStyle name="Percent 2 3 32 11" xfId="21489" xr:uid="{00000000-0005-0000-0000-000053510000}"/>
    <cellStyle name="Percent 2 3 32 12" xfId="21490" xr:uid="{00000000-0005-0000-0000-000054510000}"/>
    <cellStyle name="Percent 2 3 32 13" xfId="21491" xr:uid="{00000000-0005-0000-0000-000055510000}"/>
    <cellStyle name="Percent 2 3 32 14" xfId="21492" xr:uid="{00000000-0005-0000-0000-000056510000}"/>
    <cellStyle name="Percent 2 3 32 15" xfId="21493" xr:uid="{00000000-0005-0000-0000-000057510000}"/>
    <cellStyle name="Percent 2 3 32 16" xfId="21494" xr:uid="{00000000-0005-0000-0000-000058510000}"/>
    <cellStyle name="Percent 2 3 32 17" xfId="21495" xr:uid="{00000000-0005-0000-0000-000059510000}"/>
    <cellStyle name="Percent 2 3 32 2" xfId="21496" xr:uid="{00000000-0005-0000-0000-00005A510000}"/>
    <cellStyle name="Percent 2 3 32 3" xfId="21497" xr:uid="{00000000-0005-0000-0000-00005B510000}"/>
    <cellStyle name="Percent 2 3 32 4" xfId="21498" xr:uid="{00000000-0005-0000-0000-00005C510000}"/>
    <cellStyle name="Percent 2 3 32 5" xfId="21499" xr:uid="{00000000-0005-0000-0000-00005D510000}"/>
    <cellStyle name="Percent 2 3 32 6" xfId="21500" xr:uid="{00000000-0005-0000-0000-00005E510000}"/>
    <cellStyle name="Percent 2 3 32 7" xfId="21501" xr:uid="{00000000-0005-0000-0000-00005F510000}"/>
    <cellStyle name="Percent 2 3 32 8" xfId="21502" xr:uid="{00000000-0005-0000-0000-000060510000}"/>
    <cellStyle name="Percent 2 3 32 9" xfId="21503" xr:uid="{00000000-0005-0000-0000-000061510000}"/>
    <cellStyle name="Percent 2 3 33" xfId="21504" xr:uid="{00000000-0005-0000-0000-000062510000}"/>
    <cellStyle name="Percent 2 3 33 10" xfId="21505" xr:uid="{00000000-0005-0000-0000-000063510000}"/>
    <cellStyle name="Percent 2 3 33 11" xfId="21506" xr:uid="{00000000-0005-0000-0000-000064510000}"/>
    <cellStyle name="Percent 2 3 33 12" xfId="21507" xr:uid="{00000000-0005-0000-0000-000065510000}"/>
    <cellStyle name="Percent 2 3 33 13" xfId="21508" xr:uid="{00000000-0005-0000-0000-000066510000}"/>
    <cellStyle name="Percent 2 3 33 14" xfId="21509" xr:uid="{00000000-0005-0000-0000-000067510000}"/>
    <cellStyle name="Percent 2 3 33 15" xfId="21510" xr:uid="{00000000-0005-0000-0000-000068510000}"/>
    <cellStyle name="Percent 2 3 33 16" xfId="21511" xr:uid="{00000000-0005-0000-0000-000069510000}"/>
    <cellStyle name="Percent 2 3 33 17" xfId="21512" xr:uid="{00000000-0005-0000-0000-00006A510000}"/>
    <cellStyle name="Percent 2 3 33 2" xfId="21513" xr:uid="{00000000-0005-0000-0000-00006B510000}"/>
    <cellStyle name="Percent 2 3 33 3" xfId="21514" xr:uid="{00000000-0005-0000-0000-00006C510000}"/>
    <cellStyle name="Percent 2 3 33 4" xfId="21515" xr:uid="{00000000-0005-0000-0000-00006D510000}"/>
    <cellStyle name="Percent 2 3 33 5" xfId="21516" xr:uid="{00000000-0005-0000-0000-00006E510000}"/>
    <cellStyle name="Percent 2 3 33 6" xfId="21517" xr:uid="{00000000-0005-0000-0000-00006F510000}"/>
    <cellStyle name="Percent 2 3 33 7" xfId="21518" xr:uid="{00000000-0005-0000-0000-000070510000}"/>
    <cellStyle name="Percent 2 3 33 8" xfId="21519" xr:uid="{00000000-0005-0000-0000-000071510000}"/>
    <cellStyle name="Percent 2 3 33 9" xfId="21520" xr:uid="{00000000-0005-0000-0000-000072510000}"/>
    <cellStyle name="Percent 2 3 34" xfId="21521" xr:uid="{00000000-0005-0000-0000-000073510000}"/>
    <cellStyle name="Percent 2 3 34 10" xfId="21522" xr:uid="{00000000-0005-0000-0000-000074510000}"/>
    <cellStyle name="Percent 2 3 34 11" xfId="21523" xr:uid="{00000000-0005-0000-0000-000075510000}"/>
    <cellStyle name="Percent 2 3 34 12" xfId="21524" xr:uid="{00000000-0005-0000-0000-000076510000}"/>
    <cellStyle name="Percent 2 3 34 13" xfId="21525" xr:uid="{00000000-0005-0000-0000-000077510000}"/>
    <cellStyle name="Percent 2 3 34 14" xfId="21526" xr:uid="{00000000-0005-0000-0000-000078510000}"/>
    <cellStyle name="Percent 2 3 34 15" xfId="21527" xr:uid="{00000000-0005-0000-0000-000079510000}"/>
    <cellStyle name="Percent 2 3 34 16" xfId="21528" xr:uid="{00000000-0005-0000-0000-00007A510000}"/>
    <cellStyle name="Percent 2 3 34 17" xfId="21529" xr:uid="{00000000-0005-0000-0000-00007B510000}"/>
    <cellStyle name="Percent 2 3 34 2" xfId="21530" xr:uid="{00000000-0005-0000-0000-00007C510000}"/>
    <cellStyle name="Percent 2 3 34 3" xfId="21531" xr:uid="{00000000-0005-0000-0000-00007D510000}"/>
    <cellStyle name="Percent 2 3 34 4" xfId="21532" xr:uid="{00000000-0005-0000-0000-00007E510000}"/>
    <cellStyle name="Percent 2 3 34 5" xfId="21533" xr:uid="{00000000-0005-0000-0000-00007F510000}"/>
    <cellStyle name="Percent 2 3 34 6" xfId="21534" xr:uid="{00000000-0005-0000-0000-000080510000}"/>
    <cellStyle name="Percent 2 3 34 7" xfId="21535" xr:uid="{00000000-0005-0000-0000-000081510000}"/>
    <cellStyle name="Percent 2 3 34 8" xfId="21536" xr:uid="{00000000-0005-0000-0000-000082510000}"/>
    <cellStyle name="Percent 2 3 34 9" xfId="21537" xr:uid="{00000000-0005-0000-0000-000083510000}"/>
    <cellStyle name="Percent 2 3 35" xfId="21538" xr:uid="{00000000-0005-0000-0000-000084510000}"/>
    <cellStyle name="Percent 2 3 35 10" xfId="21539" xr:uid="{00000000-0005-0000-0000-000085510000}"/>
    <cellStyle name="Percent 2 3 35 11" xfId="21540" xr:uid="{00000000-0005-0000-0000-000086510000}"/>
    <cellStyle name="Percent 2 3 35 12" xfId="21541" xr:uid="{00000000-0005-0000-0000-000087510000}"/>
    <cellStyle name="Percent 2 3 35 13" xfId="21542" xr:uid="{00000000-0005-0000-0000-000088510000}"/>
    <cellStyle name="Percent 2 3 35 14" xfId="21543" xr:uid="{00000000-0005-0000-0000-000089510000}"/>
    <cellStyle name="Percent 2 3 35 15" xfId="21544" xr:uid="{00000000-0005-0000-0000-00008A510000}"/>
    <cellStyle name="Percent 2 3 35 16" xfId="21545" xr:uid="{00000000-0005-0000-0000-00008B510000}"/>
    <cellStyle name="Percent 2 3 35 17" xfId="21546" xr:uid="{00000000-0005-0000-0000-00008C510000}"/>
    <cellStyle name="Percent 2 3 35 2" xfId="21547" xr:uid="{00000000-0005-0000-0000-00008D510000}"/>
    <cellStyle name="Percent 2 3 35 3" xfId="21548" xr:uid="{00000000-0005-0000-0000-00008E510000}"/>
    <cellStyle name="Percent 2 3 35 4" xfId="21549" xr:uid="{00000000-0005-0000-0000-00008F510000}"/>
    <cellStyle name="Percent 2 3 35 5" xfId="21550" xr:uid="{00000000-0005-0000-0000-000090510000}"/>
    <cellStyle name="Percent 2 3 35 6" xfId="21551" xr:uid="{00000000-0005-0000-0000-000091510000}"/>
    <cellStyle name="Percent 2 3 35 7" xfId="21552" xr:uid="{00000000-0005-0000-0000-000092510000}"/>
    <cellStyle name="Percent 2 3 35 8" xfId="21553" xr:uid="{00000000-0005-0000-0000-000093510000}"/>
    <cellStyle name="Percent 2 3 35 9" xfId="21554" xr:uid="{00000000-0005-0000-0000-000094510000}"/>
    <cellStyle name="Percent 2 3 36" xfId="21555" xr:uid="{00000000-0005-0000-0000-000095510000}"/>
    <cellStyle name="Percent 2 3 36 10" xfId="21556" xr:uid="{00000000-0005-0000-0000-000096510000}"/>
    <cellStyle name="Percent 2 3 36 11" xfId="21557" xr:uid="{00000000-0005-0000-0000-000097510000}"/>
    <cellStyle name="Percent 2 3 36 12" xfId="21558" xr:uid="{00000000-0005-0000-0000-000098510000}"/>
    <cellStyle name="Percent 2 3 36 13" xfId="21559" xr:uid="{00000000-0005-0000-0000-000099510000}"/>
    <cellStyle name="Percent 2 3 36 14" xfId="21560" xr:uid="{00000000-0005-0000-0000-00009A510000}"/>
    <cellStyle name="Percent 2 3 36 15" xfId="21561" xr:uid="{00000000-0005-0000-0000-00009B510000}"/>
    <cellStyle name="Percent 2 3 36 16" xfId="21562" xr:uid="{00000000-0005-0000-0000-00009C510000}"/>
    <cellStyle name="Percent 2 3 36 17" xfId="21563" xr:uid="{00000000-0005-0000-0000-00009D510000}"/>
    <cellStyle name="Percent 2 3 36 2" xfId="21564" xr:uid="{00000000-0005-0000-0000-00009E510000}"/>
    <cellStyle name="Percent 2 3 36 3" xfId="21565" xr:uid="{00000000-0005-0000-0000-00009F510000}"/>
    <cellStyle name="Percent 2 3 36 4" xfId="21566" xr:uid="{00000000-0005-0000-0000-0000A0510000}"/>
    <cellStyle name="Percent 2 3 36 5" xfId="21567" xr:uid="{00000000-0005-0000-0000-0000A1510000}"/>
    <cellStyle name="Percent 2 3 36 6" xfId="21568" xr:uid="{00000000-0005-0000-0000-0000A2510000}"/>
    <cellStyle name="Percent 2 3 36 7" xfId="21569" xr:uid="{00000000-0005-0000-0000-0000A3510000}"/>
    <cellStyle name="Percent 2 3 36 8" xfId="21570" xr:uid="{00000000-0005-0000-0000-0000A4510000}"/>
    <cellStyle name="Percent 2 3 36 9" xfId="21571" xr:uid="{00000000-0005-0000-0000-0000A5510000}"/>
    <cellStyle name="Percent 2 3 37" xfId="21572" xr:uid="{00000000-0005-0000-0000-0000A6510000}"/>
    <cellStyle name="Percent 2 3 37 10" xfId="21573" xr:uid="{00000000-0005-0000-0000-0000A7510000}"/>
    <cellStyle name="Percent 2 3 37 11" xfId="21574" xr:uid="{00000000-0005-0000-0000-0000A8510000}"/>
    <cellStyle name="Percent 2 3 37 12" xfId="21575" xr:uid="{00000000-0005-0000-0000-0000A9510000}"/>
    <cellStyle name="Percent 2 3 37 13" xfId="21576" xr:uid="{00000000-0005-0000-0000-0000AA510000}"/>
    <cellStyle name="Percent 2 3 37 14" xfId="21577" xr:uid="{00000000-0005-0000-0000-0000AB510000}"/>
    <cellStyle name="Percent 2 3 37 15" xfId="21578" xr:uid="{00000000-0005-0000-0000-0000AC510000}"/>
    <cellStyle name="Percent 2 3 37 16" xfId="21579" xr:uid="{00000000-0005-0000-0000-0000AD510000}"/>
    <cellStyle name="Percent 2 3 37 17" xfId="21580" xr:uid="{00000000-0005-0000-0000-0000AE510000}"/>
    <cellStyle name="Percent 2 3 37 2" xfId="21581" xr:uid="{00000000-0005-0000-0000-0000AF510000}"/>
    <cellStyle name="Percent 2 3 37 3" xfId="21582" xr:uid="{00000000-0005-0000-0000-0000B0510000}"/>
    <cellStyle name="Percent 2 3 37 4" xfId="21583" xr:uid="{00000000-0005-0000-0000-0000B1510000}"/>
    <cellStyle name="Percent 2 3 37 5" xfId="21584" xr:uid="{00000000-0005-0000-0000-0000B2510000}"/>
    <cellStyle name="Percent 2 3 37 6" xfId="21585" xr:uid="{00000000-0005-0000-0000-0000B3510000}"/>
    <cellStyle name="Percent 2 3 37 7" xfId="21586" xr:uid="{00000000-0005-0000-0000-0000B4510000}"/>
    <cellStyle name="Percent 2 3 37 8" xfId="21587" xr:uid="{00000000-0005-0000-0000-0000B5510000}"/>
    <cellStyle name="Percent 2 3 37 9" xfId="21588" xr:uid="{00000000-0005-0000-0000-0000B6510000}"/>
    <cellStyle name="Percent 2 3 38" xfId="21589" xr:uid="{00000000-0005-0000-0000-0000B7510000}"/>
    <cellStyle name="Percent 2 3 38 10" xfId="21590" xr:uid="{00000000-0005-0000-0000-0000B8510000}"/>
    <cellStyle name="Percent 2 3 38 11" xfId="21591" xr:uid="{00000000-0005-0000-0000-0000B9510000}"/>
    <cellStyle name="Percent 2 3 38 12" xfId="21592" xr:uid="{00000000-0005-0000-0000-0000BA510000}"/>
    <cellStyle name="Percent 2 3 38 13" xfId="21593" xr:uid="{00000000-0005-0000-0000-0000BB510000}"/>
    <cellStyle name="Percent 2 3 38 14" xfId="21594" xr:uid="{00000000-0005-0000-0000-0000BC510000}"/>
    <cellStyle name="Percent 2 3 38 15" xfId="21595" xr:uid="{00000000-0005-0000-0000-0000BD510000}"/>
    <cellStyle name="Percent 2 3 38 16" xfId="21596" xr:uid="{00000000-0005-0000-0000-0000BE510000}"/>
    <cellStyle name="Percent 2 3 38 17" xfId="21597" xr:uid="{00000000-0005-0000-0000-0000BF510000}"/>
    <cellStyle name="Percent 2 3 38 2" xfId="21598" xr:uid="{00000000-0005-0000-0000-0000C0510000}"/>
    <cellStyle name="Percent 2 3 38 3" xfId="21599" xr:uid="{00000000-0005-0000-0000-0000C1510000}"/>
    <cellStyle name="Percent 2 3 38 4" xfId="21600" xr:uid="{00000000-0005-0000-0000-0000C2510000}"/>
    <cellStyle name="Percent 2 3 38 5" xfId="21601" xr:uid="{00000000-0005-0000-0000-0000C3510000}"/>
    <cellStyle name="Percent 2 3 38 6" xfId="21602" xr:uid="{00000000-0005-0000-0000-0000C4510000}"/>
    <cellStyle name="Percent 2 3 38 7" xfId="21603" xr:uid="{00000000-0005-0000-0000-0000C5510000}"/>
    <cellStyle name="Percent 2 3 38 8" xfId="21604" xr:uid="{00000000-0005-0000-0000-0000C6510000}"/>
    <cellStyle name="Percent 2 3 38 9" xfId="21605" xr:uid="{00000000-0005-0000-0000-0000C7510000}"/>
    <cellStyle name="Percent 2 3 39" xfId="21606" xr:uid="{00000000-0005-0000-0000-0000C8510000}"/>
    <cellStyle name="Percent 2 3 39 10" xfId="21607" xr:uid="{00000000-0005-0000-0000-0000C9510000}"/>
    <cellStyle name="Percent 2 3 39 11" xfId="21608" xr:uid="{00000000-0005-0000-0000-0000CA510000}"/>
    <cellStyle name="Percent 2 3 39 12" xfId="21609" xr:uid="{00000000-0005-0000-0000-0000CB510000}"/>
    <cellStyle name="Percent 2 3 39 13" xfId="21610" xr:uid="{00000000-0005-0000-0000-0000CC510000}"/>
    <cellStyle name="Percent 2 3 39 14" xfId="21611" xr:uid="{00000000-0005-0000-0000-0000CD510000}"/>
    <cellStyle name="Percent 2 3 39 15" xfId="21612" xr:uid="{00000000-0005-0000-0000-0000CE510000}"/>
    <cellStyle name="Percent 2 3 39 16" xfId="21613" xr:uid="{00000000-0005-0000-0000-0000CF510000}"/>
    <cellStyle name="Percent 2 3 39 17" xfId="21614" xr:uid="{00000000-0005-0000-0000-0000D0510000}"/>
    <cellStyle name="Percent 2 3 39 2" xfId="21615" xr:uid="{00000000-0005-0000-0000-0000D1510000}"/>
    <cellStyle name="Percent 2 3 39 3" xfId="21616" xr:uid="{00000000-0005-0000-0000-0000D2510000}"/>
    <cellStyle name="Percent 2 3 39 4" xfId="21617" xr:uid="{00000000-0005-0000-0000-0000D3510000}"/>
    <cellStyle name="Percent 2 3 39 5" xfId="21618" xr:uid="{00000000-0005-0000-0000-0000D4510000}"/>
    <cellStyle name="Percent 2 3 39 6" xfId="21619" xr:uid="{00000000-0005-0000-0000-0000D5510000}"/>
    <cellStyle name="Percent 2 3 39 7" xfId="21620" xr:uid="{00000000-0005-0000-0000-0000D6510000}"/>
    <cellStyle name="Percent 2 3 39 8" xfId="21621" xr:uid="{00000000-0005-0000-0000-0000D7510000}"/>
    <cellStyle name="Percent 2 3 39 9" xfId="21622" xr:uid="{00000000-0005-0000-0000-0000D8510000}"/>
    <cellStyle name="Percent 2 3 4" xfId="21623" xr:uid="{00000000-0005-0000-0000-0000D9510000}"/>
    <cellStyle name="Percent 2 3 4 10" xfId="21624" xr:uid="{00000000-0005-0000-0000-0000DA510000}"/>
    <cellStyle name="Percent 2 3 4 11" xfId="21625" xr:uid="{00000000-0005-0000-0000-0000DB510000}"/>
    <cellStyle name="Percent 2 3 4 12" xfId="21626" xr:uid="{00000000-0005-0000-0000-0000DC510000}"/>
    <cellStyle name="Percent 2 3 4 13" xfId="21627" xr:uid="{00000000-0005-0000-0000-0000DD510000}"/>
    <cellStyle name="Percent 2 3 4 14" xfId="21628" xr:uid="{00000000-0005-0000-0000-0000DE510000}"/>
    <cellStyle name="Percent 2 3 4 15" xfId="21629" xr:uid="{00000000-0005-0000-0000-0000DF510000}"/>
    <cellStyle name="Percent 2 3 4 16" xfId="21630" xr:uid="{00000000-0005-0000-0000-0000E0510000}"/>
    <cellStyle name="Percent 2 3 4 17" xfId="21631" xr:uid="{00000000-0005-0000-0000-0000E1510000}"/>
    <cellStyle name="Percent 2 3 4 2" xfId="21632" xr:uid="{00000000-0005-0000-0000-0000E2510000}"/>
    <cellStyle name="Percent 2 3 4 3" xfId="21633" xr:uid="{00000000-0005-0000-0000-0000E3510000}"/>
    <cellStyle name="Percent 2 3 4 4" xfId="21634" xr:uid="{00000000-0005-0000-0000-0000E4510000}"/>
    <cellStyle name="Percent 2 3 4 5" xfId="21635" xr:uid="{00000000-0005-0000-0000-0000E5510000}"/>
    <cellStyle name="Percent 2 3 4 6" xfId="21636" xr:uid="{00000000-0005-0000-0000-0000E6510000}"/>
    <cellStyle name="Percent 2 3 4 7" xfId="21637" xr:uid="{00000000-0005-0000-0000-0000E7510000}"/>
    <cellStyle name="Percent 2 3 4 8" xfId="21638" xr:uid="{00000000-0005-0000-0000-0000E8510000}"/>
    <cellStyle name="Percent 2 3 4 9" xfId="21639" xr:uid="{00000000-0005-0000-0000-0000E9510000}"/>
    <cellStyle name="Percent 2 3 40" xfId="21640" xr:uid="{00000000-0005-0000-0000-0000EA510000}"/>
    <cellStyle name="Percent 2 3 40 10" xfId="21641" xr:uid="{00000000-0005-0000-0000-0000EB510000}"/>
    <cellStyle name="Percent 2 3 40 11" xfId="21642" xr:uid="{00000000-0005-0000-0000-0000EC510000}"/>
    <cellStyle name="Percent 2 3 40 12" xfId="21643" xr:uid="{00000000-0005-0000-0000-0000ED510000}"/>
    <cellStyle name="Percent 2 3 40 13" xfId="21644" xr:uid="{00000000-0005-0000-0000-0000EE510000}"/>
    <cellStyle name="Percent 2 3 40 14" xfId="21645" xr:uid="{00000000-0005-0000-0000-0000EF510000}"/>
    <cellStyle name="Percent 2 3 40 15" xfId="21646" xr:uid="{00000000-0005-0000-0000-0000F0510000}"/>
    <cellStyle name="Percent 2 3 40 16" xfId="21647" xr:uid="{00000000-0005-0000-0000-0000F1510000}"/>
    <cellStyle name="Percent 2 3 40 17" xfId="21648" xr:uid="{00000000-0005-0000-0000-0000F2510000}"/>
    <cellStyle name="Percent 2 3 40 2" xfId="21649" xr:uid="{00000000-0005-0000-0000-0000F3510000}"/>
    <cellStyle name="Percent 2 3 40 3" xfId="21650" xr:uid="{00000000-0005-0000-0000-0000F4510000}"/>
    <cellStyle name="Percent 2 3 40 4" xfId="21651" xr:uid="{00000000-0005-0000-0000-0000F5510000}"/>
    <cellStyle name="Percent 2 3 40 5" xfId="21652" xr:uid="{00000000-0005-0000-0000-0000F6510000}"/>
    <cellStyle name="Percent 2 3 40 6" xfId="21653" xr:uid="{00000000-0005-0000-0000-0000F7510000}"/>
    <cellStyle name="Percent 2 3 40 7" xfId="21654" xr:uid="{00000000-0005-0000-0000-0000F8510000}"/>
    <cellStyle name="Percent 2 3 40 8" xfId="21655" xr:uid="{00000000-0005-0000-0000-0000F9510000}"/>
    <cellStyle name="Percent 2 3 40 9" xfId="21656" xr:uid="{00000000-0005-0000-0000-0000FA510000}"/>
    <cellStyle name="Percent 2 3 41" xfId="21657" xr:uid="{00000000-0005-0000-0000-0000FB510000}"/>
    <cellStyle name="Percent 2 3 41 10" xfId="21658" xr:uid="{00000000-0005-0000-0000-0000FC510000}"/>
    <cellStyle name="Percent 2 3 41 11" xfId="21659" xr:uid="{00000000-0005-0000-0000-0000FD510000}"/>
    <cellStyle name="Percent 2 3 41 12" xfId="21660" xr:uid="{00000000-0005-0000-0000-0000FE510000}"/>
    <cellStyle name="Percent 2 3 41 13" xfId="21661" xr:uid="{00000000-0005-0000-0000-0000FF510000}"/>
    <cellStyle name="Percent 2 3 41 14" xfId="21662" xr:uid="{00000000-0005-0000-0000-000000520000}"/>
    <cellStyle name="Percent 2 3 41 15" xfId="21663" xr:uid="{00000000-0005-0000-0000-000001520000}"/>
    <cellStyle name="Percent 2 3 41 16" xfId="21664" xr:uid="{00000000-0005-0000-0000-000002520000}"/>
    <cellStyle name="Percent 2 3 41 17" xfId="21665" xr:uid="{00000000-0005-0000-0000-000003520000}"/>
    <cellStyle name="Percent 2 3 41 2" xfId="21666" xr:uid="{00000000-0005-0000-0000-000004520000}"/>
    <cellStyle name="Percent 2 3 41 3" xfId="21667" xr:uid="{00000000-0005-0000-0000-000005520000}"/>
    <cellStyle name="Percent 2 3 41 4" xfId="21668" xr:uid="{00000000-0005-0000-0000-000006520000}"/>
    <cellStyle name="Percent 2 3 41 5" xfId="21669" xr:uid="{00000000-0005-0000-0000-000007520000}"/>
    <cellStyle name="Percent 2 3 41 6" xfId="21670" xr:uid="{00000000-0005-0000-0000-000008520000}"/>
    <cellStyle name="Percent 2 3 41 7" xfId="21671" xr:uid="{00000000-0005-0000-0000-000009520000}"/>
    <cellStyle name="Percent 2 3 41 8" xfId="21672" xr:uid="{00000000-0005-0000-0000-00000A520000}"/>
    <cellStyle name="Percent 2 3 41 9" xfId="21673" xr:uid="{00000000-0005-0000-0000-00000B520000}"/>
    <cellStyle name="Percent 2 3 42" xfId="21674" xr:uid="{00000000-0005-0000-0000-00000C520000}"/>
    <cellStyle name="Percent 2 3 42 10" xfId="21675" xr:uid="{00000000-0005-0000-0000-00000D520000}"/>
    <cellStyle name="Percent 2 3 42 11" xfId="21676" xr:uid="{00000000-0005-0000-0000-00000E520000}"/>
    <cellStyle name="Percent 2 3 42 12" xfId="21677" xr:uid="{00000000-0005-0000-0000-00000F520000}"/>
    <cellStyle name="Percent 2 3 42 13" xfId="21678" xr:uid="{00000000-0005-0000-0000-000010520000}"/>
    <cellStyle name="Percent 2 3 42 14" xfId="21679" xr:uid="{00000000-0005-0000-0000-000011520000}"/>
    <cellStyle name="Percent 2 3 42 15" xfId="21680" xr:uid="{00000000-0005-0000-0000-000012520000}"/>
    <cellStyle name="Percent 2 3 42 16" xfId="21681" xr:uid="{00000000-0005-0000-0000-000013520000}"/>
    <cellStyle name="Percent 2 3 42 17" xfId="21682" xr:uid="{00000000-0005-0000-0000-000014520000}"/>
    <cellStyle name="Percent 2 3 42 2" xfId="21683" xr:uid="{00000000-0005-0000-0000-000015520000}"/>
    <cellStyle name="Percent 2 3 42 3" xfId="21684" xr:uid="{00000000-0005-0000-0000-000016520000}"/>
    <cellStyle name="Percent 2 3 42 4" xfId="21685" xr:uid="{00000000-0005-0000-0000-000017520000}"/>
    <cellStyle name="Percent 2 3 42 5" xfId="21686" xr:uid="{00000000-0005-0000-0000-000018520000}"/>
    <cellStyle name="Percent 2 3 42 6" xfId="21687" xr:uid="{00000000-0005-0000-0000-000019520000}"/>
    <cellStyle name="Percent 2 3 42 7" xfId="21688" xr:uid="{00000000-0005-0000-0000-00001A520000}"/>
    <cellStyle name="Percent 2 3 42 8" xfId="21689" xr:uid="{00000000-0005-0000-0000-00001B520000}"/>
    <cellStyle name="Percent 2 3 42 9" xfId="21690" xr:uid="{00000000-0005-0000-0000-00001C520000}"/>
    <cellStyle name="Percent 2 3 43" xfId="21691" xr:uid="{00000000-0005-0000-0000-00001D520000}"/>
    <cellStyle name="Percent 2 3 43 10" xfId="21692" xr:uid="{00000000-0005-0000-0000-00001E520000}"/>
    <cellStyle name="Percent 2 3 43 11" xfId="21693" xr:uid="{00000000-0005-0000-0000-00001F520000}"/>
    <cellStyle name="Percent 2 3 43 12" xfId="21694" xr:uid="{00000000-0005-0000-0000-000020520000}"/>
    <cellStyle name="Percent 2 3 43 13" xfId="21695" xr:uid="{00000000-0005-0000-0000-000021520000}"/>
    <cellStyle name="Percent 2 3 43 14" xfId="21696" xr:uid="{00000000-0005-0000-0000-000022520000}"/>
    <cellStyle name="Percent 2 3 43 15" xfId="21697" xr:uid="{00000000-0005-0000-0000-000023520000}"/>
    <cellStyle name="Percent 2 3 43 16" xfId="21698" xr:uid="{00000000-0005-0000-0000-000024520000}"/>
    <cellStyle name="Percent 2 3 43 17" xfId="21699" xr:uid="{00000000-0005-0000-0000-000025520000}"/>
    <cellStyle name="Percent 2 3 43 2" xfId="21700" xr:uid="{00000000-0005-0000-0000-000026520000}"/>
    <cellStyle name="Percent 2 3 43 3" xfId="21701" xr:uid="{00000000-0005-0000-0000-000027520000}"/>
    <cellStyle name="Percent 2 3 43 4" xfId="21702" xr:uid="{00000000-0005-0000-0000-000028520000}"/>
    <cellStyle name="Percent 2 3 43 5" xfId="21703" xr:uid="{00000000-0005-0000-0000-000029520000}"/>
    <cellStyle name="Percent 2 3 43 6" xfId="21704" xr:uid="{00000000-0005-0000-0000-00002A520000}"/>
    <cellStyle name="Percent 2 3 43 7" xfId="21705" xr:uid="{00000000-0005-0000-0000-00002B520000}"/>
    <cellStyle name="Percent 2 3 43 8" xfId="21706" xr:uid="{00000000-0005-0000-0000-00002C520000}"/>
    <cellStyle name="Percent 2 3 43 9" xfId="21707" xr:uid="{00000000-0005-0000-0000-00002D520000}"/>
    <cellStyle name="Percent 2 3 44" xfId="21708" xr:uid="{00000000-0005-0000-0000-00002E520000}"/>
    <cellStyle name="Percent 2 3 44 10" xfId="21709" xr:uid="{00000000-0005-0000-0000-00002F520000}"/>
    <cellStyle name="Percent 2 3 44 11" xfId="21710" xr:uid="{00000000-0005-0000-0000-000030520000}"/>
    <cellStyle name="Percent 2 3 44 12" xfId="21711" xr:uid="{00000000-0005-0000-0000-000031520000}"/>
    <cellStyle name="Percent 2 3 44 13" xfId="21712" xr:uid="{00000000-0005-0000-0000-000032520000}"/>
    <cellStyle name="Percent 2 3 44 14" xfId="21713" xr:uid="{00000000-0005-0000-0000-000033520000}"/>
    <cellStyle name="Percent 2 3 44 15" xfId="21714" xr:uid="{00000000-0005-0000-0000-000034520000}"/>
    <cellStyle name="Percent 2 3 44 16" xfId="21715" xr:uid="{00000000-0005-0000-0000-000035520000}"/>
    <cellStyle name="Percent 2 3 44 17" xfId="21716" xr:uid="{00000000-0005-0000-0000-000036520000}"/>
    <cellStyle name="Percent 2 3 44 2" xfId="21717" xr:uid="{00000000-0005-0000-0000-000037520000}"/>
    <cellStyle name="Percent 2 3 44 3" xfId="21718" xr:uid="{00000000-0005-0000-0000-000038520000}"/>
    <cellStyle name="Percent 2 3 44 4" xfId="21719" xr:uid="{00000000-0005-0000-0000-000039520000}"/>
    <cellStyle name="Percent 2 3 44 5" xfId="21720" xr:uid="{00000000-0005-0000-0000-00003A520000}"/>
    <cellStyle name="Percent 2 3 44 6" xfId="21721" xr:uid="{00000000-0005-0000-0000-00003B520000}"/>
    <cellStyle name="Percent 2 3 44 7" xfId="21722" xr:uid="{00000000-0005-0000-0000-00003C520000}"/>
    <cellStyle name="Percent 2 3 44 8" xfId="21723" xr:uid="{00000000-0005-0000-0000-00003D520000}"/>
    <cellStyle name="Percent 2 3 44 9" xfId="21724" xr:uid="{00000000-0005-0000-0000-00003E520000}"/>
    <cellStyle name="Percent 2 3 45" xfId="21725" xr:uid="{00000000-0005-0000-0000-00003F520000}"/>
    <cellStyle name="Percent 2 3 45 10" xfId="21726" xr:uid="{00000000-0005-0000-0000-000040520000}"/>
    <cellStyle name="Percent 2 3 45 11" xfId="21727" xr:uid="{00000000-0005-0000-0000-000041520000}"/>
    <cellStyle name="Percent 2 3 45 12" xfId="21728" xr:uid="{00000000-0005-0000-0000-000042520000}"/>
    <cellStyle name="Percent 2 3 45 13" xfId="21729" xr:uid="{00000000-0005-0000-0000-000043520000}"/>
    <cellStyle name="Percent 2 3 45 14" xfId="21730" xr:uid="{00000000-0005-0000-0000-000044520000}"/>
    <cellStyle name="Percent 2 3 45 15" xfId="21731" xr:uid="{00000000-0005-0000-0000-000045520000}"/>
    <cellStyle name="Percent 2 3 45 16" xfId="21732" xr:uid="{00000000-0005-0000-0000-000046520000}"/>
    <cellStyle name="Percent 2 3 45 17" xfId="21733" xr:uid="{00000000-0005-0000-0000-000047520000}"/>
    <cellStyle name="Percent 2 3 45 2" xfId="21734" xr:uid="{00000000-0005-0000-0000-000048520000}"/>
    <cellStyle name="Percent 2 3 45 3" xfId="21735" xr:uid="{00000000-0005-0000-0000-000049520000}"/>
    <cellStyle name="Percent 2 3 45 4" xfId="21736" xr:uid="{00000000-0005-0000-0000-00004A520000}"/>
    <cellStyle name="Percent 2 3 45 5" xfId="21737" xr:uid="{00000000-0005-0000-0000-00004B520000}"/>
    <cellStyle name="Percent 2 3 45 6" xfId="21738" xr:uid="{00000000-0005-0000-0000-00004C520000}"/>
    <cellStyle name="Percent 2 3 45 7" xfId="21739" xr:uid="{00000000-0005-0000-0000-00004D520000}"/>
    <cellStyle name="Percent 2 3 45 8" xfId="21740" xr:uid="{00000000-0005-0000-0000-00004E520000}"/>
    <cellStyle name="Percent 2 3 45 9" xfId="21741" xr:uid="{00000000-0005-0000-0000-00004F520000}"/>
    <cellStyle name="Percent 2 3 46" xfId="21742" xr:uid="{00000000-0005-0000-0000-000050520000}"/>
    <cellStyle name="Percent 2 3 46 10" xfId="21743" xr:uid="{00000000-0005-0000-0000-000051520000}"/>
    <cellStyle name="Percent 2 3 46 11" xfId="21744" xr:uid="{00000000-0005-0000-0000-000052520000}"/>
    <cellStyle name="Percent 2 3 46 12" xfId="21745" xr:uid="{00000000-0005-0000-0000-000053520000}"/>
    <cellStyle name="Percent 2 3 46 13" xfId="21746" xr:uid="{00000000-0005-0000-0000-000054520000}"/>
    <cellStyle name="Percent 2 3 46 14" xfId="21747" xr:uid="{00000000-0005-0000-0000-000055520000}"/>
    <cellStyle name="Percent 2 3 46 15" xfId="21748" xr:uid="{00000000-0005-0000-0000-000056520000}"/>
    <cellStyle name="Percent 2 3 46 16" xfId="21749" xr:uid="{00000000-0005-0000-0000-000057520000}"/>
    <cellStyle name="Percent 2 3 46 17" xfId="21750" xr:uid="{00000000-0005-0000-0000-000058520000}"/>
    <cellStyle name="Percent 2 3 46 2" xfId="21751" xr:uid="{00000000-0005-0000-0000-000059520000}"/>
    <cellStyle name="Percent 2 3 46 3" xfId="21752" xr:uid="{00000000-0005-0000-0000-00005A520000}"/>
    <cellStyle name="Percent 2 3 46 4" xfId="21753" xr:uid="{00000000-0005-0000-0000-00005B520000}"/>
    <cellStyle name="Percent 2 3 46 5" xfId="21754" xr:uid="{00000000-0005-0000-0000-00005C520000}"/>
    <cellStyle name="Percent 2 3 46 6" xfId="21755" xr:uid="{00000000-0005-0000-0000-00005D520000}"/>
    <cellStyle name="Percent 2 3 46 7" xfId="21756" xr:uid="{00000000-0005-0000-0000-00005E520000}"/>
    <cellStyle name="Percent 2 3 46 8" xfId="21757" xr:uid="{00000000-0005-0000-0000-00005F520000}"/>
    <cellStyle name="Percent 2 3 46 9" xfId="21758" xr:uid="{00000000-0005-0000-0000-000060520000}"/>
    <cellStyle name="Percent 2 3 47" xfId="21759" xr:uid="{00000000-0005-0000-0000-000061520000}"/>
    <cellStyle name="Percent 2 3 47 10" xfId="21760" xr:uid="{00000000-0005-0000-0000-000062520000}"/>
    <cellStyle name="Percent 2 3 47 11" xfId="21761" xr:uid="{00000000-0005-0000-0000-000063520000}"/>
    <cellStyle name="Percent 2 3 47 12" xfId="21762" xr:uid="{00000000-0005-0000-0000-000064520000}"/>
    <cellStyle name="Percent 2 3 47 13" xfId="21763" xr:uid="{00000000-0005-0000-0000-000065520000}"/>
    <cellStyle name="Percent 2 3 47 14" xfId="21764" xr:uid="{00000000-0005-0000-0000-000066520000}"/>
    <cellStyle name="Percent 2 3 47 15" xfId="21765" xr:uid="{00000000-0005-0000-0000-000067520000}"/>
    <cellStyle name="Percent 2 3 47 16" xfId="21766" xr:uid="{00000000-0005-0000-0000-000068520000}"/>
    <cellStyle name="Percent 2 3 47 17" xfId="21767" xr:uid="{00000000-0005-0000-0000-000069520000}"/>
    <cellStyle name="Percent 2 3 47 2" xfId="21768" xr:uid="{00000000-0005-0000-0000-00006A520000}"/>
    <cellStyle name="Percent 2 3 47 3" xfId="21769" xr:uid="{00000000-0005-0000-0000-00006B520000}"/>
    <cellStyle name="Percent 2 3 47 4" xfId="21770" xr:uid="{00000000-0005-0000-0000-00006C520000}"/>
    <cellStyle name="Percent 2 3 47 5" xfId="21771" xr:uid="{00000000-0005-0000-0000-00006D520000}"/>
    <cellStyle name="Percent 2 3 47 6" xfId="21772" xr:uid="{00000000-0005-0000-0000-00006E520000}"/>
    <cellStyle name="Percent 2 3 47 7" xfId="21773" xr:uid="{00000000-0005-0000-0000-00006F520000}"/>
    <cellStyle name="Percent 2 3 47 8" xfId="21774" xr:uid="{00000000-0005-0000-0000-000070520000}"/>
    <cellStyle name="Percent 2 3 47 9" xfId="21775" xr:uid="{00000000-0005-0000-0000-000071520000}"/>
    <cellStyle name="Percent 2 3 5" xfId="21776" xr:uid="{00000000-0005-0000-0000-000072520000}"/>
    <cellStyle name="Percent 2 3 5 10" xfId="21777" xr:uid="{00000000-0005-0000-0000-000073520000}"/>
    <cellStyle name="Percent 2 3 5 11" xfId="21778" xr:uid="{00000000-0005-0000-0000-000074520000}"/>
    <cellStyle name="Percent 2 3 5 12" xfId="21779" xr:uid="{00000000-0005-0000-0000-000075520000}"/>
    <cellStyle name="Percent 2 3 5 13" xfId="21780" xr:uid="{00000000-0005-0000-0000-000076520000}"/>
    <cellStyle name="Percent 2 3 5 14" xfId="21781" xr:uid="{00000000-0005-0000-0000-000077520000}"/>
    <cellStyle name="Percent 2 3 5 15" xfId="21782" xr:uid="{00000000-0005-0000-0000-000078520000}"/>
    <cellStyle name="Percent 2 3 5 16" xfId="21783" xr:uid="{00000000-0005-0000-0000-000079520000}"/>
    <cellStyle name="Percent 2 3 5 17" xfId="21784" xr:uid="{00000000-0005-0000-0000-00007A520000}"/>
    <cellStyle name="Percent 2 3 5 2" xfId="21785" xr:uid="{00000000-0005-0000-0000-00007B520000}"/>
    <cellStyle name="Percent 2 3 5 3" xfId="21786" xr:uid="{00000000-0005-0000-0000-00007C520000}"/>
    <cellStyle name="Percent 2 3 5 4" xfId="21787" xr:uid="{00000000-0005-0000-0000-00007D520000}"/>
    <cellStyle name="Percent 2 3 5 5" xfId="21788" xr:uid="{00000000-0005-0000-0000-00007E520000}"/>
    <cellStyle name="Percent 2 3 5 6" xfId="21789" xr:uid="{00000000-0005-0000-0000-00007F520000}"/>
    <cellStyle name="Percent 2 3 5 7" xfId="21790" xr:uid="{00000000-0005-0000-0000-000080520000}"/>
    <cellStyle name="Percent 2 3 5 8" xfId="21791" xr:uid="{00000000-0005-0000-0000-000081520000}"/>
    <cellStyle name="Percent 2 3 5 9" xfId="21792" xr:uid="{00000000-0005-0000-0000-000082520000}"/>
    <cellStyle name="Percent 2 3 6" xfId="21793" xr:uid="{00000000-0005-0000-0000-000083520000}"/>
    <cellStyle name="Percent 2 3 6 10" xfId="21794" xr:uid="{00000000-0005-0000-0000-000084520000}"/>
    <cellStyle name="Percent 2 3 6 11" xfId="21795" xr:uid="{00000000-0005-0000-0000-000085520000}"/>
    <cellStyle name="Percent 2 3 6 12" xfId="21796" xr:uid="{00000000-0005-0000-0000-000086520000}"/>
    <cellStyle name="Percent 2 3 6 13" xfId="21797" xr:uid="{00000000-0005-0000-0000-000087520000}"/>
    <cellStyle name="Percent 2 3 6 14" xfId="21798" xr:uid="{00000000-0005-0000-0000-000088520000}"/>
    <cellStyle name="Percent 2 3 6 15" xfId="21799" xr:uid="{00000000-0005-0000-0000-000089520000}"/>
    <cellStyle name="Percent 2 3 6 16" xfId="21800" xr:uid="{00000000-0005-0000-0000-00008A520000}"/>
    <cellStyle name="Percent 2 3 6 17" xfId="21801" xr:uid="{00000000-0005-0000-0000-00008B520000}"/>
    <cellStyle name="Percent 2 3 6 2" xfId="21802" xr:uid="{00000000-0005-0000-0000-00008C520000}"/>
    <cellStyle name="Percent 2 3 6 3" xfId="21803" xr:uid="{00000000-0005-0000-0000-00008D520000}"/>
    <cellStyle name="Percent 2 3 6 4" xfId="21804" xr:uid="{00000000-0005-0000-0000-00008E520000}"/>
    <cellStyle name="Percent 2 3 6 5" xfId="21805" xr:uid="{00000000-0005-0000-0000-00008F520000}"/>
    <cellStyle name="Percent 2 3 6 6" xfId="21806" xr:uid="{00000000-0005-0000-0000-000090520000}"/>
    <cellStyle name="Percent 2 3 6 7" xfId="21807" xr:uid="{00000000-0005-0000-0000-000091520000}"/>
    <cellStyle name="Percent 2 3 6 8" xfId="21808" xr:uid="{00000000-0005-0000-0000-000092520000}"/>
    <cellStyle name="Percent 2 3 6 9" xfId="21809" xr:uid="{00000000-0005-0000-0000-000093520000}"/>
    <cellStyle name="Percent 2 3 7" xfId="21810" xr:uid="{00000000-0005-0000-0000-000094520000}"/>
    <cellStyle name="Percent 2 3 7 10" xfId="21811" xr:uid="{00000000-0005-0000-0000-000095520000}"/>
    <cellStyle name="Percent 2 3 7 11" xfId="21812" xr:uid="{00000000-0005-0000-0000-000096520000}"/>
    <cellStyle name="Percent 2 3 7 12" xfId="21813" xr:uid="{00000000-0005-0000-0000-000097520000}"/>
    <cellStyle name="Percent 2 3 7 13" xfId="21814" xr:uid="{00000000-0005-0000-0000-000098520000}"/>
    <cellStyle name="Percent 2 3 7 14" xfId="21815" xr:uid="{00000000-0005-0000-0000-000099520000}"/>
    <cellStyle name="Percent 2 3 7 15" xfId="21816" xr:uid="{00000000-0005-0000-0000-00009A520000}"/>
    <cellStyle name="Percent 2 3 7 16" xfId="21817" xr:uid="{00000000-0005-0000-0000-00009B520000}"/>
    <cellStyle name="Percent 2 3 7 17" xfId="21818" xr:uid="{00000000-0005-0000-0000-00009C520000}"/>
    <cellStyle name="Percent 2 3 7 2" xfId="21819" xr:uid="{00000000-0005-0000-0000-00009D520000}"/>
    <cellStyle name="Percent 2 3 7 3" xfId="21820" xr:uid="{00000000-0005-0000-0000-00009E520000}"/>
    <cellStyle name="Percent 2 3 7 4" xfId="21821" xr:uid="{00000000-0005-0000-0000-00009F520000}"/>
    <cellStyle name="Percent 2 3 7 5" xfId="21822" xr:uid="{00000000-0005-0000-0000-0000A0520000}"/>
    <cellStyle name="Percent 2 3 7 6" xfId="21823" xr:uid="{00000000-0005-0000-0000-0000A1520000}"/>
    <cellStyle name="Percent 2 3 7 7" xfId="21824" xr:uid="{00000000-0005-0000-0000-0000A2520000}"/>
    <cellStyle name="Percent 2 3 7 8" xfId="21825" xr:uid="{00000000-0005-0000-0000-0000A3520000}"/>
    <cellStyle name="Percent 2 3 7 9" xfId="21826" xr:uid="{00000000-0005-0000-0000-0000A4520000}"/>
    <cellStyle name="Percent 2 3 8" xfId="21827" xr:uid="{00000000-0005-0000-0000-0000A5520000}"/>
    <cellStyle name="Percent 2 3 8 10" xfId="21828" xr:uid="{00000000-0005-0000-0000-0000A6520000}"/>
    <cellStyle name="Percent 2 3 8 11" xfId="21829" xr:uid="{00000000-0005-0000-0000-0000A7520000}"/>
    <cellStyle name="Percent 2 3 8 12" xfId="21830" xr:uid="{00000000-0005-0000-0000-0000A8520000}"/>
    <cellStyle name="Percent 2 3 8 13" xfId="21831" xr:uid="{00000000-0005-0000-0000-0000A9520000}"/>
    <cellStyle name="Percent 2 3 8 14" xfId="21832" xr:uid="{00000000-0005-0000-0000-0000AA520000}"/>
    <cellStyle name="Percent 2 3 8 15" xfId="21833" xr:uid="{00000000-0005-0000-0000-0000AB520000}"/>
    <cellStyle name="Percent 2 3 8 16" xfId="21834" xr:uid="{00000000-0005-0000-0000-0000AC520000}"/>
    <cellStyle name="Percent 2 3 8 17" xfId="21835" xr:uid="{00000000-0005-0000-0000-0000AD520000}"/>
    <cellStyle name="Percent 2 3 8 2" xfId="21836" xr:uid="{00000000-0005-0000-0000-0000AE520000}"/>
    <cellStyle name="Percent 2 3 8 3" xfId="21837" xr:uid="{00000000-0005-0000-0000-0000AF520000}"/>
    <cellStyle name="Percent 2 3 8 4" xfId="21838" xr:uid="{00000000-0005-0000-0000-0000B0520000}"/>
    <cellStyle name="Percent 2 3 8 5" xfId="21839" xr:uid="{00000000-0005-0000-0000-0000B1520000}"/>
    <cellStyle name="Percent 2 3 8 6" xfId="21840" xr:uid="{00000000-0005-0000-0000-0000B2520000}"/>
    <cellStyle name="Percent 2 3 8 7" xfId="21841" xr:uid="{00000000-0005-0000-0000-0000B3520000}"/>
    <cellStyle name="Percent 2 3 8 8" xfId="21842" xr:uid="{00000000-0005-0000-0000-0000B4520000}"/>
    <cellStyle name="Percent 2 3 8 9" xfId="21843" xr:uid="{00000000-0005-0000-0000-0000B5520000}"/>
    <cellStyle name="Percent 2 3 9" xfId="21844" xr:uid="{00000000-0005-0000-0000-0000B6520000}"/>
    <cellStyle name="Percent 2 3 9 10" xfId="21845" xr:uid="{00000000-0005-0000-0000-0000B7520000}"/>
    <cellStyle name="Percent 2 3 9 11" xfId="21846" xr:uid="{00000000-0005-0000-0000-0000B8520000}"/>
    <cellStyle name="Percent 2 3 9 12" xfId="21847" xr:uid="{00000000-0005-0000-0000-0000B9520000}"/>
    <cellStyle name="Percent 2 3 9 13" xfId="21848" xr:uid="{00000000-0005-0000-0000-0000BA520000}"/>
    <cellStyle name="Percent 2 3 9 14" xfId="21849" xr:uid="{00000000-0005-0000-0000-0000BB520000}"/>
    <cellStyle name="Percent 2 3 9 15" xfId="21850" xr:uid="{00000000-0005-0000-0000-0000BC520000}"/>
    <cellStyle name="Percent 2 3 9 16" xfId="21851" xr:uid="{00000000-0005-0000-0000-0000BD520000}"/>
    <cellStyle name="Percent 2 3 9 17" xfId="21852" xr:uid="{00000000-0005-0000-0000-0000BE520000}"/>
    <cellStyle name="Percent 2 3 9 2" xfId="21853" xr:uid="{00000000-0005-0000-0000-0000BF520000}"/>
    <cellStyle name="Percent 2 3 9 3" xfId="21854" xr:uid="{00000000-0005-0000-0000-0000C0520000}"/>
    <cellStyle name="Percent 2 3 9 4" xfId="21855" xr:uid="{00000000-0005-0000-0000-0000C1520000}"/>
    <cellStyle name="Percent 2 3 9 5" xfId="21856" xr:uid="{00000000-0005-0000-0000-0000C2520000}"/>
    <cellStyle name="Percent 2 3 9 6" xfId="21857" xr:uid="{00000000-0005-0000-0000-0000C3520000}"/>
    <cellStyle name="Percent 2 3 9 7" xfId="21858" xr:uid="{00000000-0005-0000-0000-0000C4520000}"/>
    <cellStyle name="Percent 2 3 9 8" xfId="21859" xr:uid="{00000000-0005-0000-0000-0000C5520000}"/>
    <cellStyle name="Percent 2 3 9 9" xfId="21860" xr:uid="{00000000-0005-0000-0000-0000C6520000}"/>
    <cellStyle name="Percent 2 30" xfId="21861" xr:uid="{00000000-0005-0000-0000-0000C7520000}"/>
    <cellStyle name="Percent 2 30 10" xfId="21862" xr:uid="{00000000-0005-0000-0000-0000C8520000}"/>
    <cellStyle name="Percent 2 30 11" xfId="21863" xr:uid="{00000000-0005-0000-0000-0000C9520000}"/>
    <cellStyle name="Percent 2 30 12" xfId="21864" xr:uid="{00000000-0005-0000-0000-0000CA520000}"/>
    <cellStyle name="Percent 2 30 13" xfId="21865" xr:uid="{00000000-0005-0000-0000-0000CB520000}"/>
    <cellStyle name="Percent 2 30 14" xfId="21866" xr:uid="{00000000-0005-0000-0000-0000CC520000}"/>
    <cellStyle name="Percent 2 30 15" xfId="21867" xr:uid="{00000000-0005-0000-0000-0000CD520000}"/>
    <cellStyle name="Percent 2 30 16" xfId="21868" xr:uid="{00000000-0005-0000-0000-0000CE520000}"/>
    <cellStyle name="Percent 2 30 17" xfId="21869" xr:uid="{00000000-0005-0000-0000-0000CF520000}"/>
    <cellStyle name="Percent 2 30 2" xfId="21870" xr:uid="{00000000-0005-0000-0000-0000D0520000}"/>
    <cellStyle name="Percent 2 30 3" xfId="21871" xr:uid="{00000000-0005-0000-0000-0000D1520000}"/>
    <cellStyle name="Percent 2 30 4" xfId="21872" xr:uid="{00000000-0005-0000-0000-0000D2520000}"/>
    <cellStyle name="Percent 2 30 5" xfId="21873" xr:uid="{00000000-0005-0000-0000-0000D3520000}"/>
    <cellStyle name="Percent 2 30 6" xfId="21874" xr:uid="{00000000-0005-0000-0000-0000D4520000}"/>
    <cellStyle name="Percent 2 30 7" xfId="21875" xr:uid="{00000000-0005-0000-0000-0000D5520000}"/>
    <cellStyle name="Percent 2 30 8" xfId="21876" xr:uid="{00000000-0005-0000-0000-0000D6520000}"/>
    <cellStyle name="Percent 2 30 9" xfId="21877" xr:uid="{00000000-0005-0000-0000-0000D7520000}"/>
    <cellStyle name="Percent 2 31" xfId="21878" xr:uid="{00000000-0005-0000-0000-0000D8520000}"/>
    <cellStyle name="Percent 2 31 10" xfId="21879" xr:uid="{00000000-0005-0000-0000-0000D9520000}"/>
    <cellStyle name="Percent 2 31 11" xfId="21880" xr:uid="{00000000-0005-0000-0000-0000DA520000}"/>
    <cellStyle name="Percent 2 31 12" xfId="21881" xr:uid="{00000000-0005-0000-0000-0000DB520000}"/>
    <cellStyle name="Percent 2 31 13" xfId="21882" xr:uid="{00000000-0005-0000-0000-0000DC520000}"/>
    <cellStyle name="Percent 2 31 14" xfId="21883" xr:uid="{00000000-0005-0000-0000-0000DD520000}"/>
    <cellStyle name="Percent 2 31 15" xfId="21884" xr:uid="{00000000-0005-0000-0000-0000DE520000}"/>
    <cellStyle name="Percent 2 31 16" xfId="21885" xr:uid="{00000000-0005-0000-0000-0000DF520000}"/>
    <cellStyle name="Percent 2 31 17" xfId="21886" xr:uid="{00000000-0005-0000-0000-0000E0520000}"/>
    <cellStyle name="Percent 2 31 2" xfId="21887" xr:uid="{00000000-0005-0000-0000-0000E1520000}"/>
    <cellStyle name="Percent 2 31 3" xfId="21888" xr:uid="{00000000-0005-0000-0000-0000E2520000}"/>
    <cellStyle name="Percent 2 31 4" xfId="21889" xr:uid="{00000000-0005-0000-0000-0000E3520000}"/>
    <cellStyle name="Percent 2 31 5" xfId="21890" xr:uid="{00000000-0005-0000-0000-0000E4520000}"/>
    <cellStyle name="Percent 2 31 6" xfId="21891" xr:uid="{00000000-0005-0000-0000-0000E5520000}"/>
    <cellStyle name="Percent 2 31 7" xfId="21892" xr:uid="{00000000-0005-0000-0000-0000E6520000}"/>
    <cellStyle name="Percent 2 31 8" xfId="21893" xr:uid="{00000000-0005-0000-0000-0000E7520000}"/>
    <cellStyle name="Percent 2 31 9" xfId="21894" xr:uid="{00000000-0005-0000-0000-0000E8520000}"/>
    <cellStyle name="Percent 2 32" xfId="21895" xr:uid="{00000000-0005-0000-0000-0000E9520000}"/>
    <cellStyle name="Percent 2 32 10" xfId="21896" xr:uid="{00000000-0005-0000-0000-0000EA520000}"/>
    <cellStyle name="Percent 2 32 11" xfId="21897" xr:uid="{00000000-0005-0000-0000-0000EB520000}"/>
    <cellStyle name="Percent 2 32 12" xfId="21898" xr:uid="{00000000-0005-0000-0000-0000EC520000}"/>
    <cellStyle name="Percent 2 32 13" xfId="21899" xr:uid="{00000000-0005-0000-0000-0000ED520000}"/>
    <cellStyle name="Percent 2 32 14" xfId="21900" xr:uid="{00000000-0005-0000-0000-0000EE520000}"/>
    <cellStyle name="Percent 2 32 15" xfId="21901" xr:uid="{00000000-0005-0000-0000-0000EF520000}"/>
    <cellStyle name="Percent 2 32 16" xfId="21902" xr:uid="{00000000-0005-0000-0000-0000F0520000}"/>
    <cellStyle name="Percent 2 32 17" xfId="21903" xr:uid="{00000000-0005-0000-0000-0000F1520000}"/>
    <cellStyle name="Percent 2 32 2" xfId="21904" xr:uid="{00000000-0005-0000-0000-0000F2520000}"/>
    <cellStyle name="Percent 2 32 3" xfId="21905" xr:uid="{00000000-0005-0000-0000-0000F3520000}"/>
    <cellStyle name="Percent 2 32 4" xfId="21906" xr:uid="{00000000-0005-0000-0000-0000F4520000}"/>
    <cellStyle name="Percent 2 32 5" xfId="21907" xr:uid="{00000000-0005-0000-0000-0000F5520000}"/>
    <cellStyle name="Percent 2 32 6" xfId="21908" xr:uid="{00000000-0005-0000-0000-0000F6520000}"/>
    <cellStyle name="Percent 2 32 7" xfId="21909" xr:uid="{00000000-0005-0000-0000-0000F7520000}"/>
    <cellStyle name="Percent 2 32 8" xfId="21910" xr:uid="{00000000-0005-0000-0000-0000F8520000}"/>
    <cellStyle name="Percent 2 32 9" xfId="21911" xr:uid="{00000000-0005-0000-0000-0000F9520000}"/>
    <cellStyle name="Percent 2 33" xfId="21912" xr:uid="{00000000-0005-0000-0000-0000FA520000}"/>
    <cellStyle name="Percent 2 33 10" xfId="21913" xr:uid="{00000000-0005-0000-0000-0000FB520000}"/>
    <cellStyle name="Percent 2 33 11" xfId="21914" xr:uid="{00000000-0005-0000-0000-0000FC520000}"/>
    <cellStyle name="Percent 2 33 12" xfId="21915" xr:uid="{00000000-0005-0000-0000-0000FD520000}"/>
    <cellStyle name="Percent 2 33 13" xfId="21916" xr:uid="{00000000-0005-0000-0000-0000FE520000}"/>
    <cellStyle name="Percent 2 33 14" xfId="21917" xr:uid="{00000000-0005-0000-0000-0000FF520000}"/>
    <cellStyle name="Percent 2 33 15" xfId="21918" xr:uid="{00000000-0005-0000-0000-000000530000}"/>
    <cellStyle name="Percent 2 33 16" xfId="21919" xr:uid="{00000000-0005-0000-0000-000001530000}"/>
    <cellStyle name="Percent 2 33 17" xfId="21920" xr:uid="{00000000-0005-0000-0000-000002530000}"/>
    <cellStyle name="Percent 2 33 2" xfId="21921" xr:uid="{00000000-0005-0000-0000-000003530000}"/>
    <cellStyle name="Percent 2 33 3" xfId="21922" xr:uid="{00000000-0005-0000-0000-000004530000}"/>
    <cellStyle name="Percent 2 33 4" xfId="21923" xr:uid="{00000000-0005-0000-0000-000005530000}"/>
    <cellStyle name="Percent 2 33 5" xfId="21924" xr:uid="{00000000-0005-0000-0000-000006530000}"/>
    <cellStyle name="Percent 2 33 6" xfId="21925" xr:uid="{00000000-0005-0000-0000-000007530000}"/>
    <cellStyle name="Percent 2 33 7" xfId="21926" xr:uid="{00000000-0005-0000-0000-000008530000}"/>
    <cellStyle name="Percent 2 33 8" xfId="21927" xr:uid="{00000000-0005-0000-0000-000009530000}"/>
    <cellStyle name="Percent 2 33 9" xfId="21928" xr:uid="{00000000-0005-0000-0000-00000A530000}"/>
    <cellStyle name="Percent 2 34" xfId="21929" xr:uid="{00000000-0005-0000-0000-00000B530000}"/>
    <cellStyle name="Percent 2 34 10" xfId="21930" xr:uid="{00000000-0005-0000-0000-00000C530000}"/>
    <cellStyle name="Percent 2 34 11" xfId="21931" xr:uid="{00000000-0005-0000-0000-00000D530000}"/>
    <cellStyle name="Percent 2 34 12" xfId="21932" xr:uid="{00000000-0005-0000-0000-00000E530000}"/>
    <cellStyle name="Percent 2 34 13" xfId="21933" xr:uid="{00000000-0005-0000-0000-00000F530000}"/>
    <cellStyle name="Percent 2 34 14" xfId="21934" xr:uid="{00000000-0005-0000-0000-000010530000}"/>
    <cellStyle name="Percent 2 34 15" xfId="21935" xr:uid="{00000000-0005-0000-0000-000011530000}"/>
    <cellStyle name="Percent 2 34 16" xfId="21936" xr:uid="{00000000-0005-0000-0000-000012530000}"/>
    <cellStyle name="Percent 2 34 17" xfId="21937" xr:uid="{00000000-0005-0000-0000-000013530000}"/>
    <cellStyle name="Percent 2 34 2" xfId="21938" xr:uid="{00000000-0005-0000-0000-000014530000}"/>
    <cellStyle name="Percent 2 34 3" xfId="21939" xr:uid="{00000000-0005-0000-0000-000015530000}"/>
    <cellStyle name="Percent 2 34 4" xfId="21940" xr:uid="{00000000-0005-0000-0000-000016530000}"/>
    <cellStyle name="Percent 2 34 5" xfId="21941" xr:uid="{00000000-0005-0000-0000-000017530000}"/>
    <cellStyle name="Percent 2 34 6" xfId="21942" xr:uid="{00000000-0005-0000-0000-000018530000}"/>
    <cellStyle name="Percent 2 34 7" xfId="21943" xr:uid="{00000000-0005-0000-0000-000019530000}"/>
    <cellStyle name="Percent 2 34 8" xfId="21944" xr:uid="{00000000-0005-0000-0000-00001A530000}"/>
    <cellStyle name="Percent 2 34 9" xfId="21945" xr:uid="{00000000-0005-0000-0000-00001B530000}"/>
    <cellStyle name="Percent 2 35" xfId="21946" xr:uid="{00000000-0005-0000-0000-00001C530000}"/>
    <cellStyle name="Percent 2 35 10" xfId="21947" xr:uid="{00000000-0005-0000-0000-00001D530000}"/>
    <cellStyle name="Percent 2 35 11" xfId="21948" xr:uid="{00000000-0005-0000-0000-00001E530000}"/>
    <cellStyle name="Percent 2 35 12" xfId="21949" xr:uid="{00000000-0005-0000-0000-00001F530000}"/>
    <cellStyle name="Percent 2 35 13" xfId="21950" xr:uid="{00000000-0005-0000-0000-000020530000}"/>
    <cellStyle name="Percent 2 35 14" xfId="21951" xr:uid="{00000000-0005-0000-0000-000021530000}"/>
    <cellStyle name="Percent 2 35 15" xfId="21952" xr:uid="{00000000-0005-0000-0000-000022530000}"/>
    <cellStyle name="Percent 2 35 16" xfId="21953" xr:uid="{00000000-0005-0000-0000-000023530000}"/>
    <cellStyle name="Percent 2 35 17" xfId="21954" xr:uid="{00000000-0005-0000-0000-000024530000}"/>
    <cellStyle name="Percent 2 35 2" xfId="21955" xr:uid="{00000000-0005-0000-0000-000025530000}"/>
    <cellStyle name="Percent 2 35 3" xfId="21956" xr:uid="{00000000-0005-0000-0000-000026530000}"/>
    <cellStyle name="Percent 2 35 4" xfId="21957" xr:uid="{00000000-0005-0000-0000-000027530000}"/>
    <cellStyle name="Percent 2 35 5" xfId="21958" xr:uid="{00000000-0005-0000-0000-000028530000}"/>
    <cellStyle name="Percent 2 35 6" xfId="21959" xr:uid="{00000000-0005-0000-0000-000029530000}"/>
    <cellStyle name="Percent 2 35 7" xfId="21960" xr:uid="{00000000-0005-0000-0000-00002A530000}"/>
    <cellStyle name="Percent 2 35 8" xfId="21961" xr:uid="{00000000-0005-0000-0000-00002B530000}"/>
    <cellStyle name="Percent 2 35 9" xfId="21962" xr:uid="{00000000-0005-0000-0000-00002C530000}"/>
    <cellStyle name="Percent 2 36" xfId="21963" xr:uid="{00000000-0005-0000-0000-00002D530000}"/>
    <cellStyle name="Percent 2 36 10" xfId="21964" xr:uid="{00000000-0005-0000-0000-00002E530000}"/>
    <cellStyle name="Percent 2 36 11" xfId="21965" xr:uid="{00000000-0005-0000-0000-00002F530000}"/>
    <cellStyle name="Percent 2 36 12" xfId="21966" xr:uid="{00000000-0005-0000-0000-000030530000}"/>
    <cellStyle name="Percent 2 36 13" xfId="21967" xr:uid="{00000000-0005-0000-0000-000031530000}"/>
    <cellStyle name="Percent 2 36 14" xfId="21968" xr:uid="{00000000-0005-0000-0000-000032530000}"/>
    <cellStyle name="Percent 2 36 15" xfId="21969" xr:uid="{00000000-0005-0000-0000-000033530000}"/>
    <cellStyle name="Percent 2 36 16" xfId="21970" xr:uid="{00000000-0005-0000-0000-000034530000}"/>
    <cellStyle name="Percent 2 36 17" xfId="21971" xr:uid="{00000000-0005-0000-0000-000035530000}"/>
    <cellStyle name="Percent 2 36 2" xfId="21972" xr:uid="{00000000-0005-0000-0000-000036530000}"/>
    <cellStyle name="Percent 2 36 3" xfId="21973" xr:uid="{00000000-0005-0000-0000-000037530000}"/>
    <cellStyle name="Percent 2 36 4" xfId="21974" xr:uid="{00000000-0005-0000-0000-000038530000}"/>
    <cellStyle name="Percent 2 36 5" xfId="21975" xr:uid="{00000000-0005-0000-0000-000039530000}"/>
    <cellStyle name="Percent 2 36 6" xfId="21976" xr:uid="{00000000-0005-0000-0000-00003A530000}"/>
    <cellStyle name="Percent 2 36 7" xfId="21977" xr:uid="{00000000-0005-0000-0000-00003B530000}"/>
    <cellStyle name="Percent 2 36 8" xfId="21978" xr:uid="{00000000-0005-0000-0000-00003C530000}"/>
    <cellStyle name="Percent 2 36 9" xfId="21979" xr:uid="{00000000-0005-0000-0000-00003D530000}"/>
    <cellStyle name="Percent 2 37" xfId="21980" xr:uid="{00000000-0005-0000-0000-00003E530000}"/>
    <cellStyle name="Percent 2 37 10" xfId="21981" xr:uid="{00000000-0005-0000-0000-00003F530000}"/>
    <cellStyle name="Percent 2 37 11" xfId="21982" xr:uid="{00000000-0005-0000-0000-000040530000}"/>
    <cellStyle name="Percent 2 37 12" xfId="21983" xr:uid="{00000000-0005-0000-0000-000041530000}"/>
    <cellStyle name="Percent 2 37 13" xfId="21984" xr:uid="{00000000-0005-0000-0000-000042530000}"/>
    <cellStyle name="Percent 2 37 14" xfId="21985" xr:uid="{00000000-0005-0000-0000-000043530000}"/>
    <cellStyle name="Percent 2 37 15" xfId="21986" xr:uid="{00000000-0005-0000-0000-000044530000}"/>
    <cellStyle name="Percent 2 37 16" xfId="21987" xr:uid="{00000000-0005-0000-0000-000045530000}"/>
    <cellStyle name="Percent 2 37 17" xfId="21988" xr:uid="{00000000-0005-0000-0000-000046530000}"/>
    <cellStyle name="Percent 2 37 2" xfId="21989" xr:uid="{00000000-0005-0000-0000-000047530000}"/>
    <cellStyle name="Percent 2 37 3" xfId="21990" xr:uid="{00000000-0005-0000-0000-000048530000}"/>
    <cellStyle name="Percent 2 37 4" xfId="21991" xr:uid="{00000000-0005-0000-0000-000049530000}"/>
    <cellStyle name="Percent 2 37 5" xfId="21992" xr:uid="{00000000-0005-0000-0000-00004A530000}"/>
    <cellStyle name="Percent 2 37 6" xfId="21993" xr:uid="{00000000-0005-0000-0000-00004B530000}"/>
    <cellStyle name="Percent 2 37 7" xfId="21994" xr:uid="{00000000-0005-0000-0000-00004C530000}"/>
    <cellStyle name="Percent 2 37 8" xfId="21995" xr:uid="{00000000-0005-0000-0000-00004D530000}"/>
    <cellStyle name="Percent 2 37 9" xfId="21996" xr:uid="{00000000-0005-0000-0000-00004E530000}"/>
    <cellStyle name="Percent 2 38" xfId="21997" xr:uid="{00000000-0005-0000-0000-00004F530000}"/>
    <cellStyle name="Percent 2 38 10" xfId="21998" xr:uid="{00000000-0005-0000-0000-000050530000}"/>
    <cellStyle name="Percent 2 38 11" xfId="21999" xr:uid="{00000000-0005-0000-0000-000051530000}"/>
    <cellStyle name="Percent 2 38 12" xfId="22000" xr:uid="{00000000-0005-0000-0000-000052530000}"/>
    <cellStyle name="Percent 2 38 13" xfId="22001" xr:uid="{00000000-0005-0000-0000-000053530000}"/>
    <cellStyle name="Percent 2 38 14" xfId="22002" xr:uid="{00000000-0005-0000-0000-000054530000}"/>
    <cellStyle name="Percent 2 38 15" xfId="22003" xr:uid="{00000000-0005-0000-0000-000055530000}"/>
    <cellStyle name="Percent 2 38 16" xfId="22004" xr:uid="{00000000-0005-0000-0000-000056530000}"/>
    <cellStyle name="Percent 2 38 17" xfId="22005" xr:uid="{00000000-0005-0000-0000-000057530000}"/>
    <cellStyle name="Percent 2 38 2" xfId="22006" xr:uid="{00000000-0005-0000-0000-000058530000}"/>
    <cellStyle name="Percent 2 38 3" xfId="22007" xr:uid="{00000000-0005-0000-0000-000059530000}"/>
    <cellStyle name="Percent 2 38 4" xfId="22008" xr:uid="{00000000-0005-0000-0000-00005A530000}"/>
    <cellStyle name="Percent 2 38 5" xfId="22009" xr:uid="{00000000-0005-0000-0000-00005B530000}"/>
    <cellStyle name="Percent 2 38 6" xfId="22010" xr:uid="{00000000-0005-0000-0000-00005C530000}"/>
    <cellStyle name="Percent 2 38 7" xfId="22011" xr:uid="{00000000-0005-0000-0000-00005D530000}"/>
    <cellStyle name="Percent 2 38 8" xfId="22012" xr:uid="{00000000-0005-0000-0000-00005E530000}"/>
    <cellStyle name="Percent 2 38 9" xfId="22013" xr:uid="{00000000-0005-0000-0000-00005F530000}"/>
    <cellStyle name="Percent 2 39" xfId="22014" xr:uid="{00000000-0005-0000-0000-000060530000}"/>
    <cellStyle name="Percent 2 39 10" xfId="22015" xr:uid="{00000000-0005-0000-0000-000061530000}"/>
    <cellStyle name="Percent 2 39 11" xfId="22016" xr:uid="{00000000-0005-0000-0000-000062530000}"/>
    <cellStyle name="Percent 2 39 12" xfId="22017" xr:uid="{00000000-0005-0000-0000-000063530000}"/>
    <cellStyle name="Percent 2 39 13" xfId="22018" xr:uid="{00000000-0005-0000-0000-000064530000}"/>
    <cellStyle name="Percent 2 39 14" xfId="22019" xr:uid="{00000000-0005-0000-0000-000065530000}"/>
    <cellStyle name="Percent 2 39 15" xfId="22020" xr:uid="{00000000-0005-0000-0000-000066530000}"/>
    <cellStyle name="Percent 2 39 16" xfId="22021" xr:uid="{00000000-0005-0000-0000-000067530000}"/>
    <cellStyle name="Percent 2 39 17" xfId="22022" xr:uid="{00000000-0005-0000-0000-000068530000}"/>
    <cellStyle name="Percent 2 39 2" xfId="22023" xr:uid="{00000000-0005-0000-0000-000069530000}"/>
    <cellStyle name="Percent 2 39 3" xfId="22024" xr:uid="{00000000-0005-0000-0000-00006A530000}"/>
    <cellStyle name="Percent 2 39 4" xfId="22025" xr:uid="{00000000-0005-0000-0000-00006B530000}"/>
    <cellStyle name="Percent 2 39 5" xfId="22026" xr:uid="{00000000-0005-0000-0000-00006C530000}"/>
    <cellStyle name="Percent 2 39 6" xfId="22027" xr:uid="{00000000-0005-0000-0000-00006D530000}"/>
    <cellStyle name="Percent 2 39 7" xfId="22028" xr:uid="{00000000-0005-0000-0000-00006E530000}"/>
    <cellStyle name="Percent 2 39 8" xfId="22029" xr:uid="{00000000-0005-0000-0000-00006F530000}"/>
    <cellStyle name="Percent 2 39 9" xfId="22030" xr:uid="{00000000-0005-0000-0000-000070530000}"/>
    <cellStyle name="Percent 2 4" xfId="1225" xr:uid="{00000000-0005-0000-0000-000071530000}"/>
    <cellStyle name="Percent 2 4 10" xfId="22031" xr:uid="{00000000-0005-0000-0000-000072530000}"/>
    <cellStyle name="Percent 2 4 11" xfId="22032" xr:uid="{00000000-0005-0000-0000-000073530000}"/>
    <cellStyle name="Percent 2 4 12" xfId="22033" xr:uid="{00000000-0005-0000-0000-000074530000}"/>
    <cellStyle name="Percent 2 4 13" xfId="22034" xr:uid="{00000000-0005-0000-0000-000075530000}"/>
    <cellStyle name="Percent 2 4 14" xfId="22035" xr:uid="{00000000-0005-0000-0000-000076530000}"/>
    <cellStyle name="Percent 2 4 15" xfId="22036" xr:uid="{00000000-0005-0000-0000-000077530000}"/>
    <cellStyle name="Percent 2 4 16" xfId="22037" xr:uid="{00000000-0005-0000-0000-000078530000}"/>
    <cellStyle name="Percent 2 4 17" xfId="22038" xr:uid="{00000000-0005-0000-0000-000079530000}"/>
    <cellStyle name="Percent 2 4 2" xfId="22039" xr:uid="{00000000-0005-0000-0000-00007A530000}"/>
    <cellStyle name="Percent 2 4 3" xfId="22040" xr:uid="{00000000-0005-0000-0000-00007B530000}"/>
    <cellStyle name="Percent 2 4 4" xfId="22041" xr:uid="{00000000-0005-0000-0000-00007C530000}"/>
    <cellStyle name="Percent 2 4 5" xfId="22042" xr:uid="{00000000-0005-0000-0000-00007D530000}"/>
    <cellStyle name="Percent 2 4 6" xfId="22043" xr:uid="{00000000-0005-0000-0000-00007E530000}"/>
    <cellStyle name="Percent 2 4 7" xfId="22044" xr:uid="{00000000-0005-0000-0000-00007F530000}"/>
    <cellStyle name="Percent 2 4 8" xfId="22045" xr:uid="{00000000-0005-0000-0000-000080530000}"/>
    <cellStyle name="Percent 2 4 9" xfId="22046" xr:uid="{00000000-0005-0000-0000-000081530000}"/>
    <cellStyle name="Percent 2 40" xfId="22047" xr:uid="{00000000-0005-0000-0000-000082530000}"/>
    <cellStyle name="Percent 2 40 10" xfId="22048" xr:uid="{00000000-0005-0000-0000-000083530000}"/>
    <cellStyle name="Percent 2 40 11" xfId="22049" xr:uid="{00000000-0005-0000-0000-000084530000}"/>
    <cellStyle name="Percent 2 40 12" xfId="22050" xr:uid="{00000000-0005-0000-0000-000085530000}"/>
    <cellStyle name="Percent 2 40 13" xfId="22051" xr:uid="{00000000-0005-0000-0000-000086530000}"/>
    <cellStyle name="Percent 2 40 14" xfId="22052" xr:uid="{00000000-0005-0000-0000-000087530000}"/>
    <cellStyle name="Percent 2 40 15" xfId="22053" xr:uid="{00000000-0005-0000-0000-000088530000}"/>
    <cellStyle name="Percent 2 40 16" xfId="22054" xr:uid="{00000000-0005-0000-0000-000089530000}"/>
    <cellStyle name="Percent 2 40 17" xfId="22055" xr:uid="{00000000-0005-0000-0000-00008A530000}"/>
    <cellStyle name="Percent 2 40 2" xfId="22056" xr:uid="{00000000-0005-0000-0000-00008B530000}"/>
    <cellStyle name="Percent 2 40 3" xfId="22057" xr:uid="{00000000-0005-0000-0000-00008C530000}"/>
    <cellStyle name="Percent 2 40 4" xfId="22058" xr:uid="{00000000-0005-0000-0000-00008D530000}"/>
    <cellStyle name="Percent 2 40 5" xfId="22059" xr:uid="{00000000-0005-0000-0000-00008E530000}"/>
    <cellStyle name="Percent 2 40 6" xfId="22060" xr:uid="{00000000-0005-0000-0000-00008F530000}"/>
    <cellStyle name="Percent 2 40 7" xfId="22061" xr:uid="{00000000-0005-0000-0000-000090530000}"/>
    <cellStyle name="Percent 2 40 8" xfId="22062" xr:uid="{00000000-0005-0000-0000-000091530000}"/>
    <cellStyle name="Percent 2 40 9" xfId="22063" xr:uid="{00000000-0005-0000-0000-000092530000}"/>
    <cellStyle name="Percent 2 41" xfId="22064" xr:uid="{00000000-0005-0000-0000-000093530000}"/>
    <cellStyle name="Percent 2 41 10" xfId="22065" xr:uid="{00000000-0005-0000-0000-000094530000}"/>
    <cellStyle name="Percent 2 41 11" xfId="22066" xr:uid="{00000000-0005-0000-0000-000095530000}"/>
    <cellStyle name="Percent 2 41 12" xfId="22067" xr:uid="{00000000-0005-0000-0000-000096530000}"/>
    <cellStyle name="Percent 2 41 13" xfId="22068" xr:uid="{00000000-0005-0000-0000-000097530000}"/>
    <cellStyle name="Percent 2 41 14" xfId="22069" xr:uid="{00000000-0005-0000-0000-000098530000}"/>
    <cellStyle name="Percent 2 41 15" xfId="22070" xr:uid="{00000000-0005-0000-0000-000099530000}"/>
    <cellStyle name="Percent 2 41 16" xfId="22071" xr:uid="{00000000-0005-0000-0000-00009A530000}"/>
    <cellStyle name="Percent 2 41 17" xfId="22072" xr:uid="{00000000-0005-0000-0000-00009B530000}"/>
    <cellStyle name="Percent 2 41 2" xfId="22073" xr:uid="{00000000-0005-0000-0000-00009C530000}"/>
    <cellStyle name="Percent 2 41 3" xfId="22074" xr:uid="{00000000-0005-0000-0000-00009D530000}"/>
    <cellStyle name="Percent 2 41 4" xfId="22075" xr:uid="{00000000-0005-0000-0000-00009E530000}"/>
    <cellStyle name="Percent 2 41 5" xfId="22076" xr:uid="{00000000-0005-0000-0000-00009F530000}"/>
    <cellStyle name="Percent 2 41 6" xfId="22077" xr:uid="{00000000-0005-0000-0000-0000A0530000}"/>
    <cellStyle name="Percent 2 41 7" xfId="22078" xr:uid="{00000000-0005-0000-0000-0000A1530000}"/>
    <cellStyle name="Percent 2 41 8" xfId="22079" xr:uid="{00000000-0005-0000-0000-0000A2530000}"/>
    <cellStyle name="Percent 2 41 9" xfId="22080" xr:uid="{00000000-0005-0000-0000-0000A3530000}"/>
    <cellStyle name="Percent 2 42" xfId="22081" xr:uid="{00000000-0005-0000-0000-0000A4530000}"/>
    <cellStyle name="Percent 2 42 10" xfId="22082" xr:uid="{00000000-0005-0000-0000-0000A5530000}"/>
    <cellStyle name="Percent 2 42 11" xfId="22083" xr:uid="{00000000-0005-0000-0000-0000A6530000}"/>
    <cellStyle name="Percent 2 42 12" xfId="22084" xr:uid="{00000000-0005-0000-0000-0000A7530000}"/>
    <cellStyle name="Percent 2 42 13" xfId="22085" xr:uid="{00000000-0005-0000-0000-0000A8530000}"/>
    <cellStyle name="Percent 2 42 14" xfId="22086" xr:uid="{00000000-0005-0000-0000-0000A9530000}"/>
    <cellStyle name="Percent 2 42 15" xfId="22087" xr:uid="{00000000-0005-0000-0000-0000AA530000}"/>
    <cellStyle name="Percent 2 42 16" xfId="22088" xr:uid="{00000000-0005-0000-0000-0000AB530000}"/>
    <cellStyle name="Percent 2 42 17" xfId="22089" xr:uid="{00000000-0005-0000-0000-0000AC530000}"/>
    <cellStyle name="Percent 2 42 2" xfId="22090" xr:uid="{00000000-0005-0000-0000-0000AD530000}"/>
    <cellStyle name="Percent 2 42 3" xfId="22091" xr:uid="{00000000-0005-0000-0000-0000AE530000}"/>
    <cellStyle name="Percent 2 42 4" xfId="22092" xr:uid="{00000000-0005-0000-0000-0000AF530000}"/>
    <cellStyle name="Percent 2 42 5" xfId="22093" xr:uid="{00000000-0005-0000-0000-0000B0530000}"/>
    <cellStyle name="Percent 2 42 6" xfId="22094" xr:uid="{00000000-0005-0000-0000-0000B1530000}"/>
    <cellStyle name="Percent 2 42 7" xfId="22095" xr:uid="{00000000-0005-0000-0000-0000B2530000}"/>
    <cellStyle name="Percent 2 42 8" xfId="22096" xr:uid="{00000000-0005-0000-0000-0000B3530000}"/>
    <cellStyle name="Percent 2 42 9" xfId="22097" xr:uid="{00000000-0005-0000-0000-0000B4530000}"/>
    <cellStyle name="Percent 2 43" xfId="22098" xr:uid="{00000000-0005-0000-0000-0000B5530000}"/>
    <cellStyle name="Percent 2 43 10" xfId="22099" xr:uid="{00000000-0005-0000-0000-0000B6530000}"/>
    <cellStyle name="Percent 2 43 11" xfId="22100" xr:uid="{00000000-0005-0000-0000-0000B7530000}"/>
    <cellStyle name="Percent 2 43 12" xfId="22101" xr:uid="{00000000-0005-0000-0000-0000B8530000}"/>
    <cellStyle name="Percent 2 43 13" xfId="22102" xr:uid="{00000000-0005-0000-0000-0000B9530000}"/>
    <cellStyle name="Percent 2 43 14" xfId="22103" xr:uid="{00000000-0005-0000-0000-0000BA530000}"/>
    <cellStyle name="Percent 2 43 15" xfId="22104" xr:uid="{00000000-0005-0000-0000-0000BB530000}"/>
    <cellStyle name="Percent 2 43 16" xfId="22105" xr:uid="{00000000-0005-0000-0000-0000BC530000}"/>
    <cellStyle name="Percent 2 43 17" xfId="22106" xr:uid="{00000000-0005-0000-0000-0000BD530000}"/>
    <cellStyle name="Percent 2 43 2" xfId="22107" xr:uid="{00000000-0005-0000-0000-0000BE530000}"/>
    <cellStyle name="Percent 2 43 3" xfId="22108" xr:uid="{00000000-0005-0000-0000-0000BF530000}"/>
    <cellStyle name="Percent 2 43 4" xfId="22109" xr:uid="{00000000-0005-0000-0000-0000C0530000}"/>
    <cellStyle name="Percent 2 43 5" xfId="22110" xr:uid="{00000000-0005-0000-0000-0000C1530000}"/>
    <cellStyle name="Percent 2 43 6" xfId="22111" xr:uid="{00000000-0005-0000-0000-0000C2530000}"/>
    <cellStyle name="Percent 2 43 7" xfId="22112" xr:uid="{00000000-0005-0000-0000-0000C3530000}"/>
    <cellStyle name="Percent 2 43 8" xfId="22113" xr:uid="{00000000-0005-0000-0000-0000C4530000}"/>
    <cellStyle name="Percent 2 43 9" xfId="22114" xr:uid="{00000000-0005-0000-0000-0000C5530000}"/>
    <cellStyle name="Percent 2 44" xfId="22115" xr:uid="{00000000-0005-0000-0000-0000C6530000}"/>
    <cellStyle name="Percent 2 44 10" xfId="22116" xr:uid="{00000000-0005-0000-0000-0000C7530000}"/>
    <cellStyle name="Percent 2 44 11" xfId="22117" xr:uid="{00000000-0005-0000-0000-0000C8530000}"/>
    <cellStyle name="Percent 2 44 12" xfId="22118" xr:uid="{00000000-0005-0000-0000-0000C9530000}"/>
    <cellStyle name="Percent 2 44 13" xfId="22119" xr:uid="{00000000-0005-0000-0000-0000CA530000}"/>
    <cellStyle name="Percent 2 44 14" xfId="22120" xr:uid="{00000000-0005-0000-0000-0000CB530000}"/>
    <cellStyle name="Percent 2 44 15" xfId="22121" xr:uid="{00000000-0005-0000-0000-0000CC530000}"/>
    <cellStyle name="Percent 2 44 16" xfId="22122" xr:uid="{00000000-0005-0000-0000-0000CD530000}"/>
    <cellStyle name="Percent 2 44 17" xfId="22123" xr:uid="{00000000-0005-0000-0000-0000CE530000}"/>
    <cellStyle name="Percent 2 44 2" xfId="22124" xr:uid="{00000000-0005-0000-0000-0000CF530000}"/>
    <cellStyle name="Percent 2 44 3" xfId="22125" xr:uid="{00000000-0005-0000-0000-0000D0530000}"/>
    <cellStyle name="Percent 2 44 4" xfId="22126" xr:uid="{00000000-0005-0000-0000-0000D1530000}"/>
    <cellStyle name="Percent 2 44 5" xfId="22127" xr:uid="{00000000-0005-0000-0000-0000D2530000}"/>
    <cellStyle name="Percent 2 44 6" xfId="22128" xr:uid="{00000000-0005-0000-0000-0000D3530000}"/>
    <cellStyle name="Percent 2 44 7" xfId="22129" xr:uid="{00000000-0005-0000-0000-0000D4530000}"/>
    <cellStyle name="Percent 2 44 8" xfId="22130" xr:uid="{00000000-0005-0000-0000-0000D5530000}"/>
    <cellStyle name="Percent 2 44 9" xfId="22131" xr:uid="{00000000-0005-0000-0000-0000D6530000}"/>
    <cellStyle name="Percent 2 45" xfId="22132" xr:uid="{00000000-0005-0000-0000-0000D7530000}"/>
    <cellStyle name="Percent 2 45 10" xfId="22133" xr:uid="{00000000-0005-0000-0000-0000D8530000}"/>
    <cellStyle name="Percent 2 45 11" xfId="22134" xr:uid="{00000000-0005-0000-0000-0000D9530000}"/>
    <cellStyle name="Percent 2 45 12" xfId="22135" xr:uid="{00000000-0005-0000-0000-0000DA530000}"/>
    <cellStyle name="Percent 2 45 13" xfId="22136" xr:uid="{00000000-0005-0000-0000-0000DB530000}"/>
    <cellStyle name="Percent 2 45 14" xfId="22137" xr:uid="{00000000-0005-0000-0000-0000DC530000}"/>
    <cellStyle name="Percent 2 45 15" xfId="22138" xr:uid="{00000000-0005-0000-0000-0000DD530000}"/>
    <cellStyle name="Percent 2 45 16" xfId="22139" xr:uid="{00000000-0005-0000-0000-0000DE530000}"/>
    <cellStyle name="Percent 2 45 17" xfId="22140" xr:uid="{00000000-0005-0000-0000-0000DF530000}"/>
    <cellStyle name="Percent 2 45 2" xfId="22141" xr:uid="{00000000-0005-0000-0000-0000E0530000}"/>
    <cellStyle name="Percent 2 45 3" xfId="22142" xr:uid="{00000000-0005-0000-0000-0000E1530000}"/>
    <cellStyle name="Percent 2 45 4" xfId="22143" xr:uid="{00000000-0005-0000-0000-0000E2530000}"/>
    <cellStyle name="Percent 2 45 5" xfId="22144" xr:uid="{00000000-0005-0000-0000-0000E3530000}"/>
    <cellStyle name="Percent 2 45 6" xfId="22145" xr:uid="{00000000-0005-0000-0000-0000E4530000}"/>
    <cellStyle name="Percent 2 45 7" xfId="22146" xr:uid="{00000000-0005-0000-0000-0000E5530000}"/>
    <cellStyle name="Percent 2 45 8" xfId="22147" xr:uid="{00000000-0005-0000-0000-0000E6530000}"/>
    <cellStyle name="Percent 2 45 9" xfId="22148" xr:uid="{00000000-0005-0000-0000-0000E7530000}"/>
    <cellStyle name="Percent 2 46" xfId="22149" xr:uid="{00000000-0005-0000-0000-0000E8530000}"/>
    <cellStyle name="Percent 2 46 10" xfId="22150" xr:uid="{00000000-0005-0000-0000-0000E9530000}"/>
    <cellStyle name="Percent 2 46 11" xfId="22151" xr:uid="{00000000-0005-0000-0000-0000EA530000}"/>
    <cellStyle name="Percent 2 46 12" xfId="22152" xr:uid="{00000000-0005-0000-0000-0000EB530000}"/>
    <cellStyle name="Percent 2 46 13" xfId="22153" xr:uid="{00000000-0005-0000-0000-0000EC530000}"/>
    <cellStyle name="Percent 2 46 14" xfId="22154" xr:uid="{00000000-0005-0000-0000-0000ED530000}"/>
    <cellStyle name="Percent 2 46 15" xfId="22155" xr:uid="{00000000-0005-0000-0000-0000EE530000}"/>
    <cellStyle name="Percent 2 46 16" xfId="22156" xr:uid="{00000000-0005-0000-0000-0000EF530000}"/>
    <cellStyle name="Percent 2 46 17" xfId="22157" xr:uid="{00000000-0005-0000-0000-0000F0530000}"/>
    <cellStyle name="Percent 2 46 2" xfId="22158" xr:uid="{00000000-0005-0000-0000-0000F1530000}"/>
    <cellStyle name="Percent 2 46 3" xfId="22159" xr:uid="{00000000-0005-0000-0000-0000F2530000}"/>
    <cellStyle name="Percent 2 46 4" xfId="22160" xr:uid="{00000000-0005-0000-0000-0000F3530000}"/>
    <cellStyle name="Percent 2 46 5" xfId="22161" xr:uid="{00000000-0005-0000-0000-0000F4530000}"/>
    <cellStyle name="Percent 2 46 6" xfId="22162" xr:uid="{00000000-0005-0000-0000-0000F5530000}"/>
    <cellStyle name="Percent 2 46 7" xfId="22163" xr:uid="{00000000-0005-0000-0000-0000F6530000}"/>
    <cellStyle name="Percent 2 46 8" xfId="22164" xr:uid="{00000000-0005-0000-0000-0000F7530000}"/>
    <cellStyle name="Percent 2 46 9" xfId="22165" xr:uid="{00000000-0005-0000-0000-0000F8530000}"/>
    <cellStyle name="Percent 2 47" xfId="22166" xr:uid="{00000000-0005-0000-0000-0000F9530000}"/>
    <cellStyle name="Percent 2 47 10" xfId="22167" xr:uid="{00000000-0005-0000-0000-0000FA530000}"/>
    <cellStyle name="Percent 2 47 11" xfId="22168" xr:uid="{00000000-0005-0000-0000-0000FB530000}"/>
    <cellStyle name="Percent 2 47 12" xfId="22169" xr:uid="{00000000-0005-0000-0000-0000FC530000}"/>
    <cellStyle name="Percent 2 47 13" xfId="22170" xr:uid="{00000000-0005-0000-0000-0000FD530000}"/>
    <cellStyle name="Percent 2 47 14" xfId="22171" xr:uid="{00000000-0005-0000-0000-0000FE530000}"/>
    <cellStyle name="Percent 2 47 15" xfId="22172" xr:uid="{00000000-0005-0000-0000-0000FF530000}"/>
    <cellStyle name="Percent 2 47 16" xfId="22173" xr:uid="{00000000-0005-0000-0000-000000540000}"/>
    <cellStyle name="Percent 2 47 17" xfId="22174" xr:uid="{00000000-0005-0000-0000-000001540000}"/>
    <cellStyle name="Percent 2 47 2" xfId="22175" xr:uid="{00000000-0005-0000-0000-000002540000}"/>
    <cellStyle name="Percent 2 47 3" xfId="22176" xr:uid="{00000000-0005-0000-0000-000003540000}"/>
    <cellStyle name="Percent 2 47 4" xfId="22177" xr:uid="{00000000-0005-0000-0000-000004540000}"/>
    <cellStyle name="Percent 2 47 5" xfId="22178" xr:uid="{00000000-0005-0000-0000-000005540000}"/>
    <cellStyle name="Percent 2 47 6" xfId="22179" xr:uid="{00000000-0005-0000-0000-000006540000}"/>
    <cellStyle name="Percent 2 47 7" xfId="22180" xr:uid="{00000000-0005-0000-0000-000007540000}"/>
    <cellStyle name="Percent 2 47 8" xfId="22181" xr:uid="{00000000-0005-0000-0000-000008540000}"/>
    <cellStyle name="Percent 2 47 9" xfId="22182" xr:uid="{00000000-0005-0000-0000-000009540000}"/>
    <cellStyle name="Percent 2 48" xfId="22183" xr:uid="{00000000-0005-0000-0000-00000A540000}"/>
    <cellStyle name="Percent 2 48 10" xfId="22184" xr:uid="{00000000-0005-0000-0000-00000B540000}"/>
    <cellStyle name="Percent 2 48 11" xfId="22185" xr:uid="{00000000-0005-0000-0000-00000C540000}"/>
    <cellStyle name="Percent 2 48 12" xfId="22186" xr:uid="{00000000-0005-0000-0000-00000D540000}"/>
    <cellStyle name="Percent 2 48 13" xfId="22187" xr:uid="{00000000-0005-0000-0000-00000E540000}"/>
    <cellStyle name="Percent 2 48 14" xfId="22188" xr:uid="{00000000-0005-0000-0000-00000F540000}"/>
    <cellStyle name="Percent 2 48 15" xfId="22189" xr:uid="{00000000-0005-0000-0000-000010540000}"/>
    <cellStyle name="Percent 2 48 16" xfId="22190" xr:uid="{00000000-0005-0000-0000-000011540000}"/>
    <cellStyle name="Percent 2 48 17" xfId="22191" xr:uid="{00000000-0005-0000-0000-000012540000}"/>
    <cellStyle name="Percent 2 48 2" xfId="22192" xr:uid="{00000000-0005-0000-0000-000013540000}"/>
    <cellStyle name="Percent 2 48 3" xfId="22193" xr:uid="{00000000-0005-0000-0000-000014540000}"/>
    <cellStyle name="Percent 2 48 4" xfId="22194" xr:uid="{00000000-0005-0000-0000-000015540000}"/>
    <cellStyle name="Percent 2 48 5" xfId="22195" xr:uid="{00000000-0005-0000-0000-000016540000}"/>
    <cellStyle name="Percent 2 48 6" xfId="22196" xr:uid="{00000000-0005-0000-0000-000017540000}"/>
    <cellStyle name="Percent 2 48 7" xfId="22197" xr:uid="{00000000-0005-0000-0000-000018540000}"/>
    <cellStyle name="Percent 2 48 8" xfId="22198" xr:uid="{00000000-0005-0000-0000-000019540000}"/>
    <cellStyle name="Percent 2 48 9" xfId="22199" xr:uid="{00000000-0005-0000-0000-00001A540000}"/>
    <cellStyle name="Percent 2 49" xfId="22200" xr:uid="{00000000-0005-0000-0000-00001B540000}"/>
    <cellStyle name="Percent 2 49 10" xfId="22201" xr:uid="{00000000-0005-0000-0000-00001C540000}"/>
    <cellStyle name="Percent 2 49 11" xfId="22202" xr:uid="{00000000-0005-0000-0000-00001D540000}"/>
    <cellStyle name="Percent 2 49 12" xfId="22203" xr:uid="{00000000-0005-0000-0000-00001E540000}"/>
    <cellStyle name="Percent 2 49 13" xfId="22204" xr:uid="{00000000-0005-0000-0000-00001F540000}"/>
    <cellStyle name="Percent 2 49 14" xfId="22205" xr:uid="{00000000-0005-0000-0000-000020540000}"/>
    <cellStyle name="Percent 2 49 15" xfId="22206" xr:uid="{00000000-0005-0000-0000-000021540000}"/>
    <cellStyle name="Percent 2 49 16" xfId="22207" xr:uid="{00000000-0005-0000-0000-000022540000}"/>
    <cellStyle name="Percent 2 49 17" xfId="22208" xr:uid="{00000000-0005-0000-0000-000023540000}"/>
    <cellStyle name="Percent 2 49 2" xfId="22209" xr:uid="{00000000-0005-0000-0000-000024540000}"/>
    <cellStyle name="Percent 2 49 3" xfId="22210" xr:uid="{00000000-0005-0000-0000-000025540000}"/>
    <cellStyle name="Percent 2 49 4" xfId="22211" xr:uid="{00000000-0005-0000-0000-000026540000}"/>
    <cellStyle name="Percent 2 49 5" xfId="22212" xr:uid="{00000000-0005-0000-0000-000027540000}"/>
    <cellStyle name="Percent 2 49 6" xfId="22213" xr:uid="{00000000-0005-0000-0000-000028540000}"/>
    <cellStyle name="Percent 2 49 7" xfId="22214" xr:uid="{00000000-0005-0000-0000-000029540000}"/>
    <cellStyle name="Percent 2 49 8" xfId="22215" xr:uid="{00000000-0005-0000-0000-00002A540000}"/>
    <cellStyle name="Percent 2 49 9" xfId="22216" xr:uid="{00000000-0005-0000-0000-00002B540000}"/>
    <cellStyle name="Percent 2 5" xfId="1226" xr:uid="{00000000-0005-0000-0000-00002C540000}"/>
    <cellStyle name="Percent 2 5 10" xfId="22217" xr:uid="{00000000-0005-0000-0000-00002D540000}"/>
    <cellStyle name="Percent 2 5 11" xfId="22218" xr:uid="{00000000-0005-0000-0000-00002E540000}"/>
    <cellStyle name="Percent 2 5 12" xfId="22219" xr:uid="{00000000-0005-0000-0000-00002F540000}"/>
    <cellStyle name="Percent 2 5 13" xfId="22220" xr:uid="{00000000-0005-0000-0000-000030540000}"/>
    <cellStyle name="Percent 2 5 14" xfId="22221" xr:uid="{00000000-0005-0000-0000-000031540000}"/>
    <cellStyle name="Percent 2 5 15" xfId="22222" xr:uid="{00000000-0005-0000-0000-000032540000}"/>
    <cellStyle name="Percent 2 5 16" xfId="22223" xr:uid="{00000000-0005-0000-0000-000033540000}"/>
    <cellStyle name="Percent 2 5 17" xfId="22224" xr:uid="{00000000-0005-0000-0000-000034540000}"/>
    <cellStyle name="Percent 2 5 2" xfId="22225" xr:uid="{00000000-0005-0000-0000-000035540000}"/>
    <cellStyle name="Percent 2 5 3" xfId="22226" xr:uid="{00000000-0005-0000-0000-000036540000}"/>
    <cellStyle name="Percent 2 5 4" xfId="22227" xr:uid="{00000000-0005-0000-0000-000037540000}"/>
    <cellStyle name="Percent 2 5 5" xfId="22228" xr:uid="{00000000-0005-0000-0000-000038540000}"/>
    <cellStyle name="Percent 2 5 6" xfId="22229" xr:uid="{00000000-0005-0000-0000-000039540000}"/>
    <cellStyle name="Percent 2 5 7" xfId="22230" xr:uid="{00000000-0005-0000-0000-00003A540000}"/>
    <cellStyle name="Percent 2 5 8" xfId="22231" xr:uid="{00000000-0005-0000-0000-00003B540000}"/>
    <cellStyle name="Percent 2 5 9" xfId="22232" xr:uid="{00000000-0005-0000-0000-00003C540000}"/>
    <cellStyle name="Percent 2 50" xfId="22233" xr:uid="{00000000-0005-0000-0000-00003D540000}"/>
    <cellStyle name="Percent 2 50 10" xfId="22234" xr:uid="{00000000-0005-0000-0000-00003E540000}"/>
    <cellStyle name="Percent 2 50 11" xfId="22235" xr:uid="{00000000-0005-0000-0000-00003F540000}"/>
    <cellStyle name="Percent 2 50 12" xfId="22236" xr:uid="{00000000-0005-0000-0000-000040540000}"/>
    <cellStyle name="Percent 2 50 13" xfId="22237" xr:uid="{00000000-0005-0000-0000-000041540000}"/>
    <cellStyle name="Percent 2 50 14" xfId="22238" xr:uid="{00000000-0005-0000-0000-000042540000}"/>
    <cellStyle name="Percent 2 50 15" xfId="22239" xr:uid="{00000000-0005-0000-0000-000043540000}"/>
    <cellStyle name="Percent 2 50 16" xfId="22240" xr:uid="{00000000-0005-0000-0000-000044540000}"/>
    <cellStyle name="Percent 2 50 17" xfId="22241" xr:uid="{00000000-0005-0000-0000-000045540000}"/>
    <cellStyle name="Percent 2 50 2" xfId="22242" xr:uid="{00000000-0005-0000-0000-000046540000}"/>
    <cellStyle name="Percent 2 50 3" xfId="22243" xr:uid="{00000000-0005-0000-0000-000047540000}"/>
    <cellStyle name="Percent 2 50 4" xfId="22244" xr:uid="{00000000-0005-0000-0000-000048540000}"/>
    <cellStyle name="Percent 2 50 5" xfId="22245" xr:uid="{00000000-0005-0000-0000-000049540000}"/>
    <cellStyle name="Percent 2 50 6" xfId="22246" xr:uid="{00000000-0005-0000-0000-00004A540000}"/>
    <cellStyle name="Percent 2 50 7" xfId="22247" xr:uid="{00000000-0005-0000-0000-00004B540000}"/>
    <cellStyle name="Percent 2 50 8" xfId="22248" xr:uid="{00000000-0005-0000-0000-00004C540000}"/>
    <cellStyle name="Percent 2 50 9" xfId="22249" xr:uid="{00000000-0005-0000-0000-00004D540000}"/>
    <cellStyle name="Percent 2 51" xfId="22250" xr:uid="{00000000-0005-0000-0000-00004E540000}"/>
    <cellStyle name="Percent 2 51 10" xfId="22251" xr:uid="{00000000-0005-0000-0000-00004F540000}"/>
    <cellStyle name="Percent 2 51 11" xfId="22252" xr:uid="{00000000-0005-0000-0000-000050540000}"/>
    <cellStyle name="Percent 2 51 12" xfId="22253" xr:uid="{00000000-0005-0000-0000-000051540000}"/>
    <cellStyle name="Percent 2 51 13" xfId="22254" xr:uid="{00000000-0005-0000-0000-000052540000}"/>
    <cellStyle name="Percent 2 51 14" xfId="22255" xr:uid="{00000000-0005-0000-0000-000053540000}"/>
    <cellStyle name="Percent 2 51 15" xfId="22256" xr:uid="{00000000-0005-0000-0000-000054540000}"/>
    <cellStyle name="Percent 2 51 16" xfId="22257" xr:uid="{00000000-0005-0000-0000-000055540000}"/>
    <cellStyle name="Percent 2 51 17" xfId="22258" xr:uid="{00000000-0005-0000-0000-000056540000}"/>
    <cellStyle name="Percent 2 51 2" xfId="22259" xr:uid="{00000000-0005-0000-0000-000057540000}"/>
    <cellStyle name="Percent 2 51 3" xfId="22260" xr:uid="{00000000-0005-0000-0000-000058540000}"/>
    <cellStyle name="Percent 2 51 4" xfId="22261" xr:uid="{00000000-0005-0000-0000-000059540000}"/>
    <cellStyle name="Percent 2 51 5" xfId="22262" xr:uid="{00000000-0005-0000-0000-00005A540000}"/>
    <cellStyle name="Percent 2 51 6" xfId="22263" xr:uid="{00000000-0005-0000-0000-00005B540000}"/>
    <cellStyle name="Percent 2 51 7" xfId="22264" xr:uid="{00000000-0005-0000-0000-00005C540000}"/>
    <cellStyle name="Percent 2 51 8" xfId="22265" xr:uid="{00000000-0005-0000-0000-00005D540000}"/>
    <cellStyle name="Percent 2 51 9" xfId="22266" xr:uid="{00000000-0005-0000-0000-00005E540000}"/>
    <cellStyle name="Percent 2 52" xfId="22267" xr:uid="{00000000-0005-0000-0000-00005F540000}"/>
    <cellStyle name="Percent 2 53" xfId="22268" xr:uid="{00000000-0005-0000-0000-000060540000}"/>
    <cellStyle name="Percent 2 54" xfId="22269" xr:uid="{00000000-0005-0000-0000-000061540000}"/>
    <cellStyle name="Percent 2 55" xfId="22270" xr:uid="{00000000-0005-0000-0000-000062540000}"/>
    <cellStyle name="Percent 2 56" xfId="10" xr:uid="{00000000-0005-0000-0000-000063540000}"/>
    <cellStyle name="Percent 2 57" xfId="22271" xr:uid="{00000000-0005-0000-0000-000064540000}"/>
    <cellStyle name="Percent 2 58" xfId="22272" xr:uid="{00000000-0005-0000-0000-000065540000}"/>
    <cellStyle name="Percent 2 59" xfId="22273" xr:uid="{00000000-0005-0000-0000-000066540000}"/>
    <cellStyle name="Percent 2 6" xfId="22274" xr:uid="{00000000-0005-0000-0000-000067540000}"/>
    <cellStyle name="Percent 2 6 10" xfId="22275" xr:uid="{00000000-0005-0000-0000-000068540000}"/>
    <cellStyle name="Percent 2 6 11" xfId="22276" xr:uid="{00000000-0005-0000-0000-000069540000}"/>
    <cellStyle name="Percent 2 6 12" xfId="22277" xr:uid="{00000000-0005-0000-0000-00006A540000}"/>
    <cellStyle name="Percent 2 6 13" xfId="22278" xr:uid="{00000000-0005-0000-0000-00006B540000}"/>
    <cellStyle name="Percent 2 6 14" xfId="22279" xr:uid="{00000000-0005-0000-0000-00006C540000}"/>
    <cellStyle name="Percent 2 6 15" xfId="22280" xr:uid="{00000000-0005-0000-0000-00006D540000}"/>
    <cellStyle name="Percent 2 6 16" xfId="22281" xr:uid="{00000000-0005-0000-0000-00006E540000}"/>
    <cellStyle name="Percent 2 6 17" xfId="22282" xr:uid="{00000000-0005-0000-0000-00006F540000}"/>
    <cellStyle name="Percent 2 6 2" xfId="22283" xr:uid="{00000000-0005-0000-0000-000070540000}"/>
    <cellStyle name="Percent 2 6 3" xfId="22284" xr:uid="{00000000-0005-0000-0000-000071540000}"/>
    <cellStyle name="Percent 2 6 4" xfId="22285" xr:uid="{00000000-0005-0000-0000-000072540000}"/>
    <cellStyle name="Percent 2 6 5" xfId="22286" xr:uid="{00000000-0005-0000-0000-000073540000}"/>
    <cellStyle name="Percent 2 6 6" xfId="22287" xr:uid="{00000000-0005-0000-0000-000074540000}"/>
    <cellStyle name="Percent 2 6 7" xfId="22288" xr:uid="{00000000-0005-0000-0000-000075540000}"/>
    <cellStyle name="Percent 2 6 8" xfId="22289" xr:uid="{00000000-0005-0000-0000-000076540000}"/>
    <cellStyle name="Percent 2 6 9" xfId="22290" xr:uid="{00000000-0005-0000-0000-000077540000}"/>
    <cellStyle name="Percent 2 60" xfId="22291" xr:uid="{00000000-0005-0000-0000-000078540000}"/>
    <cellStyle name="Percent 2 61" xfId="22292" xr:uid="{00000000-0005-0000-0000-000079540000}"/>
    <cellStyle name="Percent 2 62" xfId="22293" xr:uid="{00000000-0005-0000-0000-00007A540000}"/>
    <cellStyle name="Percent 2 63" xfId="22294" xr:uid="{00000000-0005-0000-0000-00007B540000}"/>
    <cellStyle name="Percent 2 64" xfId="22295" xr:uid="{00000000-0005-0000-0000-00007C540000}"/>
    <cellStyle name="Percent 2 7" xfId="22296" xr:uid="{00000000-0005-0000-0000-00007D540000}"/>
    <cellStyle name="Percent 2 7 10" xfId="22297" xr:uid="{00000000-0005-0000-0000-00007E540000}"/>
    <cellStyle name="Percent 2 7 11" xfId="22298" xr:uid="{00000000-0005-0000-0000-00007F540000}"/>
    <cellStyle name="Percent 2 7 12" xfId="22299" xr:uid="{00000000-0005-0000-0000-000080540000}"/>
    <cellStyle name="Percent 2 7 13" xfId="22300" xr:uid="{00000000-0005-0000-0000-000081540000}"/>
    <cellStyle name="Percent 2 7 14" xfId="22301" xr:uid="{00000000-0005-0000-0000-000082540000}"/>
    <cellStyle name="Percent 2 7 15" xfId="22302" xr:uid="{00000000-0005-0000-0000-000083540000}"/>
    <cellStyle name="Percent 2 7 16" xfId="22303" xr:uid="{00000000-0005-0000-0000-000084540000}"/>
    <cellStyle name="Percent 2 7 17" xfId="22304" xr:uid="{00000000-0005-0000-0000-000085540000}"/>
    <cellStyle name="Percent 2 7 2" xfId="22305" xr:uid="{00000000-0005-0000-0000-000086540000}"/>
    <cellStyle name="Percent 2 7 3" xfId="22306" xr:uid="{00000000-0005-0000-0000-000087540000}"/>
    <cellStyle name="Percent 2 7 4" xfId="22307" xr:uid="{00000000-0005-0000-0000-000088540000}"/>
    <cellStyle name="Percent 2 7 5" xfId="22308" xr:uid="{00000000-0005-0000-0000-000089540000}"/>
    <cellStyle name="Percent 2 7 6" xfId="22309" xr:uid="{00000000-0005-0000-0000-00008A540000}"/>
    <cellStyle name="Percent 2 7 7" xfId="22310" xr:uid="{00000000-0005-0000-0000-00008B540000}"/>
    <cellStyle name="Percent 2 7 8" xfId="22311" xr:uid="{00000000-0005-0000-0000-00008C540000}"/>
    <cellStyle name="Percent 2 7 9" xfId="22312" xr:uid="{00000000-0005-0000-0000-00008D540000}"/>
    <cellStyle name="Percent 2 8" xfId="22313" xr:uid="{00000000-0005-0000-0000-00008E540000}"/>
    <cellStyle name="Percent 2 8 10" xfId="22314" xr:uid="{00000000-0005-0000-0000-00008F540000}"/>
    <cellStyle name="Percent 2 8 11" xfId="22315" xr:uid="{00000000-0005-0000-0000-000090540000}"/>
    <cellStyle name="Percent 2 8 12" xfId="22316" xr:uid="{00000000-0005-0000-0000-000091540000}"/>
    <cellStyle name="Percent 2 8 13" xfId="22317" xr:uid="{00000000-0005-0000-0000-000092540000}"/>
    <cellStyle name="Percent 2 8 14" xfId="22318" xr:uid="{00000000-0005-0000-0000-000093540000}"/>
    <cellStyle name="Percent 2 8 15" xfId="22319" xr:uid="{00000000-0005-0000-0000-000094540000}"/>
    <cellStyle name="Percent 2 8 16" xfId="22320" xr:uid="{00000000-0005-0000-0000-000095540000}"/>
    <cellStyle name="Percent 2 8 17" xfId="22321" xr:uid="{00000000-0005-0000-0000-000096540000}"/>
    <cellStyle name="Percent 2 8 2" xfId="22322" xr:uid="{00000000-0005-0000-0000-000097540000}"/>
    <cellStyle name="Percent 2 8 3" xfId="22323" xr:uid="{00000000-0005-0000-0000-000098540000}"/>
    <cellStyle name="Percent 2 8 4" xfId="22324" xr:uid="{00000000-0005-0000-0000-000099540000}"/>
    <cellStyle name="Percent 2 8 5" xfId="22325" xr:uid="{00000000-0005-0000-0000-00009A540000}"/>
    <cellStyle name="Percent 2 8 6" xfId="22326" xr:uid="{00000000-0005-0000-0000-00009B540000}"/>
    <cellStyle name="Percent 2 8 7" xfId="22327" xr:uid="{00000000-0005-0000-0000-00009C540000}"/>
    <cellStyle name="Percent 2 8 8" xfId="22328" xr:uid="{00000000-0005-0000-0000-00009D540000}"/>
    <cellStyle name="Percent 2 8 9" xfId="22329" xr:uid="{00000000-0005-0000-0000-00009E540000}"/>
    <cellStyle name="Percent 2 9" xfId="22330" xr:uid="{00000000-0005-0000-0000-00009F540000}"/>
    <cellStyle name="Percent 2 9 10" xfId="22331" xr:uid="{00000000-0005-0000-0000-0000A0540000}"/>
    <cellStyle name="Percent 2 9 11" xfId="22332" xr:uid="{00000000-0005-0000-0000-0000A1540000}"/>
    <cellStyle name="Percent 2 9 12" xfId="22333" xr:uid="{00000000-0005-0000-0000-0000A2540000}"/>
    <cellStyle name="Percent 2 9 13" xfId="22334" xr:uid="{00000000-0005-0000-0000-0000A3540000}"/>
    <cellStyle name="Percent 2 9 14" xfId="22335" xr:uid="{00000000-0005-0000-0000-0000A4540000}"/>
    <cellStyle name="Percent 2 9 15" xfId="22336" xr:uid="{00000000-0005-0000-0000-0000A5540000}"/>
    <cellStyle name="Percent 2 9 16" xfId="22337" xr:uid="{00000000-0005-0000-0000-0000A6540000}"/>
    <cellStyle name="Percent 2 9 17" xfId="22338" xr:uid="{00000000-0005-0000-0000-0000A7540000}"/>
    <cellStyle name="Percent 2 9 2" xfId="22339" xr:uid="{00000000-0005-0000-0000-0000A8540000}"/>
    <cellStyle name="Percent 2 9 3" xfId="22340" xr:uid="{00000000-0005-0000-0000-0000A9540000}"/>
    <cellStyle name="Percent 2 9 4" xfId="22341" xr:uid="{00000000-0005-0000-0000-0000AA540000}"/>
    <cellStyle name="Percent 2 9 5" xfId="22342" xr:uid="{00000000-0005-0000-0000-0000AB540000}"/>
    <cellStyle name="Percent 2 9 6" xfId="22343" xr:uid="{00000000-0005-0000-0000-0000AC540000}"/>
    <cellStyle name="Percent 2 9 7" xfId="22344" xr:uid="{00000000-0005-0000-0000-0000AD540000}"/>
    <cellStyle name="Percent 2 9 8" xfId="22345" xr:uid="{00000000-0005-0000-0000-0000AE540000}"/>
    <cellStyle name="Percent 2 9 9" xfId="22346" xr:uid="{00000000-0005-0000-0000-0000AF540000}"/>
    <cellStyle name="Percent 2 DP" xfId="22347" xr:uid="{00000000-0005-0000-0000-0000B0540000}"/>
    <cellStyle name="Percent 3" xfId="11" xr:uid="{00000000-0005-0000-0000-0000B1540000}"/>
    <cellStyle name="Percent 3 2" xfId="12" xr:uid="{00000000-0005-0000-0000-0000B2540000}"/>
    <cellStyle name="Percent 3 2 2" xfId="1904" xr:uid="{00000000-0005-0000-0000-0000B3540000}"/>
    <cellStyle name="Percent 3 2 3" xfId="48785" xr:uid="{00000000-0005-0000-0000-0000B4540000}"/>
    <cellStyle name="Percent 3 3" xfId="22348" xr:uid="{00000000-0005-0000-0000-0000B5540000}"/>
    <cellStyle name="Percent 3 4" xfId="22349" xr:uid="{00000000-0005-0000-0000-0000B6540000}"/>
    <cellStyle name="Percent 3 5" xfId="22350" xr:uid="{00000000-0005-0000-0000-0000B7540000}"/>
    <cellStyle name="Percent 3 6" xfId="22351" xr:uid="{00000000-0005-0000-0000-0000B8540000}"/>
    <cellStyle name="Percent 3 7" xfId="22352" xr:uid="{00000000-0005-0000-0000-0000B9540000}"/>
    <cellStyle name="Percent 3 8" xfId="22353" xr:uid="{00000000-0005-0000-0000-0000BA540000}"/>
    <cellStyle name="Percent 4" xfId="1227" xr:uid="{00000000-0005-0000-0000-0000BB540000}"/>
    <cellStyle name="Percent 4 10" xfId="22354" xr:uid="{00000000-0005-0000-0000-0000BC540000}"/>
    <cellStyle name="Percent 4 10 10" xfId="22355" xr:uid="{00000000-0005-0000-0000-0000BD540000}"/>
    <cellStyle name="Percent 4 10 11" xfId="22356" xr:uid="{00000000-0005-0000-0000-0000BE540000}"/>
    <cellStyle name="Percent 4 10 12" xfId="22357" xr:uid="{00000000-0005-0000-0000-0000BF540000}"/>
    <cellStyle name="Percent 4 10 13" xfId="22358" xr:uid="{00000000-0005-0000-0000-0000C0540000}"/>
    <cellStyle name="Percent 4 10 14" xfId="22359" xr:uid="{00000000-0005-0000-0000-0000C1540000}"/>
    <cellStyle name="Percent 4 10 15" xfId="22360" xr:uid="{00000000-0005-0000-0000-0000C2540000}"/>
    <cellStyle name="Percent 4 10 16" xfId="22361" xr:uid="{00000000-0005-0000-0000-0000C3540000}"/>
    <cellStyle name="Percent 4 10 17" xfId="22362" xr:uid="{00000000-0005-0000-0000-0000C4540000}"/>
    <cellStyle name="Percent 4 10 2" xfId="22363" xr:uid="{00000000-0005-0000-0000-0000C5540000}"/>
    <cellStyle name="Percent 4 10 3" xfId="22364" xr:uid="{00000000-0005-0000-0000-0000C6540000}"/>
    <cellStyle name="Percent 4 10 4" xfId="22365" xr:uid="{00000000-0005-0000-0000-0000C7540000}"/>
    <cellStyle name="Percent 4 10 5" xfId="22366" xr:uid="{00000000-0005-0000-0000-0000C8540000}"/>
    <cellStyle name="Percent 4 10 6" xfId="22367" xr:uid="{00000000-0005-0000-0000-0000C9540000}"/>
    <cellStyle name="Percent 4 10 7" xfId="22368" xr:uid="{00000000-0005-0000-0000-0000CA540000}"/>
    <cellStyle name="Percent 4 10 8" xfId="22369" xr:uid="{00000000-0005-0000-0000-0000CB540000}"/>
    <cellStyle name="Percent 4 10 9" xfId="22370" xr:uid="{00000000-0005-0000-0000-0000CC540000}"/>
    <cellStyle name="Percent 4 11" xfId="22371" xr:uid="{00000000-0005-0000-0000-0000CD540000}"/>
    <cellStyle name="Percent 4 11 10" xfId="22372" xr:uid="{00000000-0005-0000-0000-0000CE540000}"/>
    <cellStyle name="Percent 4 11 11" xfId="22373" xr:uid="{00000000-0005-0000-0000-0000CF540000}"/>
    <cellStyle name="Percent 4 11 12" xfId="22374" xr:uid="{00000000-0005-0000-0000-0000D0540000}"/>
    <cellStyle name="Percent 4 11 13" xfId="22375" xr:uid="{00000000-0005-0000-0000-0000D1540000}"/>
    <cellStyle name="Percent 4 11 14" xfId="22376" xr:uid="{00000000-0005-0000-0000-0000D2540000}"/>
    <cellStyle name="Percent 4 11 15" xfId="22377" xr:uid="{00000000-0005-0000-0000-0000D3540000}"/>
    <cellStyle name="Percent 4 11 16" xfId="22378" xr:uid="{00000000-0005-0000-0000-0000D4540000}"/>
    <cellStyle name="Percent 4 11 17" xfId="22379" xr:uid="{00000000-0005-0000-0000-0000D5540000}"/>
    <cellStyle name="Percent 4 11 2" xfId="22380" xr:uid="{00000000-0005-0000-0000-0000D6540000}"/>
    <cellStyle name="Percent 4 11 3" xfId="22381" xr:uid="{00000000-0005-0000-0000-0000D7540000}"/>
    <cellStyle name="Percent 4 11 4" xfId="22382" xr:uid="{00000000-0005-0000-0000-0000D8540000}"/>
    <cellStyle name="Percent 4 11 5" xfId="22383" xr:uid="{00000000-0005-0000-0000-0000D9540000}"/>
    <cellStyle name="Percent 4 11 6" xfId="22384" xr:uid="{00000000-0005-0000-0000-0000DA540000}"/>
    <cellStyle name="Percent 4 11 7" xfId="22385" xr:uid="{00000000-0005-0000-0000-0000DB540000}"/>
    <cellStyle name="Percent 4 11 8" xfId="22386" xr:uid="{00000000-0005-0000-0000-0000DC540000}"/>
    <cellStyle name="Percent 4 11 9" xfId="22387" xr:uid="{00000000-0005-0000-0000-0000DD540000}"/>
    <cellStyle name="Percent 4 12" xfId="22388" xr:uid="{00000000-0005-0000-0000-0000DE540000}"/>
    <cellStyle name="Percent 4 12 10" xfId="22389" xr:uid="{00000000-0005-0000-0000-0000DF540000}"/>
    <cellStyle name="Percent 4 12 11" xfId="22390" xr:uid="{00000000-0005-0000-0000-0000E0540000}"/>
    <cellStyle name="Percent 4 12 12" xfId="22391" xr:uid="{00000000-0005-0000-0000-0000E1540000}"/>
    <cellStyle name="Percent 4 12 13" xfId="22392" xr:uid="{00000000-0005-0000-0000-0000E2540000}"/>
    <cellStyle name="Percent 4 12 14" xfId="22393" xr:uid="{00000000-0005-0000-0000-0000E3540000}"/>
    <cellStyle name="Percent 4 12 15" xfId="22394" xr:uid="{00000000-0005-0000-0000-0000E4540000}"/>
    <cellStyle name="Percent 4 12 16" xfId="22395" xr:uid="{00000000-0005-0000-0000-0000E5540000}"/>
    <cellStyle name="Percent 4 12 17" xfId="22396" xr:uid="{00000000-0005-0000-0000-0000E6540000}"/>
    <cellStyle name="Percent 4 12 2" xfId="22397" xr:uid="{00000000-0005-0000-0000-0000E7540000}"/>
    <cellStyle name="Percent 4 12 3" xfId="22398" xr:uid="{00000000-0005-0000-0000-0000E8540000}"/>
    <cellStyle name="Percent 4 12 4" xfId="22399" xr:uid="{00000000-0005-0000-0000-0000E9540000}"/>
    <cellStyle name="Percent 4 12 5" xfId="22400" xr:uid="{00000000-0005-0000-0000-0000EA540000}"/>
    <cellStyle name="Percent 4 12 6" xfId="22401" xr:uid="{00000000-0005-0000-0000-0000EB540000}"/>
    <cellStyle name="Percent 4 12 7" xfId="22402" xr:uid="{00000000-0005-0000-0000-0000EC540000}"/>
    <cellStyle name="Percent 4 12 8" xfId="22403" xr:uid="{00000000-0005-0000-0000-0000ED540000}"/>
    <cellStyle name="Percent 4 12 9" xfId="22404" xr:uid="{00000000-0005-0000-0000-0000EE540000}"/>
    <cellStyle name="Percent 4 13" xfId="22405" xr:uid="{00000000-0005-0000-0000-0000EF540000}"/>
    <cellStyle name="Percent 4 13 10" xfId="22406" xr:uid="{00000000-0005-0000-0000-0000F0540000}"/>
    <cellStyle name="Percent 4 13 11" xfId="22407" xr:uid="{00000000-0005-0000-0000-0000F1540000}"/>
    <cellStyle name="Percent 4 13 12" xfId="22408" xr:uid="{00000000-0005-0000-0000-0000F2540000}"/>
    <cellStyle name="Percent 4 13 13" xfId="22409" xr:uid="{00000000-0005-0000-0000-0000F3540000}"/>
    <cellStyle name="Percent 4 13 14" xfId="22410" xr:uid="{00000000-0005-0000-0000-0000F4540000}"/>
    <cellStyle name="Percent 4 13 15" xfId="22411" xr:uid="{00000000-0005-0000-0000-0000F5540000}"/>
    <cellStyle name="Percent 4 13 16" xfId="22412" xr:uid="{00000000-0005-0000-0000-0000F6540000}"/>
    <cellStyle name="Percent 4 13 17" xfId="22413" xr:uid="{00000000-0005-0000-0000-0000F7540000}"/>
    <cellStyle name="Percent 4 13 2" xfId="22414" xr:uid="{00000000-0005-0000-0000-0000F8540000}"/>
    <cellStyle name="Percent 4 13 3" xfId="22415" xr:uid="{00000000-0005-0000-0000-0000F9540000}"/>
    <cellStyle name="Percent 4 13 4" xfId="22416" xr:uid="{00000000-0005-0000-0000-0000FA540000}"/>
    <cellStyle name="Percent 4 13 5" xfId="22417" xr:uid="{00000000-0005-0000-0000-0000FB540000}"/>
    <cellStyle name="Percent 4 13 6" xfId="22418" xr:uid="{00000000-0005-0000-0000-0000FC540000}"/>
    <cellStyle name="Percent 4 13 7" xfId="22419" xr:uid="{00000000-0005-0000-0000-0000FD540000}"/>
    <cellStyle name="Percent 4 13 8" xfId="22420" xr:uid="{00000000-0005-0000-0000-0000FE540000}"/>
    <cellStyle name="Percent 4 13 9" xfId="22421" xr:uid="{00000000-0005-0000-0000-0000FF540000}"/>
    <cellStyle name="Percent 4 14" xfId="22422" xr:uid="{00000000-0005-0000-0000-000000550000}"/>
    <cellStyle name="Percent 4 14 10" xfId="22423" xr:uid="{00000000-0005-0000-0000-000001550000}"/>
    <cellStyle name="Percent 4 14 11" xfId="22424" xr:uid="{00000000-0005-0000-0000-000002550000}"/>
    <cellStyle name="Percent 4 14 12" xfId="22425" xr:uid="{00000000-0005-0000-0000-000003550000}"/>
    <cellStyle name="Percent 4 14 13" xfId="22426" xr:uid="{00000000-0005-0000-0000-000004550000}"/>
    <cellStyle name="Percent 4 14 14" xfId="22427" xr:uid="{00000000-0005-0000-0000-000005550000}"/>
    <cellStyle name="Percent 4 14 15" xfId="22428" xr:uid="{00000000-0005-0000-0000-000006550000}"/>
    <cellStyle name="Percent 4 14 16" xfId="22429" xr:uid="{00000000-0005-0000-0000-000007550000}"/>
    <cellStyle name="Percent 4 14 17" xfId="22430" xr:uid="{00000000-0005-0000-0000-000008550000}"/>
    <cellStyle name="Percent 4 14 2" xfId="22431" xr:uid="{00000000-0005-0000-0000-000009550000}"/>
    <cellStyle name="Percent 4 14 3" xfId="22432" xr:uid="{00000000-0005-0000-0000-00000A550000}"/>
    <cellStyle name="Percent 4 14 4" xfId="22433" xr:uid="{00000000-0005-0000-0000-00000B550000}"/>
    <cellStyle name="Percent 4 14 5" xfId="22434" xr:uid="{00000000-0005-0000-0000-00000C550000}"/>
    <cellStyle name="Percent 4 14 6" xfId="22435" xr:uid="{00000000-0005-0000-0000-00000D550000}"/>
    <cellStyle name="Percent 4 14 7" xfId="22436" xr:uid="{00000000-0005-0000-0000-00000E550000}"/>
    <cellStyle name="Percent 4 14 8" xfId="22437" xr:uid="{00000000-0005-0000-0000-00000F550000}"/>
    <cellStyle name="Percent 4 14 9" xfId="22438" xr:uid="{00000000-0005-0000-0000-000010550000}"/>
    <cellStyle name="Percent 4 15" xfId="22439" xr:uid="{00000000-0005-0000-0000-000011550000}"/>
    <cellStyle name="Percent 4 15 10" xfId="22440" xr:uid="{00000000-0005-0000-0000-000012550000}"/>
    <cellStyle name="Percent 4 15 11" xfId="22441" xr:uid="{00000000-0005-0000-0000-000013550000}"/>
    <cellStyle name="Percent 4 15 12" xfId="22442" xr:uid="{00000000-0005-0000-0000-000014550000}"/>
    <cellStyle name="Percent 4 15 13" xfId="22443" xr:uid="{00000000-0005-0000-0000-000015550000}"/>
    <cellStyle name="Percent 4 15 14" xfId="22444" xr:uid="{00000000-0005-0000-0000-000016550000}"/>
    <cellStyle name="Percent 4 15 15" xfId="22445" xr:uid="{00000000-0005-0000-0000-000017550000}"/>
    <cellStyle name="Percent 4 15 16" xfId="22446" xr:uid="{00000000-0005-0000-0000-000018550000}"/>
    <cellStyle name="Percent 4 15 17" xfId="22447" xr:uid="{00000000-0005-0000-0000-000019550000}"/>
    <cellStyle name="Percent 4 15 2" xfId="22448" xr:uid="{00000000-0005-0000-0000-00001A550000}"/>
    <cellStyle name="Percent 4 15 3" xfId="22449" xr:uid="{00000000-0005-0000-0000-00001B550000}"/>
    <cellStyle name="Percent 4 15 4" xfId="22450" xr:uid="{00000000-0005-0000-0000-00001C550000}"/>
    <cellStyle name="Percent 4 15 5" xfId="22451" xr:uid="{00000000-0005-0000-0000-00001D550000}"/>
    <cellStyle name="Percent 4 15 6" xfId="22452" xr:uid="{00000000-0005-0000-0000-00001E550000}"/>
    <cellStyle name="Percent 4 15 7" xfId="22453" xr:uid="{00000000-0005-0000-0000-00001F550000}"/>
    <cellStyle name="Percent 4 15 8" xfId="22454" xr:uid="{00000000-0005-0000-0000-000020550000}"/>
    <cellStyle name="Percent 4 15 9" xfId="22455" xr:uid="{00000000-0005-0000-0000-000021550000}"/>
    <cellStyle name="Percent 4 16" xfId="22456" xr:uid="{00000000-0005-0000-0000-000022550000}"/>
    <cellStyle name="Percent 4 16 10" xfId="22457" xr:uid="{00000000-0005-0000-0000-000023550000}"/>
    <cellStyle name="Percent 4 16 11" xfId="22458" xr:uid="{00000000-0005-0000-0000-000024550000}"/>
    <cellStyle name="Percent 4 16 12" xfId="22459" xr:uid="{00000000-0005-0000-0000-000025550000}"/>
    <cellStyle name="Percent 4 16 13" xfId="22460" xr:uid="{00000000-0005-0000-0000-000026550000}"/>
    <cellStyle name="Percent 4 16 14" xfId="22461" xr:uid="{00000000-0005-0000-0000-000027550000}"/>
    <cellStyle name="Percent 4 16 15" xfId="22462" xr:uid="{00000000-0005-0000-0000-000028550000}"/>
    <cellStyle name="Percent 4 16 16" xfId="22463" xr:uid="{00000000-0005-0000-0000-000029550000}"/>
    <cellStyle name="Percent 4 16 17" xfId="22464" xr:uid="{00000000-0005-0000-0000-00002A550000}"/>
    <cellStyle name="Percent 4 16 2" xfId="22465" xr:uid="{00000000-0005-0000-0000-00002B550000}"/>
    <cellStyle name="Percent 4 16 3" xfId="22466" xr:uid="{00000000-0005-0000-0000-00002C550000}"/>
    <cellStyle name="Percent 4 16 4" xfId="22467" xr:uid="{00000000-0005-0000-0000-00002D550000}"/>
    <cellStyle name="Percent 4 16 5" xfId="22468" xr:uid="{00000000-0005-0000-0000-00002E550000}"/>
    <cellStyle name="Percent 4 16 6" xfId="22469" xr:uid="{00000000-0005-0000-0000-00002F550000}"/>
    <cellStyle name="Percent 4 16 7" xfId="22470" xr:uid="{00000000-0005-0000-0000-000030550000}"/>
    <cellStyle name="Percent 4 16 8" xfId="22471" xr:uid="{00000000-0005-0000-0000-000031550000}"/>
    <cellStyle name="Percent 4 16 9" xfId="22472" xr:uid="{00000000-0005-0000-0000-000032550000}"/>
    <cellStyle name="Percent 4 17" xfId="22473" xr:uid="{00000000-0005-0000-0000-000033550000}"/>
    <cellStyle name="Percent 4 17 10" xfId="22474" xr:uid="{00000000-0005-0000-0000-000034550000}"/>
    <cellStyle name="Percent 4 17 11" xfId="22475" xr:uid="{00000000-0005-0000-0000-000035550000}"/>
    <cellStyle name="Percent 4 17 12" xfId="22476" xr:uid="{00000000-0005-0000-0000-000036550000}"/>
    <cellStyle name="Percent 4 17 13" xfId="22477" xr:uid="{00000000-0005-0000-0000-000037550000}"/>
    <cellStyle name="Percent 4 17 14" xfId="22478" xr:uid="{00000000-0005-0000-0000-000038550000}"/>
    <cellStyle name="Percent 4 17 15" xfId="22479" xr:uid="{00000000-0005-0000-0000-000039550000}"/>
    <cellStyle name="Percent 4 17 16" xfId="22480" xr:uid="{00000000-0005-0000-0000-00003A550000}"/>
    <cellStyle name="Percent 4 17 17" xfId="22481" xr:uid="{00000000-0005-0000-0000-00003B550000}"/>
    <cellStyle name="Percent 4 17 2" xfId="22482" xr:uid="{00000000-0005-0000-0000-00003C550000}"/>
    <cellStyle name="Percent 4 17 3" xfId="22483" xr:uid="{00000000-0005-0000-0000-00003D550000}"/>
    <cellStyle name="Percent 4 17 4" xfId="22484" xr:uid="{00000000-0005-0000-0000-00003E550000}"/>
    <cellStyle name="Percent 4 17 5" xfId="22485" xr:uid="{00000000-0005-0000-0000-00003F550000}"/>
    <cellStyle name="Percent 4 17 6" xfId="22486" xr:uid="{00000000-0005-0000-0000-000040550000}"/>
    <cellStyle name="Percent 4 17 7" xfId="22487" xr:uid="{00000000-0005-0000-0000-000041550000}"/>
    <cellStyle name="Percent 4 17 8" xfId="22488" xr:uid="{00000000-0005-0000-0000-000042550000}"/>
    <cellStyle name="Percent 4 17 9" xfId="22489" xr:uid="{00000000-0005-0000-0000-000043550000}"/>
    <cellStyle name="Percent 4 18" xfId="22490" xr:uid="{00000000-0005-0000-0000-000044550000}"/>
    <cellStyle name="Percent 4 18 10" xfId="22491" xr:uid="{00000000-0005-0000-0000-000045550000}"/>
    <cellStyle name="Percent 4 18 11" xfId="22492" xr:uid="{00000000-0005-0000-0000-000046550000}"/>
    <cellStyle name="Percent 4 18 12" xfId="22493" xr:uid="{00000000-0005-0000-0000-000047550000}"/>
    <cellStyle name="Percent 4 18 13" xfId="22494" xr:uid="{00000000-0005-0000-0000-000048550000}"/>
    <cellStyle name="Percent 4 18 14" xfId="22495" xr:uid="{00000000-0005-0000-0000-000049550000}"/>
    <cellStyle name="Percent 4 18 15" xfId="22496" xr:uid="{00000000-0005-0000-0000-00004A550000}"/>
    <cellStyle name="Percent 4 18 16" xfId="22497" xr:uid="{00000000-0005-0000-0000-00004B550000}"/>
    <cellStyle name="Percent 4 18 17" xfId="22498" xr:uid="{00000000-0005-0000-0000-00004C550000}"/>
    <cellStyle name="Percent 4 18 2" xfId="22499" xr:uid="{00000000-0005-0000-0000-00004D550000}"/>
    <cellStyle name="Percent 4 18 3" xfId="22500" xr:uid="{00000000-0005-0000-0000-00004E550000}"/>
    <cellStyle name="Percent 4 18 4" xfId="22501" xr:uid="{00000000-0005-0000-0000-00004F550000}"/>
    <cellStyle name="Percent 4 18 5" xfId="22502" xr:uid="{00000000-0005-0000-0000-000050550000}"/>
    <cellStyle name="Percent 4 18 6" xfId="22503" xr:uid="{00000000-0005-0000-0000-000051550000}"/>
    <cellStyle name="Percent 4 18 7" xfId="22504" xr:uid="{00000000-0005-0000-0000-000052550000}"/>
    <cellStyle name="Percent 4 18 8" xfId="22505" xr:uid="{00000000-0005-0000-0000-000053550000}"/>
    <cellStyle name="Percent 4 18 9" xfId="22506" xr:uid="{00000000-0005-0000-0000-000054550000}"/>
    <cellStyle name="Percent 4 19" xfId="22507" xr:uid="{00000000-0005-0000-0000-000055550000}"/>
    <cellStyle name="Percent 4 19 10" xfId="22508" xr:uid="{00000000-0005-0000-0000-000056550000}"/>
    <cellStyle name="Percent 4 19 11" xfId="22509" xr:uid="{00000000-0005-0000-0000-000057550000}"/>
    <cellStyle name="Percent 4 19 12" xfId="22510" xr:uid="{00000000-0005-0000-0000-000058550000}"/>
    <cellStyle name="Percent 4 19 13" xfId="22511" xr:uid="{00000000-0005-0000-0000-000059550000}"/>
    <cellStyle name="Percent 4 19 14" xfId="22512" xr:uid="{00000000-0005-0000-0000-00005A550000}"/>
    <cellStyle name="Percent 4 19 15" xfId="22513" xr:uid="{00000000-0005-0000-0000-00005B550000}"/>
    <cellStyle name="Percent 4 19 16" xfId="22514" xr:uid="{00000000-0005-0000-0000-00005C550000}"/>
    <cellStyle name="Percent 4 19 17" xfId="22515" xr:uid="{00000000-0005-0000-0000-00005D550000}"/>
    <cellStyle name="Percent 4 19 2" xfId="22516" xr:uid="{00000000-0005-0000-0000-00005E550000}"/>
    <cellStyle name="Percent 4 19 3" xfId="22517" xr:uid="{00000000-0005-0000-0000-00005F550000}"/>
    <cellStyle name="Percent 4 19 4" xfId="22518" xr:uid="{00000000-0005-0000-0000-000060550000}"/>
    <cellStyle name="Percent 4 19 5" xfId="22519" xr:uid="{00000000-0005-0000-0000-000061550000}"/>
    <cellStyle name="Percent 4 19 6" xfId="22520" xr:uid="{00000000-0005-0000-0000-000062550000}"/>
    <cellStyle name="Percent 4 19 7" xfId="22521" xr:uid="{00000000-0005-0000-0000-000063550000}"/>
    <cellStyle name="Percent 4 19 8" xfId="22522" xr:uid="{00000000-0005-0000-0000-000064550000}"/>
    <cellStyle name="Percent 4 19 9" xfId="22523" xr:uid="{00000000-0005-0000-0000-000065550000}"/>
    <cellStyle name="Percent 4 2" xfId="1228" xr:uid="{00000000-0005-0000-0000-000066550000}"/>
    <cellStyle name="Percent 4 2 10" xfId="22524" xr:uid="{00000000-0005-0000-0000-000067550000}"/>
    <cellStyle name="Percent 4 2 10 10" xfId="22525" xr:uid="{00000000-0005-0000-0000-000068550000}"/>
    <cellStyle name="Percent 4 2 10 11" xfId="22526" xr:uid="{00000000-0005-0000-0000-000069550000}"/>
    <cellStyle name="Percent 4 2 10 12" xfId="22527" xr:uid="{00000000-0005-0000-0000-00006A550000}"/>
    <cellStyle name="Percent 4 2 10 13" xfId="22528" xr:uid="{00000000-0005-0000-0000-00006B550000}"/>
    <cellStyle name="Percent 4 2 10 14" xfId="22529" xr:uid="{00000000-0005-0000-0000-00006C550000}"/>
    <cellStyle name="Percent 4 2 10 15" xfId="22530" xr:uid="{00000000-0005-0000-0000-00006D550000}"/>
    <cellStyle name="Percent 4 2 10 16" xfId="22531" xr:uid="{00000000-0005-0000-0000-00006E550000}"/>
    <cellStyle name="Percent 4 2 10 17" xfId="22532" xr:uid="{00000000-0005-0000-0000-00006F550000}"/>
    <cellStyle name="Percent 4 2 10 2" xfId="22533" xr:uid="{00000000-0005-0000-0000-000070550000}"/>
    <cellStyle name="Percent 4 2 10 3" xfId="22534" xr:uid="{00000000-0005-0000-0000-000071550000}"/>
    <cellStyle name="Percent 4 2 10 4" xfId="22535" xr:uid="{00000000-0005-0000-0000-000072550000}"/>
    <cellStyle name="Percent 4 2 10 5" xfId="22536" xr:uid="{00000000-0005-0000-0000-000073550000}"/>
    <cellStyle name="Percent 4 2 10 6" xfId="22537" xr:uid="{00000000-0005-0000-0000-000074550000}"/>
    <cellStyle name="Percent 4 2 10 7" xfId="22538" xr:uid="{00000000-0005-0000-0000-000075550000}"/>
    <cellStyle name="Percent 4 2 10 8" xfId="22539" xr:uid="{00000000-0005-0000-0000-000076550000}"/>
    <cellStyle name="Percent 4 2 10 9" xfId="22540" xr:uid="{00000000-0005-0000-0000-000077550000}"/>
    <cellStyle name="Percent 4 2 11" xfId="22541" xr:uid="{00000000-0005-0000-0000-000078550000}"/>
    <cellStyle name="Percent 4 2 11 10" xfId="22542" xr:uid="{00000000-0005-0000-0000-000079550000}"/>
    <cellStyle name="Percent 4 2 11 11" xfId="22543" xr:uid="{00000000-0005-0000-0000-00007A550000}"/>
    <cellStyle name="Percent 4 2 11 12" xfId="22544" xr:uid="{00000000-0005-0000-0000-00007B550000}"/>
    <cellStyle name="Percent 4 2 11 13" xfId="22545" xr:uid="{00000000-0005-0000-0000-00007C550000}"/>
    <cellStyle name="Percent 4 2 11 14" xfId="22546" xr:uid="{00000000-0005-0000-0000-00007D550000}"/>
    <cellStyle name="Percent 4 2 11 15" xfId="22547" xr:uid="{00000000-0005-0000-0000-00007E550000}"/>
    <cellStyle name="Percent 4 2 11 16" xfId="22548" xr:uid="{00000000-0005-0000-0000-00007F550000}"/>
    <cellStyle name="Percent 4 2 11 17" xfId="22549" xr:uid="{00000000-0005-0000-0000-000080550000}"/>
    <cellStyle name="Percent 4 2 11 2" xfId="22550" xr:uid="{00000000-0005-0000-0000-000081550000}"/>
    <cellStyle name="Percent 4 2 11 3" xfId="22551" xr:uid="{00000000-0005-0000-0000-000082550000}"/>
    <cellStyle name="Percent 4 2 11 4" xfId="22552" xr:uid="{00000000-0005-0000-0000-000083550000}"/>
    <cellStyle name="Percent 4 2 11 5" xfId="22553" xr:uid="{00000000-0005-0000-0000-000084550000}"/>
    <cellStyle name="Percent 4 2 11 6" xfId="22554" xr:uid="{00000000-0005-0000-0000-000085550000}"/>
    <cellStyle name="Percent 4 2 11 7" xfId="22555" xr:uid="{00000000-0005-0000-0000-000086550000}"/>
    <cellStyle name="Percent 4 2 11 8" xfId="22556" xr:uid="{00000000-0005-0000-0000-000087550000}"/>
    <cellStyle name="Percent 4 2 11 9" xfId="22557" xr:uid="{00000000-0005-0000-0000-000088550000}"/>
    <cellStyle name="Percent 4 2 12" xfId="22558" xr:uid="{00000000-0005-0000-0000-000089550000}"/>
    <cellStyle name="Percent 4 2 12 10" xfId="22559" xr:uid="{00000000-0005-0000-0000-00008A550000}"/>
    <cellStyle name="Percent 4 2 12 11" xfId="22560" xr:uid="{00000000-0005-0000-0000-00008B550000}"/>
    <cellStyle name="Percent 4 2 12 12" xfId="22561" xr:uid="{00000000-0005-0000-0000-00008C550000}"/>
    <cellStyle name="Percent 4 2 12 13" xfId="22562" xr:uid="{00000000-0005-0000-0000-00008D550000}"/>
    <cellStyle name="Percent 4 2 12 14" xfId="22563" xr:uid="{00000000-0005-0000-0000-00008E550000}"/>
    <cellStyle name="Percent 4 2 12 15" xfId="22564" xr:uid="{00000000-0005-0000-0000-00008F550000}"/>
    <cellStyle name="Percent 4 2 12 16" xfId="22565" xr:uid="{00000000-0005-0000-0000-000090550000}"/>
    <cellStyle name="Percent 4 2 12 17" xfId="22566" xr:uid="{00000000-0005-0000-0000-000091550000}"/>
    <cellStyle name="Percent 4 2 12 2" xfId="22567" xr:uid="{00000000-0005-0000-0000-000092550000}"/>
    <cellStyle name="Percent 4 2 12 3" xfId="22568" xr:uid="{00000000-0005-0000-0000-000093550000}"/>
    <cellStyle name="Percent 4 2 12 4" xfId="22569" xr:uid="{00000000-0005-0000-0000-000094550000}"/>
    <cellStyle name="Percent 4 2 12 5" xfId="22570" xr:uid="{00000000-0005-0000-0000-000095550000}"/>
    <cellStyle name="Percent 4 2 12 6" xfId="22571" xr:uid="{00000000-0005-0000-0000-000096550000}"/>
    <cellStyle name="Percent 4 2 12 7" xfId="22572" xr:uid="{00000000-0005-0000-0000-000097550000}"/>
    <cellStyle name="Percent 4 2 12 8" xfId="22573" xr:uid="{00000000-0005-0000-0000-000098550000}"/>
    <cellStyle name="Percent 4 2 12 9" xfId="22574" xr:uid="{00000000-0005-0000-0000-000099550000}"/>
    <cellStyle name="Percent 4 2 13" xfId="22575" xr:uid="{00000000-0005-0000-0000-00009A550000}"/>
    <cellStyle name="Percent 4 2 13 10" xfId="22576" xr:uid="{00000000-0005-0000-0000-00009B550000}"/>
    <cellStyle name="Percent 4 2 13 11" xfId="22577" xr:uid="{00000000-0005-0000-0000-00009C550000}"/>
    <cellStyle name="Percent 4 2 13 12" xfId="22578" xr:uid="{00000000-0005-0000-0000-00009D550000}"/>
    <cellStyle name="Percent 4 2 13 13" xfId="22579" xr:uid="{00000000-0005-0000-0000-00009E550000}"/>
    <cellStyle name="Percent 4 2 13 14" xfId="22580" xr:uid="{00000000-0005-0000-0000-00009F550000}"/>
    <cellStyle name="Percent 4 2 13 15" xfId="22581" xr:uid="{00000000-0005-0000-0000-0000A0550000}"/>
    <cellStyle name="Percent 4 2 13 16" xfId="22582" xr:uid="{00000000-0005-0000-0000-0000A1550000}"/>
    <cellStyle name="Percent 4 2 13 17" xfId="22583" xr:uid="{00000000-0005-0000-0000-0000A2550000}"/>
    <cellStyle name="Percent 4 2 13 2" xfId="22584" xr:uid="{00000000-0005-0000-0000-0000A3550000}"/>
    <cellStyle name="Percent 4 2 13 3" xfId="22585" xr:uid="{00000000-0005-0000-0000-0000A4550000}"/>
    <cellStyle name="Percent 4 2 13 4" xfId="22586" xr:uid="{00000000-0005-0000-0000-0000A5550000}"/>
    <cellStyle name="Percent 4 2 13 5" xfId="22587" xr:uid="{00000000-0005-0000-0000-0000A6550000}"/>
    <cellStyle name="Percent 4 2 13 6" xfId="22588" xr:uid="{00000000-0005-0000-0000-0000A7550000}"/>
    <cellStyle name="Percent 4 2 13 7" xfId="22589" xr:uid="{00000000-0005-0000-0000-0000A8550000}"/>
    <cellStyle name="Percent 4 2 13 8" xfId="22590" xr:uid="{00000000-0005-0000-0000-0000A9550000}"/>
    <cellStyle name="Percent 4 2 13 9" xfId="22591" xr:uid="{00000000-0005-0000-0000-0000AA550000}"/>
    <cellStyle name="Percent 4 2 14" xfId="22592" xr:uid="{00000000-0005-0000-0000-0000AB550000}"/>
    <cellStyle name="Percent 4 2 14 10" xfId="22593" xr:uid="{00000000-0005-0000-0000-0000AC550000}"/>
    <cellStyle name="Percent 4 2 14 11" xfId="22594" xr:uid="{00000000-0005-0000-0000-0000AD550000}"/>
    <cellStyle name="Percent 4 2 14 12" xfId="22595" xr:uid="{00000000-0005-0000-0000-0000AE550000}"/>
    <cellStyle name="Percent 4 2 14 13" xfId="22596" xr:uid="{00000000-0005-0000-0000-0000AF550000}"/>
    <cellStyle name="Percent 4 2 14 14" xfId="22597" xr:uid="{00000000-0005-0000-0000-0000B0550000}"/>
    <cellStyle name="Percent 4 2 14 15" xfId="22598" xr:uid="{00000000-0005-0000-0000-0000B1550000}"/>
    <cellStyle name="Percent 4 2 14 16" xfId="22599" xr:uid="{00000000-0005-0000-0000-0000B2550000}"/>
    <cellStyle name="Percent 4 2 14 17" xfId="22600" xr:uid="{00000000-0005-0000-0000-0000B3550000}"/>
    <cellStyle name="Percent 4 2 14 2" xfId="22601" xr:uid="{00000000-0005-0000-0000-0000B4550000}"/>
    <cellStyle name="Percent 4 2 14 3" xfId="22602" xr:uid="{00000000-0005-0000-0000-0000B5550000}"/>
    <cellStyle name="Percent 4 2 14 4" xfId="22603" xr:uid="{00000000-0005-0000-0000-0000B6550000}"/>
    <cellStyle name="Percent 4 2 14 5" xfId="22604" xr:uid="{00000000-0005-0000-0000-0000B7550000}"/>
    <cellStyle name="Percent 4 2 14 6" xfId="22605" xr:uid="{00000000-0005-0000-0000-0000B8550000}"/>
    <cellStyle name="Percent 4 2 14 7" xfId="22606" xr:uid="{00000000-0005-0000-0000-0000B9550000}"/>
    <cellStyle name="Percent 4 2 14 8" xfId="22607" xr:uid="{00000000-0005-0000-0000-0000BA550000}"/>
    <cellStyle name="Percent 4 2 14 9" xfId="22608" xr:uid="{00000000-0005-0000-0000-0000BB550000}"/>
    <cellStyle name="Percent 4 2 15" xfId="22609" xr:uid="{00000000-0005-0000-0000-0000BC550000}"/>
    <cellStyle name="Percent 4 2 15 10" xfId="22610" xr:uid="{00000000-0005-0000-0000-0000BD550000}"/>
    <cellStyle name="Percent 4 2 15 11" xfId="22611" xr:uid="{00000000-0005-0000-0000-0000BE550000}"/>
    <cellStyle name="Percent 4 2 15 12" xfId="22612" xr:uid="{00000000-0005-0000-0000-0000BF550000}"/>
    <cellStyle name="Percent 4 2 15 13" xfId="22613" xr:uid="{00000000-0005-0000-0000-0000C0550000}"/>
    <cellStyle name="Percent 4 2 15 14" xfId="22614" xr:uid="{00000000-0005-0000-0000-0000C1550000}"/>
    <cellStyle name="Percent 4 2 15 15" xfId="22615" xr:uid="{00000000-0005-0000-0000-0000C2550000}"/>
    <cellStyle name="Percent 4 2 15 16" xfId="22616" xr:uid="{00000000-0005-0000-0000-0000C3550000}"/>
    <cellStyle name="Percent 4 2 15 17" xfId="22617" xr:uid="{00000000-0005-0000-0000-0000C4550000}"/>
    <cellStyle name="Percent 4 2 15 2" xfId="22618" xr:uid="{00000000-0005-0000-0000-0000C5550000}"/>
    <cellStyle name="Percent 4 2 15 3" xfId="22619" xr:uid="{00000000-0005-0000-0000-0000C6550000}"/>
    <cellStyle name="Percent 4 2 15 4" xfId="22620" xr:uid="{00000000-0005-0000-0000-0000C7550000}"/>
    <cellStyle name="Percent 4 2 15 5" xfId="22621" xr:uid="{00000000-0005-0000-0000-0000C8550000}"/>
    <cellStyle name="Percent 4 2 15 6" xfId="22622" xr:uid="{00000000-0005-0000-0000-0000C9550000}"/>
    <cellStyle name="Percent 4 2 15 7" xfId="22623" xr:uid="{00000000-0005-0000-0000-0000CA550000}"/>
    <cellStyle name="Percent 4 2 15 8" xfId="22624" xr:uid="{00000000-0005-0000-0000-0000CB550000}"/>
    <cellStyle name="Percent 4 2 15 9" xfId="22625" xr:uid="{00000000-0005-0000-0000-0000CC550000}"/>
    <cellStyle name="Percent 4 2 16" xfId="22626" xr:uid="{00000000-0005-0000-0000-0000CD550000}"/>
    <cellStyle name="Percent 4 2 16 10" xfId="22627" xr:uid="{00000000-0005-0000-0000-0000CE550000}"/>
    <cellStyle name="Percent 4 2 16 11" xfId="22628" xr:uid="{00000000-0005-0000-0000-0000CF550000}"/>
    <cellStyle name="Percent 4 2 16 12" xfId="22629" xr:uid="{00000000-0005-0000-0000-0000D0550000}"/>
    <cellStyle name="Percent 4 2 16 13" xfId="22630" xr:uid="{00000000-0005-0000-0000-0000D1550000}"/>
    <cellStyle name="Percent 4 2 16 14" xfId="22631" xr:uid="{00000000-0005-0000-0000-0000D2550000}"/>
    <cellStyle name="Percent 4 2 16 15" xfId="22632" xr:uid="{00000000-0005-0000-0000-0000D3550000}"/>
    <cellStyle name="Percent 4 2 16 16" xfId="22633" xr:uid="{00000000-0005-0000-0000-0000D4550000}"/>
    <cellStyle name="Percent 4 2 16 17" xfId="22634" xr:uid="{00000000-0005-0000-0000-0000D5550000}"/>
    <cellStyle name="Percent 4 2 16 2" xfId="22635" xr:uid="{00000000-0005-0000-0000-0000D6550000}"/>
    <cellStyle name="Percent 4 2 16 3" xfId="22636" xr:uid="{00000000-0005-0000-0000-0000D7550000}"/>
    <cellStyle name="Percent 4 2 16 4" xfId="22637" xr:uid="{00000000-0005-0000-0000-0000D8550000}"/>
    <cellStyle name="Percent 4 2 16 5" xfId="22638" xr:uid="{00000000-0005-0000-0000-0000D9550000}"/>
    <cellStyle name="Percent 4 2 16 6" xfId="22639" xr:uid="{00000000-0005-0000-0000-0000DA550000}"/>
    <cellStyle name="Percent 4 2 16 7" xfId="22640" xr:uid="{00000000-0005-0000-0000-0000DB550000}"/>
    <cellStyle name="Percent 4 2 16 8" xfId="22641" xr:uid="{00000000-0005-0000-0000-0000DC550000}"/>
    <cellStyle name="Percent 4 2 16 9" xfId="22642" xr:uid="{00000000-0005-0000-0000-0000DD550000}"/>
    <cellStyle name="Percent 4 2 17" xfId="22643" xr:uid="{00000000-0005-0000-0000-0000DE550000}"/>
    <cellStyle name="Percent 4 2 17 10" xfId="22644" xr:uid="{00000000-0005-0000-0000-0000DF550000}"/>
    <cellStyle name="Percent 4 2 17 11" xfId="22645" xr:uid="{00000000-0005-0000-0000-0000E0550000}"/>
    <cellStyle name="Percent 4 2 17 12" xfId="22646" xr:uid="{00000000-0005-0000-0000-0000E1550000}"/>
    <cellStyle name="Percent 4 2 17 13" xfId="22647" xr:uid="{00000000-0005-0000-0000-0000E2550000}"/>
    <cellStyle name="Percent 4 2 17 14" xfId="22648" xr:uid="{00000000-0005-0000-0000-0000E3550000}"/>
    <cellStyle name="Percent 4 2 17 15" xfId="22649" xr:uid="{00000000-0005-0000-0000-0000E4550000}"/>
    <cellStyle name="Percent 4 2 17 16" xfId="22650" xr:uid="{00000000-0005-0000-0000-0000E5550000}"/>
    <cellStyle name="Percent 4 2 17 17" xfId="22651" xr:uid="{00000000-0005-0000-0000-0000E6550000}"/>
    <cellStyle name="Percent 4 2 17 2" xfId="22652" xr:uid="{00000000-0005-0000-0000-0000E7550000}"/>
    <cellStyle name="Percent 4 2 17 3" xfId="22653" xr:uid="{00000000-0005-0000-0000-0000E8550000}"/>
    <cellStyle name="Percent 4 2 17 4" xfId="22654" xr:uid="{00000000-0005-0000-0000-0000E9550000}"/>
    <cellStyle name="Percent 4 2 17 5" xfId="22655" xr:uid="{00000000-0005-0000-0000-0000EA550000}"/>
    <cellStyle name="Percent 4 2 17 6" xfId="22656" xr:uid="{00000000-0005-0000-0000-0000EB550000}"/>
    <cellStyle name="Percent 4 2 17 7" xfId="22657" xr:uid="{00000000-0005-0000-0000-0000EC550000}"/>
    <cellStyle name="Percent 4 2 17 8" xfId="22658" xr:uid="{00000000-0005-0000-0000-0000ED550000}"/>
    <cellStyle name="Percent 4 2 17 9" xfId="22659" xr:uid="{00000000-0005-0000-0000-0000EE550000}"/>
    <cellStyle name="Percent 4 2 18" xfId="22660" xr:uid="{00000000-0005-0000-0000-0000EF550000}"/>
    <cellStyle name="Percent 4 2 18 10" xfId="22661" xr:uid="{00000000-0005-0000-0000-0000F0550000}"/>
    <cellStyle name="Percent 4 2 18 11" xfId="22662" xr:uid="{00000000-0005-0000-0000-0000F1550000}"/>
    <cellStyle name="Percent 4 2 18 12" xfId="22663" xr:uid="{00000000-0005-0000-0000-0000F2550000}"/>
    <cellStyle name="Percent 4 2 18 13" xfId="22664" xr:uid="{00000000-0005-0000-0000-0000F3550000}"/>
    <cellStyle name="Percent 4 2 18 14" xfId="22665" xr:uid="{00000000-0005-0000-0000-0000F4550000}"/>
    <cellStyle name="Percent 4 2 18 15" xfId="22666" xr:uid="{00000000-0005-0000-0000-0000F5550000}"/>
    <cellStyle name="Percent 4 2 18 16" xfId="22667" xr:uid="{00000000-0005-0000-0000-0000F6550000}"/>
    <cellStyle name="Percent 4 2 18 17" xfId="22668" xr:uid="{00000000-0005-0000-0000-0000F7550000}"/>
    <cellStyle name="Percent 4 2 18 2" xfId="22669" xr:uid="{00000000-0005-0000-0000-0000F8550000}"/>
    <cellStyle name="Percent 4 2 18 3" xfId="22670" xr:uid="{00000000-0005-0000-0000-0000F9550000}"/>
    <cellStyle name="Percent 4 2 18 4" xfId="22671" xr:uid="{00000000-0005-0000-0000-0000FA550000}"/>
    <cellStyle name="Percent 4 2 18 5" xfId="22672" xr:uid="{00000000-0005-0000-0000-0000FB550000}"/>
    <cellStyle name="Percent 4 2 18 6" xfId="22673" xr:uid="{00000000-0005-0000-0000-0000FC550000}"/>
    <cellStyle name="Percent 4 2 18 7" xfId="22674" xr:uid="{00000000-0005-0000-0000-0000FD550000}"/>
    <cellStyle name="Percent 4 2 18 8" xfId="22675" xr:uid="{00000000-0005-0000-0000-0000FE550000}"/>
    <cellStyle name="Percent 4 2 18 9" xfId="22676" xr:uid="{00000000-0005-0000-0000-0000FF550000}"/>
    <cellStyle name="Percent 4 2 19" xfId="22677" xr:uid="{00000000-0005-0000-0000-000000560000}"/>
    <cellStyle name="Percent 4 2 19 10" xfId="22678" xr:uid="{00000000-0005-0000-0000-000001560000}"/>
    <cellStyle name="Percent 4 2 19 11" xfId="22679" xr:uid="{00000000-0005-0000-0000-000002560000}"/>
    <cellStyle name="Percent 4 2 19 12" xfId="22680" xr:uid="{00000000-0005-0000-0000-000003560000}"/>
    <cellStyle name="Percent 4 2 19 13" xfId="22681" xr:uid="{00000000-0005-0000-0000-000004560000}"/>
    <cellStyle name="Percent 4 2 19 14" xfId="22682" xr:uid="{00000000-0005-0000-0000-000005560000}"/>
    <cellStyle name="Percent 4 2 19 15" xfId="22683" xr:uid="{00000000-0005-0000-0000-000006560000}"/>
    <cellStyle name="Percent 4 2 19 16" xfId="22684" xr:uid="{00000000-0005-0000-0000-000007560000}"/>
    <cellStyle name="Percent 4 2 19 17" xfId="22685" xr:uid="{00000000-0005-0000-0000-000008560000}"/>
    <cellStyle name="Percent 4 2 19 2" xfId="22686" xr:uid="{00000000-0005-0000-0000-000009560000}"/>
    <cellStyle name="Percent 4 2 19 3" xfId="22687" xr:uid="{00000000-0005-0000-0000-00000A560000}"/>
    <cellStyle name="Percent 4 2 19 4" xfId="22688" xr:uid="{00000000-0005-0000-0000-00000B560000}"/>
    <cellStyle name="Percent 4 2 19 5" xfId="22689" xr:uid="{00000000-0005-0000-0000-00000C560000}"/>
    <cellStyle name="Percent 4 2 19 6" xfId="22690" xr:uid="{00000000-0005-0000-0000-00000D560000}"/>
    <cellStyle name="Percent 4 2 19 7" xfId="22691" xr:uid="{00000000-0005-0000-0000-00000E560000}"/>
    <cellStyle name="Percent 4 2 19 8" xfId="22692" xr:uid="{00000000-0005-0000-0000-00000F560000}"/>
    <cellStyle name="Percent 4 2 19 9" xfId="22693" xr:uid="{00000000-0005-0000-0000-000010560000}"/>
    <cellStyle name="Percent 4 2 2" xfId="1229" xr:uid="{00000000-0005-0000-0000-000011560000}"/>
    <cellStyle name="Percent 4 2 20" xfId="22694" xr:uid="{00000000-0005-0000-0000-000012560000}"/>
    <cellStyle name="Percent 4 2 20 10" xfId="22695" xr:uid="{00000000-0005-0000-0000-000013560000}"/>
    <cellStyle name="Percent 4 2 20 11" xfId="22696" xr:uid="{00000000-0005-0000-0000-000014560000}"/>
    <cellStyle name="Percent 4 2 20 12" xfId="22697" xr:uid="{00000000-0005-0000-0000-000015560000}"/>
    <cellStyle name="Percent 4 2 20 13" xfId="22698" xr:uid="{00000000-0005-0000-0000-000016560000}"/>
    <cellStyle name="Percent 4 2 20 14" xfId="22699" xr:uid="{00000000-0005-0000-0000-000017560000}"/>
    <cellStyle name="Percent 4 2 20 15" xfId="22700" xr:uid="{00000000-0005-0000-0000-000018560000}"/>
    <cellStyle name="Percent 4 2 20 16" xfId="22701" xr:uid="{00000000-0005-0000-0000-000019560000}"/>
    <cellStyle name="Percent 4 2 20 17" xfId="22702" xr:uid="{00000000-0005-0000-0000-00001A560000}"/>
    <cellStyle name="Percent 4 2 20 2" xfId="22703" xr:uid="{00000000-0005-0000-0000-00001B560000}"/>
    <cellStyle name="Percent 4 2 20 3" xfId="22704" xr:uid="{00000000-0005-0000-0000-00001C560000}"/>
    <cellStyle name="Percent 4 2 20 4" xfId="22705" xr:uid="{00000000-0005-0000-0000-00001D560000}"/>
    <cellStyle name="Percent 4 2 20 5" xfId="22706" xr:uid="{00000000-0005-0000-0000-00001E560000}"/>
    <cellStyle name="Percent 4 2 20 6" xfId="22707" xr:uid="{00000000-0005-0000-0000-00001F560000}"/>
    <cellStyle name="Percent 4 2 20 7" xfId="22708" xr:uid="{00000000-0005-0000-0000-000020560000}"/>
    <cellStyle name="Percent 4 2 20 8" xfId="22709" xr:uid="{00000000-0005-0000-0000-000021560000}"/>
    <cellStyle name="Percent 4 2 20 9" xfId="22710" xr:uid="{00000000-0005-0000-0000-000022560000}"/>
    <cellStyle name="Percent 4 2 21" xfId="22711" xr:uid="{00000000-0005-0000-0000-000023560000}"/>
    <cellStyle name="Percent 4 2 21 10" xfId="22712" xr:uid="{00000000-0005-0000-0000-000024560000}"/>
    <cellStyle name="Percent 4 2 21 11" xfId="22713" xr:uid="{00000000-0005-0000-0000-000025560000}"/>
    <cellStyle name="Percent 4 2 21 12" xfId="22714" xr:uid="{00000000-0005-0000-0000-000026560000}"/>
    <cellStyle name="Percent 4 2 21 13" xfId="22715" xr:uid="{00000000-0005-0000-0000-000027560000}"/>
    <cellStyle name="Percent 4 2 21 14" xfId="22716" xr:uid="{00000000-0005-0000-0000-000028560000}"/>
    <cellStyle name="Percent 4 2 21 15" xfId="22717" xr:uid="{00000000-0005-0000-0000-000029560000}"/>
    <cellStyle name="Percent 4 2 21 16" xfId="22718" xr:uid="{00000000-0005-0000-0000-00002A560000}"/>
    <cellStyle name="Percent 4 2 21 17" xfId="22719" xr:uid="{00000000-0005-0000-0000-00002B560000}"/>
    <cellStyle name="Percent 4 2 21 2" xfId="22720" xr:uid="{00000000-0005-0000-0000-00002C560000}"/>
    <cellStyle name="Percent 4 2 21 3" xfId="22721" xr:uid="{00000000-0005-0000-0000-00002D560000}"/>
    <cellStyle name="Percent 4 2 21 4" xfId="22722" xr:uid="{00000000-0005-0000-0000-00002E560000}"/>
    <cellStyle name="Percent 4 2 21 5" xfId="22723" xr:uid="{00000000-0005-0000-0000-00002F560000}"/>
    <cellStyle name="Percent 4 2 21 6" xfId="22724" xr:uid="{00000000-0005-0000-0000-000030560000}"/>
    <cellStyle name="Percent 4 2 21 7" xfId="22725" xr:uid="{00000000-0005-0000-0000-000031560000}"/>
    <cellStyle name="Percent 4 2 21 8" xfId="22726" xr:uid="{00000000-0005-0000-0000-000032560000}"/>
    <cellStyle name="Percent 4 2 21 9" xfId="22727" xr:uid="{00000000-0005-0000-0000-000033560000}"/>
    <cellStyle name="Percent 4 2 22" xfId="22728" xr:uid="{00000000-0005-0000-0000-000034560000}"/>
    <cellStyle name="Percent 4 2 22 10" xfId="22729" xr:uid="{00000000-0005-0000-0000-000035560000}"/>
    <cellStyle name="Percent 4 2 22 11" xfId="22730" xr:uid="{00000000-0005-0000-0000-000036560000}"/>
    <cellStyle name="Percent 4 2 22 12" xfId="22731" xr:uid="{00000000-0005-0000-0000-000037560000}"/>
    <cellStyle name="Percent 4 2 22 13" xfId="22732" xr:uid="{00000000-0005-0000-0000-000038560000}"/>
    <cellStyle name="Percent 4 2 22 14" xfId="22733" xr:uid="{00000000-0005-0000-0000-000039560000}"/>
    <cellStyle name="Percent 4 2 22 15" xfId="22734" xr:uid="{00000000-0005-0000-0000-00003A560000}"/>
    <cellStyle name="Percent 4 2 22 16" xfId="22735" xr:uid="{00000000-0005-0000-0000-00003B560000}"/>
    <cellStyle name="Percent 4 2 22 17" xfId="22736" xr:uid="{00000000-0005-0000-0000-00003C560000}"/>
    <cellStyle name="Percent 4 2 22 2" xfId="22737" xr:uid="{00000000-0005-0000-0000-00003D560000}"/>
    <cellStyle name="Percent 4 2 22 3" xfId="22738" xr:uid="{00000000-0005-0000-0000-00003E560000}"/>
    <cellStyle name="Percent 4 2 22 4" xfId="22739" xr:uid="{00000000-0005-0000-0000-00003F560000}"/>
    <cellStyle name="Percent 4 2 22 5" xfId="22740" xr:uid="{00000000-0005-0000-0000-000040560000}"/>
    <cellStyle name="Percent 4 2 22 6" xfId="22741" xr:uid="{00000000-0005-0000-0000-000041560000}"/>
    <cellStyle name="Percent 4 2 22 7" xfId="22742" xr:uid="{00000000-0005-0000-0000-000042560000}"/>
    <cellStyle name="Percent 4 2 22 8" xfId="22743" xr:uid="{00000000-0005-0000-0000-000043560000}"/>
    <cellStyle name="Percent 4 2 22 9" xfId="22744" xr:uid="{00000000-0005-0000-0000-000044560000}"/>
    <cellStyle name="Percent 4 2 23" xfId="22745" xr:uid="{00000000-0005-0000-0000-000045560000}"/>
    <cellStyle name="Percent 4 2 23 10" xfId="22746" xr:uid="{00000000-0005-0000-0000-000046560000}"/>
    <cellStyle name="Percent 4 2 23 11" xfId="22747" xr:uid="{00000000-0005-0000-0000-000047560000}"/>
    <cellStyle name="Percent 4 2 23 12" xfId="22748" xr:uid="{00000000-0005-0000-0000-000048560000}"/>
    <cellStyle name="Percent 4 2 23 13" xfId="22749" xr:uid="{00000000-0005-0000-0000-000049560000}"/>
    <cellStyle name="Percent 4 2 23 14" xfId="22750" xr:uid="{00000000-0005-0000-0000-00004A560000}"/>
    <cellStyle name="Percent 4 2 23 15" xfId="22751" xr:uid="{00000000-0005-0000-0000-00004B560000}"/>
    <cellStyle name="Percent 4 2 23 16" xfId="22752" xr:uid="{00000000-0005-0000-0000-00004C560000}"/>
    <cellStyle name="Percent 4 2 23 17" xfId="22753" xr:uid="{00000000-0005-0000-0000-00004D560000}"/>
    <cellStyle name="Percent 4 2 23 2" xfId="22754" xr:uid="{00000000-0005-0000-0000-00004E560000}"/>
    <cellStyle name="Percent 4 2 23 3" xfId="22755" xr:uid="{00000000-0005-0000-0000-00004F560000}"/>
    <cellStyle name="Percent 4 2 23 4" xfId="22756" xr:uid="{00000000-0005-0000-0000-000050560000}"/>
    <cellStyle name="Percent 4 2 23 5" xfId="22757" xr:uid="{00000000-0005-0000-0000-000051560000}"/>
    <cellStyle name="Percent 4 2 23 6" xfId="22758" xr:uid="{00000000-0005-0000-0000-000052560000}"/>
    <cellStyle name="Percent 4 2 23 7" xfId="22759" xr:uid="{00000000-0005-0000-0000-000053560000}"/>
    <cellStyle name="Percent 4 2 23 8" xfId="22760" xr:uid="{00000000-0005-0000-0000-000054560000}"/>
    <cellStyle name="Percent 4 2 23 9" xfId="22761" xr:uid="{00000000-0005-0000-0000-000055560000}"/>
    <cellStyle name="Percent 4 2 24" xfId="22762" xr:uid="{00000000-0005-0000-0000-000056560000}"/>
    <cellStyle name="Percent 4 2 24 10" xfId="22763" xr:uid="{00000000-0005-0000-0000-000057560000}"/>
    <cellStyle name="Percent 4 2 24 11" xfId="22764" xr:uid="{00000000-0005-0000-0000-000058560000}"/>
    <cellStyle name="Percent 4 2 24 12" xfId="22765" xr:uid="{00000000-0005-0000-0000-000059560000}"/>
    <cellStyle name="Percent 4 2 24 13" xfId="22766" xr:uid="{00000000-0005-0000-0000-00005A560000}"/>
    <cellStyle name="Percent 4 2 24 14" xfId="22767" xr:uid="{00000000-0005-0000-0000-00005B560000}"/>
    <cellStyle name="Percent 4 2 24 15" xfId="22768" xr:uid="{00000000-0005-0000-0000-00005C560000}"/>
    <cellStyle name="Percent 4 2 24 16" xfId="22769" xr:uid="{00000000-0005-0000-0000-00005D560000}"/>
    <cellStyle name="Percent 4 2 24 17" xfId="22770" xr:uid="{00000000-0005-0000-0000-00005E560000}"/>
    <cellStyle name="Percent 4 2 24 2" xfId="22771" xr:uid="{00000000-0005-0000-0000-00005F560000}"/>
    <cellStyle name="Percent 4 2 24 3" xfId="22772" xr:uid="{00000000-0005-0000-0000-000060560000}"/>
    <cellStyle name="Percent 4 2 24 4" xfId="22773" xr:uid="{00000000-0005-0000-0000-000061560000}"/>
    <cellStyle name="Percent 4 2 24 5" xfId="22774" xr:uid="{00000000-0005-0000-0000-000062560000}"/>
    <cellStyle name="Percent 4 2 24 6" xfId="22775" xr:uid="{00000000-0005-0000-0000-000063560000}"/>
    <cellStyle name="Percent 4 2 24 7" xfId="22776" xr:uid="{00000000-0005-0000-0000-000064560000}"/>
    <cellStyle name="Percent 4 2 24 8" xfId="22777" xr:uid="{00000000-0005-0000-0000-000065560000}"/>
    <cellStyle name="Percent 4 2 24 9" xfId="22778" xr:uid="{00000000-0005-0000-0000-000066560000}"/>
    <cellStyle name="Percent 4 2 25" xfId="22779" xr:uid="{00000000-0005-0000-0000-000067560000}"/>
    <cellStyle name="Percent 4 2 25 10" xfId="22780" xr:uid="{00000000-0005-0000-0000-000068560000}"/>
    <cellStyle name="Percent 4 2 25 11" xfId="22781" xr:uid="{00000000-0005-0000-0000-000069560000}"/>
    <cellStyle name="Percent 4 2 25 12" xfId="22782" xr:uid="{00000000-0005-0000-0000-00006A560000}"/>
    <cellStyle name="Percent 4 2 25 13" xfId="22783" xr:uid="{00000000-0005-0000-0000-00006B560000}"/>
    <cellStyle name="Percent 4 2 25 14" xfId="22784" xr:uid="{00000000-0005-0000-0000-00006C560000}"/>
    <cellStyle name="Percent 4 2 25 15" xfId="22785" xr:uid="{00000000-0005-0000-0000-00006D560000}"/>
    <cellStyle name="Percent 4 2 25 16" xfId="22786" xr:uid="{00000000-0005-0000-0000-00006E560000}"/>
    <cellStyle name="Percent 4 2 25 17" xfId="22787" xr:uid="{00000000-0005-0000-0000-00006F560000}"/>
    <cellStyle name="Percent 4 2 25 2" xfId="22788" xr:uid="{00000000-0005-0000-0000-000070560000}"/>
    <cellStyle name="Percent 4 2 25 3" xfId="22789" xr:uid="{00000000-0005-0000-0000-000071560000}"/>
    <cellStyle name="Percent 4 2 25 4" xfId="22790" xr:uid="{00000000-0005-0000-0000-000072560000}"/>
    <cellStyle name="Percent 4 2 25 5" xfId="22791" xr:uid="{00000000-0005-0000-0000-000073560000}"/>
    <cellStyle name="Percent 4 2 25 6" xfId="22792" xr:uid="{00000000-0005-0000-0000-000074560000}"/>
    <cellStyle name="Percent 4 2 25 7" xfId="22793" xr:uid="{00000000-0005-0000-0000-000075560000}"/>
    <cellStyle name="Percent 4 2 25 8" xfId="22794" xr:uid="{00000000-0005-0000-0000-000076560000}"/>
    <cellStyle name="Percent 4 2 25 9" xfId="22795" xr:uid="{00000000-0005-0000-0000-000077560000}"/>
    <cellStyle name="Percent 4 2 26" xfId="22796" xr:uid="{00000000-0005-0000-0000-000078560000}"/>
    <cellStyle name="Percent 4 2 26 10" xfId="22797" xr:uid="{00000000-0005-0000-0000-000079560000}"/>
    <cellStyle name="Percent 4 2 26 11" xfId="22798" xr:uid="{00000000-0005-0000-0000-00007A560000}"/>
    <cellStyle name="Percent 4 2 26 12" xfId="22799" xr:uid="{00000000-0005-0000-0000-00007B560000}"/>
    <cellStyle name="Percent 4 2 26 13" xfId="22800" xr:uid="{00000000-0005-0000-0000-00007C560000}"/>
    <cellStyle name="Percent 4 2 26 14" xfId="22801" xr:uid="{00000000-0005-0000-0000-00007D560000}"/>
    <cellStyle name="Percent 4 2 26 15" xfId="22802" xr:uid="{00000000-0005-0000-0000-00007E560000}"/>
    <cellStyle name="Percent 4 2 26 16" xfId="22803" xr:uid="{00000000-0005-0000-0000-00007F560000}"/>
    <cellStyle name="Percent 4 2 26 17" xfId="22804" xr:uid="{00000000-0005-0000-0000-000080560000}"/>
    <cellStyle name="Percent 4 2 26 2" xfId="22805" xr:uid="{00000000-0005-0000-0000-000081560000}"/>
    <cellStyle name="Percent 4 2 26 3" xfId="22806" xr:uid="{00000000-0005-0000-0000-000082560000}"/>
    <cellStyle name="Percent 4 2 26 4" xfId="22807" xr:uid="{00000000-0005-0000-0000-000083560000}"/>
    <cellStyle name="Percent 4 2 26 5" xfId="22808" xr:uid="{00000000-0005-0000-0000-000084560000}"/>
    <cellStyle name="Percent 4 2 26 6" xfId="22809" xr:uid="{00000000-0005-0000-0000-000085560000}"/>
    <cellStyle name="Percent 4 2 26 7" xfId="22810" xr:uid="{00000000-0005-0000-0000-000086560000}"/>
    <cellStyle name="Percent 4 2 26 8" xfId="22811" xr:uid="{00000000-0005-0000-0000-000087560000}"/>
    <cellStyle name="Percent 4 2 26 9" xfId="22812" xr:uid="{00000000-0005-0000-0000-000088560000}"/>
    <cellStyle name="Percent 4 2 27" xfId="22813" xr:uid="{00000000-0005-0000-0000-000089560000}"/>
    <cellStyle name="Percent 4 2 27 10" xfId="22814" xr:uid="{00000000-0005-0000-0000-00008A560000}"/>
    <cellStyle name="Percent 4 2 27 11" xfId="22815" xr:uid="{00000000-0005-0000-0000-00008B560000}"/>
    <cellStyle name="Percent 4 2 27 12" xfId="22816" xr:uid="{00000000-0005-0000-0000-00008C560000}"/>
    <cellStyle name="Percent 4 2 27 13" xfId="22817" xr:uid="{00000000-0005-0000-0000-00008D560000}"/>
    <cellStyle name="Percent 4 2 27 14" xfId="22818" xr:uid="{00000000-0005-0000-0000-00008E560000}"/>
    <cellStyle name="Percent 4 2 27 15" xfId="22819" xr:uid="{00000000-0005-0000-0000-00008F560000}"/>
    <cellStyle name="Percent 4 2 27 16" xfId="22820" xr:uid="{00000000-0005-0000-0000-000090560000}"/>
    <cellStyle name="Percent 4 2 27 17" xfId="22821" xr:uid="{00000000-0005-0000-0000-000091560000}"/>
    <cellStyle name="Percent 4 2 27 2" xfId="22822" xr:uid="{00000000-0005-0000-0000-000092560000}"/>
    <cellStyle name="Percent 4 2 27 3" xfId="22823" xr:uid="{00000000-0005-0000-0000-000093560000}"/>
    <cellStyle name="Percent 4 2 27 4" xfId="22824" xr:uid="{00000000-0005-0000-0000-000094560000}"/>
    <cellStyle name="Percent 4 2 27 5" xfId="22825" xr:uid="{00000000-0005-0000-0000-000095560000}"/>
    <cellStyle name="Percent 4 2 27 6" xfId="22826" xr:uid="{00000000-0005-0000-0000-000096560000}"/>
    <cellStyle name="Percent 4 2 27 7" xfId="22827" xr:uid="{00000000-0005-0000-0000-000097560000}"/>
    <cellStyle name="Percent 4 2 27 8" xfId="22828" xr:uid="{00000000-0005-0000-0000-000098560000}"/>
    <cellStyle name="Percent 4 2 27 9" xfId="22829" xr:uid="{00000000-0005-0000-0000-000099560000}"/>
    <cellStyle name="Percent 4 2 28" xfId="22830" xr:uid="{00000000-0005-0000-0000-00009A560000}"/>
    <cellStyle name="Percent 4 2 28 10" xfId="22831" xr:uid="{00000000-0005-0000-0000-00009B560000}"/>
    <cellStyle name="Percent 4 2 28 11" xfId="22832" xr:uid="{00000000-0005-0000-0000-00009C560000}"/>
    <cellStyle name="Percent 4 2 28 12" xfId="22833" xr:uid="{00000000-0005-0000-0000-00009D560000}"/>
    <cellStyle name="Percent 4 2 28 13" xfId="22834" xr:uid="{00000000-0005-0000-0000-00009E560000}"/>
    <cellStyle name="Percent 4 2 28 14" xfId="22835" xr:uid="{00000000-0005-0000-0000-00009F560000}"/>
    <cellStyle name="Percent 4 2 28 15" xfId="22836" xr:uid="{00000000-0005-0000-0000-0000A0560000}"/>
    <cellStyle name="Percent 4 2 28 16" xfId="22837" xr:uid="{00000000-0005-0000-0000-0000A1560000}"/>
    <cellStyle name="Percent 4 2 28 17" xfId="22838" xr:uid="{00000000-0005-0000-0000-0000A2560000}"/>
    <cellStyle name="Percent 4 2 28 2" xfId="22839" xr:uid="{00000000-0005-0000-0000-0000A3560000}"/>
    <cellStyle name="Percent 4 2 28 3" xfId="22840" xr:uid="{00000000-0005-0000-0000-0000A4560000}"/>
    <cellStyle name="Percent 4 2 28 4" xfId="22841" xr:uid="{00000000-0005-0000-0000-0000A5560000}"/>
    <cellStyle name="Percent 4 2 28 5" xfId="22842" xr:uid="{00000000-0005-0000-0000-0000A6560000}"/>
    <cellStyle name="Percent 4 2 28 6" xfId="22843" xr:uid="{00000000-0005-0000-0000-0000A7560000}"/>
    <cellStyle name="Percent 4 2 28 7" xfId="22844" xr:uid="{00000000-0005-0000-0000-0000A8560000}"/>
    <cellStyle name="Percent 4 2 28 8" xfId="22845" xr:uid="{00000000-0005-0000-0000-0000A9560000}"/>
    <cellStyle name="Percent 4 2 28 9" xfId="22846" xr:uid="{00000000-0005-0000-0000-0000AA560000}"/>
    <cellStyle name="Percent 4 2 29" xfId="22847" xr:uid="{00000000-0005-0000-0000-0000AB560000}"/>
    <cellStyle name="Percent 4 2 29 10" xfId="22848" xr:uid="{00000000-0005-0000-0000-0000AC560000}"/>
    <cellStyle name="Percent 4 2 29 11" xfId="22849" xr:uid="{00000000-0005-0000-0000-0000AD560000}"/>
    <cellStyle name="Percent 4 2 29 12" xfId="22850" xr:uid="{00000000-0005-0000-0000-0000AE560000}"/>
    <cellStyle name="Percent 4 2 29 13" xfId="22851" xr:uid="{00000000-0005-0000-0000-0000AF560000}"/>
    <cellStyle name="Percent 4 2 29 14" xfId="22852" xr:uid="{00000000-0005-0000-0000-0000B0560000}"/>
    <cellStyle name="Percent 4 2 29 15" xfId="22853" xr:uid="{00000000-0005-0000-0000-0000B1560000}"/>
    <cellStyle name="Percent 4 2 29 16" xfId="22854" xr:uid="{00000000-0005-0000-0000-0000B2560000}"/>
    <cellStyle name="Percent 4 2 29 17" xfId="22855" xr:uid="{00000000-0005-0000-0000-0000B3560000}"/>
    <cellStyle name="Percent 4 2 29 2" xfId="22856" xr:uid="{00000000-0005-0000-0000-0000B4560000}"/>
    <cellStyle name="Percent 4 2 29 3" xfId="22857" xr:uid="{00000000-0005-0000-0000-0000B5560000}"/>
    <cellStyle name="Percent 4 2 29 4" xfId="22858" xr:uid="{00000000-0005-0000-0000-0000B6560000}"/>
    <cellStyle name="Percent 4 2 29 5" xfId="22859" xr:uid="{00000000-0005-0000-0000-0000B7560000}"/>
    <cellStyle name="Percent 4 2 29 6" xfId="22860" xr:uid="{00000000-0005-0000-0000-0000B8560000}"/>
    <cellStyle name="Percent 4 2 29 7" xfId="22861" xr:uid="{00000000-0005-0000-0000-0000B9560000}"/>
    <cellStyle name="Percent 4 2 29 8" xfId="22862" xr:uid="{00000000-0005-0000-0000-0000BA560000}"/>
    <cellStyle name="Percent 4 2 29 9" xfId="22863" xr:uid="{00000000-0005-0000-0000-0000BB560000}"/>
    <cellStyle name="Percent 4 2 3" xfId="22864" xr:uid="{00000000-0005-0000-0000-0000BC560000}"/>
    <cellStyle name="Percent 4 2 3 10" xfId="22865" xr:uid="{00000000-0005-0000-0000-0000BD560000}"/>
    <cellStyle name="Percent 4 2 3 11" xfId="22866" xr:uid="{00000000-0005-0000-0000-0000BE560000}"/>
    <cellStyle name="Percent 4 2 3 12" xfId="22867" xr:uid="{00000000-0005-0000-0000-0000BF560000}"/>
    <cellStyle name="Percent 4 2 3 13" xfId="22868" xr:uid="{00000000-0005-0000-0000-0000C0560000}"/>
    <cellStyle name="Percent 4 2 3 14" xfId="22869" xr:uid="{00000000-0005-0000-0000-0000C1560000}"/>
    <cellStyle name="Percent 4 2 3 15" xfId="22870" xr:uid="{00000000-0005-0000-0000-0000C2560000}"/>
    <cellStyle name="Percent 4 2 3 16" xfId="22871" xr:uid="{00000000-0005-0000-0000-0000C3560000}"/>
    <cellStyle name="Percent 4 2 3 17" xfId="22872" xr:uid="{00000000-0005-0000-0000-0000C4560000}"/>
    <cellStyle name="Percent 4 2 3 2" xfId="22873" xr:uid="{00000000-0005-0000-0000-0000C5560000}"/>
    <cellStyle name="Percent 4 2 3 3" xfId="22874" xr:uid="{00000000-0005-0000-0000-0000C6560000}"/>
    <cellStyle name="Percent 4 2 3 4" xfId="22875" xr:uid="{00000000-0005-0000-0000-0000C7560000}"/>
    <cellStyle name="Percent 4 2 3 5" xfId="22876" xr:uid="{00000000-0005-0000-0000-0000C8560000}"/>
    <cellStyle name="Percent 4 2 3 6" xfId="22877" xr:uid="{00000000-0005-0000-0000-0000C9560000}"/>
    <cellStyle name="Percent 4 2 3 7" xfId="22878" xr:uid="{00000000-0005-0000-0000-0000CA560000}"/>
    <cellStyle name="Percent 4 2 3 8" xfId="22879" xr:uid="{00000000-0005-0000-0000-0000CB560000}"/>
    <cellStyle name="Percent 4 2 3 9" xfId="22880" xr:uid="{00000000-0005-0000-0000-0000CC560000}"/>
    <cellStyle name="Percent 4 2 30" xfId="22881" xr:uid="{00000000-0005-0000-0000-0000CD560000}"/>
    <cellStyle name="Percent 4 2 30 10" xfId="22882" xr:uid="{00000000-0005-0000-0000-0000CE560000}"/>
    <cellStyle name="Percent 4 2 30 11" xfId="22883" xr:uid="{00000000-0005-0000-0000-0000CF560000}"/>
    <cellStyle name="Percent 4 2 30 12" xfId="22884" xr:uid="{00000000-0005-0000-0000-0000D0560000}"/>
    <cellStyle name="Percent 4 2 30 13" xfId="22885" xr:uid="{00000000-0005-0000-0000-0000D1560000}"/>
    <cellStyle name="Percent 4 2 30 14" xfId="22886" xr:uid="{00000000-0005-0000-0000-0000D2560000}"/>
    <cellStyle name="Percent 4 2 30 15" xfId="22887" xr:uid="{00000000-0005-0000-0000-0000D3560000}"/>
    <cellStyle name="Percent 4 2 30 16" xfId="22888" xr:uid="{00000000-0005-0000-0000-0000D4560000}"/>
    <cellStyle name="Percent 4 2 30 17" xfId="22889" xr:uid="{00000000-0005-0000-0000-0000D5560000}"/>
    <cellStyle name="Percent 4 2 30 2" xfId="22890" xr:uid="{00000000-0005-0000-0000-0000D6560000}"/>
    <cellStyle name="Percent 4 2 30 3" xfId="22891" xr:uid="{00000000-0005-0000-0000-0000D7560000}"/>
    <cellStyle name="Percent 4 2 30 4" xfId="22892" xr:uid="{00000000-0005-0000-0000-0000D8560000}"/>
    <cellStyle name="Percent 4 2 30 5" xfId="22893" xr:uid="{00000000-0005-0000-0000-0000D9560000}"/>
    <cellStyle name="Percent 4 2 30 6" xfId="22894" xr:uid="{00000000-0005-0000-0000-0000DA560000}"/>
    <cellStyle name="Percent 4 2 30 7" xfId="22895" xr:uid="{00000000-0005-0000-0000-0000DB560000}"/>
    <cellStyle name="Percent 4 2 30 8" xfId="22896" xr:uid="{00000000-0005-0000-0000-0000DC560000}"/>
    <cellStyle name="Percent 4 2 30 9" xfId="22897" xr:uid="{00000000-0005-0000-0000-0000DD560000}"/>
    <cellStyle name="Percent 4 2 31" xfId="22898" xr:uid="{00000000-0005-0000-0000-0000DE560000}"/>
    <cellStyle name="Percent 4 2 31 10" xfId="22899" xr:uid="{00000000-0005-0000-0000-0000DF560000}"/>
    <cellStyle name="Percent 4 2 31 11" xfId="22900" xr:uid="{00000000-0005-0000-0000-0000E0560000}"/>
    <cellStyle name="Percent 4 2 31 12" xfId="22901" xr:uid="{00000000-0005-0000-0000-0000E1560000}"/>
    <cellStyle name="Percent 4 2 31 13" xfId="22902" xr:uid="{00000000-0005-0000-0000-0000E2560000}"/>
    <cellStyle name="Percent 4 2 31 14" xfId="22903" xr:uid="{00000000-0005-0000-0000-0000E3560000}"/>
    <cellStyle name="Percent 4 2 31 15" xfId="22904" xr:uid="{00000000-0005-0000-0000-0000E4560000}"/>
    <cellStyle name="Percent 4 2 31 16" xfId="22905" xr:uid="{00000000-0005-0000-0000-0000E5560000}"/>
    <cellStyle name="Percent 4 2 31 17" xfId="22906" xr:uid="{00000000-0005-0000-0000-0000E6560000}"/>
    <cellStyle name="Percent 4 2 31 2" xfId="22907" xr:uid="{00000000-0005-0000-0000-0000E7560000}"/>
    <cellStyle name="Percent 4 2 31 3" xfId="22908" xr:uid="{00000000-0005-0000-0000-0000E8560000}"/>
    <cellStyle name="Percent 4 2 31 4" xfId="22909" xr:uid="{00000000-0005-0000-0000-0000E9560000}"/>
    <cellStyle name="Percent 4 2 31 5" xfId="22910" xr:uid="{00000000-0005-0000-0000-0000EA560000}"/>
    <cellStyle name="Percent 4 2 31 6" xfId="22911" xr:uid="{00000000-0005-0000-0000-0000EB560000}"/>
    <cellStyle name="Percent 4 2 31 7" xfId="22912" xr:uid="{00000000-0005-0000-0000-0000EC560000}"/>
    <cellStyle name="Percent 4 2 31 8" xfId="22913" xr:uid="{00000000-0005-0000-0000-0000ED560000}"/>
    <cellStyle name="Percent 4 2 31 9" xfId="22914" xr:uid="{00000000-0005-0000-0000-0000EE560000}"/>
    <cellStyle name="Percent 4 2 32" xfId="22915" xr:uid="{00000000-0005-0000-0000-0000EF560000}"/>
    <cellStyle name="Percent 4 2 32 10" xfId="22916" xr:uid="{00000000-0005-0000-0000-0000F0560000}"/>
    <cellStyle name="Percent 4 2 32 11" xfId="22917" xr:uid="{00000000-0005-0000-0000-0000F1560000}"/>
    <cellStyle name="Percent 4 2 32 12" xfId="22918" xr:uid="{00000000-0005-0000-0000-0000F2560000}"/>
    <cellStyle name="Percent 4 2 32 13" xfId="22919" xr:uid="{00000000-0005-0000-0000-0000F3560000}"/>
    <cellStyle name="Percent 4 2 32 14" xfId="22920" xr:uid="{00000000-0005-0000-0000-0000F4560000}"/>
    <cellStyle name="Percent 4 2 32 15" xfId="22921" xr:uid="{00000000-0005-0000-0000-0000F5560000}"/>
    <cellStyle name="Percent 4 2 32 16" xfId="22922" xr:uid="{00000000-0005-0000-0000-0000F6560000}"/>
    <cellStyle name="Percent 4 2 32 17" xfId="22923" xr:uid="{00000000-0005-0000-0000-0000F7560000}"/>
    <cellStyle name="Percent 4 2 32 2" xfId="22924" xr:uid="{00000000-0005-0000-0000-0000F8560000}"/>
    <cellStyle name="Percent 4 2 32 3" xfId="22925" xr:uid="{00000000-0005-0000-0000-0000F9560000}"/>
    <cellStyle name="Percent 4 2 32 4" xfId="22926" xr:uid="{00000000-0005-0000-0000-0000FA560000}"/>
    <cellStyle name="Percent 4 2 32 5" xfId="22927" xr:uid="{00000000-0005-0000-0000-0000FB560000}"/>
    <cellStyle name="Percent 4 2 32 6" xfId="22928" xr:uid="{00000000-0005-0000-0000-0000FC560000}"/>
    <cellStyle name="Percent 4 2 32 7" xfId="22929" xr:uid="{00000000-0005-0000-0000-0000FD560000}"/>
    <cellStyle name="Percent 4 2 32 8" xfId="22930" xr:uid="{00000000-0005-0000-0000-0000FE560000}"/>
    <cellStyle name="Percent 4 2 32 9" xfId="22931" xr:uid="{00000000-0005-0000-0000-0000FF560000}"/>
    <cellStyle name="Percent 4 2 33" xfId="22932" xr:uid="{00000000-0005-0000-0000-000000570000}"/>
    <cellStyle name="Percent 4 2 33 10" xfId="22933" xr:uid="{00000000-0005-0000-0000-000001570000}"/>
    <cellStyle name="Percent 4 2 33 11" xfId="22934" xr:uid="{00000000-0005-0000-0000-000002570000}"/>
    <cellStyle name="Percent 4 2 33 12" xfId="22935" xr:uid="{00000000-0005-0000-0000-000003570000}"/>
    <cellStyle name="Percent 4 2 33 13" xfId="22936" xr:uid="{00000000-0005-0000-0000-000004570000}"/>
    <cellStyle name="Percent 4 2 33 14" xfId="22937" xr:uid="{00000000-0005-0000-0000-000005570000}"/>
    <cellStyle name="Percent 4 2 33 15" xfId="22938" xr:uid="{00000000-0005-0000-0000-000006570000}"/>
    <cellStyle name="Percent 4 2 33 16" xfId="22939" xr:uid="{00000000-0005-0000-0000-000007570000}"/>
    <cellStyle name="Percent 4 2 33 17" xfId="22940" xr:uid="{00000000-0005-0000-0000-000008570000}"/>
    <cellStyle name="Percent 4 2 33 2" xfId="22941" xr:uid="{00000000-0005-0000-0000-000009570000}"/>
    <cellStyle name="Percent 4 2 33 3" xfId="22942" xr:uid="{00000000-0005-0000-0000-00000A570000}"/>
    <cellStyle name="Percent 4 2 33 4" xfId="22943" xr:uid="{00000000-0005-0000-0000-00000B570000}"/>
    <cellStyle name="Percent 4 2 33 5" xfId="22944" xr:uid="{00000000-0005-0000-0000-00000C570000}"/>
    <cellStyle name="Percent 4 2 33 6" xfId="22945" xr:uid="{00000000-0005-0000-0000-00000D570000}"/>
    <cellStyle name="Percent 4 2 33 7" xfId="22946" xr:uid="{00000000-0005-0000-0000-00000E570000}"/>
    <cellStyle name="Percent 4 2 33 8" xfId="22947" xr:uid="{00000000-0005-0000-0000-00000F570000}"/>
    <cellStyle name="Percent 4 2 33 9" xfId="22948" xr:uid="{00000000-0005-0000-0000-000010570000}"/>
    <cellStyle name="Percent 4 2 34" xfId="22949" xr:uid="{00000000-0005-0000-0000-000011570000}"/>
    <cellStyle name="Percent 4 2 34 10" xfId="22950" xr:uid="{00000000-0005-0000-0000-000012570000}"/>
    <cellStyle name="Percent 4 2 34 11" xfId="22951" xr:uid="{00000000-0005-0000-0000-000013570000}"/>
    <cellStyle name="Percent 4 2 34 12" xfId="22952" xr:uid="{00000000-0005-0000-0000-000014570000}"/>
    <cellStyle name="Percent 4 2 34 13" xfId="22953" xr:uid="{00000000-0005-0000-0000-000015570000}"/>
    <cellStyle name="Percent 4 2 34 14" xfId="22954" xr:uid="{00000000-0005-0000-0000-000016570000}"/>
    <cellStyle name="Percent 4 2 34 15" xfId="22955" xr:uid="{00000000-0005-0000-0000-000017570000}"/>
    <cellStyle name="Percent 4 2 34 16" xfId="22956" xr:uid="{00000000-0005-0000-0000-000018570000}"/>
    <cellStyle name="Percent 4 2 34 17" xfId="22957" xr:uid="{00000000-0005-0000-0000-000019570000}"/>
    <cellStyle name="Percent 4 2 34 2" xfId="22958" xr:uid="{00000000-0005-0000-0000-00001A570000}"/>
    <cellStyle name="Percent 4 2 34 3" xfId="22959" xr:uid="{00000000-0005-0000-0000-00001B570000}"/>
    <cellStyle name="Percent 4 2 34 4" xfId="22960" xr:uid="{00000000-0005-0000-0000-00001C570000}"/>
    <cellStyle name="Percent 4 2 34 5" xfId="22961" xr:uid="{00000000-0005-0000-0000-00001D570000}"/>
    <cellStyle name="Percent 4 2 34 6" xfId="22962" xr:uid="{00000000-0005-0000-0000-00001E570000}"/>
    <cellStyle name="Percent 4 2 34 7" xfId="22963" xr:uid="{00000000-0005-0000-0000-00001F570000}"/>
    <cellStyle name="Percent 4 2 34 8" xfId="22964" xr:uid="{00000000-0005-0000-0000-000020570000}"/>
    <cellStyle name="Percent 4 2 34 9" xfId="22965" xr:uid="{00000000-0005-0000-0000-000021570000}"/>
    <cellStyle name="Percent 4 2 35" xfId="22966" xr:uid="{00000000-0005-0000-0000-000022570000}"/>
    <cellStyle name="Percent 4 2 35 10" xfId="22967" xr:uid="{00000000-0005-0000-0000-000023570000}"/>
    <cellStyle name="Percent 4 2 35 11" xfId="22968" xr:uid="{00000000-0005-0000-0000-000024570000}"/>
    <cellStyle name="Percent 4 2 35 12" xfId="22969" xr:uid="{00000000-0005-0000-0000-000025570000}"/>
    <cellStyle name="Percent 4 2 35 13" xfId="22970" xr:uid="{00000000-0005-0000-0000-000026570000}"/>
    <cellStyle name="Percent 4 2 35 14" xfId="22971" xr:uid="{00000000-0005-0000-0000-000027570000}"/>
    <cellStyle name="Percent 4 2 35 15" xfId="22972" xr:uid="{00000000-0005-0000-0000-000028570000}"/>
    <cellStyle name="Percent 4 2 35 16" xfId="22973" xr:uid="{00000000-0005-0000-0000-000029570000}"/>
    <cellStyle name="Percent 4 2 35 17" xfId="22974" xr:uid="{00000000-0005-0000-0000-00002A570000}"/>
    <cellStyle name="Percent 4 2 35 2" xfId="22975" xr:uid="{00000000-0005-0000-0000-00002B570000}"/>
    <cellStyle name="Percent 4 2 35 3" xfId="22976" xr:uid="{00000000-0005-0000-0000-00002C570000}"/>
    <cellStyle name="Percent 4 2 35 4" xfId="22977" xr:uid="{00000000-0005-0000-0000-00002D570000}"/>
    <cellStyle name="Percent 4 2 35 5" xfId="22978" xr:uid="{00000000-0005-0000-0000-00002E570000}"/>
    <cellStyle name="Percent 4 2 35 6" xfId="22979" xr:uid="{00000000-0005-0000-0000-00002F570000}"/>
    <cellStyle name="Percent 4 2 35 7" xfId="22980" xr:uid="{00000000-0005-0000-0000-000030570000}"/>
    <cellStyle name="Percent 4 2 35 8" xfId="22981" xr:uid="{00000000-0005-0000-0000-000031570000}"/>
    <cellStyle name="Percent 4 2 35 9" xfId="22982" xr:uid="{00000000-0005-0000-0000-000032570000}"/>
    <cellStyle name="Percent 4 2 36" xfId="22983" xr:uid="{00000000-0005-0000-0000-000033570000}"/>
    <cellStyle name="Percent 4 2 36 10" xfId="22984" xr:uid="{00000000-0005-0000-0000-000034570000}"/>
    <cellStyle name="Percent 4 2 36 11" xfId="22985" xr:uid="{00000000-0005-0000-0000-000035570000}"/>
    <cellStyle name="Percent 4 2 36 12" xfId="22986" xr:uid="{00000000-0005-0000-0000-000036570000}"/>
    <cellStyle name="Percent 4 2 36 13" xfId="22987" xr:uid="{00000000-0005-0000-0000-000037570000}"/>
    <cellStyle name="Percent 4 2 36 14" xfId="22988" xr:uid="{00000000-0005-0000-0000-000038570000}"/>
    <cellStyle name="Percent 4 2 36 15" xfId="22989" xr:uid="{00000000-0005-0000-0000-000039570000}"/>
    <cellStyle name="Percent 4 2 36 16" xfId="22990" xr:uid="{00000000-0005-0000-0000-00003A570000}"/>
    <cellStyle name="Percent 4 2 36 17" xfId="22991" xr:uid="{00000000-0005-0000-0000-00003B570000}"/>
    <cellStyle name="Percent 4 2 36 2" xfId="22992" xr:uid="{00000000-0005-0000-0000-00003C570000}"/>
    <cellStyle name="Percent 4 2 36 3" xfId="22993" xr:uid="{00000000-0005-0000-0000-00003D570000}"/>
    <cellStyle name="Percent 4 2 36 4" xfId="22994" xr:uid="{00000000-0005-0000-0000-00003E570000}"/>
    <cellStyle name="Percent 4 2 36 5" xfId="22995" xr:uid="{00000000-0005-0000-0000-00003F570000}"/>
    <cellStyle name="Percent 4 2 36 6" xfId="22996" xr:uid="{00000000-0005-0000-0000-000040570000}"/>
    <cellStyle name="Percent 4 2 36 7" xfId="22997" xr:uid="{00000000-0005-0000-0000-000041570000}"/>
    <cellStyle name="Percent 4 2 36 8" xfId="22998" xr:uid="{00000000-0005-0000-0000-000042570000}"/>
    <cellStyle name="Percent 4 2 36 9" xfId="22999" xr:uid="{00000000-0005-0000-0000-000043570000}"/>
    <cellStyle name="Percent 4 2 37" xfId="23000" xr:uid="{00000000-0005-0000-0000-000044570000}"/>
    <cellStyle name="Percent 4 2 37 10" xfId="23001" xr:uid="{00000000-0005-0000-0000-000045570000}"/>
    <cellStyle name="Percent 4 2 37 11" xfId="23002" xr:uid="{00000000-0005-0000-0000-000046570000}"/>
    <cellStyle name="Percent 4 2 37 12" xfId="23003" xr:uid="{00000000-0005-0000-0000-000047570000}"/>
    <cellStyle name="Percent 4 2 37 13" xfId="23004" xr:uid="{00000000-0005-0000-0000-000048570000}"/>
    <cellStyle name="Percent 4 2 37 14" xfId="23005" xr:uid="{00000000-0005-0000-0000-000049570000}"/>
    <cellStyle name="Percent 4 2 37 15" xfId="23006" xr:uid="{00000000-0005-0000-0000-00004A570000}"/>
    <cellStyle name="Percent 4 2 37 16" xfId="23007" xr:uid="{00000000-0005-0000-0000-00004B570000}"/>
    <cellStyle name="Percent 4 2 37 17" xfId="23008" xr:uid="{00000000-0005-0000-0000-00004C570000}"/>
    <cellStyle name="Percent 4 2 37 2" xfId="23009" xr:uid="{00000000-0005-0000-0000-00004D570000}"/>
    <cellStyle name="Percent 4 2 37 3" xfId="23010" xr:uid="{00000000-0005-0000-0000-00004E570000}"/>
    <cellStyle name="Percent 4 2 37 4" xfId="23011" xr:uid="{00000000-0005-0000-0000-00004F570000}"/>
    <cellStyle name="Percent 4 2 37 5" xfId="23012" xr:uid="{00000000-0005-0000-0000-000050570000}"/>
    <cellStyle name="Percent 4 2 37 6" xfId="23013" xr:uid="{00000000-0005-0000-0000-000051570000}"/>
    <cellStyle name="Percent 4 2 37 7" xfId="23014" xr:uid="{00000000-0005-0000-0000-000052570000}"/>
    <cellStyle name="Percent 4 2 37 8" xfId="23015" xr:uid="{00000000-0005-0000-0000-000053570000}"/>
    <cellStyle name="Percent 4 2 37 9" xfId="23016" xr:uid="{00000000-0005-0000-0000-000054570000}"/>
    <cellStyle name="Percent 4 2 38" xfId="23017" xr:uid="{00000000-0005-0000-0000-000055570000}"/>
    <cellStyle name="Percent 4 2 38 10" xfId="23018" xr:uid="{00000000-0005-0000-0000-000056570000}"/>
    <cellStyle name="Percent 4 2 38 11" xfId="23019" xr:uid="{00000000-0005-0000-0000-000057570000}"/>
    <cellStyle name="Percent 4 2 38 12" xfId="23020" xr:uid="{00000000-0005-0000-0000-000058570000}"/>
    <cellStyle name="Percent 4 2 38 13" xfId="23021" xr:uid="{00000000-0005-0000-0000-000059570000}"/>
    <cellStyle name="Percent 4 2 38 14" xfId="23022" xr:uid="{00000000-0005-0000-0000-00005A570000}"/>
    <cellStyle name="Percent 4 2 38 15" xfId="23023" xr:uid="{00000000-0005-0000-0000-00005B570000}"/>
    <cellStyle name="Percent 4 2 38 16" xfId="23024" xr:uid="{00000000-0005-0000-0000-00005C570000}"/>
    <cellStyle name="Percent 4 2 38 17" xfId="23025" xr:uid="{00000000-0005-0000-0000-00005D570000}"/>
    <cellStyle name="Percent 4 2 38 2" xfId="23026" xr:uid="{00000000-0005-0000-0000-00005E570000}"/>
    <cellStyle name="Percent 4 2 38 3" xfId="23027" xr:uid="{00000000-0005-0000-0000-00005F570000}"/>
    <cellStyle name="Percent 4 2 38 4" xfId="23028" xr:uid="{00000000-0005-0000-0000-000060570000}"/>
    <cellStyle name="Percent 4 2 38 5" xfId="23029" xr:uid="{00000000-0005-0000-0000-000061570000}"/>
    <cellStyle name="Percent 4 2 38 6" xfId="23030" xr:uid="{00000000-0005-0000-0000-000062570000}"/>
    <cellStyle name="Percent 4 2 38 7" xfId="23031" xr:uid="{00000000-0005-0000-0000-000063570000}"/>
    <cellStyle name="Percent 4 2 38 8" xfId="23032" xr:uid="{00000000-0005-0000-0000-000064570000}"/>
    <cellStyle name="Percent 4 2 38 9" xfId="23033" xr:uid="{00000000-0005-0000-0000-000065570000}"/>
    <cellStyle name="Percent 4 2 39" xfId="23034" xr:uid="{00000000-0005-0000-0000-000066570000}"/>
    <cellStyle name="Percent 4 2 39 10" xfId="23035" xr:uid="{00000000-0005-0000-0000-000067570000}"/>
    <cellStyle name="Percent 4 2 39 11" xfId="23036" xr:uid="{00000000-0005-0000-0000-000068570000}"/>
    <cellStyle name="Percent 4 2 39 12" xfId="23037" xr:uid="{00000000-0005-0000-0000-000069570000}"/>
    <cellStyle name="Percent 4 2 39 13" xfId="23038" xr:uid="{00000000-0005-0000-0000-00006A570000}"/>
    <cellStyle name="Percent 4 2 39 14" xfId="23039" xr:uid="{00000000-0005-0000-0000-00006B570000}"/>
    <cellStyle name="Percent 4 2 39 15" xfId="23040" xr:uid="{00000000-0005-0000-0000-00006C570000}"/>
    <cellStyle name="Percent 4 2 39 16" xfId="23041" xr:uid="{00000000-0005-0000-0000-00006D570000}"/>
    <cellStyle name="Percent 4 2 39 17" xfId="23042" xr:uid="{00000000-0005-0000-0000-00006E570000}"/>
    <cellStyle name="Percent 4 2 39 2" xfId="23043" xr:uid="{00000000-0005-0000-0000-00006F570000}"/>
    <cellStyle name="Percent 4 2 39 3" xfId="23044" xr:uid="{00000000-0005-0000-0000-000070570000}"/>
    <cellStyle name="Percent 4 2 39 4" xfId="23045" xr:uid="{00000000-0005-0000-0000-000071570000}"/>
    <cellStyle name="Percent 4 2 39 5" xfId="23046" xr:uid="{00000000-0005-0000-0000-000072570000}"/>
    <cellStyle name="Percent 4 2 39 6" xfId="23047" xr:uid="{00000000-0005-0000-0000-000073570000}"/>
    <cellStyle name="Percent 4 2 39 7" xfId="23048" xr:uid="{00000000-0005-0000-0000-000074570000}"/>
    <cellStyle name="Percent 4 2 39 8" xfId="23049" xr:uid="{00000000-0005-0000-0000-000075570000}"/>
    <cellStyle name="Percent 4 2 39 9" xfId="23050" xr:uid="{00000000-0005-0000-0000-000076570000}"/>
    <cellStyle name="Percent 4 2 4" xfId="23051" xr:uid="{00000000-0005-0000-0000-000077570000}"/>
    <cellStyle name="Percent 4 2 4 10" xfId="23052" xr:uid="{00000000-0005-0000-0000-000078570000}"/>
    <cellStyle name="Percent 4 2 4 11" xfId="23053" xr:uid="{00000000-0005-0000-0000-000079570000}"/>
    <cellStyle name="Percent 4 2 4 12" xfId="23054" xr:uid="{00000000-0005-0000-0000-00007A570000}"/>
    <cellStyle name="Percent 4 2 4 13" xfId="23055" xr:uid="{00000000-0005-0000-0000-00007B570000}"/>
    <cellStyle name="Percent 4 2 4 14" xfId="23056" xr:uid="{00000000-0005-0000-0000-00007C570000}"/>
    <cellStyle name="Percent 4 2 4 15" xfId="23057" xr:uid="{00000000-0005-0000-0000-00007D570000}"/>
    <cellStyle name="Percent 4 2 4 16" xfId="23058" xr:uid="{00000000-0005-0000-0000-00007E570000}"/>
    <cellStyle name="Percent 4 2 4 17" xfId="23059" xr:uid="{00000000-0005-0000-0000-00007F570000}"/>
    <cellStyle name="Percent 4 2 4 2" xfId="23060" xr:uid="{00000000-0005-0000-0000-000080570000}"/>
    <cellStyle name="Percent 4 2 4 3" xfId="23061" xr:uid="{00000000-0005-0000-0000-000081570000}"/>
    <cellStyle name="Percent 4 2 4 4" xfId="23062" xr:uid="{00000000-0005-0000-0000-000082570000}"/>
    <cellStyle name="Percent 4 2 4 5" xfId="23063" xr:uid="{00000000-0005-0000-0000-000083570000}"/>
    <cellStyle name="Percent 4 2 4 6" xfId="23064" xr:uid="{00000000-0005-0000-0000-000084570000}"/>
    <cellStyle name="Percent 4 2 4 7" xfId="23065" xr:uid="{00000000-0005-0000-0000-000085570000}"/>
    <cellStyle name="Percent 4 2 4 8" xfId="23066" xr:uid="{00000000-0005-0000-0000-000086570000}"/>
    <cellStyle name="Percent 4 2 4 9" xfId="23067" xr:uid="{00000000-0005-0000-0000-000087570000}"/>
    <cellStyle name="Percent 4 2 40" xfId="23068" xr:uid="{00000000-0005-0000-0000-000088570000}"/>
    <cellStyle name="Percent 4 2 40 10" xfId="23069" xr:uid="{00000000-0005-0000-0000-000089570000}"/>
    <cellStyle name="Percent 4 2 40 11" xfId="23070" xr:uid="{00000000-0005-0000-0000-00008A570000}"/>
    <cellStyle name="Percent 4 2 40 12" xfId="23071" xr:uid="{00000000-0005-0000-0000-00008B570000}"/>
    <cellStyle name="Percent 4 2 40 13" xfId="23072" xr:uid="{00000000-0005-0000-0000-00008C570000}"/>
    <cellStyle name="Percent 4 2 40 14" xfId="23073" xr:uid="{00000000-0005-0000-0000-00008D570000}"/>
    <cellStyle name="Percent 4 2 40 15" xfId="23074" xr:uid="{00000000-0005-0000-0000-00008E570000}"/>
    <cellStyle name="Percent 4 2 40 16" xfId="23075" xr:uid="{00000000-0005-0000-0000-00008F570000}"/>
    <cellStyle name="Percent 4 2 40 17" xfId="23076" xr:uid="{00000000-0005-0000-0000-000090570000}"/>
    <cellStyle name="Percent 4 2 40 2" xfId="23077" xr:uid="{00000000-0005-0000-0000-000091570000}"/>
    <cellStyle name="Percent 4 2 40 3" xfId="23078" xr:uid="{00000000-0005-0000-0000-000092570000}"/>
    <cellStyle name="Percent 4 2 40 4" xfId="23079" xr:uid="{00000000-0005-0000-0000-000093570000}"/>
    <cellStyle name="Percent 4 2 40 5" xfId="23080" xr:uid="{00000000-0005-0000-0000-000094570000}"/>
    <cellStyle name="Percent 4 2 40 6" xfId="23081" xr:uid="{00000000-0005-0000-0000-000095570000}"/>
    <cellStyle name="Percent 4 2 40 7" xfId="23082" xr:uid="{00000000-0005-0000-0000-000096570000}"/>
    <cellStyle name="Percent 4 2 40 8" xfId="23083" xr:uid="{00000000-0005-0000-0000-000097570000}"/>
    <cellStyle name="Percent 4 2 40 9" xfId="23084" xr:uid="{00000000-0005-0000-0000-000098570000}"/>
    <cellStyle name="Percent 4 2 41" xfId="23085" xr:uid="{00000000-0005-0000-0000-000099570000}"/>
    <cellStyle name="Percent 4 2 41 10" xfId="23086" xr:uid="{00000000-0005-0000-0000-00009A570000}"/>
    <cellStyle name="Percent 4 2 41 11" xfId="23087" xr:uid="{00000000-0005-0000-0000-00009B570000}"/>
    <cellStyle name="Percent 4 2 41 12" xfId="23088" xr:uid="{00000000-0005-0000-0000-00009C570000}"/>
    <cellStyle name="Percent 4 2 41 13" xfId="23089" xr:uid="{00000000-0005-0000-0000-00009D570000}"/>
    <cellStyle name="Percent 4 2 41 14" xfId="23090" xr:uid="{00000000-0005-0000-0000-00009E570000}"/>
    <cellStyle name="Percent 4 2 41 15" xfId="23091" xr:uid="{00000000-0005-0000-0000-00009F570000}"/>
    <cellStyle name="Percent 4 2 41 16" xfId="23092" xr:uid="{00000000-0005-0000-0000-0000A0570000}"/>
    <cellStyle name="Percent 4 2 41 17" xfId="23093" xr:uid="{00000000-0005-0000-0000-0000A1570000}"/>
    <cellStyle name="Percent 4 2 41 2" xfId="23094" xr:uid="{00000000-0005-0000-0000-0000A2570000}"/>
    <cellStyle name="Percent 4 2 41 3" xfId="23095" xr:uid="{00000000-0005-0000-0000-0000A3570000}"/>
    <cellStyle name="Percent 4 2 41 4" xfId="23096" xr:uid="{00000000-0005-0000-0000-0000A4570000}"/>
    <cellStyle name="Percent 4 2 41 5" xfId="23097" xr:uid="{00000000-0005-0000-0000-0000A5570000}"/>
    <cellStyle name="Percent 4 2 41 6" xfId="23098" xr:uid="{00000000-0005-0000-0000-0000A6570000}"/>
    <cellStyle name="Percent 4 2 41 7" xfId="23099" xr:uid="{00000000-0005-0000-0000-0000A7570000}"/>
    <cellStyle name="Percent 4 2 41 8" xfId="23100" xr:uid="{00000000-0005-0000-0000-0000A8570000}"/>
    <cellStyle name="Percent 4 2 41 9" xfId="23101" xr:uid="{00000000-0005-0000-0000-0000A9570000}"/>
    <cellStyle name="Percent 4 2 42" xfId="23102" xr:uid="{00000000-0005-0000-0000-0000AA570000}"/>
    <cellStyle name="Percent 4 2 42 10" xfId="23103" xr:uid="{00000000-0005-0000-0000-0000AB570000}"/>
    <cellStyle name="Percent 4 2 42 11" xfId="23104" xr:uid="{00000000-0005-0000-0000-0000AC570000}"/>
    <cellStyle name="Percent 4 2 42 12" xfId="23105" xr:uid="{00000000-0005-0000-0000-0000AD570000}"/>
    <cellStyle name="Percent 4 2 42 13" xfId="23106" xr:uid="{00000000-0005-0000-0000-0000AE570000}"/>
    <cellStyle name="Percent 4 2 42 14" xfId="23107" xr:uid="{00000000-0005-0000-0000-0000AF570000}"/>
    <cellStyle name="Percent 4 2 42 15" xfId="23108" xr:uid="{00000000-0005-0000-0000-0000B0570000}"/>
    <cellStyle name="Percent 4 2 42 16" xfId="23109" xr:uid="{00000000-0005-0000-0000-0000B1570000}"/>
    <cellStyle name="Percent 4 2 42 17" xfId="23110" xr:uid="{00000000-0005-0000-0000-0000B2570000}"/>
    <cellStyle name="Percent 4 2 42 2" xfId="23111" xr:uid="{00000000-0005-0000-0000-0000B3570000}"/>
    <cellStyle name="Percent 4 2 42 3" xfId="23112" xr:uid="{00000000-0005-0000-0000-0000B4570000}"/>
    <cellStyle name="Percent 4 2 42 4" xfId="23113" xr:uid="{00000000-0005-0000-0000-0000B5570000}"/>
    <cellStyle name="Percent 4 2 42 5" xfId="23114" xr:uid="{00000000-0005-0000-0000-0000B6570000}"/>
    <cellStyle name="Percent 4 2 42 6" xfId="23115" xr:uid="{00000000-0005-0000-0000-0000B7570000}"/>
    <cellStyle name="Percent 4 2 42 7" xfId="23116" xr:uid="{00000000-0005-0000-0000-0000B8570000}"/>
    <cellStyle name="Percent 4 2 42 8" xfId="23117" xr:uid="{00000000-0005-0000-0000-0000B9570000}"/>
    <cellStyle name="Percent 4 2 42 9" xfId="23118" xr:uid="{00000000-0005-0000-0000-0000BA570000}"/>
    <cellStyle name="Percent 4 2 43" xfId="23119" xr:uid="{00000000-0005-0000-0000-0000BB570000}"/>
    <cellStyle name="Percent 4 2 43 10" xfId="23120" xr:uid="{00000000-0005-0000-0000-0000BC570000}"/>
    <cellStyle name="Percent 4 2 43 11" xfId="23121" xr:uid="{00000000-0005-0000-0000-0000BD570000}"/>
    <cellStyle name="Percent 4 2 43 12" xfId="23122" xr:uid="{00000000-0005-0000-0000-0000BE570000}"/>
    <cellStyle name="Percent 4 2 43 13" xfId="23123" xr:uid="{00000000-0005-0000-0000-0000BF570000}"/>
    <cellStyle name="Percent 4 2 43 14" xfId="23124" xr:uid="{00000000-0005-0000-0000-0000C0570000}"/>
    <cellStyle name="Percent 4 2 43 15" xfId="23125" xr:uid="{00000000-0005-0000-0000-0000C1570000}"/>
    <cellStyle name="Percent 4 2 43 16" xfId="23126" xr:uid="{00000000-0005-0000-0000-0000C2570000}"/>
    <cellStyle name="Percent 4 2 43 17" xfId="23127" xr:uid="{00000000-0005-0000-0000-0000C3570000}"/>
    <cellStyle name="Percent 4 2 43 2" xfId="23128" xr:uid="{00000000-0005-0000-0000-0000C4570000}"/>
    <cellStyle name="Percent 4 2 43 3" xfId="23129" xr:uid="{00000000-0005-0000-0000-0000C5570000}"/>
    <cellStyle name="Percent 4 2 43 4" xfId="23130" xr:uid="{00000000-0005-0000-0000-0000C6570000}"/>
    <cellStyle name="Percent 4 2 43 5" xfId="23131" xr:uid="{00000000-0005-0000-0000-0000C7570000}"/>
    <cellStyle name="Percent 4 2 43 6" xfId="23132" xr:uid="{00000000-0005-0000-0000-0000C8570000}"/>
    <cellStyle name="Percent 4 2 43 7" xfId="23133" xr:uid="{00000000-0005-0000-0000-0000C9570000}"/>
    <cellStyle name="Percent 4 2 43 8" xfId="23134" xr:uid="{00000000-0005-0000-0000-0000CA570000}"/>
    <cellStyle name="Percent 4 2 43 9" xfId="23135" xr:uid="{00000000-0005-0000-0000-0000CB570000}"/>
    <cellStyle name="Percent 4 2 44" xfId="23136" xr:uid="{00000000-0005-0000-0000-0000CC570000}"/>
    <cellStyle name="Percent 4 2 44 10" xfId="23137" xr:uid="{00000000-0005-0000-0000-0000CD570000}"/>
    <cellStyle name="Percent 4 2 44 11" xfId="23138" xr:uid="{00000000-0005-0000-0000-0000CE570000}"/>
    <cellStyle name="Percent 4 2 44 12" xfId="23139" xr:uid="{00000000-0005-0000-0000-0000CF570000}"/>
    <cellStyle name="Percent 4 2 44 13" xfId="23140" xr:uid="{00000000-0005-0000-0000-0000D0570000}"/>
    <cellStyle name="Percent 4 2 44 14" xfId="23141" xr:uid="{00000000-0005-0000-0000-0000D1570000}"/>
    <cellStyle name="Percent 4 2 44 15" xfId="23142" xr:uid="{00000000-0005-0000-0000-0000D2570000}"/>
    <cellStyle name="Percent 4 2 44 16" xfId="23143" xr:uid="{00000000-0005-0000-0000-0000D3570000}"/>
    <cellStyle name="Percent 4 2 44 17" xfId="23144" xr:uid="{00000000-0005-0000-0000-0000D4570000}"/>
    <cellStyle name="Percent 4 2 44 2" xfId="23145" xr:uid="{00000000-0005-0000-0000-0000D5570000}"/>
    <cellStyle name="Percent 4 2 44 3" xfId="23146" xr:uid="{00000000-0005-0000-0000-0000D6570000}"/>
    <cellStyle name="Percent 4 2 44 4" xfId="23147" xr:uid="{00000000-0005-0000-0000-0000D7570000}"/>
    <cellStyle name="Percent 4 2 44 5" xfId="23148" xr:uid="{00000000-0005-0000-0000-0000D8570000}"/>
    <cellStyle name="Percent 4 2 44 6" xfId="23149" xr:uid="{00000000-0005-0000-0000-0000D9570000}"/>
    <cellStyle name="Percent 4 2 44 7" xfId="23150" xr:uid="{00000000-0005-0000-0000-0000DA570000}"/>
    <cellStyle name="Percent 4 2 44 8" xfId="23151" xr:uid="{00000000-0005-0000-0000-0000DB570000}"/>
    <cellStyle name="Percent 4 2 44 9" xfId="23152" xr:uid="{00000000-0005-0000-0000-0000DC570000}"/>
    <cellStyle name="Percent 4 2 45" xfId="23153" xr:uid="{00000000-0005-0000-0000-0000DD570000}"/>
    <cellStyle name="Percent 4 2 45 10" xfId="23154" xr:uid="{00000000-0005-0000-0000-0000DE570000}"/>
    <cellStyle name="Percent 4 2 45 11" xfId="23155" xr:uid="{00000000-0005-0000-0000-0000DF570000}"/>
    <cellStyle name="Percent 4 2 45 12" xfId="23156" xr:uid="{00000000-0005-0000-0000-0000E0570000}"/>
    <cellStyle name="Percent 4 2 45 13" xfId="23157" xr:uid="{00000000-0005-0000-0000-0000E1570000}"/>
    <cellStyle name="Percent 4 2 45 14" xfId="23158" xr:uid="{00000000-0005-0000-0000-0000E2570000}"/>
    <cellStyle name="Percent 4 2 45 15" xfId="23159" xr:uid="{00000000-0005-0000-0000-0000E3570000}"/>
    <cellStyle name="Percent 4 2 45 16" xfId="23160" xr:uid="{00000000-0005-0000-0000-0000E4570000}"/>
    <cellStyle name="Percent 4 2 45 17" xfId="23161" xr:uid="{00000000-0005-0000-0000-0000E5570000}"/>
    <cellStyle name="Percent 4 2 45 2" xfId="23162" xr:uid="{00000000-0005-0000-0000-0000E6570000}"/>
    <cellStyle name="Percent 4 2 45 3" xfId="23163" xr:uid="{00000000-0005-0000-0000-0000E7570000}"/>
    <cellStyle name="Percent 4 2 45 4" xfId="23164" xr:uid="{00000000-0005-0000-0000-0000E8570000}"/>
    <cellStyle name="Percent 4 2 45 5" xfId="23165" xr:uid="{00000000-0005-0000-0000-0000E9570000}"/>
    <cellStyle name="Percent 4 2 45 6" xfId="23166" xr:uid="{00000000-0005-0000-0000-0000EA570000}"/>
    <cellStyle name="Percent 4 2 45 7" xfId="23167" xr:uid="{00000000-0005-0000-0000-0000EB570000}"/>
    <cellStyle name="Percent 4 2 45 8" xfId="23168" xr:uid="{00000000-0005-0000-0000-0000EC570000}"/>
    <cellStyle name="Percent 4 2 45 9" xfId="23169" xr:uid="{00000000-0005-0000-0000-0000ED570000}"/>
    <cellStyle name="Percent 4 2 46" xfId="23170" xr:uid="{00000000-0005-0000-0000-0000EE570000}"/>
    <cellStyle name="Percent 4 2 46 10" xfId="23171" xr:uid="{00000000-0005-0000-0000-0000EF570000}"/>
    <cellStyle name="Percent 4 2 46 11" xfId="23172" xr:uid="{00000000-0005-0000-0000-0000F0570000}"/>
    <cellStyle name="Percent 4 2 46 12" xfId="23173" xr:uid="{00000000-0005-0000-0000-0000F1570000}"/>
    <cellStyle name="Percent 4 2 46 13" xfId="23174" xr:uid="{00000000-0005-0000-0000-0000F2570000}"/>
    <cellStyle name="Percent 4 2 46 14" xfId="23175" xr:uid="{00000000-0005-0000-0000-0000F3570000}"/>
    <cellStyle name="Percent 4 2 46 15" xfId="23176" xr:uid="{00000000-0005-0000-0000-0000F4570000}"/>
    <cellStyle name="Percent 4 2 46 16" xfId="23177" xr:uid="{00000000-0005-0000-0000-0000F5570000}"/>
    <cellStyle name="Percent 4 2 46 17" xfId="23178" xr:uid="{00000000-0005-0000-0000-0000F6570000}"/>
    <cellStyle name="Percent 4 2 46 2" xfId="23179" xr:uid="{00000000-0005-0000-0000-0000F7570000}"/>
    <cellStyle name="Percent 4 2 46 3" xfId="23180" xr:uid="{00000000-0005-0000-0000-0000F8570000}"/>
    <cellStyle name="Percent 4 2 46 4" xfId="23181" xr:uid="{00000000-0005-0000-0000-0000F9570000}"/>
    <cellStyle name="Percent 4 2 46 5" xfId="23182" xr:uid="{00000000-0005-0000-0000-0000FA570000}"/>
    <cellStyle name="Percent 4 2 46 6" xfId="23183" xr:uid="{00000000-0005-0000-0000-0000FB570000}"/>
    <cellStyle name="Percent 4 2 46 7" xfId="23184" xr:uid="{00000000-0005-0000-0000-0000FC570000}"/>
    <cellStyle name="Percent 4 2 46 8" xfId="23185" xr:uid="{00000000-0005-0000-0000-0000FD570000}"/>
    <cellStyle name="Percent 4 2 46 9" xfId="23186" xr:uid="{00000000-0005-0000-0000-0000FE570000}"/>
    <cellStyle name="Percent 4 2 47" xfId="23187" xr:uid="{00000000-0005-0000-0000-0000FF570000}"/>
    <cellStyle name="Percent 4 2 47 10" xfId="23188" xr:uid="{00000000-0005-0000-0000-000000580000}"/>
    <cellStyle name="Percent 4 2 47 11" xfId="23189" xr:uid="{00000000-0005-0000-0000-000001580000}"/>
    <cellStyle name="Percent 4 2 47 12" xfId="23190" xr:uid="{00000000-0005-0000-0000-000002580000}"/>
    <cellStyle name="Percent 4 2 47 13" xfId="23191" xr:uid="{00000000-0005-0000-0000-000003580000}"/>
    <cellStyle name="Percent 4 2 47 14" xfId="23192" xr:uid="{00000000-0005-0000-0000-000004580000}"/>
    <cellStyle name="Percent 4 2 47 15" xfId="23193" xr:uid="{00000000-0005-0000-0000-000005580000}"/>
    <cellStyle name="Percent 4 2 47 16" xfId="23194" xr:uid="{00000000-0005-0000-0000-000006580000}"/>
    <cellStyle name="Percent 4 2 47 17" xfId="23195" xr:uid="{00000000-0005-0000-0000-000007580000}"/>
    <cellStyle name="Percent 4 2 47 2" xfId="23196" xr:uid="{00000000-0005-0000-0000-000008580000}"/>
    <cellStyle name="Percent 4 2 47 3" xfId="23197" xr:uid="{00000000-0005-0000-0000-000009580000}"/>
    <cellStyle name="Percent 4 2 47 4" xfId="23198" xr:uid="{00000000-0005-0000-0000-00000A580000}"/>
    <cellStyle name="Percent 4 2 47 5" xfId="23199" xr:uid="{00000000-0005-0000-0000-00000B580000}"/>
    <cellStyle name="Percent 4 2 47 6" xfId="23200" xr:uid="{00000000-0005-0000-0000-00000C580000}"/>
    <cellStyle name="Percent 4 2 47 7" xfId="23201" xr:uid="{00000000-0005-0000-0000-00000D580000}"/>
    <cellStyle name="Percent 4 2 47 8" xfId="23202" xr:uid="{00000000-0005-0000-0000-00000E580000}"/>
    <cellStyle name="Percent 4 2 47 9" xfId="23203" xr:uid="{00000000-0005-0000-0000-00000F580000}"/>
    <cellStyle name="Percent 4 2 48" xfId="23204" xr:uid="{00000000-0005-0000-0000-000010580000}"/>
    <cellStyle name="Percent 4 2 49" xfId="23205" xr:uid="{00000000-0005-0000-0000-000011580000}"/>
    <cellStyle name="Percent 4 2 5" xfId="23206" xr:uid="{00000000-0005-0000-0000-000012580000}"/>
    <cellStyle name="Percent 4 2 5 10" xfId="23207" xr:uid="{00000000-0005-0000-0000-000013580000}"/>
    <cellStyle name="Percent 4 2 5 11" xfId="23208" xr:uid="{00000000-0005-0000-0000-000014580000}"/>
    <cellStyle name="Percent 4 2 5 12" xfId="23209" xr:uid="{00000000-0005-0000-0000-000015580000}"/>
    <cellStyle name="Percent 4 2 5 13" xfId="23210" xr:uid="{00000000-0005-0000-0000-000016580000}"/>
    <cellStyle name="Percent 4 2 5 14" xfId="23211" xr:uid="{00000000-0005-0000-0000-000017580000}"/>
    <cellStyle name="Percent 4 2 5 15" xfId="23212" xr:uid="{00000000-0005-0000-0000-000018580000}"/>
    <cellStyle name="Percent 4 2 5 16" xfId="23213" xr:uid="{00000000-0005-0000-0000-000019580000}"/>
    <cellStyle name="Percent 4 2 5 17" xfId="23214" xr:uid="{00000000-0005-0000-0000-00001A580000}"/>
    <cellStyle name="Percent 4 2 5 2" xfId="23215" xr:uid="{00000000-0005-0000-0000-00001B580000}"/>
    <cellStyle name="Percent 4 2 5 3" xfId="23216" xr:uid="{00000000-0005-0000-0000-00001C580000}"/>
    <cellStyle name="Percent 4 2 5 4" xfId="23217" xr:uid="{00000000-0005-0000-0000-00001D580000}"/>
    <cellStyle name="Percent 4 2 5 5" xfId="23218" xr:uid="{00000000-0005-0000-0000-00001E580000}"/>
    <cellStyle name="Percent 4 2 5 6" xfId="23219" xr:uid="{00000000-0005-0000-0000-00001F580000}"/>
    <cellStyle name="Percent 4 2 5 7" xfId="23220" xr:uid="{00000000-0005-0000-0000-000020580000}"/>
    <cellStyle name="Percent 4 2 5 8" xfId="23221" xr:uid="{00000000-0005-0000-0000-000021580000}"/>
    <cellStyle name="Percent 4 2 5 9" xfId="23222" xr:uid="{00000000-0005-0000-0000-000022580000}"/>
    <cellStyle name="Percent 4 2 50" xfId="23223" xr:uid="{00000000-0005-0000-0000-000023580000}"/>
    <cellStyle name="Percent 4 2 51" xfId="23224" xr:uid="{00000000-0005-0000-0000-000024580000}"/>
    <cellStyle name="Percent 4 2 52" xfId="23225" xr:uid="{00000000-0005-0000-0000-000025580000}"/>
    <cellStyle name="Percent 4 2 53" xfId="23226" xr:uid="{00000000-0005-0000-0000-000026580000}"/>
    <cellStyle name="Percent 4 2 54" xfId="23227" xr:uid="{00000000-0005-0000-0000-000027580000}"/>
    <cellStyle name="Percent 4 2 55" xfId="23228" xr:uid="{00000000-0005-0000-0000-000028580000}"/>
    <cellStyle name="Percent 4 2 56" xfId="23229" xr:uid="{00000000-0005-0000-0000-000029580000}"/>
    <cellStyle name="Percent 4 2 57" xfId="23230" xr:uid="{00000000-0005-0000-0000-00002A580000}"/>
    <cellStyle name="Percent 4 2 58" xfId="23231" xr:uid="{00000000-0005-0000-0000-00002B580000}"/>
    <cellStyle name="Percent 4 2 59" xfId="23232" xr:uid="{00000000-0005-0000-0000-00002C580000}"/>
    <cellStyle name="Percent 4 2 6" xfId="23233" xr:uid="{00000000-0005-0000-0000-00002D580000}"/>
    <cellStyle name="Percent 4 2 6 10" xfId="23234" xr:uid="{00000000-0005-0000-0000-00002E580000}"/>
    <cellStyle name="Percent 4 2 6 11" xfId="23235" xr:uid="{00000000-0005-0000-0000-00002F580000}"/>
    <cellStyle name="Percent 4 2 6 12" xfId="23236" xr:uid="{00000000-0005-0000-0000-000030580000}"/>
    <cellStyle name="Percent 4 2 6 13" xfId="23237" xr:uid="{00000000-0005-0000-0000-000031580000}"/>
    <cellStyle name="Percent 4 2 6 14" xfId="23238" xr:uid="{00000000-0005-0000-0000-000032580000}"/>
    <cellStyle name="Percent 4 2 6 15" xfId="23239" xr:uid="{00000000-0005-0000-0000-000033580000}"/>
    <cellStyle name="Percent 4 2 6 16" xfId="23240" xr:uid="{00000000-0005-0000-0000-000034580000}"/>
    <cellStyle name="Percent 4 2 6 17" xfId="23241" xr:uid="{00000000-0005-0000-0000-000035580000}"/>
    <cellStyle name="Percent 4 2 6 2" xfId="23242" xr:uid="{00000000-0005-0000-0000-000036580000}"/>
    <cellStyle name="Percent 4 2 6 3" xfId="23243" xr:uid="{00000000-0005-0000-0000-000037580000}"/>
    <cellStyle name="Percent 4 2 6 4" xfId="23244" xr:uid="{00000000-0005-0000-0000-000038580000}"/>
    <cellStyle name="Percent 4 2 6 5" xfId="23245" xr:uid="{00000000-0005-0000-0000-000039580000}"/>
    <cellStyle name="Percent 4 2 6 6" xfId="23246" xr:uid="{00000000-0005-0000-0000-00003A580000}"/>
    <cellStyle name="Percent 4 2 6 7" xfId="23247" xr:uid="{00000000-0005-0000-0000-00003B580000}"/>
    <cellStyle name="Percent 4 2 6 8" xfId="23248" xr:uid="{00000000-0005-0000-0000-00003C580000}"/>
    <cellStyle name="Percent 4 2 6 9" xfId="23249" xr:uid="{00000000-0005-0000-0000-00003D580000}"/>
    <cellStyle name="Percent 4 2 60" xfId="23250" xr:uid="{00000000-0005-0000-0000-00003E580000}"/>
    <cellStyle name="Percent 4 2 7" xfId="23251" xr:uid="{00000000-0005-0000-0000-00003F580000}"/>
    <cellStyle name="Percent 4 2 7 10" xfId="23252" xr:uid="{00000000-0005-0000-0000-000040580000}"/>
    <cellStyle name="Percent 4 2 7 11" xfId="23253" xr:uid="{00000000-0005-0000-0000-000041580000}"/>
    <cellStyle name="Percent 4 2 7 12" xfId="23254" xr:uid="{00000000-0005-0000-0000-000042580000}"/>
    <cellStyle name="Percent 4 2 7 13" xfId="23255" xr:uid="{00000000-0005-0000-0000-000043580000}"/>
    <cellStyle name="Percent 4 2 7 14" xfId="23256" xr:uid="{00000000-0005-0000-0000-000044580000}"/>
    <cellStyle name="Percent 4 2 7 15" xfId="23257" xr:uid="{00000000-0005-0000-0000-000045580000}"/>
    <cellStyle name="Percent 4 2 7 16" xfId="23258" xr:uid="{00000000-0005-0000-0000-000046580000}"/>
    <cellStyle name="Percent 4 2 7 17" xfId="23259" xr:uid="{00000000-0005-0000-0000-000047580000}"/>
    <cellStyle name="Percent 4 2 7 2" xfId="23260" xr:uid="{00000000-0005-0000-0000-000048580000}"/>
    <cellStyle name="Percent 4 2 7 3" xfId="23261" xr:uid="{00000000-0005-0000-0000-000049580000}"/>
    <cellStyle name="Percent 4 2 7 4" xfId="23262" xr:uid="{00000000-0005-0000-0000-00004A580000}"/>
    <cellStyle name="Percent 4 2 7 5" xfId="23263" xr:uid="{00000000-0005-0000-0000-00004B580000}"/>
    <cellStyle name="Percent 4 2 7 6" xfId="23264" xr:uid="{00000000-0005-0000-0000-00004C580000}"/>
    <cellStyle name="Percent 4 2 7 7" xfId="23265" xr:uid="{00000000-0005-0000-0000-00004D580000}"/>
    <cellStyle name="Percent 4 2 7 8" xfId="23266" xr:uid="{00000000-0005-0000-0000-00004E580000}"/>
    <cellStyle name="Percent 4 2 7 9" xfId="23267" xr:uid="{00000000-0005-0000-0000-00004F580000}"/>
    <cellStyle name="Percent 4 2 8" xfId="23268" xr:uid="{00000000-0005-0000-0000-000050580000}"/>
    <cellStyle name="Percent 4 2 8 10" xfId="23269" xr:uid="{00000000-0005-0000-0000-000051580000}"/>
    <cellStyle name="Percent 4 2 8 11" xfId="23270" xr:uid="{00000000-0005-0000-0000-000052580000}"/>
    <cellStyle name="Percent 4 2 8 12" xfId="23271" xr:uid="{00000000-0005-0000-0000-000053580000}"/>
    <cellStyle name="Percent 4 2 8 13" xfId="23272" xr:uid="{00000000-0005-0000-0000-000054580000}"/>
    <cellStyle name="Percent 4 2 8 14" xfId="23273" xr:uid="{00000000-0005-0000-0000-000055580000}"/>
    <cellStyle name="Percent 4 2 8 15" xfId="23274" xr:uid="{00000000-0005-0000-0000-000056580000}"/>
    <cellStyle name="Percent 4 2 8 16" xfId="23275" xr:uid="{00000000-0005-0000-0000-000057580000}"/>
    <cellStyle name="Percent 4 2 8 17" xfId="23276" xr:uid="{00000000-0005-0000-0000-000058580000}"/>
    <cellStyle name="Percent 4 2 8 2" xfId="23277" xr:uid="{00000000-0005-0000-0000-000059580000}"/>
    <cellStyle name="Percent 4 2 8 3" xfId="23278" xr:uid="{00000000-0005-0000-0000-00005A580000}"/>
    <cellStyle name="Percent 4 2 8 4" xfId="23279" xr:uid="{00000000-0005-0000-0000-00005B580000}"/>
    <cellStyle name="Percent 4 2 8 5" xfId="23280" xr:uid="{00000000-0005-0000-0000-00005C580000}"/>
    <cellStyle name="Percent 4 2 8 6" xfId="23281" xr:uid="{00000000-0005-0000-0000-00005D580000}"/>
    <cellStyle name="Percent 4 2 8 7" xfId="23282" xr:uid="{00000000-0005-0000-0000-00005E580000}"/>
    <cellStyle name="Percent 4 2 8 8" xfId="23283" xr:uid="{00000000-0005-0000-0000-00005F580000}"/>
    <cellStyle name="Percent 4 2 8 9" xfId="23284" xr:uid="{00000000-0005-0000-0000-000060580000}"/>
    <cellStyle name="Percent 4 2 9" xfId="23285" xr:uid="{00000000-0005-0000-0000-000061580000}"/>
    <cellStyle name="Percent 4 2 9 10" xfId="23286" xr:uid="{00000000-0005-0000-0000-000062580000}"/>
    <cellStyle name="Percent 4 2 9 11" xfId="23287" xr:uid="{00000000-0005-0000-0000-000063580000}"/>
    <cellStyle name="Percent 4 2 9 12" xfId="23288" xr:uid="{00000000-0005-0000-0000-000064580000}"/>
    <cellStyle name="Percent 4 2 9 13" xfId="23289" xr:uid="{00000000-0005-0000-0000-000065580000}"/>
    <cellStyle name="Percent 4 2 9 14" xfId="23290" xr:uid="{00000000-0005-0000-0000-000066580000}"/>
    <cellStyle name="Percent 4 2 9 15" xfId="23291" xr:uid="{00000000-0005-0000-0000-000067580000}"/>
    <cellStyle name="Percent 4 2 9 16" xfId="23292" xr:uid="{00000000-0005-0000-0000-000068580000}"/>
    <cellStyle name="Percent 4 2 9 17" xfId="23293" xr:uid="{00000000-0005-0000-0000-000069580000}"/>
    <cellStyle name="Percent 4 2 9 2" xfId="23294" xr:uid="{00000000-0005-0000-0000-00006A580000}"/>
    <cellStyle name="Percent 4 2 9 3" xfId="23295" xr:uid="{00000000-0005-0000-0000-00006B580000}"/>
    <cellStyle name="Percent 4 2 9 4" xfId="23296" xr:uid="{00000000-0005-0000-0000-00006C580000}"/>
    <cellStyle name="Percent 4 2 9 5" xfId="23297" xr:uid="{00000000-0005-0000-0000-00006D580000}"/>
    <cellStyle name="Percent 4 2 9 6" xfId="23298" xr:uid="{00000000-0005-0000-0000-00006E580000}"/>
    <cellStyle name="Percent 4 2 9 7" xfId="23299" xr:uid="{00000000-0005-0000-0000-00006F580000}"/>
    <cellStyle name="Percent 4 2 9 8" xfId="23300" xr:uid="{00000000-0005-0000-0000-000070580000}"/>
    <cellStyle name="Percent 4 2 9 9" xfId="23301" xr:uid="{00000000-0005-0000-0000-000071580000}"/>
    <cellStyle name="Percent 4 20" xfId="23302" xr:uid="{00000000-0005-0000-0000-000072580000}"/>
    <cellStyle name="Percent 4 20 10" xfId="23303" xr:uid="{00000000-0005-0000-0000-000073580000}"/>
    <cellStyle name="Percent 4 20 11" xfId="23304" xr:uid="{00000000-0005-0000-0000-000074580000}"/>
    <cellStyle name="Percent 4 20 12" xfId="23305" xr:uid="{00000000-0005-0000-0000-000075580000}"/>
    <cellStyle name="Percent 4 20 13" xfId="23306" xr:uid="{00000000-0005-0000-0000-000076580000}"/>
    <cellStyle name="Percent 4 20 14" xfId="23307" xr:uid="{00000000-0005-0000-0000-000077580000}"/>
    <cellStyle name="Percent 4 20 15" xfId="23308" xr:uid="{00000000-0005-0000-0000-000078580000}"/>
    <cellStyle name="Percent 4 20 16" xfId="23309" xr:uid="{00000000-0005-0000-0000-000079580000}"/>
    <cellStyle name="Percent 4 20 17" xfId="23310" xr:uid="{00000000-0005-0000-0000-00007A580000}"/>
    <cellStyle name="Percent 4 20 2" xfId="23311" xr:uid="{00000000-0005-0000-0000-00007B580000}"/>
    <cellStyle name="Percent 4 20 3" xfId="23312" xr:uid="{00000000-0005-0000-0000-00007C580000}"/>
    <cellStyle name="Percent 4 20 4" xfId="23313" xr:uid="{00000000-0005-0000-0000-00007D580000}"/>
    <cellStyle name="Percent 4 20 5" xfId="23314" xr:uid="{00000000-0005-0000-0000-00007E580000}"/>
    <cellStyle name="Percent 4 20 6" xfId="23315" xr:uid="{00000000-0005-0000-0000-00007F580000}"/>
    <cellStyle name="Percent 4 20 7" xfId="23316" xr:uid="{00000000-0005-0000-0000-000080580000}"/>
    <cellStyle name="Percent 4 20 8" xfId="23317" xr:uid="{00000000-0005-0000-0000-000081580000}"/>
    <cellStyle name="Percent 4 20 9" xfId="23318" xr:uid="{00000000-0005-0000-0000-000082580000}"/>
    <cellStyle name="Percent 4 21" xfId="23319" xr:uid="{00000000-0005-0000-0000-000083580000}"/>
    <cellStyle name="Percent 4 21 10" xfId="23320" xr:uid="{00000000-0005-0000-0000-000084580000}"/>
    <cellStyle name="Percent 4 21 11" xfId="23321" xr:uid="{00000000-0005-0000-0000-000085580000}"/>
    <cellStyle name="Percent 4 21 12" xfId="23322" xr:uid="{00000000-0005-0000-0000-000086580000}"/>
    <cellStyle name="Percent 4 21 13" xfId="23323" xr:uid="{00000000-0005-0000-0000-000087580000}"/>
    <cellStyle name="Percent 4 21 14" xfId="23324" xr:uid="{00000000-0005-0000-0000-000088580000}"/>
    <cellStyle name="Percent 4 21 15" xfId="23325" xr:uid="{00000000-0005-0000-0000-000089580000}"/>
    <cellStyle name="Percent 4 21 16" xfId="23326" xr:uid="{00000000-0005-0000-0000-00008A580000}"/>
    <cellStyle name="Percent 4 21 17" xfId="23327" xr:uid="{00000000-0005-0000-0000-00008B580000}"/>
    <cellStyle name="Percent 4 21 2" xfId="23328" xr:uid="{00000000-0005-0000-0000-00008C580000}"/>
    <cellStyle name="Percent 4 21 3" xfId="23329" xr:uid="{00000000-0005-0000-0000-00008D580000}"/>
    <cellStyle name="Percent 4 21 4" xfId="23330" xr:uid="{00000000-0005-0000-0000-00008E580000}"/>
    <cellStyle name="Percent 4 21 5" xfId="23331" xr:uid="{00000000-0005-0000-0000-00008F580000}"/>
    <cellStyle name="Percent 4 21 6" xfId="23332" xr:uid="{00000000-0005-0000-0000-000090580000}"/>
    <cellStyle name="Percent 4 21 7" xfId="23333" xr:uid="{00000000-0005-0000-0000-000091580000}"/>
    <cellStyle name="Percent 4 21 8" xfId="23334" xr:uid="{00000000-0005-0000-0000-000092580000}"/>
    <cellStyle name="Percent 4 21 9" xfId="23335" xr:uid="{00000000-0005-0000-0000-000093580000}"/>
    <cellStyle name="Percent 4 22" xfId="23336" xr:uid="{00000000-0005-0000-0000-000094580000}"/>
    <cellStyle name="Percent 4 22 10" xfId="23337" xr:uid="{00000000-0005-0000-0000-000095580000}"/>
    <cellStyle name="Percent 4 22 11" xfId="23338" xr:uid="{00000000-0005-0000-0000-000096580000}"/>
    <cellStyle name="Percent 4 22 12" xfId="23339" xr:uid="{00000000-0005-0000-0000-000097580000}"/>
    <cellStyle name="Percent 4 22 13" xfId="23340" xr:uid="{00000000-0005-0000-0000-000098580000}"/>
    <cellStyle name="Percent 4 22 14" xfId="23341" xr:uid="{00000000-0005-0000-0000-000099580000}"/>
    <cellStyle name="Percent 4 22 15" xfId="23342" xr:uid="{00000000-0005-0000-0000-00009A580000}"/>
    <cellStyle name="Percent 4 22 16" xfId="23343" xr:uid="{00000000-0005-0000-0000-00009B580000}"/>
    <cellStyle name="Percent 4 22 17" xfId="23344" xr:uid="{00000000-0005-0000-0000-00009C580000}"/>
    <cellStyle name="Percent 4 22 2" xfId="23345" xr:uid="{00000000-0005-0000-0000-00009D580000}"/>
    <cellStyle name="Percent 4 22 3" xfId="23346" xr:uid="{00000000-0005-0000-0000-00009E580000}"/>
    <cellStyle name="Percent 4 22 4" xfId="23347" xr:uid="{00000000-0005-0000-0000-00009F580000}"/>
    <cellStyle name="Percent 4 22 5" xfId="23348" xr:uid="{00000000-0005-0000-0000-0000A0580000}"/>
    <cellStyle name="Percent 4 22 6" xfId="23349" xr:uid="{00000000-0005-0000-0000-0000A1580000}"/>
    <cellStyle name="Percent 4 22 7" xfId="23350" xr:uid="{00000000-0005-0000-0000-0000A2580000}"/>
    <cellStyle name="Percent 4 22 8" xfId="23351" xr:uid="{00000000-0005-0000-0000-0000A3580000}"/>
    <cellStyle name="Percent 4 22 9" xfId="23352" xr:uid="{00000000-0005-0000-0000-0000A4580000}"/>
    <cellStyle name="Percent 4 23" xfId="23353" xr:uid="{00000000-0005-0000-0000-0000A5580000}"/>
    <cellStyle name="Percent 4 23 10" xfId="23354" xr:uid="{00000000-0005-0000-0000-0000A6580000}"/>
    <cellStyle name="Percent 4 23 11" xfId="23355" xr:uid="{00000000-0005-0000-0000-0000A7580000}"/>
    <cellStyle name="Percent 4 23 12" xfId="23356" xr:uid="{00000000-0005-0000-0000-0000A8580000}"/>
    <cellStyle name="Percent 4 23 13" xfId="23357" xr:uid="{00000000-0005-0000-0000-0000A9580000}"/>
    <cellStyle name="Percent 4 23 14" xfId="23358" xr:uid="{00000000-0005-0000-0000-0000AA580000}"/>
    <cellStyle name="Percent 4 23 15" xfId="23359" xr:uid="{00000000-0005-0000-0000-0000AB580000}"/>
    <cellStyle name="Percent 4 23 16" xfId="23360" xr:uid="{00000000-0005-0000-0000-0000AC580000}"/>
    <cellStyle name="Percent 4 23 17" xfId="23361" xr:uid="{00000000-0005-0000-0000-0000AD580000}"/>
    <cellStyle name="Percent 4 23 2" xfId="23362" xr:uid="{00000000-0005-0000-0000-0000AE580000}"/>
    <cellStyle name="Percent 4 23 3" xfId="23363" xr:uid="{00000000-0005-0000-0000-0000AF580000}"/>
    <cellStyle name="Percent 4 23 4" xfId="23364" xr:uid="{00000000-0005-0000-0000-0000B0580000}"/>
    <cellStyle name="Percent 4 23 5" xfId="23365" xr:uid="{00000000-0005-0000-0000-0000B1580000}"/>
    <cellStyle name="Percent 4 23 6" xfId="23366" xr:uid="{00000000-0005-0000-0000-0000B2580000}"/>
    <cellStyle name="Percent 4 23 7" xfId="23367" xr:uid="{00000000-0005-0000-0000-0000B3580000}"/>
    <cellStyle name="Percent 4 23 8" xfId="23368" xr:uid="{00000000-0005-0000-0000-0000B4580000}"/>
    <cellStyle name="Percent 4 23 9" xfId="23369" xr:uid="{00000000-0005-0000-0000-0000B5580000}"/>
    <cellStyle name="Percent 4 24" xfId="23370" xr:uid="{00000000-0005-0000-0000-0000B6580000}"/>
    <cellStyle name="Percent 4 24 10" xfId="23371" xr:uid="{00000000-0005-0000-0000-0000B7580000}"/>
    <cellStyle name="Percent 4 24 11" xfId="23372" xr:uid="{00000000-0005-0000-0000-0000B8580000}"/>
    <cellStyle name="Percent 4 24 12" xfId="23373" xr:uid="{00000000-0005-0000-0000-0000B9580000}"/>
    <cellStyle name="Percent 4 24 13" xfId="23374" xr:uid="{00000000-0005-0000-0000-0000BA580000}"/>
    <cellStyle name="Percent 4 24 14" xfId="23375" xr:uid="{00000000-0005-0000-0000-0000BB580000}"/>
    <cellStyle name="Percent 4 24 15" xfId="23376" xr:uid="{00000000-0005-0000-0000-0000BC580000}"/>
    <cellStyle name="Percent 4 24 16" xfId="23377" xr:uid="{00000000-0005-0000-0000-0000BD580000}"/>
    <cellStyle name="Percent 4 24 17" xfId="23378" xr:uid="{00000000-0005-0000-0000-0000BE580000}"/>
    <cellStyle name="Percent 4 24 2" xfId="23379" xr:uid="{00000000-0005-0000-0000-0000BF580000}"/>
    <cellStyle name="Percent 4 24 3" xfId="23380" xr:uid="{00000000-0005-0000-0000-0000C0580000}"/>
    <cellStyle name="Percent 4 24 4" xfId="23381" xr:uid="{00000000-0005-0000-0000-0000C1580000}"/>
    <cellStyle name="Percent 4 24 5" xfId="23382" xr:uid="{00000000-0005-0000-0000-0000C2580000}"/>
    <cellStyle name="Percent 4 24 6" xfId="23383" xr:uid="{00000000-0005-0000-0000-0000C3580000}"/>
    <cellStyle name="Percent 4 24 7" xfId="23384" xr:uid="{00000000-0005-0000-0000-0000C4580000}"/>
    <cellStyle name="Percent 4 24 8" xfId="23385" xr:uid="{00000000-0005-0000-0000-0000C5580000}"/>
    <cellStyle name="Percent 4 24 9" xfId="23386" xr:uid="{00000000-0005-0000-0000-0000C6580000}"/>
    <cellStyle name="Percent 4 25" xfId="23387" xr:uid="{00000000-0005-0000-0000-0000C7580000}"/>
    <cellStyle name="Percent 4 25 10" xfId="23388" xr:uid="{00000000-0005-0000-0000-0000C8580000}"/>
    <cellStyle name="Percent 4 25 11" xfId="23389" xr:uid="{00000000-0005-0000-0000-0000C9580000}"/>
    <cellStyle name="Percent 4 25 12" xfId="23390" xr:uid="{00000000-0005-0000-0000-0000CA580000}"/>
    <cellStyle name="Percent 4 25 13" xfId="23391" xr:uid="{00000000-0005-0000-0000-0000CB580000}"/>
    <cellStyle name="Percent 4 25 14" xfId="23392" xr:uid="{00000000-0005-0000-0000-0000CC580000}"/>
    <cellStyle name="Percent 4 25 15" xfId="23393" xr:uid="{00000000-0005-0000-0000-0000CD580000}"/>
    <cellStyle name="Percent 4 25 16" xfId="23394" xr:uid="{00000000-0005-0000-0000-0000CE580000}"/>
    <cellStyle name="Percent 4 25 17" xfId="23395" xr:uid="{00000000-0005-0000-0000-0000CF580000}"/>
    <cellStyle name="Percent 4 25 2" xfId="23396" xr:uid="{00000000-0005-0000-0000-0000D0580000}"/>
    <cellStyle name="Percent 4 25 3" xfId="23397" xr:uid="{00000000-0005-0000-0000-0000D1580000}"/>
    <cellStyle name="Percent 4 25 4" xfId="23398" xr:uid="{00000000-0005-0000-0000-0000D2580000}"/>
    <cellStyle name="Percent 4 25 5" xfId="23399" xr:uid="{00000000-0005-0000-0000-0000D3580000}"/>
    <cellStyle name="Percent 4 25 6" xfId="23400" xr:uid="{00000000-0005-0000-0000-0000D4580000}"/>
    <cellStyle name="Percent 4 25 7" xfId="23401" xr:uid="{00000000-0005-0000-0000-0000D5580000}"/>
    <cellStyle name="Percent 4 25 8" xfId="23402" xr:uid="{00000000-0005-0000-0000-0000D6580000}"/>
    <cellStyle name="Percent 4 25 9" xfId="23403" xr:uid="{00000000-0005-0000-0000-0000D7580000}"/>
    <cellStyle name="Percent 4 26" xfId="23404" xr:uid="{00000000-0005-0000-0000-0000D8580000}"/>
    <cellStyle name="Percent 4 26 10" xfId="23405" xr:uid="{00000000-0005-0000-0000-0000D9580000}"/>
    <cellStyle name="Percent 4 26 11" xfId="23406" xr:uid="{00000000-0005-0000-0000-0000DA580000}"/>
    <cellStyle name="Percent 4 26 12" xfId="23407" xr:uid="{00000000-0005-0000-0000-0000DB580000}"/>
    <cellStyle name="Percent 4 26 13" xfId="23408" xr:uid="{00000000-0005-0000-0000-0000DC580000}"/>
    <cellStyle name="Percent 4 26 14" xfId="23409" xr:uid="{00000000-0005-0000-0000-0000DD580000}"/>
    <cellStyle name="Percent 4 26 15" xfId="23410" xr:uid="{00000000-0005-0000-0000-0000DE580000}"/>
    <cellStyle name="Percent 4 26 16" xfId="23411" xr:uid="{00000000-0005-0000-0000-0000DF580000}"/>
    <cellStyle name="Percent 4 26 17" xfId="23412" xr:uid="{00000000-0005-0000-0000-0000E0580000}"/>
    <cellStyle name="Percent 4 26 2" xfId="23413" xr:uid="{00000000-0005-0000-0000-0000E1580000}"/>
    <cellStyle name="Percent 4 26 3" xfId="23414" xr:uid="{00000000-0005-0000-0000-0000E2580000}"/>
    <cellStyle name="Percent 4 26 4" xfId="23415" xr:uid="{00000000-0005-0000-0000-0000E3580000}"/>
    <cellStyle name="Percent 4 26 5" xfId="23416" xr:uid="{00000000-0005-0000-0000-0000E4580000}"/>
    <cellStyle name="Percent 4 26 6" xfId="23417" xr:uid="{00000000-0005-0000-0000-0000E5580000}"/>
    <cellStyle name="Percent 4 26 7" xfId="23418" xr:uid="{00000000-0005-0000-0000-0000E6580000}"/>
    <cellStyle name="Percent 4 26 8" xfId="23419" xr:uid="{00000000-0005-0000-0000-0000E7580000}"/>
    <cellStyle name="Percent 4 26 9" xfId="23420" xr:uid="{00000000-0005-0000-0000-0000E8580000}"/>
    <cellStyle name="Percent 4 27" xfId="23421" xr:uid="{00000000-0005-0000-0000-0000E9580000}"/>
    <cellStyle name="Percent 4 27 10" xfId="23422" xr:uid="{00000000-0005-0000-0000-0000EA580000}"/>
    <cellStyle name="Percent 4 27 11" xfId="23423" xr:uid="{00000000-0005-0000-0000-0000EB580000}"/>
    <cellStyle name="Percent 4 27 12" xfId="23424" xr:uid="{00000000-0005-0000-0000-0000EC580000}"/>
    <cellStyle name="Percent 4 27 13" xfId="23425" xr:uid="{00000000-0005-0000-0000-0000ED580000}"/>
    <cellStyle name="Percent 4 27 14" xfId="23426" xr:uid="{00000000-0005-0000-0000-0000EE580000}"/>
    <cellStyle name="Percent 4 27 15" xfId="23427" xr:uid="{00000000-0005-0000-0000-0000EF580000}"/>
    <cellStyle name="Percent 4 27 16" xfId="23428" xr:uid="{00000000-0005-0000-0000-0000F0580000}"/>
    <cellStyle name="Percent 4 27 17" xfId="23429" xr:uid="{00000000-0005-0000-0000-0000F1580000}"/>
    <cellStyle name="Percent 4 27 2" xfId="23430" xr:uid="{00000000-0005-0000-0000-0000F2580000}"/>
    <cellStyle name="Percent 4 27 3" xfId="23431" xr:uid="{00000000-0005-0000-0000-0000F3580000}"/>
    <cellStyle name="Percent 4 27 4" xfId="23432" xr:uid="{00000000-0005-0000-0000-0000F4580000}"/>
    <cellStyle name="Percent 4 27 5" xfId="23433" xr:uid="{00000000-0005-0000-0000-0000F5580000}"/>
    <cellStyle name="Percent 4 27 6" xfId="23434" xr:uid="{00000000-0005-0000-0000-0000F6580000}"/>
    <cellStyle name="Percent 4 27 7" xfId="23435" xr:uid="{00000000-0005-0000-0000-0000F7580000}"/>
    <cellStyle name="Percent 4 27 8" xfId="23436" xr:uid="{00000000-0005-0000-0000-0000F8580000}"/>
    <cellStyle name="Percent 4 27 9" xfId="23437" xr:uid="{00000000-0005-0000-0000-0000F9580000}"/>
    <cellStyle name="Percent 4 28" xfId="23438" xr:uid="{00000000-0005-0000-0000-0000FA580000}"/>
    <cellStyle name="Percent 4 28 10" xfId="23439" xr:uid="{00000000-0005-0000-0000-0000FB580000}"/>
    <cellStyle name="Percent 4 28 11" xfId="23440" xr:uid="{00000000-0005-0000-0000-0000FC580000}"/>
    <cellStyle name="Percent 4 28 12" xfId="23441" xr:uid="{00000000-0005-0000-0000-0000FD580000}"/>
    <cellStyle name="Percent 4 28 13" xfId="23442" xr:uid="{00000000-0005-0000-0000-0000FE580000}"/>
    <cellStyle name="Percent 4 28 14" xfId="23443" xr:uid="{00000000-0005-0000-0000-0000FF580000}"/>
    <cellStyle name="Percent 4 28 15" xfId="23444" xr:uid="{00000000-0005-0000-0000-000000590000}"/>
    <cellStyle name="Percent 4 28 16" xfId="23445" xr:uid="{00000000-0005-0000-0000-000001590000}"/>
    <cellStyle name="Percent 4 28 17" xfId="23446" xr:uid="{00000000-0005-0000-0000-000002590000}"/>
    <cellStyle name="Percent 4 28 2" xfId="23447" xr:uid="{00000000-0005-0000-0000-000003590000}"/>
    <cellStyle name="Percent 4 28 3" xfId="23448" xr:uid="{00000000-0005-0000-0000-000004590000}"/>
    <cellStyle name="Percent 4 28 4" xfId="23449" xr:uid="{00000000-0005-0000-0000-000005590000}"/>
    <cellStyle name="Percent 4 28 5" xfId="23450" xr:uid="{00000000-0005-0000-0000-000006590000}"/>
    <cellStyle name="Percent 4 28 6" xfId="23451" xr:uid="{00000000-0005-0000-0000-000007590000}"/>
    <cellStyle name="Percent 4 28 7" xfId="23452" xr:uid="{00000000-0005-0000-0000-000008590000}"/>
    <cellStyle name="Percent 4 28 8" xfId="23453" xr:uid="{00000000-0005-0000-0000-000009590000}"/>
    <cellStyle name="Percent 4 28 9" xfId="23454" xr:uid="{00000000-0005-0000-0000-00000A590000}"/>
    <cellStyle name="Percent 4 29" xfId="23455" xr:uid="{00000000-0005-0000-0000-00000B590000}"/>
    <cellStyle name="Percent 4 29 10" xfId="23456" xr:uid="{00000000-0005-0000-0000-00000C590000}"/>
    <cellStyle name="Percent 4 29 11" xfId="23457" xr:uid="{00000000-0005-0000-0000-00000D590000}"/>
    <cellStyle name="Percent 4 29 12" xfId="23458" xr:uid="{00000000-0005-0000-0000-00000E590000}"/>
    <cellStyle name="Percent 4 29 13" xfId="23459" xr:uid="{00000000-0005-0000-0000-00000F590000}"/>
    <cellStyle name="Percent 4 29 14" xfId="23460" xr:uid="{00000000-0005-0000-0000-000010590000}"/>
    <cellStyle name="Percent 4 29 15" xfId="23461" xr:uid="{00000000-0005-0000-0000-000011590000}"/>
    <cellStyle name="Percent 4 29 16" xfId="23462" xr:uid="{00000000-0005-0000-0000-000012590000}"/>
    <cellStyle name="Percent 4 29 17" xfId="23463" xr:uid="{00000000-0005-0000-0000-000013590000}"/>
    <cellStyle name="Percent 4 29 2" xfId="23464" xr:uid="{00000000-0005-0000-0000-000014590000}"/>
    <cellStyle name="Percent 4 29 3" xfId="23465" xr:uid="{00000000-0005-0000-0000-000015590000}"/>
    <cellStyle name="Percent 4 29 4" xfId="23466" xr:uid="{00000000-0005-0000-0000-000016590000}"/>
    <cellStyle name="Percent 4 29 5" xfId="23467" xr:uid="{00000000-0005-0000-0000-000017590000}"/>
    <cellStyle name="Percent 4 29 6" xfId="23468" xr:uid="{00000000-0005-0000-0000-000018590000}"/>
    <cellStyle name="Percent 4 29 7" xfId="23469" xr:uid="{00000000-0005-0000-0000-000019590000}"/>
    <cellStyle name="Percent 4 29 8" xfId="23470" xr:uid="{00000000-0005-0000-0000-00001A590000}"/>
    <cellStyle name="Percent 4 29 9" xfId="23471" xr:uid="{00000000-0005-0000-0000-00001B590000}"/>
    <cellStyle name="Percent 4 3" xfId="1230" xr:uid="{00000000-0005-0000-0000-00001C590000}"/>
    <cellStyle name="Percent 4 3 10" xfId="23472" xr:uid="{00000000-0005-0000-0000-00001D590000}"/>
    <cellStyle name="Percent 4 3 2" xfId="23473" xr:uid="{00000000-0005-0000-0000-00001E590000}"/>
    <cellStyle name="Percent 4 3 3" xfId="23474" xr:uid="{00000000-0005-0000-0000-00001F590000}"/>
    <cellStyle name="Percent 4 3 4" xfId="23475" xr:uid="{00000000-0005-0000-0000-000020590000}"/>
    <cellStyle name="Percent 4 3 5" xfId="23476" xr:uid="{00000000-0005-0000-0000-000021590000}"/>
    <cellStyle name="Percent 4 3 6" xfId="23477" xr:uid="{00000000-0005-0000-0000-000022590000}"/>
    <cellStyle name="Percent 4 3 7" xfId="23478" xr:uid="{00000000-0005-0000-0000-000023590000}"/>
    <cellStyle name="Percent 4 3 8" xfId="23479" xr:uid="{00000000-0005-0000-0000-000024590000}"/>
    <cellStyle name="Percent 4 3 9" xfId="23480" xr:uid="{00000000-0005-0000-0000-000025590000}"/>
    <cellStyle name="Percent 4 30" xfId="23481" xr:uid="{00000000-0005-0000-0000-000026590000}"/>
    <cellStyle name="Percent 4 30 10" xfId="23482" xr:uid="{00000000-0005-0000-0000-000027590000}"/>
    <cellStyle name="Percent 4 30 11" xfId="23483" xr:uid="{00000000-0005-0000-0000-000028590000}"/>
    <cellStyle name="Percent 4 30 12" xfId="23484" xr:uid="{00000000-0005-0000-0000-000029590000}"/>
    <cellStyle name="Percent 4 30 13" xfId="23485" xr:uid="{00000000-0005-0000-0000-00002A590000}"/>
    <cellStyle name="Percent 4 30 14" xfId="23486" xr:uid="{00000000-0005-0000-0000-00002B590000}"/>
    <cellStyle name="Percent 4 30 15" xfId="23487" xr:uid="{00000000-0005-0000-0000-00002C590000}"/>
    <cellStyle name="Percent 4 30 16" xfId="23488" xr:uid="{00000000-0005-0000-0000-00002D590000}"/>
    <cellStyle name="Percent 4 30 17" xfId="23489" xr:uid="{00000000-0005-0000-0000-00002E590000}"/>
    <cellStyle name="Percent 4 30 2" xfId="23490" xr:uid="{00000000-0005-0000-0000-00002F590000}"/>
    <cellStyle name="Percent 4 30 3" xfId="23491" xr:uid="{00000000-0005-0000-0000-000030590000}"/>
    <cellStyle name="Percent 4 30 4" xfId="23492" xr:uid="{00000000-0005-0000-0000-000031590000}"/>
    <cellStyle name="Percent 4 30 5" xfId="23493" xr:uid="{00000000-0005-0000-0000-000032590000}"/>
    <cellStyle name="Percent 4 30 6" xfId="23494" xr:uid="{00000000-0005-0000-0000-000033590000}"/>
    <cellStyle name="Percent 4 30 7" xfId="23495" xr:uid="{00000000-0005-0000-0000-000034590000}"/>
    <cellStyle name="Percent 4 30 8" xfId="23496" xr:uid="{00000000-0005-0000-0000-000035590000}"/>
    <cellStyle name="Percent 4 30 9" xfId="23497" xr:uid="{00000000-0005-0000-0000-000036590000}"/>
    <cellStyle name="Percent 4 31" xfId="23498" xr:uid="{00000000-0005-0000-0000-000037590000}"/>
    <cellStyle name="Percent 4 31 10" xfId="23499" xr:uid="{00000000-0005-0000-0000-000038590000}"/>
    <cellStyle name="Percent 4 31 11" xfId="23500" xr:uid="{00000000-0005-0000-0000-000039590000}"/>
    <cellStyle name="Percent 4 31 12" xfId="23501" xr:uid="{00000000-0005-0000-0000-00003A590000}"/>
    <cellStyle name="Percent 4 31 13" xfId="23502" xr:uid="{00000000-0005-0000-0000-00003B590000}"/>
    <cellStyle name="Percent 4 31 14" xfId="23503" xr:uid="{00000000-0005-0000-0000-00003C590000}"/>
    <cellStyle name="Percent 4 31 15" xfId="23504" xr:uid="{00000000-0005-0000-0000-00003D590000}"/>
    <cellStyle name="Percent 4 31 16" xfId="23505" xr:uid="{00000000-0005-0000-0000-00003E590000}"/>
    <cellStyle name="Percent 4 31 17" xfId="23506" xr:uid="{00000000-0005-0000-0000-00003F590000}"/>
    <cellStyle name="Percent 4 31 2" xfId="23507" xr:uid="{00000000-0005-0000-0000-000040590000}"/>
    <cellStyle name="Percent 4 31 3" xfId="23508" xr:uid="{00000000-0005-0000-0000-000041590000}"/>
    <cellStyle name="Percent 4 31 4" xfId="23509" xr:uid="{00000000-0005-0000-0000-000042590000}"/>
    <cellStyle name="Percent 4 31 5" xfId="23510" xr:uid="{00000000-0005-0000-0000-000043590000}"/>
    <cellStyle name="Percent 4 31 6" xfId="23511" xr:uid="{00000000-0005-0000-0000-000044590000}"/>
    <cellStyle name="Percent 4 31 7" xfId="23512" xr:uid="{00000000-0005-0000-0000-000045590000}"/>
    <cellStyle name="Percent 4 31 8" xfId="23513" xr:uid="{00000000-0005-0000-0000-000046590000}"/>
    <cellStyle name="Percent 4 31 9" xfId="23514" xr:uid="{00000000-0005-0000-0000-000047590000}"/>
    <cellStyle name="Percent 4 32" xfId="23515" xr:uid="{00000000-0005-0000-0000-000048590000}"/>
    <cellStyle name="Percent 4 32 10" xfId="23516" xr:uid="{00000000-0005-0000-0000-000049590000}"/>
    <cellStyle name="Percent 4 32 11" xfId="23517" xr:uid="{00000000-0005-0000-0000-00004A590000}"/>
    <cellStyle name="Percent 4 32 12" xfId="23518" xr:uid="{00000000-0005-0000-0000-00004B590000}"/>
    <cellStyle name="Percent 4 32 13" xfId="23519" xr:uid="{00000000-0005-0000-0000-00004C590000}"/>
    <cellStyle name="Percent 4 32 14" xfId="23520" xr:uid="{00000000-0005-0000-0000-00004D590000}"/>
    <cellStyle name="Percent 4 32 15" xfId="23521" xr:uid="{00000000-0005-0000-0000-00004E590000}"/>
    <cellStyle name="Percent 4 32 16" xfId="23522" xr:uid="{00000000-0005-0000-0000-00004F590000}"/>
    <cellStyle name="Percent 4 32 17" xfId="23523" xr:uid="{00000000-0005-0000-0000-000050590000}"/>
    <cellStyle name="Percent 4 32 2" xfId="23524" xr:uid="{00000000-0005-0000-0000-000051590000}"/>
    <cellStyle name="Percent 4 32 3" xfId="23525" xr:uid="{00000000-0005-0000-0000-000052590000}"/>
    <cellStyle name="Percent 4 32 4" xfId="23526" xr:uid="{00000000-0005-0000-0000-000053590000}"/>
    <cellStyle name="Percent 4 32 5" xfId="23527" xr:uid="{00000000-0005-0000-0000-000054590000}"/>
    <cellStyle name="Percent 4 32 6" xfId="23528" xr:uid="{00000000-0005-0000-0000-000055590000}"/>
    <cellStyle name="Percent 4 32 7" xfId="23529" xr:uid="{00000000-0005-0000-0000-000056590000}"/>
    <cellStyle name="Percent 4 32 8" xfId="23530" xr:uid="{00000000-0005-0000-0000-000057590000}"/>
    <cellStyle name="Percent 4 32 9" xfId="23531" xr:uid="{00000000-0005-0000-0000-000058590000}"/>
    <cellStyle name="Percent 4 33" xfId="23532" xr:uid="{00000000-0005-0000-0000-000059590000}"/>
    <cellStyle name="Percent 4 33 10" xfId="23533" xr:uid="{00000000-0005-0000-0000-00005A590000}"/>
    <cellStyle name="Percent 4 33 11" xfId="23534" xr:uid="{00000000-0005-0000-0000-00005B590000}"/>
    <cellStyle name="Percent 4 33 12" xfId="23535" xr:uid="{00000000-0005-0000-0000-00005C590000}"/>
    <cellStyle name="Percent 4 33 13" xfId="23536" xr:uid="{00000000-0005-0000-0000-00005D590000}"/>
    <cellStyle name="Percent 4 33 14" xfId="23537" xr:uid="{00000000-0005-0000-0000-00005E590000}"/>
    <cellStyle name="Percent 4 33 15" xfId="23538" xr:uid="{00000000-0005-0000-0000-00005F590000}"/>
    <cellStyle name="Percent 4 33 16" xfId="23539" xr:uid="{00000000-0005-0000-0000-000060590000}"/>
    <cellStyle name="Percent 4 33 17" xfId="23540" xr:uid="{00000000-0005-0000-0000-000061590000}"/>
    <cellStyle name="Percent 4 33 2" xfId="23541" xr:uid="{00000000-0005-0000-0000-000062590000}"/>
    <cellStyle name="Percent 4 33 3" xfId="23542" xr:uid="{00000000-0005-0000-0000-000063590000}"/>
    <cellStyle name="Percent 4 33 4" xfId="23543" xr:uid="{00000000-0005-0000-0000-000064590000}"/>
    <cellStyle name="Percent 4 33 5" xfId="23544" xr:uid="{00000000-0005-0000-0000-000065590000}"/>
    <cellStyle name="Percent 4 33 6" xfId="23545" xr:uid="{00000000-0005-0000-0000-000066590000}"/>
    <cellStyle name="Percent 4 33 7" xfId="23546" xr:uid="{00000000-0005-0000-0000-000067590000}"/>
    <cellStyle name="Percent 4 33 8" xfId="23547" xr:uid="{00000000-0005-0000-0000-000068590000}"/>
    <cellStyle name="Percent 4 33 9" xfId="23548" xr:uid="{00000000-0005-0000-0000-000069590000}"/>
    <cellStyle name="Percent 4 34" xfId="23549" xr:uid="{00000000-0005-0000-0000-00006A590000}"/>
    <cellStyle name="Percent 4 34 10" xfId="23550" xr:uid="{00000000-0005-0000-0000-00006B590000}"/>
    <cellStyle name="Percent 4 34 11" xfId="23551" xr:uid="{00000000-0005-0000-0000-00006C590000}"/>
    <cellStyle name="Percent 4 34 12" xfId="23552" xr:uid="{00000000-0005-0000-0000-00006D590000}"/>
    <cellStyle name="Percent 4 34 13" xfId="23553" xr:uid="{00000000-0005-0000-0000-00006E590000}"/>
    <cellStyle name="Percent 4 34 14" xfId="23554" xr:uid="{00000000-0005-0000-0000-00006F590000}"/>
    <cellStyle name="Percent 4 34 15" xfId="23555" xr:uid="{00000000-0005-0000-0000-000070590000}"/>
    <cellStyle name="Percent 4 34 16" xfId="23556" xr:uid="{00000000-0005-0000-0000-000071590000}"/>
    <cellStyle name="Percent 4 34 17" xfId="23557" xr:uid="{00000000-0005-0000-0000-000072590000}"/>
    <cellStyle name="Percent 4 34 2" xfId="23558" xr:uid="{00000000-0005-0000-0000-000073590000}"/>
    <cellStyle name="Percent 4 34 3" xfId="23559" xr:uid="{00000000-0005-0000-0000-000074590000}"/>
    <cellStyle name="Percent 4 34 4" xfId="23560" xr:uid="{00000000-0005-0000-0000-000075590000}"/>
    <cellStyle name="Percent 4 34 5" xfId="23561" xr:uid="{00000000-0005-0000-0000-000076590000}"/>
    <cellStyle name="Percent 4 34 6" xfId="23562" xr:uid="{00000000-0005-0000-0000-000077590000}"/>
    <cellStyle name="Percent 4 34 7" xfId="23563" xr:uid="{00000000-0005-0000-0000-000078590000}"/>
    <cellStyle name="Percent 4 34 8" xfId="23564" xr:uid="{00000000-0005-0000-0000-000079590000}"/>
    <cellStyle name="Percent 4 34 9" xfId="23565" xr:uid="{00000000-0005-0000-0000-00007A590000}"/>
    <cellStyle name="Percent 4 35" xfId="23566" xr:uid="{00000000-0005-0000-0000-00007B590000}"/>
    <cellStyle name="Percent 4 35 10" xfId="23567" xr:uid="{00000000-0005-0000-0000-00007C590000}"/>
    <cellStyle name="Percent 4 35 11" xfId="23568" xr:uid="{00000000-0005-0000-0000-00007D590000}"/>
    <cellStyle name="Percent 4 35 12" xfId="23569" xr:uid="{00000000-0005-0000-0000-00007E590000}"/>
    <cellStyle name="Percent 4 35 13" xfId="23570" xr:uid="{00000000-0005-0000-0000-00007F590000}"/>
    <cellStyle name="Percent 4 35 14" xfId="23571" xr:uid="{00000000-0005-0000-0000-000080590000}"/>
    <cellStyle name="Percent 4 35 15" xfId="23572" xr:uid="{00000000-0005-0000-0000-000081590000}"/>
    <cellStyle name="Percent 4 35 16" xfId="23573" xr:uid="{00000000-0005-0000-0000-000082590000}"/>
    <cellStyle name="Percent 4 35 17" xfId="23574" xr:uid="{00000000-0005-0000-0000-000083590000}"/>
    <cellStyle name="Percent 4 35 2" xfId="23575" xr:uid="{00000000-0005-0000-0000-000084590000}"/>
    <cellStyle name="Percent 4 35 3" xfId="23576" xr:uid="{00000000-0005-0000-0000-000085590000}"/>
    <cellStyle name="Percent 4 35 4" xfId="23577" xr:uid="{00000000-0005-0000-0000-000086590000}"/>
    <cellStyle name="Percent 4 35 5" xfId="23578" xr:uid="{00000000-0005-0000-0000-000087590000}"/>
    <cellStyle name="Percent 4 35 6" xfId="23579" xr:uid="{00000000-0005-0000-0000-000088590000}"/>
    <cellStyle name="Percent 4 35 7" xfId="23580" xr:uid="{00000000-0005-0000-0000-000089590000}"/>
    <cellStyle name="Percent 4 35 8" xfId="23581" xr:uid="{00000000-0005-0000-0000-00008A590000}"/>
    <cellStyle name="Percent 4 35 9" xfId="23582" xr:uid="{00000000-0005-0000-0000-00008B590000}"/>
    <cellStyle name="Percent 4 36" xfId="23583" xr:uid="{00000000-0005-0000-0000-00008C590000}"/>
    <cellStyle name="Percent 4 36 10" xfId="23584" xr:uid="{00000000-0005-0000-0000-00008D590000}"/>
    <cellStyle name="Percent 4 36 11" xfId="23585" xr:uid="{00000000-0005-0000-0000-00008E590000}"/>
    <cellStyle name="Percent 4 36 12" xfId="23586" xr:uid="{00000000-0005-0000-0000-00008F590000}"/>
    <cellStyle name="Percent 4 36 13" xfId="23587" xr:uid="{00000000-0005-0000-0000-000090590000}"/>
    <cellStyle name="Percent 4 36 14" xfId="23588" xr:uid="{00000000-0005-0000-0000-000091590000}"/>
    <cellStyle name="Percent 4 36 15" xfId="23589" xr:uid="{00000000-0005-0000-0000-000092590000}"/>
    <cellStyle name="Percent 4 36 16" xfId="23590" xr:uid="{00000000-0005-0000-0000-000093590000}"/>
    <cellStyle name="Percent 4 36 17" xfId="23591" xr:uid="{00000000-0005-0000-0000-000094590000}"/>
    <cellStyle name="Percent 4 36 2" xfId="23592" xr:uid="{00000000-0005-0000-0000-000095590000}"/>
    <cellStyle name="Percent 4 36 3" xfId="23593" xr:uid="{00000000-0005-0000-0000-000096590000}"/>
    <cellStyle name="Percent 4 36 4" xfId="23594" xr:uid="{00000000-0005-0000-0000-000097590000}"/>
    <cellStyle name="Percent 4 36 5" xfId="23595" xr:uid="{00000000-0005-0000-0000-000098590000}"/>
    <cellStyle name="Percent 4 36 6" xfId="23596" xr:uid="{00000000-0005-0000-0000-000099590000}"/>
    <cellStyle name="Percent 4 36 7" xfId="23597" xr:uid="{00000000-0005-0000-0000-00009A590000}"/>
    <cellStyle name="Percent 4 36 8" xfId="23598" xr:uid="{00000000-0005-0000-0000-00009B590000}"/>
    <cellStyle name="Percent 4 36 9" xfId="23599" xr:uid="{00000000-0005-0000-0000-00009C590000}"/>
    <cellStyle name="Percent 4 37" xfId="23600" xr:uid="{00000000-0005-0000-0000-00009D590000}"/>
    <cellStyle name="Percent 4 37 10" xfId="23601" xr:uid="{00000000-0005-0000-0000-00009E590000}"/>
    <cellStyle name="Percent 4 37 11" xfId="23602" xr:uid="{00000000-0005-0000-0000-00009F590000}"/>
    <cellStyle name="Percent 4 37 12" xfId="23603" xr:uid="{00000000-0005-0000-0000-0000A0590000}"/>
    <cellStyle name="Percent 4 37 13" xfId="23604" xr:uid="{00000000-0005-0000-0000-0000A1590000}"/>
    <cellStyle name="Percent 4 37 14" xfId="23605" xr:uid="{00000000-0005-0000-0000-0000A2590000}"/>
    <cellStyle name="Percent 4 37 15" xfId="23606" xr:uid="{00000000-0005-0000-0000-0000A3590000}"/>
    <cellStyle name="Percent 4 37 16" xfId="23607" xr:uid="{00000000-0005-0000-0000-0000A4590000}"/>
    <cellStyle name="Percent 4 37 17" xfId="23608" xr:uid="{00000000-0005-0000-0000-0000A5590000}"/>
    <cellStyle name="Percent 4 37 2" xfId="23609" xr:uid="{00000000-0005-0000-0000-0000A6590000}"/>
    <cellStyle name="Percent 4 37 3" xfId="23610" xr:uid="{00000000-0005-0000-0000-0000A7590000}"/>
    <cellStyle name="Percent 4 37 4" xfId="23611" xr:uid="{00000000-0005-0000-0000-0000A8590000}"/>
    <cellStyle name="Percent 4 37 5" xfId="23612" xr:uid="{00000000-0005-0000-0000-0000A9590000}"/>
    <cellStyle name="Percent 4 37 6" xfId="23613" xr:uid="{00000000-0005-0000-0000-0000AA590000}"/>
    <cellStyle name="Percent 4 37 7" xfId="23614" xr:uid="{00000000-0005-0000-0000-0000AB590000}"/>
    <cellStyle name="Percent 4 37 8" xfId="23615" xr:uid="{00000000-0005-0000-0000-0000AC590000}"/>
    <cellStyle name="Percent 4 37 9" xfId="23616" xr:uid="{00000000-0005-0000-0000-0000AD590000}"/>
    <cellStyle name="Percent 4 38" xfId="23617" xr:uid="{00000000-0005-0000-0000-0000AE590000}"/>
    <cellStyle name="Percent 4 38 10" xfId="23618" xr:uid="{00000000-0005-0000-0000-0000AF590000}"/>
    <cellStyle name="Percent 4 38 11" xfId="23619" xr:uid="{00000000-0005-0000-0000-0000B0590000}"/>
    <cellStyle name="Percent 4 38 12" xfId="23620" xr:uid="{00000000-0005-0000-0000-0000B1590000}"/>
    <cellStyle name="Percent 4 38 13" xfId="23621" xr:uid="{00000000-0005-0000-0000-0000B2590000}"/>
    <cellStyle name="Percent 4 38 14" xfId="23622" xr:uid="{00000000-0005-0000-0000-0000B3590000}"/>
    <cellStyle name="Percent 4 38 15" xfId="23623" xr:uid="{00000000-0005-0000-0000-0000B4590000}"/>
    <cellStyle name="Percent 4 38 16" xfId="23624" xr:uid="{00000000-0005-0000-0000-0000B5590000}"/>
    <cellStyle name="Percent 4 38 17" xfId="23625" xr:uid="{00000000-0005-0000-0000-0000B6590000}"/>
    <cellStyle name="Percent 4 38 2" xfId="23626" xr:uid="{00000000-0005-0000-0000-0000B7590000}"/>
    <cellStyle name="Percent 4 38 3" xfId="23627" xr:uid="{00000000-0005-0000-0000-0000B8590000}"/>
    <cellStyle name="Percent 4 38 4" xfId="23628" xr:uid="{00000000-0005-0000-0000-0000B9590000}"/>
    <cellStyle name="Percent 4 38 5" xfId="23629" xr:uid="{00000000-0005-0000-0000-0000BA590000}"/>
    <cellStyle name="Percent 4 38 6" xfId="23630" xr:uid="{00000000-0005-0000-0000-0000BB590000}"/>
    <cellStyle name="Percent 4 38 7" xfId="23631" xr:uid="{00000000-0005-0000-0000-0000BC590000}"/>
    <cellStyle name="Percent 4 38 8" xfId="23632" xr:uid="{00000000-0005-0000-0000-0000BD590000}"/>
    <cellStyle name="Percent 4 38 9" xfId="23633" xr:uid="{00000000-0005-0000-0000-0000BE590000}"/>
    <cellStyle name="Percent 4 39" xfId="23634" xr:uid="{00000000-0005-0000-0000-0000BF590000}"/>
    <cellStyle name="Percent 4 39 10" xfId="23635" xr:uid="{00000000-0005-0000-0000-0000C0590000}"/>
    <cellStyle name="Percent 4 39 11" xfId="23636" xr:uid="{00000000-0005-0000-0000-0000C1590000}"/>
    <cellStyle name="Percent 4 39 12" xfId="23637" xr:uid="{00000000-0005-0000-0000-0000C2590000}"/>
    <cellStyle name="Percent 4 39 13" xfId="23638" xr:uid="{00000000-0005-0000-0000-0000C3590000}"/>
    <cellStyle name="Percent 4 39 14" xfId="23639" xr:uid="{00000000-0005-0000-0000-0000C4590000}"/>
    <cellStyle name="Percent 4 39 15" xfId="23640" xr:uid="{00000000-0005-0000-0000-0000C5590000}"/>
    <cellStyle name="Percent 4 39 16" xfId="23641" xr:uid="{00000000-0005-0000-0000-0000C6590000}"/>
    <cellStyle name="Percent 4 39 17" xfId="23642" xr:uid="{00000000-0005-0000-0000-0000C7590000}"/>
    <cellStyle name="Percent 4 39 2" xfId="23643" xr:uid="{00000000-0005-0000-0000-0000C8590000}"/>
    <cellStyle name="Percent 4 39 3" xfId="23644" xr:uid="{00000000-0005-0000-0000-0000C9590000}"/>
    <cellStyle name="Percent 4 39 4" xfId="23645" xr:uid="{00000000-0005-0000-0000-0000CA590000}"/>
    <cellStyle name="Percent 4 39 5" xfId="23646" xr:uid="{00000000-0005-0000-0000-0000CB590000}"/>
    <cellStyle name="Percent 4 39 6" xfId="23647" xr:uid="{00000000-0005-0000-0000-0000CC590000}"/>
    <cellStyle name="Percent 4 39 7" xfId="23648" xr:uid="{00000000-0005-0000-0000-0000CD590000}"/>
    <cellStyle name="Percent 4 39 8" xfId="23649" xr:uid="{00000000-0005-0000-0000-0000CE590000}"/>
    <cellStyle name="Percent 4 39 9" xfId="23650" xr:uid="{00000000-0005-0000-0000-0000CF590000}"/>
    <cellStyle name="Percent 4 4" xfId="23651" xr:uid="{00000000-0005-0000-0000-0000D0590000}"/>
    <cellStyle name="Percent 4 4 10" xfId="23652" xr:uid="{00000000-0005-0000-0000-0000D1590000}"/>
    <cellStyle name="Percent 4 4 11" xfId="23653" xr:uid="{00000000-0005-0000-0000-0000D2590000}"/>
    <cellStyle name="Percent 4 4 12" xfId="23654" xr:uid="{00000000-0005-0000-0000-0000D3590000}"/>
    <cellStyle name="Percent 4 4 13" xfId="23655" xr:uid="{00000000-0005-0000-0000-0000D4590000}"/>
    <cellStyle name="Percent 4 4 14" xfId="23656" xr:uid="{00000000-0005-0000-0000-0000D5590000}"/>
    <cellStyle name="Percent 4 4 15" xfId="23657" xr:uid="{00000000-0005-0000-0000-0000D6590000}"/>
    <cellStyle name="Percent 4 4 16" xfId="23658" xr:uid="{00000000-0005-0000-0000-0000D7590000}"/>
    <cellStyle name="Percent 4 4 17" xfId="23659" xr:uid="{00000000-0005-0000-0000-0000D8590000}"/>
    <cellStyle name="Percent 4 4 2" xfId="23660" xr:uid="{00000000-0005-0000-0000-0000D9590000}"/>
    <cellStyle name="Percent 4 4 3" xfId="23661" xr:uid="{00000000-0005-0000-0000-0000DA590000}"/>
    <cellStyle name="Percent 4 4 4" xfId="23662" xr:uid="{00000000-0005-0000-0000-0000DB590000}"/>
    <cellStyle name="Percent 4 4 5" xfId="23663" xr:uid="{00000000-0005-0000-0000-0000DC590000}"/>
    <cellStyle name="Percent 4 4 6" xfId="23664" xr:uid="{00000000-0005-0000-0000-0000DD590000}"/>
    <cellStyle name="Percent 4 4 7" xfId="23665" xr:uid="{00000000-0005-0000-0000-0000DE590000}"/>
    <cellStyle name="Percent 4 4 8" xfId="23666" xr:uid="{00000000-0005-0000-0000-0000DF590000}"/>
    <cellStyle name="Percent 4 4 9" xfId="23667" xr:uid="{00000000-0005-0000-0000-0000E0590000}"/>
    <cellStyle name="Percent 4 40" xfId="23668" xr:uid="{00000000-0005-0000-0000-0000E1590000}"/>
    <cellStyle name="Percent 4 40 10" xfId="23669" xr:uid="{00000000-0005-0000-0000-0000E2590000}"/>
    <cellStyle name="Percent 4 40 11" xfId="23670" xr:uid="{00000000-0005-0000-0000-0000E3590000}"/>
    <cellStyle name="Percent 4 40 12" xfId="23671" xr:uid="{00000000-0005-0000-0000-0000E4590000}"/>
    <cellStyle name="Percent 4 40 13" xfId="23672" xr:uid="{00000000-0005-0000-0000-0000E5590000}"/>
    <cellStyle name="Percent 4 40 14" xfId="23673" xr:uid="{00000000-0005-0000-0000-0000E6590000}"/>
    <cellStyle name="Percent 4 40 15" xfId="23674" xr:uid="{00000000-0005-0000-0000-0000E7590000}"/>
    <cellStyle name="Percent 4 40 16" xfId="23675" xr:uid="{00000000-0005-0000-0000-0000E8590000}"/>
    <cellStyle name="Percent 4 40 17" xfId="23676" xr:uid="{00000000-0005-0000-0000-0000E9590000}"/>
    <cellStyle name="Percent 4 40 2" xfId="23677" xr:uid="{00000000-0005-0000-0000-0000EA590000}"/>
    <cellStyle name="Percent 4 40 3" xfId="23678" xr:uid="{00000000-0005-0000-0000-0000EB590000}"/>
    <cellStyle name="Percent 4 40 4" xfId="23679" xr:uid="{00000000-0005-0000-0000-0000EC590000}"/>
    <cellStyle name="Percent 4 40 5" xfId="23680" xr:uid="{00000000-0005-0000-0000-0000ED590000}"/>
    <cellStyle name="Percent 4 40 6" xfId="23681" xr:uid="{00000000-0005-0000-0000-0000EE590000}"/>
    <cellStyle name="Percent 4 40 7" xfId="23682" xr:uid="{00000000-0005-0000-0000-0000EF590000}"/>
    <cellStyle name="Percent 4 40 8" xfId="23683" xr:uid="{00000000-0005-0000-0000-0000F0590000}"/>
    <cellStyle name="Percent 4 40 9" xfId="23684" xr:uid="{00000000-0005-0000-0000-0000F1590000}"/>
    <cellStyle name="Percent 4 41" xfId="23685" xr:uid="{00000000-0005-0000-0000-0000F2590000}"/>
    <cellStyle name="Percent 4 41 10" xfId="23686" xr:uid="{00000000-0005-0000-0000-0000F3590000}"/>
    <cellStyle name="Percent 4 41 11" xfId="23687" xr:uid="{00000000-0005-0000-0000-0000F4590000}"/>
    <cellStyle name="Percent 4 41 12" xfId="23688" xr:uid="{00000000-0005-0000-0000-0000F5590000}"/>
    <cellStyle name="Percent 4 41 13" xfId="23689" xr:uid="{00000000-0005-0000-0000-0000F6590000}"/>
    <cellStyle name="Percent 4 41 14" xfId="23690" xr:uid="{00000000-0005-0000-0000-0000F7590000}"/>
    <cellStyle name="Percent 4 41 15" xfId="23691" xr:uid="{00000000-0005-0000-0000-0000F8590000}"/>
    <cellStyle name="Percent 4 41 16" xfId="23692" xr:uid="{00000000-0005-0000-0000-0000F9590000}"/>
    <cellStyle name="Percent 4 41 17" xfId="23693" xr:uid="{00000000-0005-0000-0000-0000FA590000}"/>
    <cellStyle name="Percent 4 41 2" xfId="23694" xr:uid="{00000000-0005-0000-0000-0000FB590000}"/>
    <cellStyle name="Percent 4 41 3" xfId="23695" xr:uid="{00000000-0005-0000-0000-0000FC590000}"/>
    <cellStyle name="Percent 4 41 4" xfId="23696" xr:uid="{00000000-0005-0000-0000-0000FD590000}"/>
    <cellStyle name="Percent 4 41 5" xfId="23697" xr:uid="{00000000-0005-0000-0000-0000FE590000}"/>
    <cellStyle name="Percent 4 41 6" xfId="23698" xr:uid="{00000000-0005-0000-0000-0000FF590000}"/>
    <cellStyle name="Percent 4 41 7" xfId="23699" xr:uid="{00000000-0005-0000-0000-0000005A0000}"/>
    <cellStyle name="Percent 4 41 8" xfId="23700" xr:uid="{00000000-0005-0000-0000-0000015A0000}"/>
    <cellStyle name="Percent 4 41 9" xfId="23701" xr:uid="{00000000-0005-0000-0000-0000025A0000}"/>
    <cellStyle name="Percent 4 42" xfId="23702" xr:uid="{00000000-0005-0000-0000-0000035A0000}"/>
    <cellStyle name="Percent 4 42 10" xfId="23703" xr:uid="{00000000-0005-0000-0000-0000045A0000}"/>
    <cellStyle name="Percent 4 42 11" xfId="23704" xr:uid="{00000000-0005-0000-0000-0000055A0000}"/>
    <cellStyle name="Percent 4 42 12" xfId="23705" xr:uid="{00000000-0005-0000-0000-0000065A0000}"/>
    <cellStyle name="Percent 4 42 13" xfId="23706" xr:uid="{00000000-0005-0000-0000-0000075A0000}"/>
    <cellStyle name="Percent 4 42 14" xfId="23707" xr:uid="{00000000-0005-0000-0000-0000085A0000}"/>
    <cellStyle name="Percent 4 42 15" xfId="23708" xr:uid="{00000000-0005-0000-0000-0000095A0000}"/>
    <cellStyle name="Percent 4 42 16" xfId="23709" xr:uid="{00000000-0005-0000-0000-00000A5A0000}"/>
    <cellStyle name="Percent 4 42 17" xfId="23710" xr:uid="{00000000-0005-0000-0000-00000B5A0000}"/>
    <cellStyle name="Percent 4 42 2" xfId="23711" xr:uid="{00000000-0005-0000-0000-00000C5A0000}"/>
    <cellStyle name="Percent 4 42 3" xfId="23712" xr:uid="{00000000-0005-0000-0000-00000D5A0000}"/>
    <cellStyle name="Percent 4 42 4" xfId="23713" xr:uid="{00000000-0005-0000-0000-00000E5A0000}"/>
    <cellStyle name="Percent 4 42 5" xfId="23714" xr:uid="{00000000-0005-0000-0000-00000F5A0000}"/>
    <cellStyle name="Percent 4 42 6" xfId="23715" xr:uid="{00000000-0005-0000-0000-0000105A0000}"/>
    <cellStyle name="Percent 4 42 7" xfId="23716" xr:uid="{00000000-0005-0000-0000-0000115A0000}"/>
    <cellStyle name="Percent 4 42 8" xfId="23717" xr:uid="{00000000-0005-0000-0000-0000125A0000}"/>
    <cellStyle name="Percent 4 42 9" xfId="23718" xr:uid="{00000000-0005-0000-0000-0000135A0000}"/>
    <cellStyle name="Percent 4 43" xfId="23719" xr:uid="{00000000-0005-0000-0000-0000145A0000}"/>
    <cellStyle name="Percent 4 43 10" xfId="23720" xr:uid="{00000000-0005-0000-0000-0000155A0000}"/>
    <cellStyle name="Percent 4 43 11" xfId="23721" xr:uid="{00000000-0005-0000-0000-0000165A0000}"/>
    <cellStyle name="Percent 4 43 12" xfId="23722" xr:uid="{00000000-0005-0000-0000-0000175A0000}"/>
    <cellStyle name="Percent 4 43 13" xfId="23723" xr:uid="{00000000-0005-0000-0000-0000185A0000}"/>
    <cellStyle name="Percent 4 43 14" xfId="23724" xr:uid="{00000000-0005-0000-0000-0000195A0000}"/>
    <cellStyle name="Percent 4 43 15" xfId="23725" xr:uid="{00000000-0005-0000-0000-00001A5A0000}"/>
    <cellStyle name="Percent 4 43 16" xfId="23726" xr:uid="{00000000-0005-0000-0000-00001B5A0000}"/>
    <cellStyle name="Percent 4 43 17" xfId="23727" xr:uid="{00000000-0005-0000-0000-00001C5A0000}"/>
    <cellStyle name="Percent 4 43 2" xfId="23728" xr:uid="{00000000-0005-0000-0000-00001D5A0000}"/>
    <cellStyle name="Percent 4 43 3" xfId="23729" xr:uid="{00000000-0005-0000-0000-00001E5A0000}"/>
    <cellStyle name="Percent 4 43 4" xfId="23730" xr:uid="{00000000-0005-0000-0000-00001F5A0000}"/>
    <cellStyle name="Percent 4 43 5" xfId="23731" xr:uid="{00000000-0005-0000-0000-0000205A0000}"/>
    <cellStyle name="Percent 4 43 6" xfId="23732" xr:uid="{00000000-0005-0000-0000-0000215A0000}"/>
    <cellStyle name="Percent 4 43 7" xfId="23733" xr:uid="{00000000-0005-0000-0000-0000225A0000}"/>
    <cellStyle name="Percent 4 43 8" xfId="23734" xr:uid="{00000000-0005-0000-0000-0000235A0000}"/>
    <cellStyle name="Percent 4 43 9" xfId="23735" xr:uid="{00000000-0005-0000-0000-0000245A0000}"/>
    <cellStyle name="Percent 4 44" xfId="23736" xr:uid="{00000000-0005-0000-0000-0000255A0000}"/>
    <cellStyle name="Percent 4 44 10" xfId="23737" xr:uid="{00000000-0005-0000-0000-0000265A0000}"/>
    <cellStyle name="Percent 4 44 11" xfId="23738" xr:uid="{00000000-0005-0000-0000-0000275A0000}"/>
    <cellStyle name="Percent 4 44 12" xfId="23739" xr:uid="{00000000-0005-0000-0000-0000285A0000}"/>
    <cellStyle name="Percent 4 44 13" xfId="23740" xr:uid="{00000000-0005-0000-0000-0000295A0000}"/>
    <cellStyle name="Percent 4 44 14" xfId="23741" xr:uid="{00000000-0005-0000-0000-00002A5A0000}"/>
    <cellStyle name="Percent 4 44 15" xfId="23742" xr:uid="{00000000-0005-0000-0000-00002B5A0000}"/>
    <cellStyle name="Percent 4 44 16" xfId="23743" xr:uid="{00000000-0005-0000-0000-00002C5A0000}"/>
    <cellStyle name="Percent 4 44 17" xfId="23744" xr:uid="{00000000-0005-0000-0000-00002D5A0000}"/>
    <cellStyle name="Percent 4 44 2" xfId="23745" xr:uid="{00000000-0005-0000-0000-00002E5A0000}"/>
    <cellStyle name="Percent 4 44 3" xfId="23746" xr:uid="{00000000-0005-0000-0000-00002F5A0000}"/>
    <cellStyle name="Percent 4 44 4" xfId="23747" xr:uid="{00000000-0005-0000-0000-0000305A0000}"/>
    <cellStyle name="Percent 4 44 5" xfId="23748" xr:uid="{00000000-0005-0000-0000-0000315A0000}"/>
    <cellStyle name="Percent 4 44 6" xfId="23749" xr:uid="{00000000-0005-0000-0000-0000325A0000}"/>
    <cellStyle name="Percent 4 44 7" xfId="23750" xr:uid="{00000000-0005-0000-0000-0000335A0000}"/>
    <cellStyle name="Percent 4 44 8" xfId="23751" xr:uid="{00000000-0005-0000-0000-0000345A0000}"/>
    <cellStyle name="Percent 4 44 9" xfId="23752" xr:uid="{00000000-0005-0000-0000-0000355A0000}"/>
    <cellStyle name="Percent 4 45" xfId="23753" xr:uid="{00000000-0005-0000-0000-0000365A0000}"/>
    <cellStyle name="Percent 4 45 10" xfId="23754" xr:uid="{00000000-0005-0000-0000-0000375A0000}"/>
    <cellStyle name="Percent 4 45 11" xfId="23755" xr:uid="{00000000-0005-0000-0000-0000385A0000}"/>
    <cellStyle name="Percent 4 45 12" xfId="23756" xr:uid="{00000000-0005-0000-0000-0000395A0000}"/>
    <cellStyle name="Percent 4 45 13" xfId="23757" xr:uid="{00000000-0005-0000-0000-00003A5A0000}"/>
    <cellStyle name="Percent 4 45 14" xfId="23758" xr:uid="{00000000-0005-0000-0000-00003B5A0000}"/>
    <cellStyle name="Percent 4 45 15" xfId="23759" xr:uid="{00000000-0005-0000-0000-00003C5A0000}"/>
    <cellStyle name="Percent 4 45 16" xfId="23760" xr:uid="{00000000-0005-0000-0000-00003D5A0000}"/>
    <cellStyle name="Percent 4 45 17" xfId="23761" xr:uid="{00000000-0005-0000-0000-00003E5A0000}"/>
    <cellStyle name="Percent 4 45 2" xfId="23762" xr:uid="{00000000-0005-0000-0000-00003F5A0000}"/>
    <cellStyle name="Percent 4 45 3" xfId="23763" xr:uid="{00000000-0005-0000-0000-0000405A0000}"/>
    <cellStyle name="Percent 4 45 4" xfId="23764" xr:uid="{00000000-0005-0000-0000-0000415A0000}"/>
    <cellStyle name="Percent 4 45 5" xfId="23765" xr:uid="{00000000-0005-0000-0000-0000425A0000}"/>
    <cellStyle name="Percent 4 45 6" xfId="23766" xr:uid="{00000000-0005-0000-0000-0000435A0000}"/>
    <cellStyle name="Percent 4 45 7" xfId="23767" xr:uid="{00000000-0005-0000-0000-0000445A0000}"/>
    <cellStyle name="Percent 4 45 8" xfId="23768" xr:uid="{00000000-0005-0000-0000-0000455A0000}"/>
    <cellStyle name="Percent 4 45 9" xfId="23769" xr:uid="{00000000-0005-0000-0000-0000465A0000}"/>
    <cellStyle name="Percent 4 46" xfId="23770" xr:uid="{00000000-0005-0000-0000-0000475A0000}"/>
    <cellStyle name="Percent 4 46 10" xfId="23771" xr:uid="{00000000-0005-0000-0000-0000485A0000}"/>
    <cellStyle name="Percent 4 46 11" xfId="23772" xr:uid="{00000000-0005-0000-0000-0000495A0000}"/>
    <cellStyle name="Percent 4 46 12" xfId="23773" xr:uid="{00000000-0005-0000-0000-00004A5A0000}"/>
    <cellStyle name="Percent 4 46 13" xfId="23774" xr:uid="{00000000-0005-0000-0000-00004B5A0000}"/>
    <cellStyle name="Percent 4 46 14" xfId="23775" xr:uid="{00000000-0005-0000-0000-00004C5A0000}"/>
    <cellStyle name="Percent 4 46 15" xfId="23776" xr:uid="{00000000-0005-0000-0000-00004D5A0000}"/>
    <cellStyle name="Percent 4 46 16" xfId="23777" xr:uid="{00000000-0005-0000-0000-00004E5A0000}"/>
    <cellStyle name="Percent 4 46 17" xfId="23778" xr:uid="{00000000-0005-0000-0000-00004F5A0000}"/>
    <cellStyle name="Percent 4 46 2" xfId="23779" xr:uid="{00000000-0005-0000-0000-0000505A0000}"/>
    <cellStyle name="Percent 4 46 3" xfId="23780" xr:uid="{00000000-0005-0000-0000-0000515A0000}"/>
    <cellStyle name="Percent 4 46 4" xfId="23781" xr:uid="{00000000-0005-0000-0000-0000525A0000}"/>
    <cellStyle name="Percent 4 46 5" xfId="23782" xr:uid="{00000000-0005-0000-0000-0000535A0000}"/>
    <cellStyle name="Percent 4 46 6" xfId="23783" xr:uid="{00000000-0005-0000-0000-0000545A0000}"/>
    <cellStyle name="Percent 4 46 7" xfId="23784" xr:uid="{00000000-0005-0000-0000-0000555A0000}"/>
    <cellStyle name="Percent 4 46 8" xfId="23785" xr:uid="{00000000-0005-0000-0000-0000565A0000}"/>
    <cellStyle name="Percent 4 46 9" xfId="23786" xr:uid="{00000000-0005-0000-0000-0000575A0000}"/>
    <cellStyle name="Percent 4 47" xfId="23787" xr:uid="{00000000-0005-0000-0000-0000585A0000}"/>
    <cellStyle name="Percent 4 47 10" xfId="23788" xr:uid="{00000000-0005-0000-0000-0000595A0000}"/>
    <cellStyle name="Percent 4 47 11" xfId="23789" xr:uid="{00000000-0005-0000-0000-00005A5A0000}"/>
    <cellStyle name="Percent 4 47 12" xfId="23790" xr:uid="{00000000-0005-0000-0000-00005B5A0000}"/>
    <cellStyle name="Percent 4 47 13" xfId="23791" xr:uid="{00000000-0005-0000-0000-00005C5A0000}"/>
    <cellStyle name="Percent 4 47 14" xfId="23792" xr:uid="{00000000-0005-0000-0000-00005D5A0000}"/>
    <cellStyle name="Percent 4 47 15" xfId="23793" xr:uid="{00000000-0005-0000-0000-00005E5A0000}"/>
    <cellStyle name="Percent 4 47 16" xfId="23794" xr:uid="{00000000-0005-0000-0000-00005F5A0000}"/>
    <cellStyle name="Percent 4 47 17" xfId="23795" xr:uid="{00000000-0005-0000-0000-0000605A0000}"/>
    <cellStyle name="Percent 4 47 2" xfId="23796" xr:uid="{00000000-0005-0000-0000-0000615A0000}"/>
    <cellStyle name="Percent 4 47 3" xfId="23797" xr:uid="{00000000-0005-0000-0000-0000625A0000}"/>
    <cellStyle name="Percent 4 47 4" xfId="23798" xr:uid="{00000000-0005-0000-0000-0000635A0000}"/>
    <cellStyle name="Percent 4 47 5" xfId="23799" xr:uid="{00000000-0005-0000-0000-0000645A0000}"/>
    <cellStyle name="Percent 4 47 6" xfId="23800" xr:uid="{00000000-0005-0000-0000-0000655A0000}"/>
    <cellStyle name="Percent 4 47 7" xfId="23801" xr:uid="{00000000-0005-0000-0000-0000665A0000}"/>
    <cellStyle name="Percent 4 47 8" xfId="23802" xr:uid="{00000000-0005-0000-0000-0000675A0000}"/>
    <cellStyle name="Percent 4 47 9" xfId="23803" xr:uid="{00000000-0005-0000-0000-0000685A0000}"/>
    <cellStyle name="Percent 4 48" xfId="23804" xr:uid="{00000000-0005-0000-0000-0000695A0000}"/>
    <cellStyle name="Percent 4 48 10" xfId="23805" xr:uid="{00000000-0005-0000-0000-00006A5A0000}"/>
    <cellStyle name="Percent 4 48 11" xfId="23806" xr:uid="{00000000-0005-0000-0000-00006B5A0000}"/>
    <cellStyle name="Percent 4 48 12" xfId="23807" xr:uid="{00000000-0005-0000-0000-00006C5A0000}"/>
    <cellStyle name="Percent 4 48 13" xfId="23808" xr:uid="{00000000-0005-0000-0000-00006D5A0000}"/>
    <cellStyle name="Percent 4 48 14" xfId="23809" xr:uid="{00000000-0005-0000-0000-00006E5A0000}"/>
    <cellStyle name="Percent 4 48 15" xfId="23810" xr:uid="{00000000-0005-0000-0000-00006F5A0000}"/>
    <cellStyle name="Percent 4 48 16" xfId="23811" xr:uid="{00000000-0005-0000-0000-0000705A0000}"/>
    <cellStyle name="Percent 4 48 17" xfId="23812" xr:uid="{00000000-0005-0000-0000-0000715A0000}"/>
    <cellStyle name="Percent 4 48 2" xfId="23813" xr:uid="{00000000-0005-0000-0000-0000725A0000}"/>
    <cellStyle name="Percent 4 48 3" xfId="23814" xr:uid="{00000000-0005-0000-0000-0000735A0000}"/>
    <cellStyle name="Percent 4 48 4" xfId="23815" xr:uid="{00000000-0005-0000-0000-0000745A0000}"/>
    <cellStyle name="Percent 4 48 5" xfId="23816" xr:uid="{00000000-0005-0000-0000-0000755A0000}"/>
    <cellStyle name="Percent 4 48 6" xfId="23817" xr:uid="{00000000-0005-0000-0000-0000765A0000}"/>
    <cellStyle name="Percent 4 48 7" xfId="23818" xr:uid="{00000000-0005-0000-0000-0000775A0000}"/>
    <cellStyle name="Percent 4 48 8" xfId="23819" xr:uid="{00000000-0005-0000-0000-0000785A0000}"/>
    <cellStyle name="Percent 4 48 9" xfId="23820" xr:uid="{00000000-0005-0000-0000-0000795A0000}"/>
    <cellStyle name="Percent 4 49" xfId="23821" xr:uid="{00000000-0005-0000-0000-00007A5A0000}"/>
    <cellStyle name="Percent 4 5" xfId="23822" xr:uid="{00000000-0005-0000-0000-00007B5A0000}"/>
    <cellStyle name="Percent 4 5 10" xfId="23823" xr:uid="{00000000-0005-0000-0000-00007C5A0000}"/>
    <cellStyle name="Percent 4 5 11" xfId="23824" xr:uid="{00000000-0005-0000-0000-00007D5A0000}"/>
    <cellStyle name="Percent 4 5 12" xfId="23825" xr:uid="{00000000-0005-0000-0000-00007E5A0000}"/>
    <cellStyle name="Percent 4 5 13" xfId="23826" xr:uid="{00000000-0005-0000-0000-00007F5A0000}"/>
    <cellStyle name="Percent 4 5 14" xfId="23827" xr:uid="{00000000-0005-0000-0000-0000805A0000}"/>
    <cellStyle name="Percent 4 5 15" xfId="23828" xr:uid="{00000000-0005-0000-0000-0000815A0000}"/>
    <cellStyle name="Percent 4 5 16" xfId="23829" xr:uid="{00000000-0005-0000-0000-0000825A0000}"/>
    <cellStyle name="Percent 4 5 17" xfId="23830" xr:uid="{00000000-0005-0000-0000-0000835A0000}"/>
    <cellStyle name="Percent 4 5 2" xfId="23831" xr:uid="{00000000-0005-0000-0000-0000845A0000}"/>
    <cellStyle name="Percent 4 5 3" xfId="23832" xr:uid="{00000000-0005-0000-0000-0000855A0000}"/>
    <cellStyle name="Percent 4 5 4" xfId="23833" xr:uid="{00000000-0005-0000-0000-0000865A0000}"/>
    <cellStyle name="Percent 4 5 5" xfId="23834" xr:uid="{00000000-0005-0000-0000-0000875A0000}"/>
    <cellStyle name="Percent 4 5 6" xfId="23835" xr:uid="{00000000-0005-0000-0000-0000885A0000}"/>
    <cellStyle name="Percent 4 5 7" xfId="23836" xr:uid="{00000000-0005-0000-0000-0000895A0000}"/>
    <cellStyle name="Percent 4 5 8" xfId="23837" xr:uid="{00000000-0005-0000-0000-00008A5A0000}"/>
    <cellStyle name="Percent 4 5 9" xfId="23838" xr:uid="{00000000-0005-0000-0000-00008B5A0000}"/>
    <cellStyle name="Percent 4 50" xfId="23839" xr:uid="{00000000-0005-0000-0000-00008C5A0000}"/>
    <cellStyle name="Percent 4 51" xfId="23840" xr:uid="{00000000-0005-0000-0000-00008D5A0000}"/>
    <cellStyle name="Percent 4 52" xfId="23841" xr:uid="{00000000-0005-0000-0000-00008E5A0000}"/>
    <cellStyle name="Percent 4 53" xfId="23842" xr:uid="{00000000-0005-0000-0000-00008F5A0000}"/>
    <cellStyle name="Percent 4 54" xfId="23843" xr:uid="{00000000-0005-0000-0000-0000905A0000}"/>
    <cellStyle name="Percent 4 55" xfId="23844" xr:uid="{00000000-0005-0000-0000-0000915A0000}"/>
    <cellStyle name="Percent 4 56" xfId="23845" xr:uid="{00000000-0005-0000-0000-0000925A0000}"/>
    <cellStyle name="Percent 4 57" xfId="23846" xr:uid="{00000000-0005-0000-0000-0000935A0000}"/>
    <cellStyle name="Percent 4 58" xfId="23847" xr:uid="{00000000-0005-0000-0000-0000945A0000}"/>
    <cellStyle name="Percent 4 59" xfId="23848" xr:uid="{00000000-0005-0000-0000-0000955A0000}"/>
    <cellStyle name="Percent 4 6" xfId="23849" xr:uid="{00000000-0005-0000-0000-0000965A0000}"/>
    <cellStyle name="Percent 4 6 10" xfId="23850" xr:uid="{00000000-0005-0000-0000-0000975A0000}"/>
    <cellStyle name="Percent 4 6 11" xfId="23851" xr:uid="{00000000-0005-0000-0000-0000985A0000}"/>
    <cellStyle name="Percent 4 6 12" xfId="23852" xr:uid="{00000000-0005-0000-0000-0000995A0000}"/>
    <cellStyle name="Percent 4 6 13" xfId="23853" xr:uid="{00000000-0005-0000-0000-00009A5A0000}"/>
    <cellStyle name="Percent 4 6 14" xfId="23854" xr:uid="{00000000-0005-0000-0000-00009B5A0000}"/>
    <cellStyle name="Percent 4 6 15" xfId="23855" xr:uid="{00000000-0005-0000-0000-00009C5A0000}"/>
    <cellStyle name="Percent 4 6 16" xfId="23856" xr:uid="{00000000-0005-0000-0000-00009D5A0000}"/>
    <cellStyle name="Percent 4 6 17" xfId="23857" xr:uid="{00000000-0005-0000-0000-00009E5A0000}"/>
    <cellStyle name="Percent 4 6 2" xfId="23858" xr:uid="{00000000-0005-0000-0000-00009F5A0000}"/>
    <cellStyle name="Percent 4 6 3" xfId="23859" xr:uid="{00000000-0005-0000-0000-0000A05A0000}"/>
    <cellStyle name="Percent 4 6 4" xfId="23860" xr:uid="{00000000-0005-0000-0000-0000A15A0000}"/>
    <cellStyle name="Percent 4 6 5" xfId="23861" xr:uid="{00000000-0005-0000-0000-0000A25A0000}"/>
    <cellStyle name="Percent 4 6 6" xfId="23862" xr:uid="{00000000-0005-0000-0000-0000A35A0000}"/>
    <cellStyle name="Percent 4 6 7" xfId="23863" xr:uid="{00000000-0005-0000-0000-0000A45A0000}"/>
    <cellStyle name="Percent 4 6 8" xfId="23864" xr:uid="{00000000-0005-0000-0000-0000A55A0000}"/>
    <cellStyle name="Percent 4 6 9" xfId="23865" xr:uid="{00000000-0005-0000-0000-0000A65A0000}"/>
    <cellStyle name="Percent 4 60" xfId="23866" xr:uid="{00000000-0005-0000-0000-0000A75A0000}"/>
    <cellStyle name="Percent 4 61" xfId="23867" xr:uid="{00000000-0005-0000-0000-0000A85A0000}"/>
    <cellStyle name="Percent 4 7" xfId="23868" xr:uid="{00000000-0005-0000-0000-0000A95A0000}"/>
    <cellStyle name="Percent 4 7 10" xfId="23869" xr:uid="{00000000-0005-0000-0000-0000AA5A0000}"/>
    <cellStyle name="Percent 4 7 11" xfId="23870" xr:uid="{00000000-0005-0000-0000-0000AB5A0000}"/>
    <cellStyle name="Percent 4 7 12" xfId="23871" xr:uid="{00000000-0005-0000-0000-0000AC5A0000}"/>
    <cellStyle name="Percent 4 7 13" xfId="23872" xr:uid="{00000000-0005-0000-0000-0000AD5A0000}"/>
    <cellStyle name="Percent 4 7 14" xfId="23873" xr:uid="{00000000-0005-0000-0000-0000AE5A0000}"/>
    <cellStyle name="Percent 4 7 15" xfId="23874" xr:uid="{00000000-0005-0000-0000-0000AF5A0000}"/>
    <cellStyle name="Percent 4 7 16" xfId="23875" xr:uid="{00000000-0005-0000-0000-0000B05A0000}"/>
    <cellStyle name="Percent 4 7 17" xfId="23876" xr:uid="{00000000-0005-0000-0000-0000B15A0000}"/>
    <cellStyle name="Percent 4 7 2" xfId="23877" xr:uid="{00000000-0005-0000-0000-0000B25A0000}"/>
    <cellStyle name="Percent 4 7 3" xfId="23878" xr:uid="{00000000-0005-0000-0000-0000B35A0000}"/>
    <cellStyle name="Percent 4 7 4" xfId="23879" xr:uid="{00000000-0005-0000-0000-0000B45A0000}"/>
    <cellStyle name="Percent 4 7 5" xfId="23880" xr:uid="{00000000-0005-0000-0000-0000B55A0000}"/>
    <cellStyle name="Percent 4 7 6" xfId="23881" xr:uid="{00000000-0005-0000-0000-0000B65A0000}"/>
    <cellStyle name="Percent 4 7 7" xfId="23882" xr:uid="{00000000-0005-0000-0000-0000B75A0000}"/>
    <cellStyle name="Percent 4 7 8" xfId="23883" xr:uid="{00000000-0005-0000-0000-0000B85A0000}"/>
    <cellStyle name="Percent 4 7 9" xfId="23884" xr:uid="{00000000-0005-0000-0000-0000B95A0000}"/>
    <cellStyle name="Percent 4 8" xfId="23885" xr:uid="{00000000-0005-0000-0000-0000BA5A0000}"/>
    <cellStyle name="Percent 4 8 10" xfId="23886" xr:uid="{00000000-0005-0000-0000-0000BB5A0000}"/>
    <cellStyle name="Percent 4 8 11" xfId="23887" xr:uid="{00000000-0005-0000-0000-0000BC5A0000}"/>
    <cellStyle name="Percent 4 8 12" xfId="23888" xr:uid="{00000000-0005-0000-0000-0000BD5A0000}"/>
    <cellStyle name="Percent 4 8 13" xfId="23889" xr:uid="{00000000-0005-0000-0000-0000BE5A0000}"/>
    <cellStyle name="Percent 4 8 14" xfId="23890" xr:uid="{00000000-0005-0000-0000-0000BF5A0000}"/>
    <cellStyle name="Percent 4 8 15" xfId="23891" xr:uid="{00000000-0005-0000-0000-0000C05A0000}"/>
    <cellStyle name="Percent 4 8 16" xfId="23892" xr:uid="{00000000-0005-0000-0000-0000C15A0000}"/>
    <cellStyle name="Percent 4 8 17" xfId="23893" xr:uid="{00000000-0005-0000-0000-0000C25A0000}"/>
    <cellStyle name="Percent 4 8 2" xfId="23894" xr:uid="{00000000-0005-0000-0000-0000C35A0000}"/>
    <cellStyle name="Percent 4 8 3" xfId="23895" xr:uid="{00000000-0005-0000-0000-0000C45A0000}"/>
    <cellStyle name="Percent 4 8 4" xfId="23896" xr:uid="{00000000-0005-0000-0000-0000C55A0000}"/>
    <cellStyle name="Percent 4 8 5" xfId="23897" xr:uid="{00000000-0005-0000-0000-0000C65A0000}"/>
    <cellStyle name="Percent 4 8 6" xfId="23898" xr:uid="{00000000-0005-0000-0000-0000C75A0000}"/>
    <cellStyle name="Percent 4 8 7" xfId="23899" xr:uid="{00000000-0005-0000-0000-0000C85A0000}"/>
    <cellStyle name="Percent 4 8 8" xfId="23900" xr:uid="{00000000-0005-0000-0000-0000C95A0000}"/>
    <cellStyle name="Percent 4 8 9" xfId="23901" xr:uid="{00000000-0005-0000-0000-0000CA5A0000}"/>
    <cellStyle name="Percent 4 9" xfId="23902" xr:uid="{00000000-0005-0000-0000-0000CB5A0000}"/>
    <cellStyle name="Percent 4 9 10" xfId="23903" xr:uid="{00000000-0005-0000-0000-0000CC5A0000}"/>
    <cellStyle name="Percent 4 9 11" xfId="23904" xr:uid="{00000000-0005-0000-0000-0000CD5A0000}"/>
    <cellStyle name="Percent 4 9 12" xfId="23905" xr:uid="{00000000-0005-0000-0000-0000CE5A0000}"/>
    <cellStyle name="Percent 4 9 13" xfId="23906" xr:uid="{00000000-0005-0000-0000-0000CF5A0000}"/>
    <cellStyle name="Percent 4 9 14" xfId="23907" xr:uid="{00000000-0005-0000-0000-0000D05A0000}"/>
    <cellStyle name="Percent 4 9 15" xfId="23908" xr:uid="{00000000-0005-0000-0000-0000D15A0000}"/>
    <cellStyle name="Percent 4 9 16" xfId="23909" xr:uid="{00000000-0005-0000-0000-0000D25A0000}"/>
    <cellStyle name="Percent 4 9 17" xfId="23910" xr:uid="{00000000-0005-0000-0000-0000D35A0000}"/>
    <cellStyle name="Percent 4 9 2" xfId="23911" xr:uid="{00000000-0005-0000-0000-0000D45A0000}"/>
    <cellStyle name="Percent 4 9 3" xfId="23912" xr:uid="{00000000-0005-0000-0000-0000D55A0000}"/>
    <cellStyle name="Percent 4 9 4" xfId="23913" xr:uid="{00000000-0005-0000-0000-0000D65A0000}"/>
    <cellStyle name="Percent 4 9 5" xfId="23914" xr:uid="{00000000-0005-0000-0000-0000D75A0000}"/>
    <cellStyle name="Percent 4 9 6" xfId="23915" xr:uid="{00000000-0005-0000-0000-0000D85A0000}"/>
    <cellStyle name="Percent 4 9 7" xfId="23916" xr:uid="{00000000-0005-0000-0000-0000D95A0000}"/>
    <cellStyle name="Percent 4 9 8" xfId="23917" xr:uid="{00000000-0005-0000-0000-0000DA5A0000}"/>
    <cellStyle name="Percent 4 9 9" xfId="23918" xr:uid="{00000000-0005-0000-0000-0000DB5A0000}"/>
    <cellStyle name="Percent 5" xfId="1231" xr:uid="{00000000-0005-0000-0000-0000DC5A0000}"/>
    <cellStyle name="Percent 5 2" xfId="23919" xr:uid="{00000000-0005-0000-0000-0000DD5A0000}"/>
    <cellStyle name="Percent 6" xfId="1232" xr:uid="{00000000-0005-0000-0000-0000DE5A0000}"/>
    <cellStyle name="Percent 6 10" xfId="23920" xr:uid="{00000000-0005-0000-0000-0000DF5A0000}"/>
    <cellStyle name="Percent 6 10 10" xfId="23921" xr:uid="{00000000-0005-0000-0000-0000E05A0000}"/>
    <cellStyle name="Percent 6 10 11" xfId="23922" xr:uid="{00000000-0005-0000-0000-0000E15A0000}"/>
    <cellStyle name="Percent 6 10 12" xfId="23923" xr:uid="{00000000-0005-0000-0000-0000E25A0000}"/>
    <cellStyle name="Percent 6 10 13" xfId="23924" xr:uid="{00000000-0005-0000-0000-0000E35A0000}"/>
    <cellStyle name="Percent 6 10 14" xfId="23925" xr:uid="{00000000-0005-0000-0000-0000E45A0000}"/>
    <cellStyle name="Percent 6 10 15" xfId="23926" xr:uid="{00000000-0005-0000-0000-0000E55A0000}"/>
    <cellStyle name="Percent 6 10 16" xfId="23927" xr:uid="{00000000-0005-0000-0000-0000E65A0000}"/>
    <cellStyle name="Percent 6 10 17" xfId="23928" xr:uid="{00000000-0005-0000-0000-0000E75A0000}"/>
    <cellStyle name="Percent 6 10 2" xfId="23929" xr:uid="{00000000-0005-0000-0000-0000E85A0000}"/>
    <cellStyle name="Percent 6 10 3" xfId="23930" xr:uid="{00000000-0005-0000-0000-0000E95A0000}"/>
    <cellStyle name="Percent 6 10 4" xfId="23931" xr:uid="{00000000-0005-0000-0000-0000EA5A0000}"/>
    <cellStyle name="Percent 6 10 5" xfId="23932" xr:uid="{00000000-0005-0000-0000-0000EB5A0000}"/>
    <cellStyle name="Percent 6 10 6" xfId="23933" xr:uid="{00000000-0005-0000-0000-0000EC5A0000}"/>
    <cellStyle name="Percent 6 10 7" xfId="23934" xr:uid="{00000000-0005-0000-0000-0000ED5A0000}"/>
    <cellStyle name="Percent 6 10 8" xfId="23935" xr:uid="{00000000-0005-0000-0000-0000EE5A0000}"/>
    <cellStyle name="Percent 6 10 9" xfId="23936" xr:uid="{00000000-0005-0000-0000-0000EF5A0000}"/>
    <cellStyle name="Percent 6 11" xfId="23937" xr:uid="{00000000-0005-0000-0000-0000F05A0000}"/>
    <cellStyle name="Percent 6 11 10" xfId="23938" xr:uid="{00000000-0005-0000-0000-0000F15A0000}"/>
    <cellStyle name="Percent 6 11 11" xfId="23939" xr:uid="{00000000-0005-0000-0000-0000F25A0000}"/>
    <cellStyle name="Percent 6 11 12" xfId="23940" xr:uid="{00000000-0005-0000-0000-0000F35A0000}"/>
    <cellStyle name="Percent 6 11 13" xfId="23941" xr:uid="{00000000-0005-0000-0000-0000F45A0000}"/>
    <cellStyle name="Percent 6 11 14" xfId="23942" xr:uid="{00000000-0005-0000-0000-0000F55A0000}"/>
    <cellStyle name="Percent 6 11 15" xfId="23943" xr:uid="{00000000-0005-0000-0000-0000F65A0000}"/>
    <cellStyle name="Percent 6 11 16" xfId="23944" xr:uid="{00000000-0005-0000-0000-0000F75A0000}"/>
    <cellStyle name="Percent 6 11 17" xfId="23945" xr:uid="{00000000-0005-0000-0000-0000F85A0000}"/>
    <cellStyle name="Percent 6 11 2" xfId="23946" xr:uid="{00000000-0005-0000-0000-0000F95A0000}"/>
    <cellStyle name="Percent 6 11 3" xfId="23947" xr:uid="{00000000-0005-0000-0000-0000FA5A0000}"/>
    <cellStyle name="Percent 6 11 4" xfId="23948" xr:uid="{00000000-0005-0000-0000-0000FB5A0000}"/>
    <cellStyle name="Percent 6 11 5" xfId="23949" xr:uid="{00000000-0005-0000-0000-0000FC5A0000}"/>
    <cellStyle name="Percent 6 11 6" xfId="23950" xr:uid="{00000000-0005-0000-0000-0000FD5A0000}"/>
    <cellStyle name="Percent 6 11 7" xfId="23951" xr:uid="{00000000-0005-0000-0000-0000FE5A0000}"/>
    <cellStyle name="Percent 6 11 8" xfId="23952" xr:uid="{00000000-0005-0000-0000-0000FF5A0000}"/>
    <cellStyle name="Percent 6 11 9" xfId="23953" xr:uid="{00000000-0005-0000-0000-0000005B0000}"/>
    <cellStyle name="Percent 6 12" xfId="23954" xr:uid="{00000000-0005-0000-0000-0000015B0000}"/>
    <cellStyle name="Percent 6 12 10" xfId="23955" xr:uid="{00000000-0005-0000-0000-0000025B0000}"/>
    <cellStyle name="Percent 6 12 11" xfId="23956" xr:uid="{00000000-0005-0000-0000-0000035B0000}"/>
    <cellStyle name="Percent 6 12 12" xfId="23957" xr:uid="{00000000-0005-0000-0000-0000045B0000}"/>
    <cellStyle name="Percent 6 12 13" xfId="23958" xr:uid="{00000000-0005-0000-0000-0000055B0000}"/>
    <cellStyle name="Percent 6 12 14" xfId="23959" xr:uid="{00000000-0005-0000-0000-0000065B0000}"/>
    <cellStyle name="Percent 6 12 15" xfId="23960" xr:uid="{00000000-0005-0000-0000-0000075B0000}"/>
    <cellStyle name="Percent 6 12 16" xfId="23961" xr:uid="{00000000-0005-0000-0000-0000085B0000}"/>
    <cellStyle name="Percent 6 12 17" xfId="23962" xr:uid="{00000000-0005-0000-0000-0000095B0000}"/>
    <cellStyle name="Percent 6 12 2" xfId="23963" xr:uid="{00000000-0005-0000-0000-00000A5B0000}"/>
    <cellStyle name="Percent 6 12 3" xfId="23964" xr:uid="{00000000-0005-0000-0000-00000B5B0000}"/>
    <cellStyle name="Percent 6 12 4" xfId="23965" xr:uid="{00000000-0005-0000-0000-00000C5B0000}"/>
    <cellStyle name="Percent 6 12 5" xfId="23966" xr:uid="{00000000-0005-0000-0000-00000D5B0000}"/>
    <cellStyle name="Percent 6 12 6" xfId="23967" xr:uid="{00000000-0005-0000-0000-00000E5B0000}"/>
    <cellStyle name="Percent 6 12 7" xfId="23968" xr:uid="{00000000-0005-0000-0000-00000F5B0000}"/>
    <cellStyle name="Percent 6 12 8" xfId="23969" xr:uid="{00000000-0005-0000-0000-0000105B0000}"/>
    <cellStyle name="Percent 6 12 9" xfId="23970" xr:uid="{00000000-0005-0000-0000-0000115B0000}"/>
    <cellStyle name="Percent 6 13" xfId="23971" xr:uid="{00000000-0005-0000-0000-0000125B0000}"/>
    <cellStyle name="Percent 6 13 10" xfId="23972" xr:uid="{00000000-0005-0000-0000-0000135B0000}"/>
    <cellStyle name="Percent 6 13 11" xfId="23973" xr:uid="{00000000-0005-0000-0000-0000145B0000}"/>
    <cellStyle name="Percent 6 13 12" xfId="23974" xr:uid="{00000000-0005-0000-0000-0000155B0000}"/>
    <cellStyle name="Percent 6 13 13" xfId="23975" xr:uid="{00000000-0005-0000-0000-0000165B0000}"/>
    <cellStyle name="Percent 6 13 14" xfId="23976" xr:uid="{00000000-0005-0000-0000-0000175B0000}"/>
    <cellStyle name="Percent 6 13 15" xfId="23977" xr:uid="{00000000-0005-0000-0000-0000185B0000}"/>
    <cellStyle name="Percent 6 13 16" xfId="23978" xr:uid="{00000000-0005-0000-0000-0000195B0000}"/>
    <cellStyle name="Percent 6 13 17" xfId="23979" xr:uid="{00000000-0005-0000-0000-00001A5B0000}"/>
    <cellStyle name="Percent 6 13 2" xfId="23980" xr:uid="{00000000-0005-0000-0000-00001B5B0000}"/>
    <cellStyle name="Percent 6 13 3" xfId="23981" xr:uid="{00000000-0005-0000-0000-00001C5B0000}"/>
    <cellStyle name="Percent 6 13 4" xfId="23982" xr:uid="{00000000-0005-0000-0000-00001D5B0000}"/>
    <cellStyle name="Percent 6 13 5" xfId="23983" xr:uid="{00000000-0005-0000-0000-00001E5B0000}"/>
    <cellStyle name="Percent 6 13 6" xfId="23984" xr:uid="{00000000-0005-0000-0000-00001F5B0000}"/>
    <cellStyle name="Percent 6 13 7" xfId="23985" xr:uid="{00000000-0005-0000-0000-0000205B0000}"/>
    <cellStyle name="Percent 6 13 8" xfId="23986" xr:uid="{00000000-0005-0000-0000-0000215B0000}"/>
    <cellStyle name="Percent 6 13 9" xfId="23987" xr:uid="{00000000-0005-0000-0000-0000225B0000}"/>
    <cellStyle name="Percent 6 14" xfId="23988" xr:uid="{00000000-0005-0000-0000-0000235B0000}"/>
    <cellStyle name="Percent 6 14 10" xfId="23989" xr:uid="{00000000-0005-0000-0000-0000245B0000}"/>
    <cellStyle name="Percent 6 14 11" xfId="23990" xr:uid="{00000000-0005-0000-0000-0000255B0000}"/>
    <cellStyle name="Percent 6 14 12" xfId="23991" xr:uid="{00000000-0005-0000-0000-0000265B0000}"/>
    <cellStyle name="Percent 6 14 13" xfId="23992" xr:uid="{00000000-0005-0000-0000-0000275B0000}"/>
    <cellStyle name="Percent 6 14 14" xfId="23993" xr:uid="{00000000-0005-0000-0000-0000285B0000}"/>
    <cellStyle name="Percent 6 14 15" xfId="23994" xr:uid="{00000000-0005-0000-0000-0000295B0000}"/>
    <cellStyle name="Percent 6 14 16" xfId="23995" xr:uid="{00000000-0005-0000-0000-00002A5B0000}"/>
    <cellStyle name="Percent 6 14 17" xfId="23996" xr:uid="{00000000-0005-0000-0000-00002B5B0000}"/>
    <cellStyle name="Percent 6 14 2" xfId="23997" xr:uid="{00000000-0005-0000-0000-00002C5B0000}"/>
    <cellStyle name="Percent 6 14 3" xfId="23998" xr:uid="{00000000-0005-0000-0000-00002D5B0000}"/>
    <cellStyle name="Percent 6 14 4" xfId="23999" xr:uid="{00000000-0005-0000-0000-00002E5B0000}"/>
    <cellStyle name="Percent 6 14 5" xfId="24000" xr:uid="{00000000-0005-0000-0000-00002F5B0000}"/>
    <cellStyle name="Percent 6 14 6" xfId="24001" xr:uid="{00000000-0005-0000-0000-0000305B0000}"/>
    <cellStyle name="Percent 6 14 7" xfId="24002" xr:uid="{00000000-0005-0000-0000-0000315B0000}"/>
    <cellStyle name="Percent 6 14 8" xfId="24003" xr:uid="{00000000-0005-0000-0000-0000325B0000}"/>
    <cellStyle name="Percent 6 14 9" xfId="24004" xr:uid="{00000000-0005-0000-0000-0000335B0000}"/>
    <cellStyle name="Percent 6 15" xfId="24005" xr:uid="{00000000-0005-0000-0000-0000345B0000}"/>
    <cellStyle name="Percent 6 15 10" xfId="24006" xr:uid="{00000000-0005-0000-0000-0000355B0000}"/>
    <cellStyle name="Percent 6 15 11" xfId="24007" xr:uid="{00000000-0005-0000-0000-0000365B0000}"/>
    <cellStyle name="Percent 6 15 12" xfId="24008" xr:uid="{00000000-0005-0000-0000-0000375B0000}"/>
    <cellStyle name="Percent 6 15 13" xfId="24009" xr:uid="{00000000-0005-0000-0000-0000385B0000}"/>
    <cellStyle name="Percent 6 15 14" xfId="24010" xr:uid="{00000000-0005-0000-0000-0000395B0000}"/>
    <cellStyle name="Percent 6 15 15" xfId="24011" xr:uid="{00000000-0005-0000-0000-00003A5B0000}"/>
    <cellStyle name="Percent 6 15 16" xfId="24012" xr:uid="{00000000-0005-0000-0000-00003B5B0000}"/>
    <cellStyle name="Percent 6 15 17" xfId="24013" xr:uid="{00000000-0005-0000-0000-00003C5B0000}"/>
    <cellStyle name="Percent 6 15 2" xfId="24014" xr:uid="{00000000-0005-0000-0000-00003D5B0000}"/>
    <cellStyle name="Percent 6 15 3" xfId="24015" xr:uid="{00000000-0005-0000-0000-00003E5B0000}"/>
    <cellStyle name="Percent 6 15 4" xfId="24016" xr:uid="{00000000-0005-0000-0000-00003F5B0000}"/>
    <cellStyle name="Percent 6 15 5" xfId="24017" xr:uid="{00000000-0005-0000-0000-0000405B0000}"/>
    <cellStyle name="Percent 6 15 6" xfId="24018" xr:uid="{00000000-0005-0000-0000-0000415B0000}"/>
    <cellStyle name="Percent 6 15 7" xfId="24019" xr:uid="{00000000-0005-0000-0000-0000425B0000}"/>
    <cellStyle name="Percent 6 15 8" xfId="24020" xr:uid="{00000000-0005-0000-0000-0000435B0000}"/>
    <cellStyle name="Percent 6 15 9" xfId="24021" xr:uid="{00000000-0005-0000-0000-0000445B0000}"/>
    <cellStyle name="Percent 6 16" xfId="24022" xr:uid="{00000000-0005-0000-0000-0000455B0000}"/>
    <cellStyle name="Percent 6 16 10" xfId="24023" xr:uid="{00000000-0005-0000-0000-0000465B0000}"/>
    <cellStyle name="Percent 6 16 11" xfId="24024" xr:uid="{00000000-0005-0000-0000-0000475B0000}"/>
    <cellStyle name="Percent 6 16 12" xfId="24025" xr:uid="{00000000-0005-0000-0000-0000485B0000}"/>
    <cellStyle name="Percent 6 16 13" xfId="24026" xr:uid="{00000000-0005-0000-0000-0000495B0000}"/>
    <cellStyle name="Percent 6 16 14" xfId="24027" xr:uid="{00000000-0005-0000-0000-00004A5B0000}"/>
    <cellStyle name="Percent 6 16 15" xfId="24028" xr:uid="{00000000-0005-0000-0000-00004B5B0000}"/>
    <cellStyle name="Percent 6 16 16" xfId="24029" xr:uid="{00000000-0005-0000-0000-00004C5B0000}"/>
    <cellStyle name="Percent 6 16 17" xfId="24030" xr:uid="{00000000-0005-0000-0000-00004D5B0000}"/>
    <cellStyle name="Percent 6 16 2" xfId="24031" xr:uid="{00000000-0005-0000-0000-00004E5B0000}"/>
    <cellStyle name="Percent 6 16 3" xfId="24032" xr:uid="{00000000-0005-0000-0000-00004F5B0000}"/>
    <cellStyle name="Percent 6 16 4" xfId="24033" xr:uid="{00000000-0005-0000-0000-0000505B0000}"/>
    <cellStyle name="Percent 6 16 5" xfId="24034" xr:uid="{00000000-0005-0000-0000-0000515B0000}"/>
    <cellStyle name="Percent 6 16 6" xfId="24035" xr:uid="{00000000-0005-0000-0000-0000525B0000}"/>
    <cellStyle name="Percent 6 16 7" xfId="24036" xr:uid="{00000000-0005-0000-0000-0000535B0000}"/>
    <cellStyle name="Percent 6 16 8" xfId="24037" xr:uid="{00000000-0005-0000-0000-0000545B0000}"/>
    <cellStyle name="Percent 6 16 9" xfId="24038" xr:uid="{00000000-0005-0000-0000-0000555B0000}"/>
    <cellStyle name="Percent 6 17" xfId="24039" xr:uid="{00000000-0005-0000-0000-0000565B0000}"/>
    <cellStyle name="Percent 6 17 10" xfId="24040" xr:uid="{00000000-0005-0000-0000-0000575B0000}"/>
    <cellStyle name="Percent 6 17 11" xfId="24041" xr:uid="{00000000-0005-0000-0000-0000585B0000}"/>
    <cellStyle name="Percent 6 17 12" xfId="24042" xr:uid="{00000000-0005-0000-0000-0000595B0000}"/>
    <cellStyle name="Percent 6 17 13" xfId="24043" xr:uid="{00000000-0005-0000-0000-00005A5B0000}"/>
    <cellStyle name="Percent 6 17 14" xfId="24044" xr:uid="{00000000-0005-0000-0000-00005B5B0000}"/>
    <cellStyle name="Percent 6 17 15" xfId="24045" xr:uid="{00000000-0005-0000-0000-00005C5B0000}"/>
    <cellStyle name="Percent 6 17 16" xfId="24046" xr:uid="{00000000-0005-0000-0000-00005D5B0000}"/>
    <cellStyle name="Percent 6 17 17" xfId="24047" xr:uid="{00000000-0005-0000-0000-00005E5B0000}"/>
    <cellStyle name="Percent 6 17 2" xfId="24048" xr:uid="{00000000-0005-0000-0000-00005F5B0000}"/>
    <cellStyle name="Percent 6 17 3" xfId="24049" xr:uid="{00000000-0005-0000-0000-0000605B0000}"/>
    <cellStyle name="Percent 6 17 4" xfId="24050" xr:uid="{00000000-0005-0000-0000-0000615B0000}"/>
    <cellStyle name="Percent 6 17 5" xfId="24051" xr:uid="{00000000-0005-0000-0000-0000625B0000}"/>
    <cellStyle name="Percent 6 17 6" xfId="24052" xr:uid="{00000000-0005-0000-0000-0000635B0000}"/>
    <cellStyle name="Percent 6 17 7" xfId="24053" xr:uid="{00000000-0005-0000-0000-0000645B0000}"/>
    <cellStyle name="Percent 6 17 8" xfId="24054" xr:uid="{00000000-0005-0000-0000-0000655B0000}"/>
    <cellStyle name="Percent 6 17 9" xfId="24055" xr:uid="{00000000-0005-0000-0000-0000665B0000}"/>
    <cellStyle name="Percent 6 18" xfId="24056" xr:uid="{00000000-0005-0000-0000-0000675B0000}"/>
    <cellStyle name="Percent 6 18 10" xfId="24057" xr:uid="{00000000-0005-0000-0000-0000685B0000}"/>
    <cellStyle name="Percent 6 18 11" xfId="24058" xr:uid="{00000000-0005-0000-0000-0000695B0000}"/>
    <cellStyle name="Percent 6 18 12" xfId="24059" xr:uid="{00000000-0005-0000-0000-00006A5B0000}"/>
    <cellStyle name="Percent 6 18 13" xfId="24060" xr:uid="{00000000-0005-0000-0000-00006B5B0000}"/>
    <cellStyle name="Percent 6 18 14" xfId="24061" xr:uid="{00000000-0005-0000-0000-00006C5B0000}"/>
    <cellStyle name="Percent 6 18 15" xfId="24062" xr:uid="{00000000-0005-0000-0000-00006D5B0000}"/>
    <cellStyle name="Percent 6 18 16" xfId="24063" xr:uid="{00000000-0005-0000-0000-00006E5B0000}"/>
    <cellStyle name="Percent 6 18 17" xfId="24064" xr:uid="{00000000-0005-0000-0000-00006F5B0000}"/>
    <cellStyle name="Percent 6 18 2" xfId="24065" xr:uid="{00000000-0005-0000-0000-0000705B0000}"/>
    <cellStyle name="Percent 6 18 3" xfId="24066" xr:uid="{00000000-0005-0000-0000-0000715B0000}"/>
    <cellStyle name="Percent 6 18 4" xfId="24067" xr:uid="{00000000-0005-0000-0000-0000725B0000}"/>
    <cellStyle name="Percent 6 18 5" xfId="24068" xr:uid="{00000000-0005-0000-0000-0000735B0000}"/>
    <cellStyle name="Percent 6 18 6" xfId="24069" xr:uid="{00000000-0005-0000-0000-0000745B0000}"/>
    <cellStyle name="Percent 6 18 7" xfId="24070" xr:uid="{00000000-0005-0000-0000-0000755B0000}"/>
    <cellStyle name="Percent 6 18 8" xfId="24071" xr:uid="{00000000-0005-0000-0000-0000765B0000}"/>
    <cellStyle name="Percent 6 18 9" xfId="24072" xr:uid="{00000000-0005-0000-0000-0000775B0000}"/>
    <cellStyle name="Percent 6 19" xfId="24073" xr:uid="{00000000-0005-0000-0000-0000785B0000}"/>
    <cellStyle name="Percent 6 19 10" xfId="24074" xr:uid="{00000000-0005-0000-0000-0000795B0000}"/>
    <cellStyle name="Percent 6 19 11" xfId="24075" xr:uid="{00000000-0005-0000-0000-00007A5B0000}"/>
    <cellStyle name="Percent 6 19 12" xfId="24076" xr:uid="{00000000-0005-0000-0000-00007B5B0000}"/>
    <cellStyle name="Percent 6 19 13" xfId="24077" xr:uid="{00000000-0005-0000-0000-00007C5B0000}"/>
    <cellStyle name="Percent 6 19 14" xfId="24078" xr:uid="{00000000-0005-0000-0000-00007D5B0000}"/>
    <cellStyle name="Percent 6 19 15" xfId="24079" xr:uid="{00000000-0005-0000-0000-00007E5B0000}"/>
    <cellStyle name="Percent 6 19 16" xfId="24080" xr:uid="{00000000-0005-0000-0000-00007F5B0000}"/>
    <cellStyle name="Percent 6 19 17" xfId="24081" xr:uid="{00000000-0005-0000-0000-0000805B0000}"/>
    <cellStyle name="Percent 6 19 2" xfId="24082" xr:uid="{00000000-0005-0000-0000-0000815B0000}"/>
    <cellStyle name="Percent 6 19 3" xfId="24083" xr:uid="{00000000-0005-0000-0000-0000825B0000}"/>
    <cellStyle name="Percent 6 19 4" xfId="24084" xr:uid="{00000000-0005-0000-0000-0000835B0000}"/>
    <cellStyle name="Percent 6 19 5" xfId="24085" xr:uid="{00000000-0005-0000-0000-0000845B0000}"/>
    <cellStyle name="Percent 6 19 6" xfId="24086" xr:uid="{00000000-0005-0000-0000-0000855B0000}"/>
    <cellStyle name="Percent 6 19 7" xfId="24087" xr:uid="{00000000-0005-0000-0000-0000865B0000}"/>
    <cellStyle name="Percent 6 19 8" xfId="24088" xr:uid="{00000000-0005-0000-0000-0000875B0000}"/>
    <cellStyle name="Percent 6 19 9" xfId="24089" xr:uid="{00000000-0005-0000-0000-0000885B0000}"/>
    <cellStyle name="Percent 6 2" xfId="1233" xr:uid="{00000000-0005-0000-0000-0000895B0000}"/>
    <cellStyle name="Percent 6 20" xfId="24090" xr:uid="{00000000-0005-0000-0000-00008A5B0000}"/>
    <cellStyle name="Percent 6 20 10" xfId="24091" xr:uid="{00000000-0005-0000-0000-00008B5B0000}"/>
    <cellStyle name="Percent 6 20 11" xfId="24092" xr:uid="{00000000-0005-0000-0000-00008C5B0000}"/>
    <cellStyle name="Percent 6 20 12" xfId="24093" xr:uid="{00000000-0005-0000-0000-00008D5B0000}"/>
    <cellStyle name="Percent 6 20 13" xfId="24094" xr:uid="{00000000-0005-0000-0000-00008E5B0000}"/>
    <cellStyle name="Percent 6 20 14" xfId="24095" xr:uid="{00000000-0005-0000-0000-00008F5B0000}"/>
    <cellStyle name="Percent 6 20 15" xfId="24096" xr:uid="{00000000-0005-0000-0000-0000905B0000}"/>
    <cellStyle name="Percent 6 20 16" xfId="24097" xr:uid="{00000000-0005-0000-0000-0000915B0000}"/>
    <cellStyle name="Percent 6 20 17" xfId="24098" xr:uid="{00000000-0005-0000-0000-0000925B0000}"/>
    <cellStyle name="Percent 6 20 2" xfId="24099" xr:uid="{00000000-0005-0000-0000-0000935B0000}"/>
    <cellStyle name="Percent 6 20 3" xfId="24100" xr:uid="{00000000-0005-0000-0000-0000945B0000}"/>
    <cellStyle name="Percent 6 20 4" xfId="24101" xr:uid="{00000000-0005-0000-0000-0000955B0000}"/>
    <cellStyle name="Percent 6 20 5" xfId="24102" xr:uid="{00000000-0005-0000-0000-0000965B0000}"/>
    <cellStyle name="Percent 6 20 6" xfId="24103" xr:uid="{00000000-0005-0000-0000-0000975B0000}"/>
    <cellStyle name="Percent 6 20 7" xfId="24104" xr:uid="{00000000-0005-0000-0000-0000985B0000}"/>
    <cellStyle name="Percent 6 20 8" xfId="24105" xr:uid="{00000000-0005-0000-0000-0000995B0000}"/>
    <cellStyle name="Percent 6 20 9" xfId="24106" xr:uid="{00000000-0005-0000-0000-00009A5B0000}"/>
    <cellStyle name="Percent 6 21" xfId="24107" xr:uid="{00000000-0005-0000-0000-00009B5B0000}"/>
    <cellStyle name="Percent 6 21 10" xfId="24108" xr:uid="{00000000-0005-0000-0000-00009C5B0000}"/>
    <cellStyle name="Percent 6 21 11" xfId="24109" xr:uid="{00000000-0005-0000-0000-00009D5B0000}"/>
    <cellStyle name="Percent 6 21 12" xfId="24110" xr:uid="{00000000-0005-0000-0000-00009E5B0000}"/>
    <cellStyle name="Percent 6 21 13" xfId="24111" xr:uid="{00000000-0005-0000-0000-00009F5B0000}"/>
    <cellStyle name="Percent 6 21 14" xfId="24112" xr:uid="{00000000-0005-0000-0000-0000A05B0000}"/>
    <cellStyle name="Percent 6 21 15" xfId="24113" xr:uid="{00000000-0005-0000-0000-0000A15B0000}"/>
    <cellStyle name="Percent 6 21 16" xfId="24114" xr:uid="{00000000-0005-0000-0000-0000A25B0000}"/>
    <cellStyle name="Percent 6 21 17" xfId="24115" xr:uid="{00000000-0005-0000-0000-0000A35B0000}"/>
    <cellStyle name="Percent 6 21 2" xfId="24116" xr:uid="{00000000-0005-0000-0000-0000A45B0000}"/>
    <cellStyle name="Percent 6 21 3" xfId="24117" xr:uid="{00000000-0005-0000-0000-0000A55B0000}"/>
    <cellStyle name="Percent 6 21 4" xfId="24118" xr:uid="{00000000-0005-0000-0000-0000A65B0000}"/>
    <cellStyle name="Percent 6 21 5" xfId="24119" xr:uid="{00000000-0005-0000-0000-0000A75B0000}"/>
    <cellStyle name="Percent 6 21 6" xfId="24120" xr:uid="{00000000-0005-0000-0000-0000A85B0000}"/>
    <cellStyle name="Percent 6 21 7" xfId="24121" xr:uid="{00000000-0005-0000-0000-0000A95B0000}"/>
    <cellStyle name="Percent 6 21 8" xfId="24122" xr:uid="{00000000-0005-0000-0000-0000AA5B0000}"/>
    <cellStyle name="Percent 6 21 9" xfId="24123" xr:uid="{00000000-0005-0000-0000-0000AB5B0000}"/>
    <cellStyle name="Percent 6 22" xfId="24124" xr:uid="{00000000-0005-0000-0000-0000AC5B0000}"/>
    <cellStyle name="Percent 6 22 10" xfId="24125" xr:uid="{00000000-0005-0000-0000-0000AD5B0000}"/>
    <cellStyle name="Percent 6 22 11" xfId="24126" xr:uid="{00000000-0005-0000-0000-0000AE5B0000}"/>
    <cellStyle name="Percent 6 22 12" xfId="24127" xr:uid="{00000000-0005-0000-0000-0000AF5B0000}"/>
    <cellStyle name="Percent 6 22 13" xfId="24128" xr:uid="{00000000-0005-0000-0000-0000B05B0000}"/>
    <cellStyle name="Percent 6 22 14" xfId="24129" xr:uid="{00000000-0005-0000-0000-0000B15B0000}"/>
    <cellStyle name="Percent 6 22 15" xfId="24130" xr:uid="{00000000-0005-0000-0000-0000B25B0000}"/>
    <cellStyle name="Percent 6 22 16" xfId="24131" xr:uid="{00000000-0005-0000-0000-0000B35B0000}"/>
    <cellStyle name="Percent 6 22 17" xfId="24132" xr:uid="{00000000-0005-0000-0000-0000B45B0000}"/>
    <cellStyle name="Percent 6 22 2" xfId="24133" xr:uid="{00000000-0005-0000-0000-0000B55B0000}"/>
    <cellStyle name="Percent 6 22 3" xfId="24134" xr:uid="{00000000-0005-0000-0000-0000B65B0000}"/>
    <cellStyle name="Percent 6 22 4" xfId="24135" xr:uid="{00000000-0005-0000-0000-0000B75B0000}"/>
    <cellStyle name="Percent 6 22 5" xfId="24136" xr:uid="{00000000-0005-0000-0000-0000B85B0000}"/>
    <cellStyle name="Percent 6 22 6" xfId="24137" xr:uid="{00000000-0005-0000-0000-0000B95B0000}"/>
    <cellStyle name="Percent 6 22 7" xfId="24138" xr:uid="{00000000-0005-0000-0000-0000BA5B0000}"/>
    <cellStyle name="Percent 6 22 8" xfId="24139" xr:uid="{00000000-0005-0000-0000-0000BB5B0000}"/>
    <cellStyle name="Percent 6 22 9" xfId="24140" xr:uid="{00000000-0005-0000-0000-0000BC5B0000}"/>
    <cellStyle name="Percent 6 23" xfId="24141" xr:uid="{00000000-0005-0000-0000-0000BD5B0000}"/>
    <cellStyle name="Percent 6 23 10" xfId="24142" xr:uid="{00000000-0005-0000-0000-0000BE5B0000}"/>
    <cellStyle name="Percent 6 23 11" xfId="24143" xr:uid="{00000000-0005-0000-0000-0000BF5B0000}"/>
    <cellStyle name="Percent 6 23 12" xfId="24144" xr:uid="{00000000-0005-0000-0000-0000C05B0000}"/>
    <cellStyle name="Percent 6 23 13" xfId="24145" xr:uid="{00000000-0005-0000-0000-0000C15B0000}"/>
    <cellStyle name="Percent 6 23 14" xfId="24146" xr:uid="{00000000-0005-0000-0000-0000C25B0000}"/>
    <cellStyle name="Percent 6 23 15" xfId="24147" xr:uid="{00000000-0005-0000-0000-0000C35B0000}"/>
    <cellStyle name="Percent 6 23 16" xfId="24148" xr:uid="{00000000-0005-0000-0000-0000C45B0000}"/>
    <cellStyle name="Percent 6 23 17" xfId="24149" xr:uid="{00000000-0005-0000-0000-0000C55B0000}"/>
    <cellStyle name="Percent 6 23 2" xfId="24150" xr:uid="{00000000-0005-0000-0000-0000C65B0000}"/>
    <cellStyle name="Percent 6 23 3" xfId="24151" xr:uid="{00000000-0005-0000-0000-0000C75B0000}"/>
    <cellStyle name="Percent 6 23 4" xfId="24152" xr:uid="{00000000-0005-0000-0000-0000C85B0000}"/>
    <cellStyle name="Percent 6 23 5" xfId="24153" xr:uid="{00000000-0005-0000-0000-0000C95B0000}"/>
    <cellStyle name="Percent 6 23 6" xfId="24154" xr:uid="{00000000-0005-0000-0000-0000CA5B0000}"/>
    <cellStyle name="Percent 6 23 7" xfId="24155" xr:uid="{00000000-0005-0000-0000-0000CB5B0000}"/>
    <cellStyle name="Percent 6 23 8" xfId="24156" xr:uid="{00000000-0005-0000-0000-0000CC5B0000}"/>
    <cellStyle name="Percent 6 23 9" xfId="24157" xr:uid="{00000000-0005-0000-0000-0000CD5B0000}"/>
    <cellStyle name="Percent 6 24" xfId="24158" xr:uid="{00000000-0005-0000-0000-0000CE5B0000}"/>
    <cellStyle name="Percent 6 24 10" xfId="24159" xr:uid="{00000000-0005-0000-0000-0000CF5B0000}"/>
    <cellStyle name="Percent 6 24 11" xfId="24160" xr:uid="{00000000-0005-0000-0000-0000D05B0000}"/>
    <cellStyle name="Percent 6 24 12" xfId="24161" xr:uid="{00000000-0005-0000-0000-0000D15B0000}"/>
    <cellStyle name="Percent 6 24 13" xfId="24162" xr:uid="{00000000-0005-0000-0000-0000D25B0000}"/>
    <cellStyle name="Percent 6 24 14" xfId="24163" xr:uid="{00000000-0005-0000-0000-0000D35B0000}"/>
    <cellStyle name="Percent 6 24 15" xfId="24164" xr:uid="{00000000-0005-0000-0000-0000D45B0000}"/>
    <cellStyle name="Percent 6 24 16" xfId="24165" xr:uid="{00000000-0005-0000-0000-0000D55B0000}"/>
    <cellStyle name="Percent 6 24 17" xfId="24166" xr:uid="{00000000-0005-0000-0000-0000D65B0000}"/>
    <cellStyle name="Percent 6 24 2" xfId="24167" xr:uid="{00000000-0005-0000-0000-0000D75B0000}"/>
    <cellStyle name="Percent 6 24 3" xfId="24168" xr:uid="{00000000-0005-0000-0000-0000D85B0000}"/>
    <cellStyle name="Percent 6 24 4" xfId="24169" xr:uid="{00000000-0005-0000-0000-0000D95B0000}"/>
    <cellStyle name="Percent 6 24 5" xfId="24170" xr:uid="{00000000-0005-0000-0000-0000DA5B0000}"/>
    <cellStyle name="Percent 6 24 6" xfId="24171" xr:uid="{00000000-0005-0000-0000-0000DB5B0000}"/>
    <cellStyle name="Percent 6 24 7" xfId="24172" xr:uid="{00000000-0005-0000-0000-0000DC5B0000}"/>
    <cellStyle name="Percent 6 24 8" xfId="24173" xr:uid="{00000000-0005-0000-0000-0000DD5B0000}"/>
    <cellStyle name="Percent 6 24 9" xfId="24174" xr:uid="{00000000-0005-0000-0000-0000DE5B0000}"/>
    <cellStyle name="Percent 6 25" xfId="24175" xr:uid="{00000000-0005-0000-0000-0000DF5B0000}"/>
    <cellStyle name="Percent 6 25 10" xfId="24176" xr:uid="{00000000-0005-0000-0000-0000E05B0000}"/>
    <cellStyle name="Percent 6 25 11" xfId="24177" xr:uid="{00000000-0005-0000-0000-0000E15B0000}"/>
    <cellStyle name="Percent 6 25 12" xfId="24178" xr:uid="{00000000-0005-0000-0000-0000E25B0000}"/>
    <cellStyle name="Percent 6 25 13" xfId="24179" xr:uid="{00000000-0005-0000-0000-0000E35B0000}"/>
    <cellStyle name="Percent 6 25 14" xfId="24180" xr:uid="{00000000-0005-0000-0000-0000E45B0000}"/>
    <cellStyle name="Percent 6 25 15" xfId="24181" xr:uid="{00000000-0005-0000-0000-0000E55B0000}"/>
    <cellStyle name="Percent 6 25 16" xfId="24182" xr:uid="{00000000-0005-0000-0000-0000E65B0000}"/>
    <cellStyle name="Percent 6 25 17" xfId="24183" xr:uid="{00000000-0005-0000-0000-0000E75B0000}"/>
    <cellStyle name="Percent 6 25 2" xfId="24184" xr:uid="{00000000-0005-0000-0000-0000E85B0000}"/>
    <cellStyle name="Percent 6 25 3" xfId="24185" xr:uid="{00000000-0005-0000-0000-0000E95B0000}"/>
    <cellStyle name="Percent 6 25 4" xfId="24186" xr:uid="{00000000-0005-0000-0000-0000EA5B0000}"/>
    <cellStyle name="Percent 6 25 5" xfId="24187" xr:uid="{00000000-0005-0000-0000-0000EB5B0000}"/>
    <cellStyle name="Percent 6 25 6" xfId="24188" xr:uid="{00000000-0005-0000-0000-0000EC5B0000}"/>
    <cellStyle name="Percent 6 25 7" xfId="24189" xr:uid="{00000000-0005-0000-0000-0000ED5B0000}"/>
    <cellStyle name="Percent 6 25 8" xfId="24190" xr:uid="{00000000-0005-0000-0000-0000EE5B0000}"/>
    <cellStyle name="Percent 6 25 9" xfId="24191" xr:uid="{00000000-0005-0000-0000-0000EF5B0000}"/>
    <cellStyle name="Percent 6 26" xfId="24192" xr:uid="{00000000-0005-0000-0000-0000F05B0000}"/>
    <cellStyle name="Percent 6 26 10" xfId="24193" xr:uid="{00000000-0005-0000-0000-0000F15B0000}"/>
    <cellStyle name="Percent 6 26 11" xfId="24194" xr:uid="{00000000-0005-0000-0000-0000F25B0000}"/>
    <cellStyle name="Percent 6 26 12" xfId="24195" xr:uid="{00000000-0005-0000-0000-0000F35B0000}"/>
    <cellStyle name="Percent 6 26 13" xfId="24196" xr:uid="{00000000-0005-0000-0000-0000F45B0000}"/>
    <cellStyle name="Percent 6 26 14" xfId="24197" xr:uid="{00000000-0005-0000-0000-0000F55B0000}"/>
    <cellStyle name="Percent 6 26 15" xfId="24198" xr:uid="{00000000-0005-0000-0000-0000F65B0000}"/>
    <cellStyle name="Percent 6 26 16" xfId="24199" xr:uid="{00000000-0005-0000-0000-0000F75B0000}"/>
    <cellStyle name="Percent 6 26 17" xfId="24200" xr:uid="{00000000-0005-0000-0000-0000F85B0000}"/>
    <cellStyle name="Percent 6 26 2" xfId="24201" xr:uid="{00000000-0005-0000-0000-0000F95B0000}"/>
    <cellStyle name="Percent 6 26 3" xfId="24202" xr:uid="{00000000-0005-0000-0000-0000FA5B0000}"/>
    <cellStyle name="Percent 6 26 4" xfId="24203" xr:uid="{00000000-0005-0000-0000-0000FB5B0000}"/>
    <cellStyle name="Percent 6 26 5" xfId="24204" xr:uid="{00000000-0005-0000-0000-0000FC5B0000}"/>
    <cellStyle name="Percent 6 26 6" xfId="24205" xr:uid="{00000000-0005-0000-0000-0000FD5B0000}"/>
    <cellStyle name="Percent 6 26 7" xfId="24206" xr:uid="{00000000-0005-0000-0000-0000FE5B0000}"/>
    <cellStyle name="Percent 6 26 8" xfId="24207" xr:uid="{00000000-0005-0000-0000-0000FF5B0000}"/>
    <cellStyle name="Percent 6 26 9" xfId="24208" xr:uid="{00000000-0005-0000-0000-0000005C0000}"/>
    <cellStyle name="Percent 6 27" xfId="24209" xr:uid="{00000000-0005-0000-0000-0000015C0000}"/>
    <cellStyle name="Percent 6 27 10" xfId="24210" xr:uid="{00000000-0005-0000-0000-0000025C0000}"/>
    <cellStyle name="Percent 6 27 11" xfId="24211" xr:uid="{00000000-0005-0000-0000-0000035C0000}"/>
    <cellStyle name="Percent 6 27 12" xfId="24212" xr:uid="{00000000-0005-0000-0000-0000045C0000}"/>
    <cellStyle name="Percent 6 27 13" xfId="24213" xr:uid="{00000000-0005-0000-0000-0000055C0000}"/>
    <cellStyle name="Percent 6 27 14" xfId="24214" xr:uid="{00000000-0005-0000-0000-0000065C0000}"/>
    <cellStyle name="Percent 6 27 15" xfId="24215" xr:uid="{00000000-0005-0000-0000-0000075C0000}"/>
    <cellStyle name="Percent 6 27 16" xfId="24216" xr:uid="{00000000-0005-0000-0000-0000085C0000}"/>
    <cellStyle name="Percent 6 27 17" xfId="24217" xr:uid="{00000000-0005-0000-0000-0000095C0000}"/>
    <cellStyle name="Percent 6 27 2" xfId="24218" xr:uid="{00000000-0005-0000-0000-00000A5C0000}"/>
    <cellStyle name="Percent 6 27 3" xfId="24219" xr:uid="{00000000-0005-0000-0000-00000B5C0000}"/>
    <cellStyle name="Percent 6 27 4" xfId="24220" xr:uid="{00000000-0005-0000-0000-00000C5C0000}"/>
    <cellStyle name="Percent 6 27 5" xfId="24221" xr:uid="{00000000-0005-0000-0000-00000D5C0000}"/>
    <cellStyle name="Percent 6 27 6" xfId="24222" xr:uid="{00000000-0005-0000-0000-00000E5C0000}"/>
    <cellStyle name="Percent 6 27 7" xfId="24223" xr:uid="{00000000-0005-0000-0000-00000F5C0000}"/>
    <cellStyle name="Percent 6 27 8" xfId="24224" xr:uid="{00000000-0005-0000-0000-0000105C0000}"/>
    <cellStyle name="Percent 6 27 9" xfId="24225" xr:uid="{00000000-0005-0000-0000-0000115C0000}"/>
    <cellStyle name="Percent 6 28" xfId="24226" xr:uid="{00000000-0005-0000-0000-0000125C0000}"/>
    <cellStyle name="Percent 6 28 10" xfId="24227" xr:uid="{00000000-0005-0000-0000-0000135C0000}"/>
    <cellStyle name="Percent 6 28 11" xfId="24228" xr:uid="{00000000-0005-0000-0000-0000145C0000}"/>
    <cellStyle name="Percent 6 28 12" xfId="24229" xr:uid="{00000000-0005-0000-0000-0000155C0000}"/>
    <cellStyle name="Percent 6 28 13" xfId="24230" xr:uid="{00000000-0005-0000-0000-0000165C0000}"/>
    <cellStyle name="Percent 6 28 14" xfId="24231" xr:uid="{00000000-0005-0000-0000-0000175C0000}"/>
    <cellStyle name="Percent 6 28 15" xfId="24232" xr:uid="{00000000-0005-0000-0000-0000185C0000}"/>
    <cellStyle name="Percent 6 28 16" xfId="24233" xr:uid="{00000000-0005-0000-0000-0000195C0000}"/>
    <cellStyle name="Percent 6 28 17" xfId="24234" xr:uid="{00000000-0005-0000-0000-00001A5C0000}"/>
    <cellStyle name="Percent 6 28 2" xfId="24235" xr:uid="{00000000-0005-0000-0000-00001B5C0000}"/>
    <cellStyle name="Percent 6 28 3" xfId="24236" xr:uid="{00000000-0005-0000-0000-00001C5C0000}"/>
    <cellStyle name="Percent 6 28 4" xfId="24237" xr:uid="{00000000-0005-0000-0000-00001D5C0000}"/>
    <cellStyle name="Percent 6 28 5" xfId="24238" xr:uid="{00000000-0005-0000-0000-00001E5C0000}"/>
    <cellStyle name="Percent 6 28 6" xfId="24239" xr:uid="{00000000-0005-0000-0000-00001F5C0000}"/>
    <cellStyle name="Percent 6 28 7" xfId="24240" xr:uid="{00000000-0005-0000-0000-0000205C0000}"/>
    <cellStyle name="Percent 6 28 8" xfId="24241" xr:uid="{00000000-0005-0000-0000-0000215C0000}"/>
    <cellStyle name="Percent 6 28 9" xfId="24242" xr:uid="{00000000-0005-0000-0000-0000225C0000}"/>
    <cellStyle name="Percent 6 29" xfId="24243" xr:uid="{00000000-0005-0000-0000-0000235C0000}"/>
    <cellStyle name="Percent 6 29 10" xfId="24244" xr:uid="{00000000-0005-0000-0000-0000245C0000}"/>
    <cellStyle name="Percent 6 29 11" xfId="24245" xr:uid="{00000000-0005-0000-0000-0000255C0000}"/>
    <cellStyle name="Percent 6 29 12" xfId="24246" xr:uid="{00000000-0005-0000-0000-0000265C0000}"/>
    <cellStyle name="Percent 6 29 13" xfId="24247" xr:uid="{00000000-0005-0000-0000-0000275C0000}"/>
    <cellStyle name="Percent 6 29 14" xfId="24248" xr:uid="{00000000-0005-0000-0000-0000285C0000}"/>
    <cellStyle name="Percent 6 29 15" xfId="24249" xr:uid="{00000000-0005-0000-0000-0000295C0000}"/>
    <cellStyle name="Percent 6 29 16" xfId="24250" xr:uid="{00000000-0005-0000-0000-00002A5C0000}"/>
    <cellStyle name="Percent 6 29 17" xfId="24251" xr:uid="{00000000-0005-0000-0000-00002B5C0000}"/>
    <cellStyle name="Percent 6 29 2" xfId="24252" xr:uid="{00000000-0005-0000-0000-00002C5C0000}"/>
    <cellStyle name="Percent 6 29 3" xfId="24253" xr:uid="{00000000-0005-0000-0000-00002D5C0000}"/>
    <cellStyle name="Percent 6 29 4" xfId="24254" xr:uid="{00000000-0005-0000-0000-00002E5C0000}"/>
    <cellStyle name="Percent 6 29 5" xfId="24255" xr:uid="{00000000-0005-0000-0000-00002F5C0000}"/>
    <cellStyle name="Percent 6 29 6" xfId="24256" xr:uid="{00000000-0005-0000-0000-0000305C0000}"/>
    <cellStyle name="Percent 6 29 7" xfId="24257" xr:uid="{00000000-0005-0000-0000-0000315C0000}"/>
    <cellStyle name="Percent 6 29 8" xfId="24258" xr:uid="{00000000-0005-0000-0000-0000325C0000}"/>
    <cellStyle name="Percent 6 29 9" xfId="24259" xr:uid="{00000000-0005-0000-0000-0000335C0000}"/>
    <cellStyle name="Percent 6 3" xfId="24260" xr:uid="{00000000-0005-0000-0000-0000345C0000}"/>
    <cellStyle name="Percent 6 3 10" xfId="24261" xr:uid="{00000000-0005-0000-0000-0000355C0000}"/>
    <cellStyle name="Percent 6 3 11" xfId="24262" xr:uid="{00000000-0005-0000-0000-0000365C0000}"/>
    <cellStyle name="Percent 6 3 12" xfId="24263" xr:uid="{00000000-0005-0000-0000-0000375C0000}"/>
    <cellStyle name="Percent 6 3 13" xfId="24264" xr:uid="{00000000-0005-0000-0000-0000385C0000}"/>
    <cellStyle name="Percent 6 3 14" xfId="24265" xr:uid="{00000000-0005-0000-0000-0000395C0000}"/>
    <cellStyle name="Percent 6 3 15" xfId="24266" xr:uid="{00000000-0005-0000-0000-00003A5C0000}"/>
    <cellStyle name="Percent 6 3 16" xfId="24267" xr:uid="{00000000-0005-0000-0000-00003B5C0000}"/>
    <cellStyle name="Percent 6 3 17" xfId="24268" xr:uid="{00000000-0005-0000-0000-00003C5C0000}"/>
    <cellStyle name="Percent 6 3 2" xfId="24269" xr:uid="{00000000-0005-0000-0000-00003D5C0000}"/>
    <cellStyle name="Percent 6 3 3" xfId="24270" xr:uid="{00000000-0005-0000-0000-00003E5C0000}"/>
    <cellStyle name="Percent 6 3 4" xfId="24271" xr:uid="{00000000-0005-0000-0000-00003F5C0000}"/>
    <cellStyle name="Percent 6 3 5" xfId="24272" xr:uid="{00000000-0005-0000-0000-0000405C0000}"/>
    <cellStyle name="Percent 6 3 6" xfId="24273" xr:uid="{00000000-0005-0000-0000-0000415C0000}"/>
    <cellStyle name="Percent 6 3 7" xfId="24274" xr:uid="{00000000-0005-0000-0000-0000425C0000}"/>
    <cellStyle name="Percent 6 3 8" xfId="24275" xr:uid="{00000000-0005-0000-0000-0000435C0000}"/>
    <cellStyle name="Percent 6 3 9" xfId="24276" xr:uid="{00000000-0005-0000-0000-0000445C0000}"/>
    <cellStyle name="Percent 6 30" xfId="24277" xr:uid="{00000000-0005-0000-0000-0000455C0000}"/>
    <cellStyle name="Percent 6 30 10" xfId="24278" xr:uid="{00000000-0005-0000-0000-0000465C0000}"/>
    <cellStyle name="Percent 6 30 11" xfId="24279" xr:uid="{00000000-0005-0000-0000-0000475C0000}"/>
    <cellStyle name="Percent 6 30 12" xfId="24280" xr:uid="{00000000-0005-0000-0000-0000485C0000}"/>
    <cellStyle name="Percent 6 30 13" xfId="24281" xr:uid="{00000000-0005-0000-0000-0000495C0000}"/>
    <cellStyle name="Percent 6 30 14" xfId="24282" xr:uid="{00000000-0005-0000-0000-00004A5C0000}"/>
    <cellStyle name="Percent 6 30 15" xfId="24283" xr:uid="{00000000-0005-0000-0000-00004B5C0000}"/>
    <cellStyle name="Percent 6 30 16" xfId="24284" xr:uid="{00000000-0005-0000-0000-00004C5C0000}"/>
    <cellStyle name="Percent 6 30 17" xfId="24285" xr:uid="{00000000-0005-0000-0000-00004D5C0000}"/>
    <cellStyle name="Percent 6 30 2" xfId="24286" xr:uid="{00000000-0005-0000-0000-00004E5C0000}"/>
    <cellStyle name="Percent 6 30 3" xfId="24287" xr:uid="{00000000-0005-0000-0000-00004F5C0000}"/>
    <cellStyle name="Percent 6 30 4" xfId="24288" xr:uid="{00000000-0005-0000-0000-0000505C0000}"/>
    <cellStyle name="Percent 6 30 5" xfId="24289" xr:uid="{00000000-0005-0000-0000-0000515C0000}"/>
    <cellStyle name="Percent 6 30 6" xfId="24290" xr:uid="{00000000-0005-0000-0000-0000525C0000}"/>
    <cellStyle name="Percent 6 30 7" xfId="24291" xr:uid="{00000000-0005-0000-0000-0000535C0000}"/>
    <cellStyle name="Percent 6 30 8" xfId="24292" xr:uid="{00000000-0005-0000-0000-0000545C0000}"/>
    <cellStyle name="Percent 6 30 9" xfId="24293" xr:uid="{00000000-0005-0000-0000-0000555C0000}"/>
    <cellStyle name="Percent 6 31" xfId="24294" xr:uid="{00000000-0005-0000-0000-0000565C0000}"/>
    <cellStyle name="Percent 6 31 10" xfId="24295" xr:uid="{00000000-0005-0000-0000-0000575C0000}"/>
    <cellStyle name="Percent 6 31 11" xfId="24296" xr:uid="{00000000-0005-0000-0000-0000585C0000}"/>
    <cellStyle name="Percent 6 31 12" xfId="24297" xr:uid="{00000000-0005-0000-0000-0000595C0000}"/>
    <cellStyle name="Percent 6 31 13" xfId="24298" xr:uid="{00000000-0005-0000-0000-00005A5C0000}"/>
    <cellStyle name="Percent 6 31 14" xfId="24299" xr:uid="{00000000-0005-0000-0000-00005B5C0000}"/>
    <cellStyle name="Percent 6 31 15" xfId="24300" xr:uid="{00000000-0005-0000-0000-00005C5C0000}"/>
    <cellStyle name="Percent 6 31 16" xfId="24301" xr:uid="{00000000-0005-0000-0000-00005D5C0000}"/>
    <cellStyle name="Percent 6 31 17" xfId="24302" xr:uid="{00000000-0005-0000-0000-00005E5C0000}"/>
    <cellStyle name="Percent 6 31 2" xfId="24303" xr:uid="{00000000-0005-0000-0000-00005F5C0000}"/>
    <cellStyle name="Percent 6 31 3" xfId="24304" xr:uid="{00000000-0005-0000-0000-0000605C0000}"/>
    <cellStyle name="Percent 6 31 4" xfId="24305" xr:uid="{00000000-0005-0000-0000-0000615C0000}"/>
    <cellStyle name="Percent 6 31 5" xfId="24306" xr:uid="{00000000-0005-0000-0000-0000625C0000}"/>
    <cellStyle name="Percent 6 31 6" xfId="24307" xr:uid="{00000000-0005-0000-0000-0000635C0000}"/>
    <cellStyle name="Percent 6 31 7" xfId="24308" xr:uid="{00000000-0005-0000-0000-0000645C0000}"/>
    <cellStyle name="Percent 6 31 8" xfId="24309" xr:uid="{00000000-0005-0000-0000-0000655C0000}"/>
    <cellStyle name="Percent 6 31 9" xfId="24310" xr:uid="{00000000-0005-0000-0000-0000665C0000}"/>
    <cellStyle name="Percent 6 32" xfId="24311" xr:uid="{00000000-0005-0000-0000-0000675C0000}"/>
    <cellStyle name="Percent 6 32 10" xfId="24312" xr:uid="{00000000-0005-0000-0000-0000685C0000}"/>
    <cellStyle name="Percent 6 32 11" xfId="24313" xr:uid="{00000000-0005-0000-0000-0000695C0000}"/>
    <cellStyle name="Percent 6 32 12" xfId="24314" xr:uid="{00000000-0005-0000-0000-00006A5C0000}"/>
    <cellStyle name="Percent 6 32 13" xfId="24315" xr:uid="{00000000-0005-0000-0000-00006B5C0000}"/>
    <cellStyle name="Percent 6 32 14" xfId="24316" xr:uid="{00000000-0005-0000-0000-00006C5C0000}"/>
    <cellStyle name="Percent 6 32 15" xfId="24317" xr:uid="{00000000-0005-0000-0000-00006D5C0000}"/>
    <cellStyle name="Percent 6 32 16" xfId="24318" xr:uid="{00000000-0005-0000-0000-00006E5C0000}"/>
    <cellStyle name="Percent 6 32 17" xfId="24319" xr:uid="{00000000-0005-0000-0000-00006F5C0000}"/>
    <cellStyle name="Percent 6 32 2" xfId="24320" xr:uid="{00000000-0005-0000-0000-0000705C0000}"/>
    <cellStyle name="Percent 6 32 3" xfId="24321" xr:uid="{00000000-0005-0000-0000-0000715C0000}"/>
    <cellStyle name="Percent 6 32 4" xfId="24322" xr:uid="{00000000-0005-0000-0000-0000725C0000}"/>
    <cellStyle name="Percent 6 32 5" xfId="24323" xr:uid="{00000000-0005-0000-0000-0000735C0000}"/>
    <cellStyle name="Percent 6 32 6" xfId="24324" xr:uid="{00000000-0005-0000-0000-0000745C0000}"/>
    <cellStyle name="Percent 6 32 7" xfId="24325" xr:uid="{00000000-0005-0000-0000-0000755C0000}"/>
    <cellStyle name="Percent 6 32 8" xfId="24326" xr:uid="{00000000-0005-0000-0000-0000765C0000}"/>
    <cellStyle name="Percent 6 32 9" xfId="24327" xr:uid="{00000000-0005-0000-0000-0000775C0000}"/>
    <cellStyle name="Percent 6 33" xfId="24328" xr:uid="{00000000-0005-0000-0000-0000785C0000}"/>
    <cellStyle name="Percent 6 33 10" xfId="24329" xr:uid="{00000000-0005-0000-0000-0000795C0000}"/>
    <cellStyle name="Percent 6 33 11" xfId="24330" xr:uid="{00000000-0005-0000-0000-00007A5C0000}"/>
    <cellStyle name="Percent 6 33 12" xfId="24331" xr:uid="{00000000-0005-0000-0000-00007B5C0000}"/>
    <cellStyle name="Percent 6 33 13" xfId="24332" xr:uid="{00000000-0005-0000-0000-00007C5C0000}"/>
    <cellStyle name="Percent 6 33 14" xfId="24333" xr:uid="{00000000-0005-0000-0000-00007D5C0000}"/>
    <cellStyle name="Percent 6 33 15" xfId="24334" xr:uid="{00000000-0005-0000-0000-00007E5C0000}"/>
    <cellStyle name="Percent 6 33 16" xfId="24335" xr:uid="{00000000-0005-0000-0000-00007F5C0000}"/>
    <cellStyle name="Percent 6 33 17" xfId="24336" xr:uid="{00000000-0005-0000-0000-0000805C0000}"/>
    <cellStyle name="Percent 6 33 2" xfId="24337" xr:uid="{00000000-0005-0000-0000-0000815C0000}"/>
    <cellStyle name="Percent 6 33 3" xfId="24338" xr:uid="{00000000-0005-0000-0000-0000825C0000}"/>
    <cellStyle name="Percent 6 33 4" xfId="24339" xr:uid="{00000000-0005-0000-0000-0000835C0000}"/>
    <cellStyle name="Percent 6 33 5" xfId="24340" xr:uid="{00000000-0005-0000-0000-0000845C0000}"/>
    <cellStyle name="Percent 6 33 6" xfId="24341" xr:uid="{00000000-0005-0000-0000-0000855C0000}"/>
    <cellStyle name="Percent 6 33 7" xfId="24342" xr:uid="{00000000-0005-0000-0000-0000865C0000}"/>
    <cellStyle name="Percent 6 33 8" xfId="24343" xr:uid="{00000000-0005-0000-0000-0000875C0000}"/>
    <cellStyle name="Percent 6 33 9" xfId="24344" xr:uid="{00000000-0005-0000-0000-0000885C0000}"/>
    <cellStyle name="Percent 6 34" xfId="24345" xr:uid="{00000000-0005-0000-0000-0000895C0000}"/>
    <cellStyle name="Percent 6 34 10" xfId="24346" xr:uid="{00000000-0005-0000-0000-00008A5C0000}"/>
    <cellStyle name="Percent 6 34 11" xfId="24347" xr:uid="{00000000-0005-0000-0000-00008B5C0000}"/>
    <cellStyle name="Percent 6 34 12" xfId="24348" xr:uid="{00000000-0005-0000-0000-00008C5C0000}"/>
    <cellStyle name="Percent 6 34 13" xfId="24349" xr:uid="{00000000-0005-0000-0000-00008D5C0000}"/>
    <cellStyle name="Percent 6 34 14" xfId="24350" xr:uid="{00000000-0005-0000-0000-00008E5C0000}"/>
    <cellStyle name="Percent 6 34 15" xfId="24351" xr:uid="{00000000-0005-0000-0000-00008F5C0000}"/>
    <cellStyle name="Percent 6 34 16" xfId="24352" xr:uid="{00000000-0005-0000-0000-0000905C0000}"/>
    <cellStyle name="Percent 6 34 17" xfId="24353" xr:uid="{00000000-0005-0000-0000-0000915C0000}"/>
    <cellStyle name="Percent 6 34 2" xfId="24354" xr:uid="{00000000-0005-0000-0000-0000925C0000}"/>
    <cellStyle name="Percent 6 34 3" xfId="24355" xr:uid="{00000000-0005-0000-0000-0000935C0000}"/>
    <cellStyle name="Percent 6 34 4" xfId="24356" xr:uid="{00000000-0005-0000-0000-0000945C0000}"/>
    <cellStyle name="Percent 6 34 5" xfId="24357" xr:uid="{00000000-0005-0000-0000-0000955C0000}"/>
    <cellStyle name="Percent 6 34 6" xfId="24358" xr:uid="{00000000-0005-0000-0000-0000965C0000}"/>
    <cellStyle name="Percent 6 34 7" xfId="24359" xr:uid="{00000000-0005-0000-0000-0000975C0000}"/>
    <cellStyle name="Percent 6 34 8" xfId="24360" xr:uid="{00000000-0005-0000-0000-0000985C0000}"/>
    <cellStyle name="Percent 6 34 9" xfId="24361" xr:uid="{00000000-0005-0000-0000-0000995C0000}"/>
    <cellStyle name="Percent 6 35" xfId="24362" xr:uid="{00000000-0005-0000-0000-00009A5C0000}"/>
    <cellStyle name="Percent 6 35 10" xfId="24363" xr:uid="{00000000-0005-0000-0000-00009B5C0000}"/>
    <cellStyle name="Percent 6 35 11" xfId="24364" xr:uid="{00000000-0005-0000-0000-00009C5C0000}"/>
    <cellStyle name="Percent 6 35 12" xfId="24365" xr:uid="{00000000-0005-0000-0000-00009D5C0000}"/>
    <cellStyle name="Percent 6 35 13" xfId="24366" xr:uid="{00000000-0005-0000-0000-00009E5C0000}"/>
    <cellStyle name="Percent 6 35 14" xfId="24367" xr:uid="{00000000-0005-0000-0000-00009F5C0000}"/>
    <cellStyle name="Percent 6 35 15" xfId="24368" xr:uid="{00000000-0005-0000-0000-0000A05C0000}"/>
    <cellStyle name="Percent 6 35 16" xfId="24369" xr:uid="{00000000-0005-0000-0000-0000A15C0000}"/>
    <cellStyle name="Percent 6 35 17" xfId="24370" xr:uid="{00000000-0005-0000-0000-0000A25C0000}"/>
    <cellStyle name="Percent 6 35 2" xfId="24371" xr:uid="{00000000-0005-0000-0000-0000A35C0000}"/>
    <cellStyle name="Percent 6 35 3" xfId="24372" xr:uid="{00000000-0005-0000-0000-0000A45C0000}"/>
    <cellStyle name="Percent 6 35 4" xfId="24373" xr:uid="{00000000-0005-0000-0000-0000A55C0000}"/>
    <cellStyle name="Percent 6 35 5" xfId="24374" xr:uid="{00000000-0005-0000-0000-0000A65C0000}"/>
    <cellStyle name="Percent 6 35 6" xfId="24375" xr:uid="{00000000-0005-0000-0000-0000A75C0000}"/>
    <cellStyle name="Percent 6 35 7" xfId="24376" xr:uid="{00000000-0005-0000-0000-0000A85C0000}"/>
    <cellStyle name="Percent 6 35 8" xfId="24377" xr:uid="{00000000-0005-0000-0000-0000A95C0000}"/>
    <cellStyle name="Percent 6 35 9" xfId="24378" xr:uid="{00000000-0005-0000-0000-0000AA5C0000}"/>
    <cellStyle name="Percent 6 36" xfId="24379" xr:uid="{00000000-0005-0000-0000-0000AB5C0000}"/>
    <cellStyle name="Percent 6 36 10" xfId="24380" xr:uid="{00000000-0005-0000-0000-0000AC5C0000}"/>
    <cellStyle name="Percent 6 36 11" xfId="24381" xr:uid="{00000000-0005-0000-0000-0000AD5C0000}"/>
    <cellStyle name="Percent 6 36 12" xfId="24382" xr:uid="{00000000-0005-0000-0000-0000AE5C0000}"/>
    <cellStyle name="Percent 6 36 13" xfId="24383" xr:uid="{00000000-0005-0000-0000-0000AF5C0000}"/>
    <cellStyle name="Percent 6 36 14" xfId="24384" xr:uid="{00000000-0005-0000-0000-0000B05C0000}"/>
    <cellStyle name="Percent 6 36 15" xfId="24385" xr:uid="{00000000-0005-0000-0000-0000B15C0000}"/>
    <cellStyle name="Percent 6 36 16" xfId="24386" xr:uid="{00000000-0005-0000-0000-0000B25C0000}"/>
    <cellStyle name="Percent 6 36 17" xfId="24387" xr:uid="{00000000-0005-0000-0000-0000B35C0000}"/>
    <cellStyle name="Percent 6 36 2" xfId="24388" xr:uid="{00000000-0005-0000-0000-0000B45C0000}"/>
    <cellStyle name="Percent 6 36 3" xfId="24389" xr:uid="{00000000-0005-0000-0000-0000B55C0000}"/>
    <cellStyle name="Percent 6 36 4" xfId="24390" xr:uid="{00000000-0005-0000-0000-0000B65C0000}"/>
    <cellStyle name="Percent 6 36 5" xfId="24391" xr:uid="{00000000-0005-0000-0000-0000B75C0000}"/>
    <cellStyle name="Percent 6 36 6" xfId="24392" xr:uid="{00000000-0005-0000-0000-0000B85C0000}"/>
    <cellStyle name="Percent 6 36 7" xfId="24393" xr:uid="{00000000-0005-0000-0000-0000B95C0000}"/>
    <cellStyle name="Percent 6 36 8" xfId="24394" xr:uid="{00000000-0005-0000-0000-0000BA5C0000}"/>
    <cellStyle name="Percent 6 36 9" xfId="24395" xr:uid="{00000000-0005-0000-0000-0000BB5C0000}"/>
    <cellStyle name="Percent 6 37" xfId="24396" xr:uid="{00000000-0005-0000-0000-0000BC5C0000}"/>
    <cellStyle name="Percent 6 37 10" xfId="24397" xr:uid="{00000000-0005-0000-0000-0000BD5C0000}"/>
    <cellStyle name="Percent 6 37 11" xfId="24398" xr:uid="{00000000-0005-0000-0000-0000BE5C0000}"/>
    <cellStyle name="Percent 6 37 12" xfId="24399" xr:uid="{00000000-0005-0000-0000-0000BF5C0000}"/>
    <cellStyle name="Percent 6 37 13" xfId="24400" xr:uid="{00000000-0005-0000-0000-0000C05C0000}"/>
    <cellStyle name="Percent 6 37 14" xfId="24401" xr:uid="{00000000-0005-0000-0000-0000C15C0000}"/>
    <cellStyle name="Percent 6 37 15" xfId="24402" xr:uid="{00000000-0005-0000-0000-0000C25C0000}"/>
    <cellStyle name="Percent 6 37 16" xfId="24403" xr:uid="{00000000-0005-0000-0000-0000C35C0000}"/>
    <cellStyle name="Percent 6 37 17" xfId="24404" xr:uid="{00000000-0005-0000-0000-0000C45C0000}"/>
    <cellStyle name="Percent 6 37 2" xfId="24405" xr:uid="{00000000-0005-0000-0000-0000C55C0000}"/>
    <cellStyle name="Percent 6 37 3" xfId="24406" xr:uid="{00000000-0005-0000-0000-0000C65C0000}"/>
    <cellStyle name="Percent 6 37 4" xfId="24407" xr:uid="{00000000-0005-0000-0000-0000C75C0000}"/>
    <cellStyle name="Percent 6 37 5" xfId="24408" xr:uid="{00000000-0005-0000-0000-0000C85C0000}"/>
    <cellStyle name="Percent 6 37 6" xfId="24409" xr:uid="{00000000-0005-0000-0000-0000C95C0000}"/>
    <cellStyle name="Percent 6 37 7" xfId="24410" xr:uid="{00000000-0005-0000-0000-0000CA5C0000}"/>
    <cellStyle name="Percent 6 37 8" xfId="24411" xr:uid="{00000000-0005-0000-0000-0000CB5C0000}"/>
    <cellStyle name="Percent 6 37 9" xfId="24412" xr:uid="{00000000-0005-0000-0000-0000CC5C0000}"/>
    <cellStyle name="Percent 6 38" xfId="24413" xr:uid="{00000000-0005-0000-0000-0000CD5C0000}"/>
    <cellStyle name="Percent 6 38 10" xfId="24414" xr:uid="{00000000-0005-0000-0000-0000CE5C0000}"/>
    <cellStyle name="Percent 6 38 11" xfId="24415" xr:uid="{00000000-0005-0000-0000-0000CF5C0000}"/>
    <cellStyle name="Percent 6 38 12" xfId="24416" xr:uid="{00000000-0005-0000-0000-0000D05C0000}"/>
    <cellStyle name="Percent 6 38 13" xfId="24417" xr:uid="{00000000-0005-0000-0000-0000D15C0000}"/>
    <cellStyle name="Percent 6 38 14" xfId="24418" xr:uid="{00000000-0005-0000-0000-0000D25C0000}"/>
    <cellStyle name="Percent 6 38 15" xfId="24419" xr:uid="{00000000-0005-0000-0000-0000D35C0000}"/>
    <cellStyle name="Percent 6 38 16" xfId="24420" xr:uid="{00000000-0005-0000-0000-0000D45C0000}"/>
    <cellStyle name="Percent 6 38 17" xfId="24421" xr:uid="{00000000-0005-0000-0000-0000D55C0000}"/>
    <cellStyle name="Percent 6 38 2" xfId="24422" xr:uid="{00000000-0005-0000-0000-0000D65C0000}"/>
    <cellStyle name="Percent 6 38 3" xfId="24423" xr:uid="{00000000-0005-0000-0000-0000D75C0000}"/>
    <cellStyle name="Percent 6 38 4" xfId="24424" xr:uid="{00000000-0005-0000-0000-0000D85C0000}"/>
    <cellStyle name="Percent 6 38 5" xfId="24425" xr:uid="{00000000-0005-0000-0000-0000D95C0000}"/>
    <cellStyle name="Percent 6 38 6" xfId="24426" xr:uid="{00000000-0005-0000-0000-0000DA5C0000}"/>
    <cellStyle name="Percent 6 38 7" xfId="24427" xr:uid="{00000000-0005-0000-0000-0000DB5C0000}"/>
    <cellStyle name="Percent 6 38 8" xfId="24428" xr:uid="{00000000-0005-0000-0000-0000DC5C0000}"/>
    <cellStyle name="Percent 6 38 9" xfId="24429" xr:uid="{00000000-0005-0000-0000-0000DD5C0000}"/>
    <cellStyle name="Percent 6 39" xfId="24430" xr:uid="{00000000-0005-0000-0000-0000DE5C0000}"/>
    <cellStyle name="Percent 6 39 10" xfId="24431" xr:uid="{00000000-0005-0000-0000-0000DF5C0000}"/>
    <cellStyle name="Percent 6 39 11" xfId="24432" xr:uid="{00000000-0005-0000-0000-0000E05C0000}"/>
    <cellStyle name="Percent 6 39 12" xfId="24433" xr:uid="{00000000-0005-0000-0000-0000E15C0000}"/>
    <cellStyle name="Percent 6 39 13" xfId="24434" xr:uid="{00000000-0005-0000-0000-0000E25C0000}"/>
    <cellStyle name="Percent 6 39 14" xfId="24435" xr:uid="{00000000-0005-0000-0000-0000E35C0000}"/>
    <cellStyle name="Percent 6 39 15" xfId="24436" xr:uid="{00000000-0005-0000-0000-0000E45C0000}"/>
    <cellStyle name="Percent 6 39 16" xfId="24437" xr:uid="{00000000-0005-0000-0000-0000E55C0000}"/>
    <cellStyle name="Percent 6 39 17" xfId="24438" xr:uid="{00000000-0005-0000-0000-0000E65C0000}"/>
    <cellStyle name="Percent 6 39 2" xfId="24439" xr:uid="{00000000-0005-0000-0000-0000E75C0000}"/>
    <cellStyle name="Percent 6 39 3" xfId="24440" xr:uid="{00000000-0005-0000-0000-0000E85C0000}"/>
    <cellStyle name="Percent 6 39 4" xfId="24441" xr:uid="{00000000-0005-0000-0000-0000E95C0000}"/>
    <cellStyle name="Percent 6 39 5" xfId="24442" xr:uid="{00000000-0005-0000-0000-0000EA5C0000}"/>
    <cellStyle name="Percent 6 39 6" xfId="24443" xr:uid="{00000000-0005-0000-0000-0000EB5C0000}"/>
    <cellStyle name="Percent 6 39 7" xfId="24444" xr:uid="{00000000-0005-0000-0000-0000EC5C0000}"/>
    <cellStyle name="Percent 6 39 8" xfId="24445" xr:uid="{00000000-0005-0000-0000-0000ED5C0000}"/>
    <cellStyle name="Percent 6 39 9" xfId="24446" xr:uid="{00000000-0005-0000-0000-0000EE5C0000}"/>
    <cellStyle name="Percent 6 4" xfId="24447" xr:uid="{00000000-0005-0000-0000-0000EF5C0000}"/>
    <cellStyle name="Percent 6 4 10" xfId="24448" xr:uid="{00000000-0005-0000-0000-0000F05C0000}"/>
    <cellStyle name="Percent 6 4 11" xfId="24449" xr:uid="{00000000-0005-0000-0000-0000F15C0000}"/>
    <cellStyle name="Percent 6 4 12" xfId="24450" xr:uid="{00000000-0005-0000-0000-0000F25C0000}"/>
    <cellStyle name="Percent 6 4 13" xfId="24451" xr:uid="{00000000-0005-0000-0000-0000F35C0000}"/>
    <cellStyle name="Percent 6 4 14" xfId="24452" xr:uid="{00000000-0005-0000-0000-0000F45C0000}"/>
    <cellStyle name="Percent 6 4 15" xfId="24453" xr:uid="{00000000-0005-0000-0000-0000F55C0000}"/>
    <cellStyle name="Percent 6 4 16" xfId="24454" xr:uid="{00000000-0005-0000-0000-0000F65C0000}"/>
    <cellStyle name="Percent 6 4 17" xfId="24455" xr:uid="{00000000-0005-0000-0000-0000F75C0000}"/>
    <cellStyle name="Percent 6 4 2" xfId="24456" xr:uid="{00000000-0005-0000-0000-0000F85C0000}"/>
    <cellStyle name="Percent 6 4 3" xfId="24457" xr:uid="{00000000-0005-0000-0000-0000F95C0000}"/>
    <cellStyle name="Percent 6 4 4" xfId="24458" xr:uid="{00000000-0005-0000-0000-0000FA5C0000}"/>
    <cellStyle name="Percent 6 4 5" xfId="24459" xr:uid="{00000000-0005-0000-0000-0000FB5C0000}"/>
    <cellStyle name="Percent 6 4 6" xfId="24460" xr:uid="{00000000-0005-0000-0000-0000FC5C0000}"/>
    <cellStyle name="Percent 6 4 7" xfId="24461" xr:uid="{00000000-0005-0000-0000-0000FD5C0000}"/>
    <cellStyle name="Percent 6 4 8" xfId="24462" xr:uid="{00000000-0005-0000-0000-0000FE5C0000}"/>
    <cellStyle name="Percent 6 4 9" xfId="24463" xr:uid="{00000000-0005-0000-0000-0000FF5C0000}"/>
    <cellStyle name="Percent 6 40" xfId="24464" xr:uid="{00000000-0005-0000-0000-0000005D0000}"/>
    <cellStyle name="Percent 6 40 10" xfId="24465" xr:uid="{00000000-0005-0000-0000-0000015D0000}"/>
    <cellStyle name="Percent 6 40 11" xfId="24466" xr:uid="{00000000-0005-0000-0000-0000025D0000}"/>
    <cellStyle name="Percent 6 40 12" xfId="24467" xr:uid="{00000000-0005-0000-0000-0000035D0000}"/>
    <cellStyle name="Percent 6 40 13" xfId="24468" xr:uid="{00000000-0005-0000-0000-0000045D0000}"/>
    <cellStyle name="Percent 6 40 14" xfId="24469" xr:uid="{00000000-0005-0000-0000-0000055D0000}"/>
    <cellStyle name="Percent 6 40 15" xfId="24470" xr:uid="{00000000-0005-0000-0000-0000065D0000}"/>
    <cellStyle name="Percent 6 40 16" xfId="24471" xr:uid="{00000000-0005-0000-0000-0000075D0000}"/>
    <cellStyle name="Percent 6 40 17" xfId="24472" xr:uid="{00000000-0005-0000-0000-0000085D0000}"/>
    <cellStyle name="Percent 6 40 2" xfId="24473" xr:uid="{00000000-0005-0000-0000-0000095D0000}"/>
    <cellStyle name="Percent 6 40 3" xfId="24474" xr:uid="{00000000-0005-0000-0000-00000A5D0000}"/>
    <cellStyle name="Percent 6 40 4" xfId="24475" xr:uid="{00000000-0005-0000-0000-00000B5D0000}"/>
    <cellStyle name="Percent 6 40 5" xfId="24476" xr:uid="{00000000-0005-0000-0000-00000C5D0000}"/>
    <cellStyle name="Percent 6 40 6" xfId="24477" xr:uid="{00000000-0005-0000-0000-00000D5D0000}"/>
    <cellStyle name="Percent 6 40 7" xfId="24478" xr:uid="{00000000-0005-0000-0000-00000E5D0000}"/>
    <cellStyle name="Percent 6 40 8" xfId="24479" xr:uid="{00000000-0005-0000-0000-00000F5D0000}"/>
    <cellStyle name="Percent 6 40 9" xfId="24480" xr:uid="{00000000-0005-0000-0000-0000105D0000}"/>
    <cellStyle name="Percent 6 41" xfId="24481" xr:uid="{00000000-0005-0000-0000-0000115D0000}"/>
    <cellStyle name="Percent 6 41 10" xfId="24482" xr:uid="{00000000-0005-0000-0000-0000125D0000}"/>
    <cellStyle name="Percent 6 41 11" xfId="24483" xr:uid="{00000000-0005-0000-0000-0000135D0000}"/>
    <cellStyle name="Percent 6 41 12" xfId="24484" xr:uid="{00000000-0005-0000-0000-0000145D0000}"/>
    <cellStyle name="Percent 6 41 13" xfId="24485" xr:uid="{00000000-0005-0000-0000-0000155D0000}"/>
    <cellStyle name="Percent 6 41 14" xfId="24486" xr:uid="{00000000-0005-0000-0000-0000165D0000}"/>
    <cellStyle name="Percent 6 41 15" xfId="24487" xr:uid="{00000000-0005-0000-0000-0000175D0000}"/>
    <cellStyle name="Percent 6 41 16" xfId="24488" xr:uid="{00000000-0005-0000-0000-0000185D0000}"/>
    <cellStyle name="Percent 6 41 17" xfId="24489" xr:uid="{00000000-0005-0000-0000-0000195D0000}"/>
    <cellStyle name="Percent 6 41 2" xfId="24490" xr:uid="{00000000-0005-0000-0000-00001A5D0000}"/>
    <cellStyle name="Percent 6 41 3" xfId="24491" xr:uid="{00000000-0005-0000-0000-00001B5D0000}"/>
    <cellStyle name="Percent 6 41 4" xfId="24492" xr:uid="{00000000-0005-0000-0000-00001C5D0000}"/>
    <cellStyle name="Percent 6 41 5" xfId="24493" xr:uid="{00000000-0005-0000-0000-00001D5D0000}"/>
    <cellStyle name="Percent 6 41 6" xfId="24494" xr:uid="{00000000-0005-0000-0000-00001E5D0000}"/>
    <cellStyle name="Percent 6 41 7" xfId="24495" xr:uid="{00000000-0005-0000-0000-00001F5D0000}"/>
    <cellStyle name="Percent 6 41 8" xfId="24496" xr:uid="{00000000-0005-0000-0000-0000205D0000}"/>
    <cellStyle name="Percent 6 41 9" xfId="24497" xr:uid="{00000000-0005-0000-0000-0000215D0000}"/>
    <cellStyle name="Percent 6 42" xfId="24498" xr:uid="{00000000-0005-0000-0000-0000225D0000}"/>
    <cellStyle name="Percent 6 42 10" xfId="24499" xr:uid="{00000000-0005-0000-0000-0000235D0000}"/>
    <cellStyle name="Percent 6 42 11" xfId="24500" xr:uid="{00000000-0005-0000-0000-0000245D0000}"/>
    <cellStyle name="Percent 6 42 12" xfId="24501" xr:uid="{00000000-0005-0000-0000-0000255D0000}"/>
    <cellStyle name="Percent 6 42 13" xfId="24502" xr:uid="{00000000-0005-0000-0000-0000265D0000}"/>
    <cellStyle name="Percent 6 42 14" xfId="24503" xr:uid="{00000000-0005-0000-0000-0000275D0000}"/>
    <cellStyle name="Percent 6 42 15" xfId="24504" xr:uid="{00000000-0005-0000-0000-0000285D0000}"/>
    <cellStyle name="Percent 6 42 16" xfId="24505" xr:uid="{00000000-0005-0000-0000-0000295D0000}"/>
    <cellStyle name="Percent 6 42 17" xfId="24506" xr:uid="{00000000-0005-0000-0000-00002A5D0000}"/>
    <cellStyle name="Percent 6 42 2" xfId="24507" xr:uid="{00000000-0005-0000-0000-00002B5D0000}"/>
    <cellStyle name="Percent 6 42 3" xfId="24508" xr:uid="{00000000-0005-0000-0000-00002C5D0000}"/>
    <cellStyle name="Percent 6 42 4" xfId="24509" xr:uid="{00000000-0005-0000-0000-00002D5D0000}"/>
    <cellStyle name="Percent 6 42 5" xfId="24510" xr:uid="{00000000-0005-0000-0000-00002E5D0000}"/>
    <cellStyle name="Percent 6 42 6" xfId="24511" xr:uid="{00000000-0005-0000-0000-00002F5D0000}"/>
    <cellStyle name="Percent 6 42 7" xfId="24512" xr:uid="{00000000-0005-0000-0000-0000305D0000}"/>
    <cellStyle name="Percent 6 42 8" xfId="24513" xr:uid="{00000000-0005-0000-0000-0000315D0000}"/>
    <cellStyle name="Percent 6 42 9" xfId="24514" xr:uid="{00000000-0005-0000-0000-0000325D0000}"/>
    <cellStyle name="Percent 6 43" xfId="24515" xr:uid="{00000000-0005-0000-0000-0000335D0000}"/>
    <cellStyle name="Percent 6 43 10" xfId="24516" xr:uid="{00000000-0005-0000-0000-0000345D0000}"/>
    <cellStyle name="Percent 6 43 11" xfId="24517" xr:uid="{00000000-0005-0000-0000-0000355D0000}"/>
    <cellStyle name="Percent 6 43 12" xfId="24518" xr:uid="{00000000-0005-0000-0000-0000365D0000}"/>
    <cellStyle name="Percent 6 43 13" xfId="24519" xr:uid="{00000000-0005-0000-0000-0000375D0000}"/>
    <cellStyle name="Percent 6 43 14" xfId="24520" xr:uid="{00000000-0005-0000-0000-0000385D0000}"/>
    <cellStyle name="Percent 6 43 15" xfId="24521" xr:uid="{00000000-0005-0000-0000-0000395D0000}"/>
    <cellStyle name="Percent 6 43 16" xfId="24522" xr:uid="{00000000-0005-0000-0000-00003A5D0000}"/>
    <cellStyle name="Percent 6 43 17" xfId="24523" xr:uid="{00000000-0005-0000-0000-00003B5D0000}"/>
    <cellStyle name="Percent 6 43 2" xfId="24524" xr:uid="{00000000-0005-0000-0000-00003C5D0000}"/>
    <cellStyle name="Percent 6 43 3" xfId="24525" xr:uid="{00000000-0005-0000-0000-00003D5D0000}"/>
    <cellStyle name="Percent 6 43 4" xfId="24526" xr:uid="{00000000-0005-0000-0000-00003E5D0000}"/>
    <cellStyle name="Percent 6 43 5" xfId="24527" xr:uid="{00000000-0005-0000-0000-00003F5D0000}"/>
    <cellStyle name="Percent 6 43 6" xfId="24528" xr:uid="{00000000-0005-0000-0000-0000405D0000}"/>
    <cellStyle name="Percent 6 43 7" xfId="24529" xr:uid="{00000000-0005-0000-0000-0000415D0000}"/>
    <cellStyle name="Percent 6 43 8" xfId="24530" xr:uid="{00000000-0005-0000-0000-0000425D0000}"/>
    <cellStyle name="Percent 6 43 9" xfId="24531" xr:uid="{00000000-0005-0000-0000-0000435D0000}"/>
    <cellStyle name="Percent 6 44" xfId="24532" xr:uid="{00000000-0005-0000-0000-0000445D0000}"/>
    <cellStyle name="Percent 6 44 10" xfId="24533" xr:uid="{00000000-0005-0000-0000-0000455D0000}"/>
    <cellStyle name="Percent 6 44 11" xfId="24534" xr:uid="{00000000-0005-0000-0000-0000465D0000}"/>
    <cellStyle name="Percent 6 44 12" xfId="24535" xr:uid="{00000000-0005-0000-0000-0000475D0000}"/>
    <cellStyle name="Percent 6 44 13" xfId="24536" xr:uid="{00000000-0005-0000-0000-0000485D0000}"/>
    <cellStyle name="Percent 6 44 14" xfId="24537" xr:uid="{00000000-0005-0000-0000-0000495D0000}"/>
    <cellStyle name="Percent 6 44 15" xfId="24538" xr:uid="{00000000-0005-0000-0000-00004A5D0000}"/>
    <cellStyle name="Percent 6 44 16" xfId="24539" xr:uid="{00000000-0005-0000-0000-00004B5D0000}"/>
    <cellStyle name="Percent 6 44 17" xfId="24540" xr:uid="{00000000-0005-0000-0000-00004C5D0000}"/>
    <cellStyle name="Percent 6 44 2" xfId="24541" xr:uid="{00000000-0005-0000-0000-00004D5D0000}"/>
    <cellStyle name="Percent 6 44 3" xfId="24542" xr:uid="{00000000-0005-0000-0000-00004E5D0000}"/>
    <cellStyle name="Percent 6 44 4" xfId="24543" xr:uid="{00000000-0005-0000-0000-00004F5D0000}"/>
    <cellStyle name="Percent 6 44 5" xfId="24544" xr:uid="{00000000-0005-0000-0000-0000505D0000}"/>
    <cellStyle name="Percent 6 44 6" xfId="24545" xr:uid="{00000000-0005-0000-0000-0000515D0000}"/>
    <cellStyle name="Percent 6 44 7" xfId="24546" xr:uid="{00000000-0005-0000-0000-0000525D0000}"/>
    <cellStyle name="Percent 6 44 8" xfId="24547" xr:uid="{00000000-0005-0000-0000-0000535D0000}"/>
    <cellStyle name="Percent 6 44 9" xfId="24548" xr:uid="{00000000-0005-0000-0000-0000545D0000}"/>
    <cellStyle name="Percent 6 45" xfId="24549" xr:uid="{00000000-0005-0000-0000-0000555D0000}"/>
    <cellStyle name="Percent 6 45 10" xfId="24550" xr:uid="{00000000-0005-0000-0000-0000565D0000}"/>
    <cellStyle name="Percent 6 45 11" xfId="24551" xr:uid="{00000000-0005-0000-0000-0000575D0000}"/>
    <cellStyle name="Percent 6 45 12" xfId="24552" xr:uid="{00000000-0005-0000-0000-0000585D0000}"/>
    <cellStyle name="Percent 6 45 13" xfId="24553" xr:uid="{00000000-0005-0000-0000-0000595D0000}"/>
    <cellStyle name="Percent 6 45 14" xfId="24554" xr:uid="{00000000-0005-0000-0000-00005A5D0000}"/>
    <cellStyle name="Percent 6 45 15" xfId="24555" xr:uid="{00000000-0005-0000-0000-00005B5D0000}"/>
    <cellStyle name="Percent 6 45 16" xfId="24556" xr:uid="{00000000-0005-0000-0000-00005C5D0000}"/>
    <cellStyle name="Percent 6 45 17" xfId="24557" xr:uid="{00000000-0005-0000-0000-00005D5D0000}"/>
    <cellStyle name="Percent 6 45 2" xfId="24558" xr:uid="{00000000-0005-0000-0000-00005E5D0000}"/>
    <cellStyle name="Percent 6 45 3" xfId="24559" xr:uid="{00000000-0005-0000-0000-00005F5D0000}"/>
    <cellStyle name="Percent 6 45 4" xfId="24560" xr:uid="{00000000-0005-0000-0000-0000605D0000}"/>
    <cellStyle name="Percent 6 45 5" xfId="24561" xr:uid="{00000000-0005-0000-0000-0000615D0000}"/>
    <cellStyle name="Percent 6 45 6" xfId="24562" xr:uid="{00000000-0005-0000-0000-0000625D0000}"/>
    <cellStyle name="Percent 6 45 7" xfId="24563" xr:uid="{00000000-0005-0000-0000-0000635D0000}"/>
    <cellStyle name="Percent 6 45 8" xfId="24564" xr:uid="{00000000-0005-0000-0000-0000645D0000}"/>
    <cellStyle name="Percent 6 45 9" xfId="24565" xr:uid="{00000000-0005-0000-0000-0000655D0000}"/>
    <cellStyle name="Percent 6 46" xfId="24566" xr:uid="{00000000-0005-0000-0000-0000665D0000}"/>
    <cellStyle name="Percent 6 46 10" xfId="24567" xr:uid="{00000000-0005-0000-0000-0000675D0000}"/>
    <cellStyle name="Percent 6 46 11" xfId="24568" xr:uid="{00000000-0005-0000-0000-0000685D0000}"/>
    <cellStyle name="Percent 6 46 12" xfId="24569" xr:uid="{00000000-0005-0000-0000-0000695D0000}"/>
    <cellStyle name="Percent 6 46 13" xfId="24570" xr:uid="{00000000-0005-0000-0000-00006A5D0000}"/>
    <cellStyle name="Percent 6 46 14" xfId="24571" xr:uid="{00000000-0005-0000-0000-00006B5D0000}"/>
    <cellStyle name="Percent 6 46 15" xfId="24572" xr:uid="{00000000-0005-0000-0000-00006C5D0000}"/>
    <cellStyle name="Percent 6 46 16" xfId="24573" xr:uid="{00000000-0005-0000-0000-00006D5D0000}"/>
    <cellStyle name="Percent 6 46 17" xfId="24574" xr:uid="{00000000-0005-0000-0000-00006E5D0000}"/>
    <cellStyle name="Percent 6 46 2" xfId="24575" xr:uid="{00000000-0005-0000-0000-00006F5D0000}"/>
    <cellStyle name="Percent 6 46 3" xfId="24576" xr:uid="{00000000-0005-0000-0000-0000705D0000}"/>
    <cellStyle name="Percent 6 46 4" xfId="24577" xr:uid="{00000000-0005-0000-0000-0000715D0000}"/>
    <cellStyle name="Percent 6 46 5" xfId="24578" xr:uid="{00000000-0005-0000-0000-0000725D0000}"/>
    <cellStyle name="Percent 6 46 6" xfId="24579" xr:uid="{00000000-0005-0000-0000-0000735D0000}"/>
    <cellStyle name="Percent 6 46 7" xfId="24580" xr:uid="{00000000-0005-0000-0000-0000745D0000}"/>
    <cellStyle name="Percent 6 46 8" xfId="24581" xr:uid="{00000000-0005-0000-0000-0000755D0000}"/>
    <cellStyle name="Percent 6 46 9" xfId="24582" xr:uid="{00000000-0005-0000-0000-0000765D0000}"/>
    <cellStyle name="Percent 6 47" xfId="24583" xr:uid="{00000000-0005-0000-0000-0000775D0000}"/>
    <cellStyle name="Percent 6 47 10" xfId="24584" xr:uid="{00000000-0005-0000-0000-0000785D0000}"/>
    <cellStyle name="Percent 6 47 11" xfId="24585" xr:uid="{00000000-0005-0000-0000-0000795D0000}"/>
    <cellStyle name="Percent 6 47 12" xfId="24586" xr:uid="{00000000-0005-0000-0000-00007A5D0000}"/>
    <cellStyle name="Percent 6 47 13" xfId="24587" xr:uid="{00000000-0005-0000-0000-00007B5D0000}"/>
    <cellStyle name="Percent 6 47 14" xfId="24588" xr:uid="{00000000-0005-0000-0000-00007C5D0000}"/>
    <cellStyle name="Percent 6 47 15" xfId="24589" xr:uid="{00000000-0005-0000-0000-00007D5D0000}"/>
    <cellStyle name="Percent 6 47 16" xfId="24590" xr:uid="{00000000-0005-0000-0000-00007E5D0000}"/>
    <cellStyle name="Percent 6 47 17" xfId="24591" xr:uid="{00000000-0005-0000-0000-00007F5D0000}"/>
    <cellStyle name="Percent 6 47 2" xfId="24592" xr:uid="{00000000-0005-0000-0000-0000805D0000}"/>
    <cellStyle name="Percent 6 47 3" xfId="24593" xr:uid="{00000000-0005-0000-0000-0000815D0000}"/>
    <cellStyle name="Percent 6 47 4" xfId="24594" xr:uid="{00000000-0005-0000-0000-0000825D0000}"/>
    <cellStyle name="Percent 6 47 5" xfId="24595" xr:uid="{00000000-0005-0000-0000-0000835D0000}"/>
    <cellStyle name="Percent 6 47 6" xfId="24596" xr:uid="{00000000-0005-0000-0000-0000845D0000}"/>
    <cellStyle name="Percent 6 47 7" xfId="24597" xr:uid="{00000000-0005-0000-0000-0000855D0000}"/>
    <cellStyle name="Percent 6 47 8" xfId="24598" xr:uid="{00000000-0005-0000-0000-0000865D0000}"/>
    <cellStyle name="Percent 6 47 9" xfId="24599" xr:uid="{00000000-0005-0000-0000-0000875D0000}"/>
    <cellStyle name="Percent 6 48" xfId="24600" xr:uid="{00000000-0005-0000-0000-0000885D0000}"/>
    <cellStyle name="Percent 6 49" xfId="24601" xr:uid="{00000000-0005-0000-0000-0000895D0000}"/>
    <cellStyle name="Percent 6 5" xfId="24602" xr:uid="{00000000-0005-0000-0000-00008A5D0000}"/>
    <cellStyle name="Percent 6 5 10" xfId="24603" xr:uid="{00000000-0005-0000-0000-00008B5D0000}"/>
    <cellStyle name="Percent 6 5 11" xfId="24604" xr:uid="{00000000-0005-0000-0000-00008C5D0000}"/>
    <cellStyle name="Percent 6 5 12" xfId="24605" xr:uid="{00000000-0005-0000-0000-00008D5D0000}"/>
    <cellStyle name="Percent 6 5 13" xfId="24606" xr:uid="{00000000-0005-0000-0000-00008E5D0000}"/>
    <cellStyle name="Percent 6 5 14" xfId="24607" xr:uid="{00000000-0005-0000-0000-00008F5D0000}"/>
    <cellStyle name="Percent 6 5 15" xfId="24608" xr:uid="{00000000-0005-0000-0000-0000905D0000}"/>
    <cellStyle name="Percent 6 5 16" xfId="24609" xr:uid="{00000000-0005-0000-0000-0000915D0000}"/>
    <cellStyle name="Percent 6 5 17" xfId="24610" xr:uid="{00000000-0005-0000-0000-0000925D0000}"/>
    <cellStyle name="Percent 6 5 2" xfId="24611" xr:uid="{00000000-0005-0000-0000-0000935D0000}"/>
    <cellStyle name="Percent 6 5 3" xfId="24612" xr:uid="{00000000-0005-0000-0000-0000945D0000}"/>
    <cellStyle name="Percent 6 5 4" xfId="24613" xr:uid="{00000000-0005-0000-0000-0000955D0000}"/>
    <cellStyle name="Percent 6 5 5" xfId="24614" xr:uid="{00000000-0005-0000-0000-0000965D0000}"/>
    <cellStyle name="Percent 6 5 6" xfId="24615" xr:uid="{00000000-0005-0000-0000-0000975D0000}"/>
    <cellStyle name="Percent 6 5 7" xfId="24616" xr:uid="{00000000-0005-0000-0000-0000985D0000}"/>
    <cellStyle name="Percent 6 5 8" xfId="24617" xr:uid="{00000000-0005-0000-0000-0000995D0000}"/>
    <cellStyle name="Percent 6 5 9" xfId="24618" xr:uid="{00000000-0005-0000-0000-00009A5D0000}"/>
    <cellStyle name="Percent 6 50" xfId="24619" xr:uid="{00000000-0005-0000-0000-00009B5D0000}"/>
    <cellStyle name="Percent 6 51" xfId="24620" xr:uid="{00000000-0005-0000-0000-00009C5D0000}"/>
    <cellStyle name="Percent 6 52" xfId="24621" xr:uid="{00000000-0005-0000-0000-00009D5D0000}"/>
    <cellStyle name="Percent 6 53" xfId="24622" xr:uid="{00000000-0005-0000-0000-00009E5D0000}"/>
    <cellStyle name="Percent 6 54" xfId="24623" xr:uid="{00000000-0005-0000-0000-00009F5D0000}"/>
    <cellStyle name="Percent 6 55" xfId="24624" xr:uid="{00000000-0005-0000-0000-0000A05D0000}"/>
    <cellStyle name="Percent 6 56" xfId="24625" xr:uid="{00000000-0005-0000-0000-0000A15D0000}"/>
    <cellStyle name="Percent 6 57" xfId="24626" xr:uid="{00000000-0005-0000-0000-0000A25D0000}"/>
    <cellStyle name="Percent 6 58" xfId="24627" xr:uid="{00000000-0005-0000-0000-0000A35D0000}"/>
    <cellStyle name="Percent 6 59" xfId="24628" xr:uid="{00000000-0005-0000-0000-0000A45D0000}"/>
    <cellStyle name="Percent 6 6" xfId="24629" xr:uid="{00000000-0005-0000-0000-0000A55D0000}"/>
    <cellStyle name="Percent 6 6 10" xfId="24630" xr:uid="{00000000-0005-0000-0000-0000A65D0000}"/>
    <cellStyle name="Percent 6 6 11" xfId="24631" xr:uid="{00000000-0005-0000-0000-0000A75D0000}"/>
    <cellStyle name="Percent 6 6 12" xfId="24632" xr:uid="{00000000-0005-0000-0000-0000A85D0000}"/>
    <cellStyle name="Percent 6 6 13" xfId="24633" xr:uid="{00000000-0005-0000-0000-0000A95D0000}"/>
    <cellStyle name="Percent 6 6 14" xfId="24634" xr:uid="{00000000-0005-0000-0000-0000AA5D0000}"/>
    <cellStyle name="Percent 6 6 15" xfId="24635" xr:uid="{00000000-0005-0000-0000-0000AB5D0000}"/>
    <cellStyle name="Percent 6 6 16" xfId="24636" xr:uid="{00000000-0005-0000-0000-0000AC5D0000}"/>
    <cellStyle name="Percent 6 6 17" xfId="24637" xr:uid="{00000000-0005-0000-0000-0000AD5D0000}"/>
    <cellStyle name="Percent 6 6 2" xfId="24638" xr:uid="{00000000-0005-0000-0000-0000AE5D0000}"/>
    <cellStyle name="Percent 6 6 3" xfId="24639" xr:uid="{00000000-0005-0000-0000-0000AF5D0000}"/>
    <cellStyle name="Percent 6 6 4" xfId="24640" xr:uid="{00000000-0005-0000-0000-0000B05D0000}"/>
    <cellStyle name="Percent 6 6 5" xfId="24641" xr:uid="{00000000-0005-0000-0000-0000B15D0000}"/>
    <cellStyle name="Percent 6 6 6" xfId="24642" xr:uid="{00000000-0005-0000-0000-0000B25D0000}"/>
    <cellStyle name="Percent 6 6 7" xfId="24643" xr:uid="{00000000-0005-0000-0000-0000B35D0000}"/>
    <cellStyle name="Percent 6 6 8" xfId="24644" xr:uid="{00000000-0005-0000-0000-0000B45D0000}"/>
    <cellStyle name="Percent 6 6 9" xfId="24645" xr:uid="{00000000-0005-0000-0000-0000B55D0000}"/>
    <cellStyle name="Percent 6 60" xfId="24646" xr:uid="{00000000-0005-0000-0000-0000B65D0000}"/>
    <cellStyle name="Percent 6 7" xfId="24647" xr:uid="{00000000-0005-0000-0000-0000B75D0000}"/>
    <cellStyle name="Percent 6 7 10" xfId="24648" xr:uid="{00000000-0005-0000-0000-0000B85D0000}"/>
    <cellStyle name="Percent 6 7 11" xfId="24649" xr:uid="{00000000-0005-0000-0000-0000B95D0000}"/>
    <cellStyle name="Percent 6 7 12" xfId="24650" xr:uid="{00000000-0005-0000-0000-0000BA5D0000}"/>
    <cellStyle name="Percent 6 7 13" xfId="24651" xr:uid="{00000000-0005-0000-0000-0000BB5D0000}"/>
    <cellStyle name="Percent 6 7 14" xfId="24652" xr:uid="{00000000-0005-0000-0000-0000BC5D0000}"/>
    <cellStyle name="Percent 6 7 15" xfId="24653" xr:uid="{00000000-0005-0000-0000-0000BD5D0000}"/>
    <cellStyle name="Percent 6 7 16" xfId="24654" xr:uid="{00000000-0005-0000-0000-0000BE5D0000}"/>
    <cellStyle name="Percent 6 7 17" xfId="24655" xr:uid="{00000000-0005-0000-0000-0000BF5D0000}"/>
    <cellStyle name="Percent 6 7 2" xfId="24656" xr:uid="{00000000-0005-0000-0000-0000C05D0000}"/>
    <cellStyle name="Percent 6 7 3" xfId="24657" xr:uid="{00000000-0005-0000-0000-0000C15D0000}"/>
    <cellStyle name="Percent 6 7 4" xfId="24658" xr:uid="{00000000-0005-0000-0000-0000C25D0000}"/>
    <cellStyle name="Percent 6 7 5" xfId="24659" xr:uid="{00000000-0005-0000-0000-0000C35D0000}"/>
    <cellStyle name="Percent 6 7 6" xfId="24660" xr:uid="{00000000-0005-0000-0000-0000C45D0000}"/>
    <cellStyle name="Percent 6 7 7" xfId="24661" xr:uid="{00000000-0005-0000-0000-0000C55D0000}"/>
    <cellStyle name="Percent 6 7 8" xfId="24662" xr:uid="{00000000-0005-0000-0000-0000C65D0000}"/>
    <cellStyle name="Percent 6 7 9" xfId="24663" xr:uid="{00000000-0005-0000-0000-0000C75D0000}"/>
    <cellStyle name="Percent 6 8" xfId="24664" xr:uid="{00000000-0005-0000-0000-0000C85D0000}"/>
    <cellStyle name="Percent 6 8 10" xfId="24665" xr:uid="{00000000-0005-0000-0000-0000C95D0000}"/>
    <cellStyle name="Percent 6 8 11" xfId="24666" xr:uid="{00000000-0005-0000-0000-0000CA5D0000}"/>
    <cellStyle name="Percent 6 8 12" xfId="24667" xr:uid="{00000000-0005-0000-0000-0000CB5D0000}"/>
    <cellStyle name="Percent 6 8 13" xfId="24668" xr:uid="{00000000-0005-0000-0000-0000CC5D0000}"/>
    <cellStyle name="Percent 6 8 14" xfId="24669" xr:uid="{00000000-0005-0000-0000-0000CD5D0000}"/>
    <cellStyle name="Percent 6 8 15" xfId="24670" xr:uid="{00000000-0005-0000-0000-0000CE5D0000}"/>
    <cellStyle name="Percent 6 8 16" xfId="24671" xr:uid="{00000000-0005-0000-0000-0000CF5D0000}"/>
    <cellStyle name="Percent 6 8 17" xfId="24672" xr:uid="{00000000-0005-0000-0000-0000D05D0000}"/>
    <cellStyle name="Percent 6 8 2" xfId="24673" xr:uid="{00000000-0005-0000-0000-0000D15D0000}"/>
    <cellStyle name="Percent 6 8 3" xfId="24674" xr:uid="{00000000-0005-0000-0000-0000D25D0000}"/>
    <cellStyle name="Percent 6 8 4" xfId="24675" xr:uid="{00000000-0005-0000-0000-0000D35D0000}"/>
    <cellStyle name="Percent 6 8 5" xfId="24676" xr:uid="{00000000-0005-0000-0000-0000D45D0000}"/>
    <cellStyle name="Percent 6 8 6" xfId="24677" xr:uid="{00000000-0005-0000-0000-0000D55D0000}"/>
    <cellStyle name="Percent 6 8 7" xfId="24678" xr:uid="{00000000-0005-0000-0000-0000D65D0000}"/>
    <cellStyle name="Percent 6 8 8" xfId="24679" xr:uid="{00000000-0005-0000-0000-0000D75D0000}"/>
    <cellStyle name="Percent 6 8 9" xfId="24680" xr:uid="{00000000-0005-0000-0000-0000D85D0000}"/>
    <cellStyle name="Percent 6 9" xfId="24681" xr:uid="{00000000-0005-0000-0000-0000D95D0000}"/>
    <cellStyle name="Percent 6 9 10" xfId="24682" xr:uid="{00000000-0005-0000-0000-0000DA5D0000}"/>
    <cellStyle name="Percent 6 9 11" xfId="24683" xr:uid="{00000000-0005-0000-0000-0000DB5D0000}"/>
    <cellStyle name="Percent 6 9 12" xfId="24684" xr:uid="{00000000-0005-0000-0000-0000DC5D0000}"/>
    <cellStyle name="Percent 6 9 13" xfId="24685" xr:uid="{00000000-0005-0000-0000-0000DD5D0000}"/>
    <cellStyle name="Percent 6 9 14" xfId="24686" xr:uid="{00000000-0005-0000-0000-0000DE5D0000}"/>
    <cellStyle name="Percent 6 9 15" xfId="24687" xr:uid="{00000000-0005-0000-0000-0000DF5D0000}"/>
    <cellStyle name="Percent 6 9 16" xfId="24688" xr:uid="{00000000-0005-0000-0000-0000E05D0000}"/>
    <cellStyle name="Percent 6 9 17" xfId="24689" xr:uid="{00000000-0005-0000-0000-0000E15D0000}"/>
    <cellStyle name="Percent 6 9 2" xfId="24690" xr:uid="{00000000-0005-0000-0000-0000E25D0000}"/>
    <cellStyle name="Percent 6 9 3" xfId="24691" xr:uid="{00000000-0005-0000-0000-0000E35D0000}"/>
    <cellStyle name="Percent 6 9 4" xfId="24692" xr:uid="{00000000-0005-0000-0000-0000E45D0000}"/>
    <cellStyle name="Percent 6 9 5" xfId="24693" xr:uid="{00000000-0005-0000-0000-0000E55D0000}"/>
    <cellStyle name="Percent 6 9 6" xfId="24694" xr:uid="{00000000-0005-0000-0000-0000E65D0000}"/>
    <cellStyle name="Percent 6 9 7" xfId="24695" xr:uid="{00000000-0005-0000-0000-0000E75D0000}"/>
    <cellStyle name="Percent 6 9 8" xfId="24696" xr:uid="{00000000-0005-0000-0000-0000E85D0000}"/>
    <cellStyle name="Percent 6 9 9" xfId="24697" xr:uid="{00000000-0005-0000-0000-0000E95D0000}"/>
    <cellStyle name="Percent 7" xfId="1234" xr:uid="{00000000-0005-0000-0000-0000EA5D0000}"/>
    <cellStyle name="Percent 7 2" xfId="24698" xr:uid="{00000000-0005-0000-0000-0000EB5D0000}"/>
    <cellStyle name="Percent 7 2 10" xfId="24699" xr:uid="{00000000-0005-0000-0000-0000EC5D0000}"/>
    <cellStyle name="Percent 7 2 11" xfId="24700" xr:uid="{00000000-0005-0000-0000-0000ED5D0000}"/>
    <cellStyle name="Percent 7 2 12" xfId="24701" xr:uid="{00000000-0005-0000-0000-0000EE5D0000}"/>
    <cellStyle name="Percent 7 2 13" xfId="24702" xr:uid="{00000000-0005-0000-0000-0000EF5D0000}"/>
    <cellStyle name="Percent 7 2 14" xfId="24703" xr:uid="{00000000-0005-0000-0000-0000F05D0000}"/>
    <cellStyle name="Percent 7 2 15" xfId="24704" xr:uid="{00000000-0005-0000-0000-0000F15D0000}"/>
    <cellStyle name="Percent 7 2 16" xfId="24705" xr:uid="{00000000-0005-0000-0000-0000F25D0000}"/>
    <cellStyle name="Percent 7 2 17" xfId="24706" xr:uid="{00000000-0005-0000-0000-0000F35D0000}"/>
    <cellStyle name="Percent 7 2 2" xfId="24707" xr:uid="{00000000-0005-0000-0000-0000F45D0000}"/>
    <cellStyle name="Percent 7 2 3" xfId="24708" xr:uid="{00000000-0005-0000-0000-0000F55D0000}"/>
    <cellStyle name="Percent 7 2 4" xfId="24709" xr:uid="{00000000-0005-0000-0000-0000F65D0000}"/>
    <cellStyle name="Percent 7 2 5" xfId="24710" xr:uid="{00000000-0005-0000-0000-0000F75D0000}"/>
    <cellStyle name="Percent 7 2 6" xfId="24711" xr:uid="{00000000-0005-0000-0000-0000F85D0000}"/>
    <cellStyle name="Percent 7 2 7" xfId="24712" xr:uid="{00000000-0005-0000-0000-0000F95D0000}"/>
    <cellStyle name="Percent 7 2 8" xfId="24713" xr:uid="{00000000-0005-0000-0000-0000FA5D0000}"/>
    <cellStyle name="Percent 7 2 9" xfId="24714" xr:uid="{00000000-0005-0000-0000-0000FB5D0000}"/>
    <cellStyle name="Percent 7 3" xfId="24715" xr:uid="{00000000-0005-0000-0000-0000FC5D0000}"/>
    <cellStyle name="Percent 7 4" xfId="24716" xr:uid="{00000000-0005-0000-0000-0000FD5D0000}"/>
    <cellStyle name="Percent 7 5" xfId="24717" xr:uid="{00000000-0005-0000-0000-0000FE5D0000}"/>
    <cellStyle name="Percent 7 6" xfId="24718" xr:uid="{00000000-0005-0000-0000-0000FF5D0000}"/>
    <cellStyle name="Percent 7 7" xfId="24719" xr:uid="{00000000-0005-0000-0000-0000005E0000}"/>
    <cellStyle name="Percent 7 8" xfId="24720" xr:uid="{00000000-0005-0000-0000-0000015E0000}"/>
    <cellStyle name="Percent 7 9" xfId="24721" xr:uid="{00000000-0005-0000-0000-0000025E0000}"/>
    <cellStyle name="Percent 8" xfId="1235" xr:uid="{00000000-0005-0000-0000-0000035E0000}"/>
    <cellStyle name="Percent 8 10" xfId="24722" xr:uid="{00000000-0005-0000-0000-0000045E0000}"/>
    <cellStyle name="Percent 8 10 10" xfId="24723" xr:uid="{00000000-0005-0000-0000-0000055E0000}"/>
    <cellStyle name="Percent 8 10 11" xfId="24724" xr:uid="{00000000-0005-0000-0000-0000065E0000}"/>
    <cellStyle name="Percent 8 10 12" xfId="24725" xr:uid="{00000000-0005-0000-0000-0000075E0000}"/>
    <cellStyle name="Percent 8 10 13" xfId="24726" xr:uid="{00000000-0005-0000-0000-0000085E0000}"/>
    <cellStyle name="Percent 8 10 14" xfId="24727" xr:uid="{00000000-0005-0000-0000-0000095E0000}"/>
    <cellStyle name="Percent 8 10 15" xfId="24728" xr:uid="{00000000-0005-0000-0000-00000A5E0000}"/>
    <cellStyle name="Percent 8 10 16" xfId="24729" xr:uid="{00000000-0005-0000-0000-00000B5E0000}"/>
    <cellStyle name="Percent 8 10 17" xfId="24730" xr:uid="{00000000-0005-0000-0000-00000C5E0000}"/>
    <cellStyle name="Percent 8 10 2" xfId="24731" xr:uid="{00000000-0005-0000-0000-00000D5E0000}"/>
    <cellStyle name="Percent 8 10 3" xfId="24732" xr:uid="{00000000-0005-0000-0000-00000E5E0000}"/>
    <cellStyle name="Percent 8 10 4" xfId="24733" xr:uid="{00000000-0005-0000-0000-00000F5E0000}"/>
    <cellStyle name="Percent 8 10 5" xfId="24734" xr:uid="{00000000-0005-0000-0000-0000105E0000}"/>
    <cellStyle name="Percent 8 10 6" xfId="24735" xr:uid="{00000000-0005-0000-0000-0000115E0000}"/>
    <cellStyle name="Percent 8 10 7" xfId="24736" xr:uid="{00000000-0005-0000-0000-0000125E0000}"/>
    <cellStyle name="Percent 8 10 8" xfId="24737" xr:uid="{00000000-0005-0000-0000-0000135E0000}"/>
    <cellStyle name="Percent 8 10 9" xfId="24738" xr:uid="{00000000-0005-0000-0000-0000145E0000}"/>
    <cellStyle name="Percent 8 11" xfId="24739" xr:uid="{00000000-0005-0000-0000-0000155E0000}"/>
    <cellStyle name="Percent 8 11 10" xfId="24740" xr:uid="{00000000-0005-0000-0000-0000165E0000}"/>
    <cellStyle name="Percent 8 11 11" xfId="24741" xr:uid="{00000000-0005-0000-0000-0000175E0000}"/>
    <cellStyle name="Percent 8 11 12" xfId="24742" xr:uid="{00000000-0005-0000-0000-0000185E0000}"/>
    <cellStyle name="Percent 8 11 13" xfId="24743" xr:uid="{00000000-0005-0000-0000-0000195E0000}"/>
    <cellStyle name="Percent 8 11 14" xfId="24744" xr:uid="{00000000-0005-0000-0000-00001A5E0000}"/>
    <cellStyle name="Percent 8 11 15" xfId="24745" xr:uid="{00000000-0005-0000-0000-00001B5E0000}"/>
    <cellStyle name="Percent 8 11 16" xfId="24746" xr:uid="{00000000-0005-0000-0000-00001C5E0000}"/>
    <cellStyle name="Percent 8 11 17" xfId="24747" xr:uid="{00000000-0005-0000-0000-00001D5E0000}"/>
    <cellStyle name="Percent 8 11 2" xfId="24748" xr:uid="{00000000-0005-0000-0000-00001E5E0000}"/>
    <cellStyle name="Percent 8 11 3" xfId="24749" xr:uid="{00000000-0005-0000-0000-00001F5E0000}"/>
    <cellStyle name="Percent 8 11 4" xfId="24750" xr:uid="{00000000-0005-0000-0000-0000205E0000}"/>
    <cellStyle name="Percent 8 11 5" xfId="24751" xr:uid="{00000000-0005-0000-0000-0000215E0000}"/>
    <cellStyle name="Percent 8 11 6" xfId="24752" xr:uid="{00000000-0005-0000-0000-0000225E0000}"/>
    <cellStyle name="Percent 8 11 7" xfId="24753" xr:uid="{00000000-0005-0000-0000-0000235E0000}"/>
    <cellStyle name="Percent 8 11 8" xfId="24754" xr:uid="{00000000-0005-0000-0000-0000245E0000}"/>
    <cellStyle name="Percent 8 11 9" xfId="24755" xr:uid="{00000000-0005-0000-0000-0000255E0000}"/>
    <cellStyle name="Percent 8 12" xfId="24756" xr:uid="{00000000-0005-0000-0000-0000265E0000}"/>
    <cellStyle name="Percent 8 12 10" xfId="24757" xr:uid="{00000000-0005-0000-0000-0000275E0000}"/>
    <cellStyle name="Percent 8 12 11" xfId="24758" xr:uid="{00000000-0005-0000-0000-0000285E0000}"/>
    <cellStyle name="Percent 8 12 12" xfId="24759" xr:uid="{00000000-0005-0000-0000-0000295E0000}"/>
    <cellStyle name="Percent 8 12 13" xfId="24760" xr:uid="{00000000-0005-0000-0000-00002A5E0000}"/>
    <cellStyle name="Percent 8 12 14" xfId="24761" xr:uid="{00000000-0005-0000-0000-00002B5E0000}"/>
    <cellStyle name="Percent 8 12 15" xfId="24762" xr:uid="{00000000-0005-0000-0000-00002C5E0000}"/>
    <cellStyle name="Percent 8 12 16" xfId="24763" xr:uid="{00000000-0005-0000-0000-00002D5E0000}"/>
    <cellStyle name="Percent 8 12 17" xfId="24764" xr:uid="{00000000-0005-0000-0000-00002E5E0000}"/>
    <cellStyle name="Percent 8 12 2" xfId="24765" xr:uid="{00000000-0005-0000-0000-00002F5E0000}"/>
    <cellStyle name="Percent 8 12 3" xfId="24766" xr:uid="{00000000-0005-0000-0000-0000305E0000}"/>
    <cellStyle name="Percent 8 12 4" xfId="24767" xr:uid="{00000000-0005-0000-0000-0000315E0000}"/>
    <cellStyle name="Percent 8 12 5" xfId="24768" xr:uid="{00000000-0005-0000-0000-0000325E0000}"/>
    <cellStyle name="Percent 8 12 6" xfId="24769" xr:uid="{00000000-0005-0000-0000-0000335E0000}"/>
    <cellStyle name="Percent 8 12 7" xfId="24770" xr:uid="{00000000-0005-0000-0000-0000345E0000}"/>
    <cellStyle name="Percent 8 12 8" xfId="24771" xr:uid="{00000000-0005-0000-0000-0000355E0000}"/>
    <cellStyle name="Percent 8 12 9" xfId="24772" xr:uid="{00000000-0005-0000-0000-0000365E0000}"/>
    <cellStyle name="Percent 8 13" xfId="24773" xr:uid="{00000000-0005-0000-0000-0000375E0000}"/>
    <cellStyle name="Percent 8 13 10" xfId="24774" xr:uid="{00000000-0005-0000-0000-0000385E0000}"/>
    <cellStyle name="Percent 8 13 11" xfId="24775" xr:uid="{00000000-0005-0000-0000-0000395E0000}"/>
    <cellStyle name="Percent 8 13 12" xfId="24776" xr:uid="{00000000-0005-0000-0000-00003A5E0000}"/>
    <cellStyle name="Percent 8 13 13" xfId="24777" xr:uid="{00000000-0005-0000-0000-00003B5E0000}"/>
    <cellStyle name="Percent 8 13 14" xfId="24778" xr:uid="{00000000-0005-0000-0000-00003C5E0000}"/>
    <cellStyle name="Percent 8 13 15" xfId="24779" xr:uid="{00000000-0005-0000-0000-00003D5E0000}"/>
    <cellStyle name="Percent 8 13 16" xfId="24780" xr:uid="{00000000-0005-0000-0000-00003E5E0000}"/>
    <cellStyle name="Percent 8 13 17" xfId="24781" xr:uid="{00000000-0005-0000-0000-00003F5E0000}"/>
    <cellStyle name="Percent 8 13 2" xfId="24782" xr:uid="{00000000-0005-0000-0000-0000405E0000}"/>
    <cellStyle name="Percent 8 13 3" xfId="24783" xr:uid="{00000000-0005-0000-0000-0000415E0000}"/>
    <cellStyle name="Percent 8 13 4" xfId="24784" xr:uid="{00000000-0005-0000-0000-0000425E0000}"/>
    <cellStyle name="Percent 8 13 5" xfId="24785" xr:uid="{00000000-0005-0000-0000-0000435E0000}"/>
    <cellStyle name="Percent 8 13 6" xfId="24786" xr:uid="{00000000-0005-0000-0000-0000445E0000}"/>
    <cellStyle name="Percent 8 13 7" xfId="24787" xr:uid="{00000000-0005-0000-0000-0000455E0000}"/>
    <cellStyle name="Percent 8 13 8" xfId="24788" xr:uid="{00000000-0005-0000-0000-0000465E0000}"/>
    <cellStyle name="Percent 8 13 9" xfId="24789" xr:uid="{00000000-0005-0000-0000-0000475E0000}"/>
    <cellStyle name="Percent 8 14" xfId="24790" xr:uid="{00000000-0005-0000-0000-0000485E0000}"/>
    <cellStyle name="Percent 8 14 10" xfId="24791" xr:uid="{00000000-0005-0000-0000-0000495E0000}"/>
    <cellStyle name="Percent 8 14 11" xfId="24792" xr:uid="{00000000-0005-0000-0000-00004A5E0000}"/>
    <cellStyle name="Percent 8 14 12" xfId="24793" xr:uid="{00000000-0005-0000-0000-00004B5E0000}"/>
    <cellStyle name="Percent 8 14 13" xfId="24794" xr:uid="{00000000-0005-0000-0000-00004C5E0000}"/>
    <cellStyle name="Percent 8 14 14" xfId="24795" xr:uid="{00000000-0005-0000-0000-00004D5E0000}"/>
    <cellStyle name="Percent 8 14 15" xfId="24796" xr:uid="{00000000-0005-0000-0000-00004E5E0000}"/>
    <cellStyle name="Percent 8 14 16" xfId="24797" xr:uid="{00000000-0005-0000-0000-00004F5E0000}"/>
    <cellStyle name="Percent 8 14 17" xfId="24798" xr:uid="{00000000-0005-0000-0000-0000505E0000}"/>
    <cellStyle name="Percent 8 14 2" xfId="24799" xr:uid="{00000000-0005-0000-0000-0000515E0000}"/>
    <cellStyle name="Percent 8 14 3" xfId="24800" xr:uid="{00000000-0005-0000-0000-0000525E0000}"/>
    <cellStyle name="Percent 8 14 4" xfId="24801" xr:uid="{00000000-0005-0000-0000-0000535E0000}"/>
    <cellStyle name="Percent 8 14 5" xfId="24802" xr:uid="{00000000-0005-0000-0000-0000545E0000}"/>
    <cellStyle name="Percent 8 14 6" xfId="24803" xr:uid="{00000000-0005-0000-0000-0000555E0000}"/>
    <cellStyle name="Percent 8 14 7" xfId="24804" xr:uid="{00000000-0005-0000-0000-0000565E0000}"/>
    <cellStyle name="Percent 8 14 8" xfId="24805" xr:uid="{00000000-0005-0000-0000-0000575E0000}"/>
    <cellStyle name="Percent 8 14 9" xfId="24806" xr:uid="{00000000-0005-0000-0000-0000585E0000}"/>
    <cellStyle name="Percent 8 15" xfId="24807" xr:uid="{00000000-0005-0000-0000-0000595E0000}"/>
    <cellStyle name="Percent 8 15 10" xfId="24808" xr:uid="{00000000-0005-0000-0000-00005A5E0000}"/>
    <cellStyle name="Percent 8 15 11" xfId="24809" xr:uid="{00000000-0005-0000-0000-00005B5E0000}"/>
    <cellStyle name="Percent 8 15 12" xfId="24810" xr:uid="{00000000-0005-0000-0000-00005C5E0000}"/>
    <cellStyle name="Percent 8 15 13" xfId="24811" xr:uid="{00000000-0005-0000-0000-00005D5E0000}"/>
    <cellStyle name="Percent 8 15 14" xfId="24812" xr:uid="{00000000-0005-0000-0000-00005E5E0000}"/>
    <cellStyle name="Percent 8 15 15" xfId="24813" xr:uid="{00000000-0005-0000-0000-00005F5E0000}"/>
    <cellStyle name="Percent 8 15 16" xfId="24814" xr:uid="{00000000-0005-0000-0000-0000605E0000}"/>
    <cellStyle name="Percent 8 15 17" xfId="24815" xr:uid="{00000000-0005-0000-0000-0000615E0000}"/>
    <cellStyle name="Percent 8 15 2" xfId="24816" xr:uid="{00000000-0005-0000-0000-0000625E0000}"/>
    <cellStyle name="Percent 8 15 3" xfId="24817" xr:uid="{00000000-0005-0000-0000-0000635E0000}"/>
    <cellStyle name="Percent 8 15 4" xfId="24818" xr:uid="{00000000-0005-0000-0000-0000645E0000}"/>
    <cellStyle name="Percent 8 15 5" xfId="24819" xr:uid="{00000000-0005-0000-0000-0000655E0000}"/>
    <cellStyle name="Percent 8 15 6" xfId="24820" xr:uid="{00000000-0005-0000-0000-0000665E0000}"/>
    <cellStyle name="Percent 8 15 7" xfId="24821" xr:uid="{00000000-0005-0000-0000-0000675E0000}"/>
    <cellStyle name="Percent 8 15 8" xfId="24822" xr:uid="{00000000-0005-0000-0000-0000685E0000}"/>
    <cellStyle name="Percent 8 15 9" xfId="24823" xr:uid="{00000000-0005-0000-0000-0000695E0000}"/>
    <cellStyle name="Percent 8 16" xfId="24824" xr:uid="{00000000-0005-0000-0000-00006A5E0000}"/>
    <cellStyle name="Percent 8 16 10" xfId="24825" xr:uid="{00000000-0005-0000-0000-00006B5E0000}"/>
    <cellStyle name="Percent 8 16 11" xfId="24826" xr:uid="{00000000-0005-0000-0000-00006C5E0000}"/>
    <cellStyle name="Percent 8 16 12" xfId="24827" xr:uid="{00000000-0005-0000-0000-00006D5E0000}"/>
    <cellStyle name="Percent 8 16 13" xfId="24828" xr:uid="{00000000-0005-0000-0000-00006E5E0000}"/>
    <cellStyle name="Percent 8 16 14" xfId="24829" xr:uid="{00000000-0005-0000-0000-00006F5E0000}"/>
    <cellStyle name="Percent 8 16 15" xfId="24830" xr:uid="{00000000-0005-0000-0000-0000705E0000}"/>
    <cellStyle name="Percent 8 16 16" xfId="24831" xr:uid="{00000000-0005-0000-0000-0000715E0000}"/>
    <cellStyle name="Percent 8 16 17" xfId="24832" xr:uid="{00000000-0005-0000-0000-0000725E0000}"/>
    <cellStyle name="Percent 8 16 2" xfId="24833" xr:uid="{00000000-0005-0000-0000-0000735E0000}"/>
    <cellStyle name="Percent 8 16 3" xfId="24834" xr:uid="{00000000-0005-0000-0000-0000745E0000}"/>
    <cellStyle name="Percent 8 16 4" xfId="24835" xr:uid="{00000000-0005-0000-0000-0000755E0000}"/>
    <cellStyle name="Percent 8 16 5" xfId="24836" xr:uid="{00000000-0005-0000-0000-0000765E0000}"/>
    <cellStyle name="Percent 8 16 6" xfId="24837" xr:uid="{00000000-0005-0000-0000-0000775E0000}"/>
    <cellStyle name="Percent 8 16 7" xfId="24838" xr:uid="{00000000-0005-0000-0000-0000785E0000}"/>
    <cellStyle name="Percent 8 16 8" xfId="24839" xr:uid="{00000000-0005-0000-0000-0000795E0000}"/>
    <cellStyle name="Percent 8 16 9" xfId="24840" xr:uid="{00000000-0005-0000-0000-00007A5E0000}"/>
    <cellStyle name="Percent 8 17" xfId="24841" xr:uid="{00000000-0005-0000-0000-00007B5E0000}"/>
    <cellStyle name="Percent 8 17 10" xfId="24842" xr:uid="{00000000-0005-0000-0000-00007C5E0000}"/>
    <cellStyle name="Percent 8 17 11" xfId="24843" xr:uid="{00000000-0005-0000-0000-00007D5E0000}"/>
    <cellStyle name="Percent 8 17 12" xfId="24844" xr:uid="{00000000-0005-0000-0000-00007E5E0000}"/>
    <cellStyle name="Percent 8 17 13" xfId="24845" xr:uid="{00000000-0005-0000-0000-00007F5E0000}"/>
    <cellStyle name="Percent 8 17 14" xfId="24846" xr:uid="{00000000-0005-0000-0000-0000805E0000}"/>
    <cellStyle name="Percent 8 17 15" xfId="24847" xr:uid="{00000000-0005-0000-0000-0000815E0000}"/>
    <cellStyle name="Percent 8 17 16" xfId="24848" xr:uid="{00000000-0005-0000-0000-0000825E0000}"/>
    <cellStyle name="Percent 8 17 17" xfId="24849" xr:uid="{00000000-0005-0000-0000-0000835E0000}"/>
    <cellStyle name="Percent 8 17 2" xfId="24850" xr:uid="{00000000-0005-0000-0000-0000845E0000}"/>
    <cellStyle name="Percent 8 17 3" xfId="24851" xr:uid="{00000000-0005-0000-0000-0000855E0000}"/>
    <cellStyle name="Percent 8 17 4" xfId="24852" xr:uid="{00000000-0005-0000-0000-0000865E0000}"/>
    <cellStyle name="Percent 8 17 5" xfId="24853" xr:uid="{00000000-0005-0000-0000-0000875E0000}"/>
    <cellStyle name="Percent 8 17 6" xfId="24854" xr:uid="{00000000-0005-0000-0000-0000885E0000}"/>
    <cellStyle name="Percent 8 17 7" xfId="24855" xr:uid="{00000000-0005-0000-0000-0000895E0000}"/>
    <cellStyle name="Percent 8 17 8" xfId="24856" xr:uid="{00000000-0005-0000-0000-00008A5E0000}"/>
    <cellStyle name="Percent 8 17 9" xfId="24857" xr:uid="{00000000-0005-0000-0000-00008B5E0000}"/>
    <cellStyle name="Percent 8 18" xfId="24858" xr:uid="{00000000-0005-0000-0000-00008C5E0000}"/>
    <cellStyle name="Percent 8 18 10" xfId="24859" xr:uid="{00000000-0005-0000-0000-00008D5E0000}"/>
    <cellStyle name="Percent 8 18 11" xfId="24860" xr:uid="{00000000-0005-0000-0000-00008E5E0000}"/>
    <cellStyle name="Percent 8 18 12" xfId="24861" xr:uid="{00000000-0005-0000-0000-00008F5E0000}"/>
    <cellStyle name="Percent 8 18 13" xfId="24862" xr:uid="{00000000-0005-0000-0000-0000905E0000}"/>
    <cellStyle name="Percent 8 18 14" xfId="24863" xr:uid="{00000000-0005-0000-0000-0000915E0000}"/>
    <cellStyle name="Percent 8 18 15" xfId="24864" xr:uid="{00000000-0005-0000-0000-0000925E0000}"/>
    <cellStyle name="Percent 8 18 16" xfId="24865" xr:uid="{00000000-0005-0000-0000-0000935E0000}"/>
    <cellStyle name="Percent 8 18 17" xfId="24866" xr:uid="{00000000-0005-0000-0000-0000945E0000}"/>
    <cellStyle name="Percent 8 18 2" xfId="24867" xr:uid="{00000000-0005-0000-0000-0000955E0000}"/>
    <cellStyle name="Percent 8 18 3" xfId="24868" xr:uid="{00000000-0005-0000-0000-0000965E0000}"/>
    <cellStyle name="Percent 8 18 4" xfId="24869" xr:uid="{00000000-0005-0000-0000-0000975E0000}"/>
    <cellStyle name="Percent 8 18 5" xfId="24870" xr:uid="{00000000-0005-0000-0000-0000985E0000}"/>
    <cellStyle name="Percent 8 18 6" xfId="24871" xr:uid="{00000000-0005-0000-0000-0000995E0000}"/>
    <cellStyle name="Percent 8 18 7" xfId="24872" xr:uid="{00000000-0005-0000-0000-00009A5E0000}"/>
    <cellStyle name="Percent 8 18 8" xfId="24873" xr:uid="{00000000-0005-0000-0000-00009B5E0000}"/>
    <cellStyle name="Percent 8 18 9" xfId="24874" xr:uid="{00000000-0005-0000-0000-00009C5E0000}"/>
    <cellStyle name="Percent 8 19" xfId="24875" xr:uid="{00000000-0005-0000-0000-00009D5E0000}"/>
    <cellStyle name="Percent 8 19 10" xfId="24876" xr:uid="{00000000-0005-0000-0000-00009E5E0000}"/>
    <cellStyle name="Percent 8 19 11" xfId="24877" xr:uid="{00000000-0005-0000-0000-00009F5E0000}"/>
    <cellStyle name="Percent 8 19 12" xfId="24878" xr:uid="{00000000-0005-0000-0000-0000A05E0000}"/>
    <cellStyle name="Percent 8 19 13" xfId="24879" xr:uid="{00000000-0005-0000-0000-0000A15E0000}"/>
    <cellStyle name="Percent 8 19 14" xfId="24880" xr:uid="{00000000-0005-0000-0000-0000A25E0000}"/>
    <cellStyle name="Percent 8 19 15" xfId="24881" xr:uid="{00000000-0005-0000-0000-0000A35E0000}"/>
    <cellStyle name="Percent 8 19 16" xfId="24882" xr:uid="{00000000-0005-0000-0000-0000A45E0000}"/>
    <cellStyle name="Percent 8 19 17" xfId="24883" xr:uid="{00000000-0005-0000-0000-0000A55E0000}"/>
    <cellStyle name="Percent 8 19 2" xfId="24884" xr:uid="{00000000-0005-0000-0000-0000A65E0000}"/>
    <cellStyle name="Percent 8 19 3" xfId="24885" xr:uid="{00000000-0005-0000-0000-0000A75E0000}"/>
    <cellStyle name="Percent 8 19 4" xfId="24886" xr:uid="{00000000-0005-0000-0000-0000A85E0000}"/>
    <cellStyle name="Percent 8 19 5" xfId="24887" xr:uid="{00000000-0005-0000-0000-0000A95E0000}"/>
    <cellStyle name="Percent 8 19 6" xfId="24888" xr:uid="{00000000-0005-0000-0000-0000AA5E0000}"/>
    <cellStyle name="Percent 8 19 7" xfId="24889" xr:uid="{00000000-0005-0000-0000-0000AB5E0000}"/>
    <cellStyle name="Percent 8 19 8" xfId="24890" xr:uid="{00000000-0005-0000-0000-0000AC5E0000}"/>
    <cellStyle name="Percent 8 19 9" xfId="24891" xr:uid="{00000000-0005-0000-0000-0000AD5E0000}"/>
    <cellStyle name="Percent 8 2" xfId="1236" xr:uid="{00000000-0005-0000-0000-0000AE5E0000}"/>
    <cellStyle name="Percent 8 2 2" xfId="24892" xr:uid="{00000000-0005-0000-0000-0000AF5E0000}"/>
    <cellStyle name="Percent 8 2 2 10" xfId="24893" xr:uid="{00000000-0005-0000-0000-0000B05E0000}"/>
    <cellStyle name="Percent 8 2 2 11" xfId="24894" xr:uid="{00000000-0005-0000-0000-0000B15E0000}"/>
    <cellStyle name="Percent 8 2 2 12" xfId="24895" xr:uid="{00000000-0005-0000-0000-0000B25E0000}"/>
    <cellStyle name="Percent 8 2 2 13" xfId="24896" xr:uid="{00000000-0005-0000-0000-0000B35E0000}"/>
    <cellStyle name="Percent 8 2 2 14" xfId="24897" xr:uid="{00000000-0005-0000-0000-0000B45E0000}"/>
    <cellStyle name="Percent 8 2 2 15" xfId="24898" xr:uid="{00000000-0005-0000-0000-0000B55E0000}"/>
    <cellStyle name="Percent 8 2 2 16" xfId="24899" xr:uid="{00000000-0005-0000-0000-0000B65E0000}"/>
    <cellStyle name="Percent 8 2 2 17" xfId="24900" xr:uid="{00000000-0005-0000-0000-0000B75E0000}"/>
    <cellStyle name="Percent 8 2 2 18" xfId="24901" xr:uid="{00000000-0005-0000-0000-0000B85E0000}"/>
    <cellStyle name="Percent 8 2 2 19" xfId="24902" xr:uid="{00000000-0005-0000-0000-0000B95E0000}"/>
    <cellStyle name="Percent 8 2 2 2" xfId="24903" xr:uid="{00000000-0005-0000-0000-0000BA5E0000}"/>
    <cellStyle name="Percent 8 2 2 2 10" xfId="24904" xr:uid="{00000000-0005-0000-0000-0000BB5E0000}"/>
    <cellStyle name="Percent 8 2 2 2 11" xfId="24905" xr:uid="{00000000-0005-0000-0000-0000BC5E0000}"/>
    <cellStyle name="Percent 8 2 2 2 12" xfId="24906" xr:uid="{00000000-0005-0000-0000-0000BD5E0000}"/>
    <cellStyle name="Percent 8 2 2 2 13" xfId="24907" xr:uid="{00000000-0005-0000-0000-0000BE5E0000}"/>
    <cellStyle name="Percent 8 2 2 2 14" xfId="24908" xr:uid="{00000000-0005-0000-0000-0000BF5E0000}"/>
    <cellStyle name="Percent 8 2 2 2 15" xfId="24909" xr:uid="{00000000-0005-0000-0000-0000C05E0000}"/>
    <cellStyle name="Percent 8 2 2 2 16" xfId="24910" xr:uid="{00000000-0005-0000-0000-0000C15E0000}"/>
    <cellStyle name="Percent 8 2 2 2 17" xfId="24911" xr:uid="{00000000-0005-0000-0000-0000C25E0000}"/>
    <cellStyle name="Percent 8 2 2 2 18" xfId="24912" xr:uid="{00000000-0005-0000-0000-0000C35E0000}"/>
    <cellStyle name="Percent 8 2 2 2 19" xfId="24913" xr:uid="{00000000-0005-0000-0000-0000C45E0000}"/>
    <cellStyle name="Percent 8 2 2 2 2" xfId="24914" xr:uid="{00000000-0005-0000-0000-0000C55E0000}"/>
    <cellStyle name="Percent 8 2 2 2 2 10" xfId="24915" xr:uid="{00000000-0005-0000-0000-0000C65E0000}"/>
    <cellStyle name="Percent 8 2 2 2 2 11" xfId="24916" xr:uid="{00000000-0005-0000-0000-0000C75E0000}"/>
    <cellStyle name="Percent 8 2 2 2 2 12" xfId="24917" xr:uid="{00000000-0005-0000-0000-0000C85E0000}"/>
    <cellStyle name="Percent 8 2 2 2 2 13" xfId="24918" xr:uid="{00000000-0005-0000-0000-0000C95E0000}"/>
    <cellStyle name="Percent 8 2 2 2 2 2" xfId="24919" xr:uid="{00000000-0005-0000-0000-0000CA5E0000}"/>
    <cellStyle name="Percent 8 2 2 2 2 3" xfId="24920" xr:uid="{00000000-0005-0000-0000-0000CB5E0000}"/>
    <cellStyle name="Percent 8 2 2 2 2 4" xfId="24921" xr:uid="{00000000-0005-0000-0000-0000CC5E0000}"/>
    <cellStyle name="Percent 8 2 2 2 2 5" xfId="24922" xr:uid="{00000000-0005-0000-0000-0000CD5E0000}"/>
    <cellStyle name="Percent 8 2 2 2 2 6" xfId="24923" xr:uid="{00000000-0005-0000-0000-0000CE5E0000}"/>
    <cellStyle name="Percent 8 2 2 2 2 7" xfId="24924" xr:uid="{00000000-0005-0000-0000-0000CF5E0000}"/>
    <cellStyle name="Percent 8 2 2 2 2 8" xfId="24925" xr:uid="{00000000-0005-0000-0000-0000D05E0000}"/>
    <cellStyle name="Percent 8 2 2 2 2 9" xfId="24926" xr:uid="{00000000-0005-0000-0000-0000D15E0000}"/>
    <cellStyle name="Percent 8 2 2 2 20" xfId="24927" xr:uid="{00000000-0005-0000-0000-0000D25E0000}"/>
    <cellStyle name="Percent 8 2 2 2 21" xfId="24928" xr:uid="{00000000-0005-0000-0000-0000D35E0000}"/>
    <cellStyle name="Percent 8 2 2 2 22" xfId="24929" xr:uid="{00000000-0005-0000-0000-0000D45E0000}"/>
    <cellStyle name="Percent 8 2 2 2 23" xfId="24930" xr:uid="{00000000-0005-0000-0000-0000D55E0000}"/>
    <cellStyle name="Percent 8 2 2 2 24" xfId="24931" xr:uid="{00000000-0005-0000-0000-0000D65E0000}"/>
    <cellStyle name="Percent 8 2 2 2 25" xfId="24932" xr:uid="{00000000-0005-0000-0000-0000D75E0000}"/>
    <cellStyle name="Percent 8 2 2 2 26" xfId="24933" xr:uid="{00000000-0005-0000-0000-0000D85E0000}"/>
    <cellStyle name="Percent 8 2 2 2 27" xfId="24934" xr:uid="{00000000-0005-0000-0000-0000D95E0000}"/>
    <cellStyle name="Percent 8 2 2 2 28" xfId="24935" xr:uid="{00000000-0005-0000-0000-0000DA5E0000}"/>
    <cellStyle name="Percent 8 2 2 2 29" xfId="24936" xr:uid="{00000000-0005-0000-0000-0000DB5E0000}"/>
    <cellStyle name="Percent 8 2 2 2 3" xfId="24937" xr:uid="{00000000-0005-0000-0000-0000DC5E0000}"/>
    <cellStyle name="Percent 8 2 2 2 30" xfId="24938" xr:uid="{00000000-0005-0000-0000-0000DD5E0000}"/>
    <cellStyle name="Percent 8 2 2 2 31" xfId="24939" xr:uid="{00000000-0005-0000-0000-0000DE5E0000}"/>
    <cellStyle name="Percent 8 2 2 2 32" xfId="24940" xr:uid="{00000000-0005-0000-0000-0000DF5E0000}"/>
    <cellStyle name="Percent 8 2 2 2 33" xfId="24941" xr:uid="{00000000-0005-0000-0000-0000E05E0000}"/>
    <cellStyle name="Percent 8 2 2 2 34" xfId="24942" xr:uid="{00000000-0005-0000-0000-0000E15E0000}"/>
    <cellStyle name="Percent 8 2 2 2 35" xfId="24943" xr:uid="{00000000-0005-0000-0000-0000E25E0000}"/>
    <cellStyle name="Percent 8 2 2 2 36" xfId="24944" xr:uid="{00000000-0005-0000-0000-0000E35E0000}"/>
    <cellStyle name="Percent 8 2 2 2 37" xfId="24945" xr:uid="{00000000-0005-0000-0000-0000E45E0000}"/>
    <cellStyle name="Percent 8 2 2 2 38" xfId="24946" xr:uid="{00000000-0005-0000-0000-0000E55E0000}"/>
    <cellStyle name="Percent 8 2 2 2 39" xfId="24947" xr:uid="{00000000-0005-0000-0000-0000E65E0000}"/>
    <cellStyle name="Percent 8 2 2 2 4" xfId="24948" xr:uid="{00000000-0005-0000-0000-0000E75E0000}"/>
    <cellStyle name="Percent 8 2 2 2 40" xfId="24949" xr:uid="{00000000-0005-0000-0000-0000E85E0000}"/>
    <cellStyle name="Percent 8 2 2 2 41" xfId="24950" xr:uid="{00000000-0005-0000-0000-0000E95E0000}"/>
    <cellStyle name="Percent 8 2 2 2 42" xfId="24951" xr:uid="{00000000-0005-0000-0000-0000EA5E0000}"/>
    <cellStyle name="Percent 8 2 2 2 43" xfId="24952" xr:uid="{00000000-0005-0000-0000-0000EB5E0000}"/>
    <cellStyle name="Percent 8 2 2 2 44" xfId="24953" xr:uid="{00000000-0005-0000-0000-0000EC5E0000}"/>
    <cellStyle name="Percent 8 2 2 2 45" xfId="24954" xr:uid="{00000000-0005-0000-0000-0000ED5E0000}"/>
    <cellStyle name="Percent 8 2 2 2 46" xfId="24955" xr:uid="{00000000-0005-0000-0000-0000EE5E0000}"/>
    <cellStyle name="Percent 8 2 2 2 47" xfId="24956" xr:uid="{00000000-0005-0000-0000-0000EF5E0000}"/>
    <cellStyle name="Percent 8 2 2 2 48" xfId="24957" xr:uid="{00000000-0005-0000-0000-0000F05E0000}"/>
    <cellStyle name="Percent 8 2 2 2 49" xfId="24958" xr:uid="{00000000-0005-0000-0000-0000F15E0000}"/>
    <cellStyle name="Percent 8 2 2 2 5" xfId="24959" xr:uid="{00000000-0005-0000-0000-0000F25E0000}"/>
    <cellStyle name="Percent 8 2 2 2 50" xfId="24960" xr:uid="{00000000-0005-0000-0000-0000F35E0000}"/>
    <cellStyle name="Percent 8 2 2 2 51" xfId="24961" xr:uid="{00000000-0005-0000-0000-0000F45E0000}"/>
    <cellStyle name="Percent 8 2 2 2 52" xfId="24962" xr:uid="{00000000-0005-0000-0000-0000F55E0000}"/>
    <cellStyle name="Percent 8 2 2 2 53" xfId="24963" xr:uid="{00000000-0005-0000-0000-0000F65E0000}"/>
    <cellStyle name="Percent 8 2 2 2 54" xfId="24964" xr:uid="{00000000-0005-0000-0000-0000F75E0000}"/>
    <cellStyle name="Percent 8 2 2 2 55" xfId="24965" xr:uid="{00000000-0005-0000-0000-0000F85E0000}"/>
    <cellStyle name="Percent 8 2 2 2 56" xfId="24966" xr:uid="{00000000-0005-0000-0000-0000F95E0000}"/>
    <cellStyle name="Percent 8 2 2 2 57" xfId="24967" xr:uid="{00000000-0005-0000-0000-0000FA5E0000}"/>
    <cellStyle name="Percent 8 2 2 2 58" xfId="24968" xr:uid="{00000000-0005-0000-0000-0000FB5E0000}"/>
    <cellStyle name="Percent 8 2 2 2 59" xfId="24969" xr:uid="{00000000-0005-0000-0000-0000FC5E0000}"/>
    <cellStyle name="Percent 8 2 2 2 6" xfId="24970" xr:uid="{00000000-0005-0000-0000-0000FD5E0000}"/>
    <cellStyle name="Percent 8 2 2 2 60" xfId="24971" xr:uid="{00000000-0005-0000-0000-0000FE5E0000}"/>
    <cellStyle name="Percent 8 2 2 2 61" xfId="24972" xr:uid="{00000000-0005-0000-0000-0000FF5E0000}"/>
    <cellStyle name="Percent 8 2 2 2 62" xfId="24973" xr:uid="{00000000-0005-0000-0000-0000005F0000}"/>
    <cellStyle name="Percent 8 2 2 2 63" xfId="24974" xr:uid="{00000000-0005-0000-0000-0000015F0000}"/>
    <cellStyle name="Percent 8 2 2 2 64" xfId="24975" xr:uid="{00000000-0005-0000-0000-0000025F0000}"/>
    <cellStyle name="Percent 8 2 2 2 65" xfId="24976" xr:uid="{00000000-0005-0000-0000-0000035F0000}"/>
    <cellStyle name="Percent 8 2 2 2 66" xfId="24977" xr:uid="{00000000-0005-0000-0000-0000045F0000}"/>
    <cellStyle name="Percent 8 2 2 2 67" xfId="24978" xr:uid="{00000000-0005-0000-0000-0000055F0000}"/>
    <cellStyle name="Percent 8 2 2 2 68" xfId="24979" xr:uid="{00000000-0005-0000-0000-0000065F0000}"/>
    <cellStyle name="Percent 8 2 2 2 69" xfId="24980" xr:uid="{00000000-0005-0000-0000-0000075F0000}"/>
    <cellStyle name="Percent 8 2 2 2 7" xfId="24981" xr:uid="{00000000-0005-0000-0000-0000085F0000}"/>
    <cellStyle name="Percent 8 2 2 2 8" xfId="24982" xr:uid="{00000000-0005-0000-0000-0000095F0000}"/>
    <cellStyle name="Percent 8 2 2 2 9" xfId="24983" xr:uid="{00000000-0005-0000-0000-00000A5F0000}"/>
    <cellStyle name="Percent 8 2 2 20" xfId="24984" xr:uid="{00000000-0005-0000-0000-00000B5F0000}"/>
    <cellStyle name="Percent 8 2 2 21" xfId="24985" xr:uid="{00000000-0005-0000-0000-00000C5F0000}"/>
    <cellStyle name="Percent 8 2 2 22" xfId="24986" xr:uid="{00000000-0005-0000-0000-00000D5F0000}"/>
    <cellStyle name="Percent 8 2 2 23" xfId="24987" xr:uid="{00000000-0005-0000-0000-00000E5F0000}"/>
    <cellStyle name="Percent 8 2 2 24" xfId="24988" xr:uid="{00000000-0005-0000-0000-00000F5F0000}"/>
    <cellStyle name="Percent 8 2 2 25" xfId="24989" xr:uid="{00000000-0005-0000-0000-0000105F0000}"/>
    <cellStyle name="Percent 8 2 2 26" xfId="24990" xr:uid="{00000000-0005-0000-0000-0000115F0000}"/>
    <cellStyle name="Percent 8 2 2 27" xfId="24991" xr:uid="{00000000-0005-0000-0000-0000125F0000}"/>
    <cellStyle name="Percent 8 2 2 28" xfId="24992" xr:uid="{00000000-0005-0000-0000-0000135F0000}"/>
    <cellStyle name="Percent 8 2 2 29" xfId="24993" xr:uid="{00000000-0005-0000-0000-0000145F0000}"/>
    <cellStyle name="Percent 8 2 2 3" xfId="24994" xr:uid="{00000000-0005-0000-0000-0000155F0000}"/>
    <cellStyle name="Percent 8 2 2 3 10" xfId="24995" xr:uid="{00000000-0005-0000-0000-0000165F0000}"/>
    <cellStyle name="Percent 8 2 2 3 11" xfId="24996" xr:uid="{00000000-0005-0000-0000-0000175F0000}"/>
    <cellStyle name="Percent 8 2 2 3 12" xfId="24997" xr:uid="{00000000-0005-0000-0000-0000185F0000}"/>
    <cellStyle name="Percent 8 2 2 3 13" xfId="24998" xr:uid="{00000000-0005-0000-0000-0000195F0000}"/>
    <cellStyle name="Percent 8 2 2 3 2" xfId="24999" xr:uid="{00000000-0005-0000-0000-00001A5F0000}"/>
    <cellStyle name="Percent 8 2 2 3 3" xfId="25000" xr:uid="{00000000-0005-0000-0000-00001B5F0000}"/>
    <cellStyle name="Percent 8 2 2 3 4" xfId="25001" xr:uid="{00000000-0005-0000-0000-00001C5F0000}"/>
    <cellStyle name="Percent 8 2 2 3 5" xfId="25002" xr:uid="{00000000-0005-0000-0000-00001D5F0000}"/>
    <cellStyle name="Percent 8 2 2 3 6" xfId="25003" xr:uid="{00000000-0005-0000-0000-00001E5F0000}"/>
    <cellStyle name="Percent 8 2 2 3 7" xfId="25004" xr:uid="{00000000-0005-0000-0000-00001F5F0000}"/>
    <cellStyle name="Percent 8 2 2 3 8" xfId="25005" xr:uid="{00000000-0005-0000-0000-0000205F0000}"/>
    <cellStyle name="Percent 8 2 2 3 9" xfId="25006" xr:uid="{00000000-0005-0000-0000-0000215F0000}"/>
    <cellStyle name="Percent 8 2 2 30" xfId="25007" xr:uid="{00000000-0005-0000-0000-0000225F0000}"/>
    <cellStyle name="Percent 8 2 2 31" xfId="25008" xr:uid="{00000000-0005-0000-0000-0000235F0000}"/>
    <cellStyle name="Percent 8 2 2 32" xfId="25009" xr:uid="{00000000-0005-0000-0000-0000245F0000}"/>
    <cellStyle name="Percent 8 2 2 33" xfId="25010" xr:uid="{00000000-0005-0000-0000-0000255F0000}"/>
    <cellStyle name="Percent 8 2 2 34" xfId="25011" xr:uid="{00000000-0005-0000-0000-0000265F0000}"/>
    <cellStyle name="Percent 8 2 2 35" xfId="25012" xr:uid="{00000000-0005-0000-0000-0000275F0000}"/>
    <cellStyle name="Percent 8 2 2 36" xfId="25013" xr:uid="{00000000-0005-0000-0000-0000285F0000}"/>
    <cellStyle name="Percent 8 2 2 37" xfId="25014" xr:uid="{00000000-0005-0000-0000-0000295F0000}"/>
    <cellStyle name="Percent 8 2 2 38" xfId="25015" xr:uid="{00000000-0005-0000-0000-00002A5F0000}"/>
    <cellStyle name="Percent 8 2 2 39" xfId="25016" xr:uid="{00000000-0005-0000-0000-00002B5F0000}"/>
    <cellStyle name="Percent 8 2 2 4" xfId="25017" xr:uid="{00000000-0005-0000-0000-00002C5F0000}"/>
    <cellStyle name="Percent 8 2 2 40" xfId="25018" xr:uid="{00000000-0005-0000-0000-00002D5F0000}"/>
    <cellStyle name="Percent 8 2 2 41" xfId="25019" xr:uid="{00000000-0005-0000-0000-00002E5F0000}"/>
    <cellStyle name="Percent 8 2 2 42" xfId="25020" xr:uid="{00000000-0005-0000-0000-00002F5F0000}"/>
    <cellStyle name="Percent 8 2 2 43" xfId="25021" xr:uid="{00000000-0005-0000-0000-0000305F0000}"/>
    <cellStyle name="Percent 8 2 2 44" xfId="25022" xr:uid="{00000000-0005-0000-0000-0000315F0000}"/>
    <cellStyle name="Percent 8 2 2 45" xfId="25023" xr:uid="{00000000-0005-0000-0000-0000325F0000}"/>
    <cellStyle name="Percent 8 2 2 46" xfId="25024" xr:uid="{00000000-0005-0000-0000-0000335F0000}"/>
    <cellStyle name="Percent 8 2 2 47" xfId="25025" xr:uid="{00000000-0005-0000-0000-0000345F0000}"/>
    <cellStyle name="Percent 8 2 2 48" xfId="25026" xr:uid="{00000000-0005-0000-0000-0000355F0000}"/>
    <cellStyle name="Percent 8 2 2 49" xfId="25027" xr:uid="{00000000-0005-0000-0000-0000365F0000}"/>
    <cellStyle name="Percent 8 2 2 5" xfId="25028" xr:uid="{00000000-0005-0000-0000-0000375F0000}"/>
    <cellStyle name="Percent 8 2 2 50" xfId="25029" xr:uid="{00000000-0005-0000-0000-0000385F0000}"/>
    <cellStyle name="Percent 8 2 2 51" xfId="25030" xr:uid="{00000000-0005-0000-0000-0000395F0000}"/>
    <cellStyle name="Percent 8 2 2 52" xfId="25031" xr:uid="{00000000-0005-0000-0000-00003A5F0000}"/>
    <cellStyle name="Percent 8 2 2 53" xfId="25032" xr:uid="{00000000-0005-0000-0000-00003B5F0000}"/>
    <cellStyle name="Percent 8 2 2 54" xfId="25033" xr:uid="{00000000-0005-0000-0000-00003C5F0000}"/>
    <cellStyle name="Percent 8 2 2 55" xfId="25034" xr:uid="{00000000-0005-0000-0000-00003D5F0000}"/>
    <cellStyle name="Percent 8 2 2 56" xfId="25035" xr:uid="{00000000-0005-0000-0000-00003E5F0000}"/>
    <cellStyle name="Percent 8 2 2 57" xfId="25036" xr:uid="{00000000-0005-0000-0000-00003F5F0000}"/>
    <cellStyle name="Percent 8 2 2 58" xfId="25037" xr:uid="{00000000-0005-0000-0000-0000405F0000}"/>
    <cellStyle name="Percent 8 2 2 59" xfId="25038" xr:uid="{00000000-0005-0000-0000-0000415F0000}"/>
    <cellStyle name="Percent 8 2 2 6" xfId="25039" xr:uid="{00000000-0005-0000-0000-0000425F0000}"/>
    <cellStyle name="Percent 8 2 2 60" xfId="25040" xr:uid="{00000000-0005-0000-0000-0000435F0000}"/>
    <cellStyle name="Percent 8 2 2 61" xfId="25041" xr:uid="{00000000-0005-0000-0000-0000445F0000}"/>
    <cellStyle name="Percent 8 2 2 62" xfId="25042" xr:uid="{00000000-0005-0000-0000-0000455F0000}"/>
    <cellStyle name="Percent 8 2 2 63" xfId="25043" xr:uid="{00000000-0005-0000-0000-0000465F0000}"/>
    <cellStyle name="Percent 8 2 2 64" xfId="25044" xr:uid="{00000000-0005-0000-0000-0000475F0000}"/>
    <cellStyle name="Percent 8 2 2 65" xfId="25045" xr:uid="{00000000-0005-0000-0000-0000485F0000}"/>
    <cellStyle name="Percent 8 2 2 66" xfId="25046" xr:uid="{00000000-0005-0000-0000-0000495F0000}"/>
    <cellStyle name="Percent 8 2 2 67" xfId="25047" xr:uid="{00000000-0005-0000-0000-00004A5F0000}"/>
    <cellStyle name="Percent 8 2 2 68" xfId="25048" xr:uid="{00000000-0005-0000-0000-00004B5F0000}"/>
    <cellStyle name="Percent 8 2 2 69" xfId="25049" xr:uid="{00000000-0005-0000-0000-00004C5F0000}"/>
    <cellStyle name="Percent 8 2 2 7" xfId="25050" xr:uid="{00000000-0005-0000-0000-00004D5F0000}"/>
    <cellStyle name="Percent 8 2 2 70" xfId="25051" xr:uid="{00000000-0005-0000-0000-00004E5F0000}"/>
    <cellStyle name="Percent 8 2 2 8" xfId="25052" xr:uid="{00000000-0005-0000-0000-00004F5F0000}"/>
    <cellStyle name="Percent 8 2 2 9" xfId="25053" xr:uid="{00000000-0005-0000-0000-0000505F0000}"/>
    <cellStyle name="Percent 8 2 3" xfId="25054" xr:uid="{00000000-0005-0000-0000-0000515F0000}"/>
    <cellStyle name="Percent 8 2 3 10" xfId="25055" xr:uid="{00000000-0005-0000-0000-0000525F0000}"/>
    <cellStyle name="Percent 8 2 3 11" xfId="25056" xr:uid="{00000000-0005-0000-0000-0000535F0000}"/>
    <cellStyle name="Percent 8 2 3 12" xfId="25057" xr:uid="{00000000-0005-0000-0000-0000545F0000}"/>
    <cellStyle name="Percent 8 2 3 13" xfId="25058" xr:uid="{00000000-0005-0000-0000-0000555F0000}"/>
    <cellStyle name="Percent 8 2 3 14" xfId="25059" xr:uid="{00000000-0005-0000-0000-0000565F0000}"/>
    <cellStyle name="Percent 8 2 3 15" xfId="25060" xr:uid="{00000000-0005-0000-0000-0000575F0000}"/>
    <cellStyle name="Percent 8 2 3 16" xfId="25061" xr:uid="{00000000-0005-0000-0000-0000585F0000}"/>
    <cellStyle name="Percent 8 2 3 17" xfId="25062" xr:uid="{00000000-0005-0000-0000-0000595F0000}"/>
    <cellStyle name="Percent 8 2 3 18" xfId="25063" xr:uid="{00000000-0005-0000-0000-00005A5F0000}"/>
    <cellStyle name="Percent 8 2 3 19" xfId="25064" xr:uid="{00000000-0005-0000-0000-00005B5F0000}"/>
    <cellStyle name="Percent 8 2 3 2" xfId="25065" xr:uid="{00000000-0005-0000-0000-00005C5F0000}"/>
    <cellStyle name="Percent 8 2 3 2 10" xfId="25066" xr:uid="{00000000-0005-0000-0000-00005D5F0000}"/>
    <cellStyle name="Percent 8 2 3 2 11" xfId="25067" xr:uid="{00000000-0005-0000-0000-00005E5F0000}"/>
    <cellStyle name="Percent 8 2 3 2 12" xfId="25068" xr:uid="{00000000-0005-0000-0000-00005F5F0000}"/>
    <cellStyle name="Percent 8 2 3 2 13" xfId="25069" xr:uid="{00000000-0005-0000-0000-0000605F0000}"/>
    <cellStyle name="Percent 8 2 3 2 2" xfId="25070" xr:uid="{00000000-0005-0000-0000-0000615F0000}"/>
    <cellStyle name="Percent 8 2 3 2 3" xfId="25071" xr:uid="{00000000-0005-0000-0000-0000625F0000}"/>
    <cellStyle name="Percent 8 2 3 2 4" xfId="25072" xr:uid="{00000000-0005-0000-0000-0000635F0000}"/>
    <cellStyle name="Percent 8 2 3 2 5" xfId="25073" xr:uid="{00000000-0005-0000-0000-0000645F0000}"/>
    <cellStyle name="Percent 8 2 3 2 6" xfId="25074" xr:uid="{00000000-0005-0000-0000-0000655F0000}"/>
    <cellStyle name="Percent 8 2 3 2 7" xfId="25075" xr:uid="{00000000-0005-0000-0000-0000665F0000}"/>
    <cellStyle name="Percent 8 2 3 2 8" xfId="25076" xr:uid="{00000000-0005-0000-0000-0000675F0000}"/>
    <cellStyle name="Percent 8 2 3 2 9" xfId="25077" xr:uid="{00000000-0005-0000-0000-0000685F0000}"/>
    <cellStyle name="Percent 8 2 3 20" xfId="25078" xr:uid="{00000000-0005-0000-0000-0000695F0000}"/>
    <cellStyle name="Percent 8 2 3 21" xfId="25079" xr:uid="{00000000-0005-0000-0000-00006A5F0000}"/>
    <cellStyle name="Percent 8 2 3 22" xfId="25080" xr:uid="{00000000-0005-0000-0000-00006B5F0000}"/>
    <cellStyle name="Percent 8 2 3 23" xfId="25081" xr:uid="{00000000-0005-0000-0000-00006C5F0000}"/>
    <cellStyle name="Percent 8 2 3 24" xfId="25082" xr:uid="{00000000-0005-0000-0000-00006D5F0000}"/>
    <cellStyle name="Percent 8 2 3 25" xfId="25083" xr:uid="{00000000-0005-0000-0000-00006E5F0000}"/>
    <cellStyle name="Percent 8 2 3 26" xfId="25084" xr:uid="{00000000-0005-0000-0000-00006F5F0000}"/>
    <cellStyle name="Percent 8 2 3 27" xfId="25085" xr:uid="{00000000-0005-0000-0000-0000705F0000}"/>
    <cellStyle name="Percent 8 2 3 28" xfId="25086" xr:uid="{00000000-0005-0000-0000-0000715F0000}"/>
    <cellStyle name="Percent 8 2 3 29" xfId="25087" xr:uid="{00000000-0005-0000-0000-0000725F0000}"/>
    <cellStyle name="Percent 8 2 3 3" xfId="25088" xr:uid="{00000000-0005-0000-0000-0000735F0000}"/>
    <cellStyle name="Percent 8 2 3 30" xfId="25089" xr:uid="{00000000-0005-0000-0000-0000745F0000}"/>
    <cellStyle name="Percent 8 2 3 31" xfId="25090" xr:uid="{00000000-0005-0000-0000-0000755F0000}"/>
    <cellStyle name="Percent 8 2 3 32" xfId="25091" xr:uid="{00000000-0005-0000-0000-0000765F0000}"/>
    <cellStyle name="Percent 8 2 3 33" xfId="25092" xr:uid="{00000000-0005-0000-0000-0000775F0000}"/>
    <cellStyle name="Percent 8 2 3 34" xfId="25093" xr:uid="{00000000-0005-0000-0000-0000785F0000}"/>
    <cellStyle name="Percent 8 2 3 35" xfId="25094" xr:uid="{00000000-0005-0000-0000-0000795F0000}"/>
    <cellStyle name="Percent 8 2 3 36" xfId="25095" xr:uid="{00000000-0005-0000-0000-00007A5F0000}"/>
    <cellStyle name="Percent 8 2 3 37" xfId="25096" xr:uid="{00000000-0005-0000-0000-00007B5F0000}"/>
    <cellStyle name="Percent 8 2 3 38" xfId="25097" xr:uid="{00000000-0005-0000-0000-00007C5F0000}"/>
    <cellStyle name="Percent 8 2 3 39" xfId="25098" xr:uid="{00000000-0005-0000-0000-00007D5F0000}"/>
    <cellStyle name="Percent 8 2 3 4" xfId="25099" xr:uid="{00000000-0005-0000-0000-00007E5F0000}"/>
    <cellStyle name="Percent 8 2 3 40" xfId="25100" xr:uid="{00000000-0005-0000-0000-00007F5F0000}"/>
    <cellStyle name="Percent 8 2 3 41" xfId="25101" xr:uid="{00000000-0005-0000-0000-0000805F0000}"/>
    <cellStyle name="Percent 8 2 3 42" xfId="25102" xr:uid="{00000000-0005-0000-0000-0000815F0000}"/>
    <cellStyle name="Percent 8 2 3 43" xfId="25103" xr:uid="{00000000-0005-0000-0000-0000825F0000}"/>
    <cellStyle name="Percent 8 2 3 44" xfId="25104" xr:uid="{00000000-0005-0000-0000-0000835F0000}"/>
    <cellStyle name="Percent 8 2 3 45" xfId="25105" xr:uid="{00000000-0005-0000-0000-0000845F0000}"/>
    <cellStyle name="Percent 8 2 3 46" xfId="25106" xr:uid="{00000000-0005-0000-0000-0000855F0000}"/>
    <cellStyle name="Percent 8 2 3 47" xfId="25107" xr:uid="{00000000-0005-0000-0000-0000865F0000}"/>
    <cellStyle name="Percent 8 2 3 48" xfId="25108" xr:uid="{00000000-0005-0000-0000-0000875F0000}"/>
    <cellStyle name="Percent 8 2 3 49" xfId="25109" xr:uid="{00000000-0005-0000-0000-0000885F0000}"/>
    <cellStyle name="Percent 8 2 3 5" xfId="25110" xr:uid="{00000000-0005-0000-0000-0000895F0000}"/>
    <cellStyle name="Percent 8 2 3 50" xfId="25111" xr:uid="{00000000-0005-0000-0000-00008A5F0000}"/>
    <cellStyle name="Percent 8 2 3 51" xfId="25112" xr:uid="{00000000-0005-0000-0000-00008B5F0000}"/>
    <cellStyle name="Percent 8 2 3 52" xfId="25113" xr:uid="{00000000-0005-0000-0000-00008C5F0000}"/>
    <cellStyle name="Percent 8 2 3 53" xfId="25114" xr:uid="{00000000-0005-0000-0000-00008D5F0000}"/>
    <cellStyle name="Percent 8 2 3 54" xfId="25115" xr:uid="{00000000-0005-0000-0000-00008E5F0000}"/>
    <cellStyle name="Percent 8 2 3 55" xfId="25116" xr:uid="{00000000-0005-0000-0000-00008F5F0000}"/>
    <cellStyle name="Percent 8 2 3 56" xfId="25117" xr:uid="{00000000-0005-0000-0000-0000905F0000}"/>
    <cellStyle name="Percent 8 2 3 57" xfId="25118" xr:uid="{00000000-0005-0000-0000-0000915F0000}"/>
    <cellStyle name="Percent 8 2 3 58" xfId="25119" xr:uid="{00000000-0005-0000-0000-0000925F0000}"/>
    <cellStyle name="Percent 8 2 3 59" xfId="25120" xr:uid="{00000000-0005-0000-0000-0000935F0000}"/>
    <cellStyle name="Percent 8 2 3 6" xfId="25121" xr:uid="{00000000-0005-0000-0000-0000945F0000}"/>
    <cellStyle name="Percent 8 2 3 60" xfId="25122" xr:uid="{00000000-0005-0000-0000-0000955F0000}"/>
    <cellStyle name="Percent 8 2 3 61" xfId="25123" xr:uid="{00000000-0005-0000-0000-0000965F0000}"/>
    <cellStyle name="Percent 8 2 3 62" xfId="25124" xr:uid="{00000000-0005-0000-0000-0000975F0000}"/>
    <cellStyle name="Percent 8 2 3 63" xfId="25125" xr:uid="{00000000-0005-0000-0000-0000985F0000}"/>
    <cellStyle name="Percent 8 2 3 64" xfId="25126" xr:uid="{00000000-0005-0000-0000-0000995F0000}"/>
    <cellStyle name="Percent 8 2 3 65" xfId="25127" xr:uid="{00000000-0005-0000-0000-00009A5F0000}"/>
    <cellStyle name="Percent 8 2 3 66" xfId="25128" xr:uid="{00000000-0005-0000-0000-00009B5F0000}"/>
    <cellStyle name="Percent 8 2 3 67" xfId="25129" xr:uid="{00000000-0005-0000-0000-00009C5F0000}"/>
    <cellStyle name="Percent 8 2 3 68" xfId="25130" xr:uid="{00000000-0005-0000-0000-00009D5F0000}"/>
    <cellStyle name="Percent 8 2 3 69" xfId="25131" xr:uid="{00000000-0005-0000-0000-00009E5F0000}"/>
    <cellStyle name="Percent 8 2 3 7" xfId="25132" xr:uid="{00000000-0005-0000-0000-00009F5F0000}"/>
    <cellStyle name="Percent 8 2 3 8" xfId="25133" xr:uid="{00000000-0005-0000-0000-0000A05F0000}"/>
    <cellStyle name="Percent 8 2 3 9" xfId="25134" xr:uid="{00000000-0005-0000-0000-0000A15F0000}"/>
    <cellStyle name="Percent 8 20" xfId="25135" xr:uid="{00000000-0005-0000-0000-0000A25F0000}"/>
    <cellStyle name="Percent 8 20 10" xfId="25136" xr:uid="{00000000-0005-0000-0000-0000A35F0000}"/>
    <cellStyle name="Percent 8 20 11" xfId="25137" xr:uid="{00000000-0005-0000-0000-0000A45F0000}"/>
    <cellStyle name="Percent 8 20 12" xfId="25138" xr:uid="{00000000-0005-0000-0000-0000A55F0000}"/>
    <cellStyle name="Percent 8 20 13" xfId="25139" xr:uid="{00000000-0005-0000-0000-0000A65F0000}"/>
    <cellStyle name="Percent 8 20 14" xfId="25140" xr:uid="{00000000-0005-0000-0000-0000A75F0000}"/>
    <cellStyle name="Percent 8 20 15" xfId="25141" xr:uid="{00000000-0005-0000-0000-0000A85F0000}"/>
    <cellStyle name="Percent 8 20 16" xfId="25142" xr:uid="{00000000-0005-0000-0000-0000A95F0000}"/>
    <cellStyle name="Percent 8 20 17" xfId="25143" xr:uid="{00000000-0005-0000-0000-0000AA5F0000}"/>
    <cellStyle name="Percent 8 20 2" xfId="25144" xr:uid="{00000000-0005-0000-0000-0000AB5F0000}"/>
    <cellStyle name="Percent 8 20 3" xfId="25145" xr:uid="{00000000-0005-0000-0000-0000AC5F0000}"/>
    <cellStyle name="Percent 8 20 4" xfId="25146" xr:uid="{00000000-0005-0000-0000-0000AD5F0000}"/>
    <cellStyle name="Percent 8 20 5" xfId="25147" xr:uid="{00000000-0005-0000-0000-0000AE5F0000}"/>
    <cellStyle name="Percent 8 20 6" xfId="25148" xr:uid="{00000000-0005-0000-0000-0000AF5F0000}"/>
    <cellStyle name="Percent 8 20 7" xfId="25149" xr:uid="{00000000-0005-0000-0000-0000B05F0000}"/>
    <cellStyle name="Percent 8 20 8" xfId="25150" xr:uid="{00000000-0005-0000-0000-0000B15F0000}"/>
    <cellStyle name="Percent 8 20 9" xfId="25151" xr:uid="{00000000-0005-0000-0000-0000B25F0000}"/>
    <cellStyle name="Percent 8 21" xfId="25152" xr:uid="{00000000-0005-0000-0000-0000B35F0000}"/>
    <cellStyle name="Percent 8 21 10" xfId="25153" xr:uid="{00000000-0005-0000-0000-0000B45F0000}"/>
    <cellStyle name="Percent 8 21 11" xfId="25154" xr:uid="{00000000-0005-0000-0000-0000B55F0000}"/>
    <cellStyle name="Percent 8 21 12" xfId="25155" xr:uid="{00000000-0005-0000-0000-0000B65F0000}"/>
    <cellStyle name="Percent 8 21 13" xfId="25156" xr:uid="{00000000-0005-0000-0000-0000B75F0000}"/>
    <cellStyle name="Percent 8 21 14" xfId="25157" xr:uid="{00000000-0005-0000-0000-0000B85F0000}"/>
    <cellStyle name="Percent 8 21 15" xfId="25158" xr:uid="{00000000-0005-0000-0000-0000B95F0000}"/>
    <cellStyle name="Percent 8 21 16" xfId="25159" xr:uid="{00000000-0005-0000-0000-0000BA5F0000}"/>
    <cellStyle name="Percent 8 21 17" xfId="25160" xr:uid="{00000000-0005-0000-0000-0000BB5F0000}"/>
    <cellStyle name="Percent 8 21 2" xfId="25161" xr:uid="{00000000-0005-0000-0000-0000BC5F0000}"/>
    <cellStyle name="Percent 8 21 3" xfId="25162" xr:uid="{00000000-0005-0000-0000-0000BD5F0000}"/>
    <cellStyle name="Percent 8 21 4" xfId="25163" xr:uid="{00000000-0005-0000-0000-0000BE5F0000}"/>
    <cellStyle name="Percent 8 21 5" xfId="25164" xr:uid="{00000000-0005-0000-0000-0000BF5F0000}"/>
    <cellStyle name="Percent 8 21 6" xfId="25165" xr:uid="{00000000-0005-0000-0000-0000C05F0000}"/>
    <cellStyle name="Percent 8 21 7" xfId="25166" xr:uid="{00000000-0005-0000-0000-0000C15F0000}"/>
    <cellStyle name="Percent 8 21 8" xfId="25167" xr:uid="{00000000-0005-0000-0000-0000C25F0000}"/>
    <cellStyle name="Percent 8 21 9" xfId="25168" xr:uid="{00000000-0005-0000-0000-0000C35F0000}"/>
    <cellStyle name="Percent 8 22" xfId="25169" xr:uid="{00000000-0005-0000-0000-0000C45F0000}"/>
    <cellStyle name="Percent 8 22 10" xfId="25170" xr:uid="{00000000-0005-0000-0000-0000C55F0000}"/>
    <cellStyle name="Percent 8 22 11" xfId="25171" xr:uid="{00000000-0005-0000-0000-0000C65F0000}"/>
    <cellStyle name="Percent 8 22 12" xfId="25172" xr:uid="{00000000-0005-0000-0000-0000C75F0000}"/>
    <cellStyle name="Percent 8 22 13" xfId="25173" xr:uid="{00000000-0005-0000-0000-0000C85F0000}"/>
    <cellStyle name="Percent 8 22 14" xfId="25174" xr:uid="{00000000-0005-0000-0000-0000C95F0000}"/>
    <cellStyle name="Percent 8 22 15" xfId="25175" xr:uid="{00000000-0005-0000-0000-0000CA5F0000}"/>
    <cellStyle name="Percent 8 22 16" xfId="25176" xr:uid="{00000000-0005-0000-0000-0000CB5F0000}"/>
    <cellStyle name="Percent 8 22 17" xfId="25177" xr:uid="{00000000-0005-0000-0000-0000CC5F0000}"/>
    <cellStyle name="Percent 8 22 2" xfId="25178" xr:uid="{00000000-0005-0000-0000-0000CD5F0000}"/>
    <cellStyle name="Percent 8 22 3" xfId="25179" xr:uid="{00000000-0005-0000-0000-0000CE5F0000}"/>
    <cellStyle name="Percent 8 22 4" xfId="25180" xr:uid="{00000000-0005-0000-0000-0000CF5F0000}"/>
    <cellStyle name="Percent 8 22 5" xfId="25181" xr:uid="{00000000-0005-0000-0000-0000D05F0000}"/>
    <cellStyle name="Percent 8 22 6" xfId="25182" xr:uid="{00000000-0005-0000-0000-0000D15F0000}"/>
    <cellStyle name="Percent 8 22 7" xfId="25183" xr:uid="{00000000-0005-0000-0000-0000D25F0000}"/>
    <cellStyle name="Percent 8 22 8" xfId="25184" xr:uid="{00000000-0005-0000-0000-0000D35F0000}"/>
    <cellStyle name="Percent 8 22 9" xfId="25185" xr:uid="{00000000-0005-0000-0000-0000D45F0000}"/>
    <cellStyle name="Percent 8 23" xfId="25186" xr:uid="{00000000-0005-0000-0000-0000D55F0000}"/>
    <cellStyle name="Percent 8 23 10" xfId="25187" xr:uid="{00000000-0005-0000-0000-0000D65F0000}"/>
    <cellStyle name="Percent 8 23 11" xfId="25188" xr:uid="{00000000-0005-0000-0000-0000D75F0000}"/>
    <cellStyle name="Percent 8 23 12" xfId="25189" xr:uid="{00000000-0005-0000-0000-0000D85F0000}"/>
    <cellStyle name="Percent 8 23 13" xfId="25190" xr:uid="{00000000-0005-0000-0000-0000D95F0000}"/>
    <cellStyle name="Percent 8 23 14" xfId="25191" xr:uid="{00000000-0005-0000-0000-0000DA5F0000}"/>
    <cellStyle name="Percent 8 23 15" xfId="25192" xr:uid="{00000000-0005-0000-0000-0000DB5F0000}"/>
    <cellStyle name="Percent 8 23 16" xfId="25193" xr:uid="{00000000-0005-0000-0000-0000DC5F0000}"/>
    <cellStyle name="Percent 8 23 17" xfId="25194" xr:uid="{00000000-0005-0000-0000-0000DD5F0000}"/>
    <cellStyle name="Percent 8 23 2" xfId="25195" xr:uid="{00000000-0005-0000-0000-0000DE5F0000}"/>
    <cellStyle name="Percent 8 23 3" xfId="25196" xr:uid="{00000000-0005-0000-0000-0000DF5F0000}"/>
    <cellStyle name="Percent 8 23 4" xfId="25197" xr:uid="{00000000-0005-0000-0000-0000E05F0000}"/>
    <cellStyle name="Percent 8 23 5" xfId="25198" xr:uid="{00000000-0005-0000-0000-0000E15F0000}"/>
    <cellStyle name="Percent 8 23 6" xfId="25199" xr:uid="{00000000-0005-0000-0000-0000E25F0000}"/>
    <cellStyle name="Percent 8 23 7" xfId="25200" xr:uid="{00000000-0005-0000-0000-0000E35F0000}"/>
    <cellStyle name="Percent 8 23 8" xfId="25201" xr:uid="{00000000-0005-0000-0000-0000E45F0000}"/>
    <cellStyle name="Percent 8 23 9" xfId="25202" xr:uid="{00000000-0005-0000-0000-0000E55F0000}"/>
    <cellStyle name="Percent 8 24" xfId="25203" xr:uid="{00000000-0005-0000-0000-0000E65F0000}"/>
    <cellStyle name="Percent 8 24 10" xfId="25204" xr:uid="{00000000-0005-0000-0000-0000E75F0000}"/>
    <cellStyle name="Percent 8 24 11" xfId="25205" xr:uid="{00000000-0005-0000-0000-0000E85F0000}"/>
    <cellStyle name="Percent 8 24 12" xfId="25206" xr:uid="{00000000-0005-0000-0000-0000E95F0000}"/>
    <cellStyle name="Percent 8 24 13" xfId="25207" xr:uid="{00000000-0005-0000-0000-0000EA5F0000}"/>
    <cellStyle name="Percent 8 24 14" xfId="25208" xr:uid="{00000000-0005-0000-0000-0000EB5F0000}"/>
    <cellStyle name="Percent 8 24 15" xfId="25209" xr:uid="{00000000-0005-0000-0000-0000EC5F0000}"/>
    <cellStyle name="Percent 8 24 16" xfId="25210" xr:uid="{00000000-0005-0000-0000-0000ED5F0000}"/>
    <cellStyle name="Percent 8 24 17" xfId="25211" xr:uid="{00000000-0005-0000-0000-0000EE5F0000}"/>
    <cellStyle name="Percent 8 24 2" xfId="25212" xr:uid="{00000000-0005-0000-0000-0000EF5F0000}"/>
    <cellStyle name="Percent 8 24 3" xfId="25213" xr:uid="{00000000-0005-0000-0000-0000F05F0000}"/>
    <cellStyle name="Percent 8 24 4" xfId="25214" xr:uid="{00000000-0005-0000-0000-0000F15F0000}"/>
    <cellStyle name="Percent 8 24 5" xfId="25215" xr:uid="{00000000-0005-0000-0000-0000F25F0000}"/>
    <cellStyle name="Percent 8 24 6" xfId="25216" xr:uid="{00000000-0005-0000-0000-0000F35F0000}"/>
    <cellStyle name="Percent 8 24 7" xfId="25217" xr:uid="{00000000-0005-0000-0000-0000F45F0000}"/>
    <cellStyle name="Percent 8 24 8" xfId="25218" xr:uid="{00000000-0005-0000-0000-0000F55F0000}"/>
    <cellStyle name="Percent 8 24 9" xfId="25219" xr:uid="{00000000-0005-0000-0000-0000F65F0000}"/>
    <cellStyle name="Percent 8 25" xfId="25220" xr:uid="{00000000-0005-0000-0000-0000F75F0000}"/>
    <cellStyle name="Percent 8 25 10" xfId="25221" xr:uid="{00000000-0005-0000-0000-0000F85F0000}"/>
    <cellStyle name="Percent 8 25 11" xfId="25222" xr:uid="{00000000-0005-0000-0000-0000F95F0000}"/>
    <cellStyle name="Percent 8 25 12" xfId="25223" xr:uid="{00000000-0005-0000-0000-0000FA5F0000}"/>
    <cellStyle name="Percent 8 25 13" xfId="25224" xr:uid="{00000000-0005-0000-0000-0000FB5F0000}"/>
    <cellStyle name="Percent 8 25 14" xfId="25225" xr:uid="{00000000-0005-0000-0000-0000FC5F0000}"/>
    <cellStyle name="Percent 8 25 15" xfId="25226" xr:uid="{00000000-0005-0000-0000-0000FD5F0000}"/>
    <cellStyle name="Percent 8 25 16" xfId="25227" xr:uid="{00000000-0005-0000-0000-0000FE5F0000}"/>
    <cellStyle name="Percent 8 25 17" xfId="25228" xr:uid="{00000000-0005-0000-0000-0000FF5F0000}"/>
    <cellStyle name="Percent 8 25 2" xfId="25229" xr:uid="{00000000-0005-0000-0000-000000600000}"/>
    <cellStyle name="Percent 8 25 3" xfId="25230" xr:uid="{00000000-0005-0000-0000-000001600000}"/>
    <cellStyle name="Percent 8 25 4" xfId="25231" xr:uid="{00000000-0005-0000-0000-000002600000}"/>
    <cellStyle name="Percent 8 25 5" xfId="25232" xr:uid="{00000000-0005-0000-0000-000003600000}"/>
    <cellStyle name="Percent 8 25 6" xfId="25233" xr:uid="{00000000-0005-0000-0000-000004600000}"/>
    <cellStyle name="Percent 8 25 7" xfId="25234" xr:uid="{00000000-0005-0000-0000-000005600000}"/>
    <cellStyle name="Percent 8 25 8" xfId="25235" xr:uid="{00000000-0005-0000-0000-000006600000}"/>
    <cellStyle name="Percent 8 25 9" xfId="25236" xr:uid="{00000000-0005-0000-0000-000007600000}"/>
    <cellStyle name="Percent 8 26" xfId="25237" xr:uid="{00000000-0005-0000-0000-000008600000}"/>
    <cellStyle name="Percent 8 26 10" xfId="25238" xr:uid="{00000000-0005-0000-0000-000009600000}"/>
    <cellStyle name="Percent 8 26 11" xfId="25239" xr:uid="{00000000-0005-0000-0000-00000A600000}"/>
    <cellStyle name="Percent 8 26 12" xfId="25240" xr:uid="{00000000-0005-0000-0000-00000B600000}"/>
    <cellStyle name="Percent 8 26 13" xfId="25241" xr:uid="{00000000-0005-0000-0000-00000C600000}"/>
    <cellStyle name="Percent 8 26 14" xfId="25242" xr:uid="{00000000-0005-0000-0000-00000D600000}"/>
    <cellStyle name="Percent 8 26 15" xfId="25243" xr:uid="{00000000-0005-0000-0000-00000E600000}"/>
    <cellStyle name="Percent 8 26 16" xfId="25244" xr:uid="{00000000-0005-0000-0000-00000F600000}"/>
    <cellStyle name="Percent 8 26 17" xfId="25245" xr:uid="{00000000-0005-0000-0000-000010600000}"/>
    <cellStyle name="Percent 8 26 2" xfId="25246" xr:uid="{00000000-0005-0000-0000-000011600000}"/>
    <cellStyle name="Percent 8 26 3" xfId="25247" xr:uid="{00000000-0005-0000-0000-000012600000}"/>
    <cellStyle name="Percent 8 26 4" xfId="25248" xr:uid="{00000000-0005-0000-0000-000013600000}"/>
    <cellStyle name="Percent 8 26 5" xfId="25249" xr:uid="{00000000-0005-0000-0000-000014600000}"/>
    <cellStyle name="Percent 8 26 6" xfId="25250" xr:uid="{00000000-0005-0000-0000-000015600000}"/>
    <cellStyle name="Percent 8 26 7" xfId="25251" xr:uid="{00000000-0005-0000-0000-000016600000}"/>
    <cellStyle name="Percent 8 26 8" xfId="25252" xr:uid="{00000000-0005-0000-0000-000017600000}"/>
    <cellStyle name="Percent 8 26 9" xfId="25253" xr:uid="{00000000-0005-0000-0000-000018600000}"/>
    <cellStyle name="Percent 8 27" xfId="25254" xr:uid="{00000000-0005-0000-0000-000019600000}"/>
    <cellStyle name="Percent 8 27 10" xfId="25255" xr:uid="{00000000-0005-0000-0000-00001A600000}"/>
    <cellStyle name="Percent 8 27 11" xfId="25256" xr:uid="{00000000-0005-0000-0000-00001B600000}"/>
    <cellStyle name="Percent 8 27 12" xfId="25257" xr:uid="{00000000-0005-0000-0000-00001C600000}"/>
    <cellStyle name="Percent 8 27 13" xfId="25258" xr:uid="{00000000-0005-0000-0000-00001D600000}"/>
    <cellStyle name="Percent 8 27 14" xfId="25259" xr:uid="{00000000-0005-0000-0000-00001E600000}"/>
    <cellStyle name="Percent 8 27 15" xfId="25260" xr:uid="{00000000-0005-0000-0000-00001F600000}"/>
    <cellStyle name="Percent 8 27 16" xfId="25261" xr:uid="{00000000-0005-0000-0000-000020600000}"/>
    <cellStyle name="Percent 8 27 17" xfId="25262" xr:uid="{00000000-0005-0000-0000-000021600000}"/>
    <cellStyle name="Percent 8 27 2" xfId="25263" xr:uid="{00000000-0005-0000-0000-000022600000}"/>
    <cellStyle name="Percent 8 27 3" xfId="25264" xr:uid="{00000000-0005-0000-0000-000023600000}"/>
    <cellStyle name="Percent 8 27 4" xfId="25265" xr:uid="{00000000-0005-0000-0000-000024600000}"/>
    <cellStyle name="Percent 8 27 5" xfId="25266" xr:uid="{00000000-0005-0000-0000-000025600000}"/>
    <cellStyle name="Percent 8 27 6" xfId="25267" xr:uid="{00000000-0005-0000-0000-000026600000}"/>
    <cellStyle name="Percent 8 27 7" xfId="25268" xr:uid="{00000000-0005-0000-0000-000027600000}"/>
    <cellStyle name="Percent 8 27 8" xfId="25269" xr:uid="{00000000-0005-0000-0000-000028600000}"/>
    <cellStyle name="Percent 8 27 9" xfId="25270" xr:uid="{00000000-0005-0000-0000-000029600000}"/>
    <cellStyle name="Percent 8 28" xfId="25271" xr:uid="{00000000-0005-0000-0000-00002A600000}"/>
    <cellStyle name="Percent 8 28 10" xfId="25272" xr:uid="{00000000-0005-0000-0000-00002B600000}"/>
    <cellStyle name="Percent 8 28 11" xfId="25273" xr:uid="{00000000-0005-0000-0000-00002C600000}"/>
    <cellStyle name="Percent 8 28 12" xfId="25274" xr:uid="{00000000-0005-0000-0000-00002D600000}"/>
    <cellStyle name="Percent 8 28 13" xfId="25275" xr:uid="{00000000-0005-0000-0000-00002E600000}"/>
    <cellStyle name="Percent 8 28 14" xfId="25276" xr:uid="{00000000-0005-0000-0000-00002F600000}"/>
    <cellStyle name="Percent 8 28 15" xfId="25277" xr:uid="{00000000-0005-0000-0000-000030600000}"/>
    <cellStyle name="Percent 8 28 16" xfId="25278" xr:uid="{00000000-0005-0000-0000-000031600000}"/>
    <cellStyle name="Percent 8 28 17" xfId="25279" xr:uid="{00000000-0005-0000-0000-000032600000}"/>
    <cellStyle name="Percent 8 28 2" xfId="25280" xr:uid="{00000000-0005-0000-0000-000033600000}"/>
    <cellStyle name="Percent 8 28 3" xfId="25281" xr:uid="{00000000-0005-0000-0000-000034600000}"/>
    <cellStyle name="Percent 8 28 4" xfId="25282" xr:uid="{00000000-0005-0000-0000-000035600000}"/>
    <cellStyle name="Percent 8 28 5" xfId="25283" xr:uid="{00000000-0005-0000-0000-000036600000}"/>
    <cellStyle name="Percent 8 28 6" xfId="25284" xr:uid="{00000000-0005-0000-0000-000037600000}"/>
    <cellStyle name="Percent 8 28 7" xfId="25285" xr:uid="{00000000-0005-0000-0000-000038600000}"/>
    <cellStyle name="Percent 8 28 8" xfId="25286" xr:uid="{00000000-0005-0000-0000-000039600000}"/>
    <cellStyle name="Percent 8 28 9" xfId="25287" xr:uid="{00000000-0005-0000-0000-00003A600000}"/>
    <cellStyle name="Percent 8 29" xfId="25288" xr:uid="{00000000-0005-0000-0000-00003B600000}"/>
    <cellStyle name="Percent 8 29 10" xfId="25289" xr:uid="{00000000-0005-0000-0000-00003C600000}"/>
    <cellStyle name="Percent 8 29 11" xfId="25290" xr:uid="{00000000-0005-0000-0000-00003D600000}"/>
    <cellStyle name="Percent 8 29 12" xfId="25291" xr:uid="{00000000-0005-0000-0000-00003E600000}"/>
    <cellStyle name="Percent 8 29 13" xfId="25292" xr:uid="{00000000-0005-0000-0000-00003F600000}"/>
    <cellStyle name="Percent 8 29 14" xfId="25293" xr:uid="{00000000-0005-0000-0000-000040600000}"/>
    <cellStyle name="Percent 8 29 15" xfId="25294" xr:uid="{00000000-0005-0000-0000-000041600000}"/>
    <cellStyle name="Percent 8 29 16" xfId="25295" xr:uid="{00000000-0005-0000-0000-000042600000}"/>
    <cellStyle name="Percent 8 29 17" xfId="25296" xr:uid="{00000000-0005-0000-0000-000043600000}"/>
    <cellStyle name="Percent 8 29 2" xfId="25297" xr:uid="{00000000-0005-0000-0000-000044600000}"/>
    <cellStyle name="Percent 8 29 3" xfId="25298" xr:uid="{00000000-0005-0000-0000-000045600000}"/>
    <cellStyle name="Percent 8 29 4" xfId="25299" xr:uid="{00000000-0005-0000-0000-000046600000}"/>
    <cellStyle name="Percent 8 29 5" xfId="25300" xr:uid="{00000000-0005-0000-0000-000047600000}"/>
    <cellStyle name="Percent 8 29 6" xfId="25301" xr:uid="{00000000-0005-0000-0000-000048600000}"/>
    <cellStyle name="Percent 8 29 7" xfId="25302" xr:uid="{00000000-0005-0000-0000-000049600000}"/>
    <cellStyle name="Percent 8 29 8" xfId="25303" xr:uid="{00000000-0005-0000-0000-00004A600000}"/>
    <cellStyle name="Percent 8 29 9" xfId="25304" xr:uid="{00000000-0005-0000-0000-00004B600000}"/>
    <cellStyle name="Percent 8 3" xfId="25305" xr:uid="{00000000-0005-0000-0000-00004C600000}"/>
    <cellStyle name="Percent 8 3 10" xfId="25306" xr:uid="{00000000-0005-0000-0000-00004D600000}"/>
    <cellStyle name="Percent 8 3 11" xfId="25307" xr:uid="{00000000-0005-0000-0000-00004E600000}"/>
    <cellStyle name="Percent 8 3 12" xfId="25308" xr:uid="{00000000-0005-0000-0000-00004F600000}"/>
    <cellStyle name="Percent 8 3 13" xfId="25309" xr:uid="{00000000-0005-0000-0000-000050600000}"/>
    <cellStyle name="Percent 8 3 14" xfId="25310" xr:uid="{00000000-0005-0000-0000-000051600000}"/>
    <cellStyle name="Percent 8 3 15" xfId="25311" xr:uid="{00000000-0005-0000-0000-000052600000}"/>
    <cellStyle name="Percent 8 3 16" xfId="25312" xr:uid="{00000000-0005-0000-0000-000053600000}"/>
    <cellStyle name="Percent 8 3 17" xfId="25313" xr:uid="{00000000-0005-0000-0000-000054600000}"/>
    <cellStyle name="Percent 8 3 18" xfId="25314" xr:uid="{00000000-0005-0000-0000-000055600000}"/>
    <cellStyle name="Percent 8 3 2" xfId="25315" xr:uid="{00000000-0005-0000-0000-000056600000}"/>
    <cellStyle name="Percent 8 3 2 10" xfId="25316" xr:uid="{00000000-0005-0000-0000-000057600000}"/>
    <cellStyle name="Percent 8 3 2 11" xfId="25317" xr:uid="{00000000-0005-0000-0000-000058600000}"/>
    <cellStyle name="Percent 8 3 2 12" xfId="25318" xr:uid="{00000000-0005-0000-0000-000059600000}"/>
    <cellStyle name="Percent 8 3 2 13" xfId="25319" xr:uid="{00000000-0005-0000-0000-00005A600000}"/>
    <cellStyle name="Percent 8 3 2 14" xfId="25320" xr:uid="{00000000-0005-0000-0000-00005B600000}"/>
    <cellStyle name="Percent 8 3 2 15" xfId="25321" xr:uid="{00000000-0005-0000-0000-00005C600000}"/>
    <cellStyle name="Percent 8 3 2 16" xfId="25322" xr:uid="{00000000-0005-0000-0000-00005D600000}"/>
    <cellStyle name="Percent 8 3 2 17" xfId="25323" xr:uid="{00000000-0005-0000-0000-00005E600000}"/>
    <cellStyle name="Percent 8 3 2 18" xfId="25324" xr:uid="{00000000-0005-0000-0000-00005F600000}"/>
    <cellStyle name="Percent 8 3 2 19" xfId="25325" xr:uid="{00000000-0005-0000-0000-000060600000}"/>
    <cellStyle name="Percent 8 3 2 2" xfId="25326" xr:uid="{00000000-0005-0000-0000-000061600000}"/>
    <cellStyle name="Percent 8 3 2 2 10" xfId="25327" xr:uid="{00000000-0005-0000-0000-000062600000}"/>
    <cellStyle name="Percent 8 3 2 2 11" xfId="25328" xr:uid="{00000000-0005-0000-0000-000063600000}"/>
    <cellStyle name="Percent 8 3 2 2 12" xfId="25329" xr:uid="{00000000-0005-0000-0000-000064600000}"/>
    <cellStyle name="Percent 8 3 2 2 13" xfId="25330" xr:uid="{00000000-0005-0000-0000-000065600000}"/>
    <cellStyle name="Percent 8 3 2 2 2" xfId="25331" xr:uid="{00000000-0005-0000-0000-000066600000}"/>
    <cellStyle name="Percent 8 3 2 2 3" xfId="25332" xr:uid="{00000000-0005-0000-0000-000067600000}"/>
    <cellStyle name="Percent 8 3 2 2 4" xfId="25333" xr:uid="{00000000-0005-0000-0000-000068600000}"/>
    <cellStyle name="Percent 8 3 2 2 5" xfId="25334" xr:uid="{00000000-0005-0000-0000-000069600000}"/>
    <cellStyle name="Percent 8 3 2 2 6" xfId="25335" xr:uid="{00000000-0005-0000-0000-00006A600000}"/>
    <cellStyle name="Percent 8 3 2 2 7" xfId="25336" xr:uid="{00000000-0005-0000-0000-00006B600000}"/>
    <cellStyle name="Percent 8 3 2 2 8" xfId="25337" xr:uid="{00000000-0005-0000-0000-00006C600000}"/>
    <cellStyle name="Percent 8 3 2 2 9" xfId="25338" xr:uid="{00000000-0005-0000-0000-00006D600000}"/>
    <cellStyle name="Percent 8 3 2 20" xfId="25339" xr:uid="{00000000-0005-0000-0000-00006E600000}"/>
    <cellStyle name="Percent 8 3 2 21" xfId="25340" xr:uid="{00000000-0005-0000-0000-00006F600000}"/>
    <cellStyle name="Percent 8 3 2 22" xfId="25341" xr:uid="{00000000-0005-0000-0000-000070600000}"/>
    <cellStyle name="Percent 8 3 2 23" xfId="25342" xr:uid="{00000000-0005-0000-0000-000071600000}"/>
    <cellStyle name="Percent 8 3 2 24" xfId="25343" xr:uid="{00000000-0005-0000-0000-000072600000}"/>
    <cellStyle name="Percent 8 3 2 25" xfId="25344" xr:uid="{00000000-0005-0000-0000-000073600000}"/>
    <cellStyle name="Percent 8 3 2 26" xfId="25345" xr:uid="{00000000-0005-0000-0000-000074600000}"/>
    <cellStyle name="Percent 8 3 2 27" xfId="25346" xr:uid="{00000000-0005-0000-0000-000075600000}"/>
    <cellStyle name="Percent 8 3 2 28" xfId="25347" xr:uid="{00000000-0005-0000-0000-000076600000}"/>
    <cellStyle name="Percent 8 3 2 29" xfId="25348" xr:uid="{00000000-0005-0000-0000-000077600000}"/>
    <cellStyle name="Percent 8 3 2 3" xfId="25349" xr:uid="{00000000-0005-0000-0000-000078600000}"/>
    <cellStyle name="Percent 8 3 2 30" xfId="25350" xr:uid="{00000000-0005-0000-0000-000079600000}"/>
    <cellStyle name="Percent 8 3 2 31" xfId="25351" xr:uid="{00000000-0005-0000-0000-00007A600000}"/>
    <cellStyle name="Percent 8 3 2 32" xfId="25352" xr:uid="{00000000-0005-0000-0000-00007B600000}"/>
    <cellStyle name="Percent 8 3 2 33" xfId="25353" xr:uid="{00000000-0005-0000-0000-00007C600000}"/>
    <cellStyle name="Percent 8 3 2 34" xfId="25354" xr:uid="{00000000-0005-0000-0000-00007D600000}"/>
    <cellStyle name="Percent 8 3 2 35" xfId="25355" xr:uid="{00000000-0005-0000-0000-00007E600000}"/>
    <cellStyle name="Percent 8 3 2 36" xfId="25356" xr:uid="{00000000-0005-0000-0000-00007F600000}"/>
    <cellStyle name="Percent 8 3 2 37" xfId="25357" xr:uid="{00000000-0005-0000-0000-000080600000}"/>
    <cellStyle name="Percent 8 3 2 38" xfId="25358" xr:uid="{00000000-0005-0000-0000-000081600000}"/>
    <cellStyle name="Percent 8 3 2 39" xfId="25359" xr:uid="{00000000-0005-0000-0000-000082600000}"/>
    <cellStyle name="Percent 8 3 2 4" xfId="25360" xr:uid="{00000000-0005-0000-0000-000083600000}"/>
    <cellStyle name="Percent 8 3 2 40" xfId="25361" xr:uid="{00000000-0005-0000-0000-000084600000}"/>
    <cellStyle name="Percent 8 3 2 41" xfId="25362" xr:uid="{00000000-0005-0000-0000-000085600000}"/>
    <cellStyle name="Percent 8 3 2 42" xfId="25363" xr:uid="{00000000-0005-0000-0000-000086600000}"/>
    <cellStyle name="Percent 8 3 2 43" xfId="25364" xr:uid="{00000000-0005-0000-0000-000087600000}"/>
    <cellStyle name="Percent 8 3 2 44" xfId="25365" xr:uid="{00000000-0005-0000-0000-000088600000}"/>
    <cellStyle name="Percent 8 3 2 45" xfId="25366" xr:uid="{00000000-0005-0000-0000-000089600000}"/>
    <cellStyle name="Percent 8 3 2 46" xfId="25367" xr:uid="{00000000-0005-0000-0000-00008A600000}"/>
    <cellStyle name="Percent 8 3 2 47" xfId="25368" xr:uid="{00000000-0005-0000-0000-00008B600000}"/>
    <cellStyle name="Percent 8 3 2 48" xfId="25369" xr:uid="{00000000-0005-0000-0000-00008C600000}"/>
    <cellStyle name="Percent 8 3 2 49" xfId="25370" xr:uid="{00000000-0005-0000-0000-00008D600000}"/>
    <cellStyle name="Percent 8 3 2 5" xfId="25371" xr:uid="{00000000-0005-0000-0000-00008E600000}"/>
    <cellStyle name="Percent 8 3 2 50" xfId="25372" xr:uid="{00000000-0005-0000-0000-00008F600000}"/>
    <cellStyle name="Percent 8 3 2 51" xfId="25373" xr:uid="{00000000-0005-0000-0000-000090600000}"/>
    <cellStyle name="Percent 8 3 2 52" xfId="25374" xr:uid="{00000000-0005-0000-0000-000091600000}"/>
    <cellStyle name="Percent 8 3 2 53" xfId="25375" xr:uid="{00000000-0005-0000-0000-000092600000}"/>
    <cellStyle name="Percent 8 3 2 54" xfId="25376" xr:uid="{00000000-0005-0000-0000-000093600000}"/>
    <cellStyle name="Percent 8 3 2 55" xfId="25377" xr:uid="{00000000-0005-0000-0000-000094600000}"/>
    <cellStyle name="Percent 8 3 2 56" xfId="25378" xr:uid="{00000000-0005-0000-0000-000095600000}"/>
    <cellStyle name="Percent 8 3 2 57" xfId="25379" xr:uid="{00000000-0005-0000-0000-000096600000}"/>
    <cellStyle name="Percent 8 3 2 58" xfId="25380" xr:uid="{00000000-0005-0000-0000-000097600000}"/>
    <cellStyle name="Percent 8 3 2 59" xfId="25381" xr:uid="{00000000-0005-0000-0000-000098600000}"/>
    <cellStyle name="Percent 8 3 2 6" xfId="25382" xr:uid="{00000000-0005-0000-0000-000099600000}"/>
    <cellStyle name="Percent 8 3 2 60" xfId="25383" xr:uid="{00000000-0005-0000-0000-00009A600000}"/>
    <cellStyle name="Percent 8 3 2 61" xfId="25384" xr:uid="{00000000-0005-0000-0000-00009B600000}"/>
    <cellStyle name="Percent 8 3 2 62" xfId="25385" xr:uid="{00000000-0005-0000-0000-00009C600000}"/>
    <cellStyle name="Percent 8 3 2 63" xfId="25386" xr:uid="{00000000-0005-0000-0000-00009D600000}"/>
    <cellStyle name="Percent 8 3 2 64" xfId="25387" xr:uid="{00000000-0005-0000-0000-00009E600000}"/>
    <cellStyle name="Percent 8 3 2 65" xfId="25388" xr:uid="{00000000-0005-0000-0000-00009F600000}"/>
    <cellStyle name="Percent 8 3 2 66" xfId="25389" xr:uid="{00000000-0005-0000-0000-0000A0600000}"/>
    <cellStyle name="Percent 8 3 2 67" xfId="25390" xr:uid="{00000000-0005-0000-0000-0000A1600000}"/>
    <cellStyle name="Percent 8 3 2 68" xfId="25391" xr:uid="{00000000-0005-0000-0000-0000A2600000}"/>
    <cellStyle name="Percent 8 3 2 69" xfId="25392" xr:uid="{00000000-0005-0000-0000-0000A3600000}"/>
    <cellStyle name="Percent 8 3 2 7" xfId="25393" xr:uid="{00000000-0005-0000-0000-0000A4600000}"/>
    <cellStyle name="Percent 8 3 2 8" xfId="25394" xr:uid="{00000000-0005-0000-0000-0000A5600000}"/>
    <cellStyle name="Percent 8 3 2 9" xfId="25395" xr:uid="{00000000-0005-0000-0000-0000A6600000}"/>
    <cellStyle name="Percent 8 3 3" xfId="25396" xr:uid="{00000000-0005-0000-0000-0000A7600000}"/>
    <cellStyle name="Percent 8 3 3 10" xfId="25397" xr:uid="{00000000-0005-0000-0000-0000A8600000}"/>
    <cellStyle name="Percent 8 3 3 11" xfId="25398" xr:uid="{00000000-0005-0000-0000-0000A9600000}"/>
    <cellStyle name="Percent 8 3 3 12" xfId="25399" xr:uid="{00000000-0005-0000-0000-0000AA600000}"/>
    <cellStyle name="Percent 8 3 3 13" xfId="25400" xr:uid="{00000000-0005-0000-0000-0000AB600000}"/>
    <cellStyle name="Percent 8 3 3 2" xfId="25401" xr:uid="{00000000-0005-0000-0000-0000AC600000}"/>
    <cellStyle name="Percent 8 3 3 3" xfId="25402" xr:uid="{00000000-0005-0000-0000-0000AD600000}"/>
    <cellStyle name="Percent 8 3 3 4" xfId="25403" xr:uid="{00000000-0005-0000-0000-0000AE600000}"/>
    <cellStyle name="Percent 8 3 3 5" xfId="25404" xr:uid="{00000000-0005-0000-0000-0000AF600000}"/>
    <cellStyle name="Percent 8 3 3 6" xfId="25405" xr:uid="{00000000-0005-0000-0000-0000B0600000}"/>
    <cellStyle name="Percent 8 3 3 7" xfId="25406" xr:uid="{00000000-0005-0000-0000-0000B1600000}"/>
    <cellStyle name="Percent 8 3 3 8" xfId="25407" xr:uid="{00000000-0005-0000-0000-0000B2600000}"/>
    <cellStyle name="Percent 8 3 3 9" xfId="25408" xr:uid="{00000000-0005-0000-0000-0000B3600000}"/>
    <cellStyle name="Percent 8 3 4" xfId="25409" xr:uid="{00000000-0005-0000-0000-0000B4600000}"/>
    <cellStyle name="Percent 8 3 5" xfId="25410" xr:uid="{00000000-0005-0000-0000-0000B5600000}"/>
    <cellStyle name="Percent 8 3 6" xfId="25411" xr:uid="{00000000-0005-0000-0000-0000B6600000}"/>
    <cellStyle name="Percent 8 3 7" xfId="25412" xr:uid="{00000000-0005-0000-0000-0000B7600000}"/>
    <cellStyle name="Percent 8 3 8" xfId="25413" xr:uid="{00000000-0005-0000-0000-0000B8600000}"/>
    <cellStyle name="Percent 8 3 9" xfId="25414" xr:uid="{00000000-0005-0000-0000-0000B9600000}"/>
    <cellStyle name="Percent 8 30" xfId="25415" xr:uid="{00000000-0005-0000-0000-0000BA600000}"/>
    <cellStyle name="Percent 8 30 10" xfId="25416" xr:uid="{00000000-0005-0000-0000-0000BB600000}"/>
    <cellStyle name="Percent 8 30 11" xfId="25417" xr:uid="{00000000-0005-0000-0000-0000BC600000}"/>
    <cellStyle name="Percent 8 30 12" xfId="25418" xr:uid="{00000000-0005-0000-0000-0000BD600000}"/>
    <cellStyle name="Percent 8 30 13" xfId="25419" xr:uid="{00000000-0005-0000-0000-0000BE600000}"/>
    <cellStyle name="Percent 8 30 14" xfId="25420" xr:uid="{00000000-0005-0000-0000-0000BF600000}"/>
    <cellStyle name="Percent 8 30 15" xfId="25421" xr:uid="{00000000-0005-0000-0000-0000C0600000}"/>
    <cellStyle name="Percent 8 30 16" xfId="25422" xr:uid="{00000000-0005-0000-0000-0000C1600000}"/>
    <cellStyle name="Percent 8 30 17" xfId="25423" xr:uid="{00000000-0005-0000-0000-0000C2600000}"/>
    <cellStyle name="Percent 8 30 2" xfId="25424" xr:uid="{00000000-0005-0000-0000-0000C3600000}"/>
    <cellStyle name="Percent 8 30 3" xfId="25425" xr:uid="{00000000-0005-0000-0000-0000C4600000}"/>
    <cellStyle name="Percent 8 30 4" xfId="25426" xr:uid="{00000000-0005-0000-0000-0000C5600000}"/>
    <cellStyle name="Percent 8 30 5" xfId="25427" xr:uid="{00000000-0005-0000-0000-0000C6600000}"/>
    <cellStyle name="Percent 8 30 6" xfId="25428" xr:uid="{00000000-0005-0000-0000-0000C7600000}"/>
    <cellStyle name="Percent 8 30 7" xfId="25429" xr:uid="{00000000-0005-0000-0000-0000C8600000}"/>
    <cellStyle name="Percent 8 30 8" xfId="25430" xr:uid="{00000000-0005-0000-0000-0000C9600000}"/>
    <cellStyle name="Percent 8 30 9" xfId="25431" xr:uid="{00000000-0005-0000-0000-0000CA600000}"/>
    <cellStyle name="Percent 8 31" xfId="25432" xr:uid="{00000000-0005-0000-0000-0000CB600000}"/>
    <cellStyle name="Percent 8 31 10" xfId="25433" xr:uid="{00000000-0005-0000-0000-0000CC600000}"/>
    <cellStyle name="Percent 8 31 11" xfId="25434" xr:uid="{00000000-0005-0000-0000-0000CD600000}"/>
    <cellStyle name="Percent 8 31 12" xfId="25435" xr:uid="{00000000-0005-0000-0000-0000CE600000}"/>
    <cellStyle name="Percent 8 31 13" xfId="25436" xr:uid="{00000000-0005-0000-0000-0000CF600000}"/>
    <cellStyle name="Percent 8 31 14" xfId="25437" xr:uid="{00000000-0005-0000-0000-0000D0600000}"/>
    <cellStyle name="Percent 8 31 15" xfId="25438" xr:uid="{00000000-0005-0000-0000-0000D1600000}"/>
    <cellStyle name="Percent 8 31 16" xfId="25439" xr:uid="{00000000-0005-0000-0000-0000D2600000}"/>
    <cellStyle name="Percent 8 31 17" xfId="25440" xr:uid="{00000000-0005-0000-0000-0000D3600000}"/>
    <cellStyle name="Percent 8 31 2" xfId="25441" xr:uid="{00000000-0005-0000-0000-0000D4600000}"/>
    <cellStyle name="Percent 8 31 3" xfId="25442" xr:uid="{00000000-0005-0000-0000-0000D5600000}"/>
    <cellStyle name="Percent 8 31 4" xfId="25443" xr:uid="{00000000-0005-0000-0000-0000D6600000}"/>
    <cellStyle name="Percent 8 31 5" xfId="25444" xr:uid="{00000000-0005-0000-0000-0000D7600000}"/>
    <cellStyle name="Percent 8 31 6" xfId="25445" xr:uid="{00000000-0005-0000-0000-0000D8600000}"/>
    <cellStyle name="Percent 8 31 7" xfId="25446" xr:uid="{00000000-0005-0000-0000-0000D9600000}"/>
    <cellStyle name="Percent 8 31 8" xfId="25447" xr:uid="{00000000-0005-0000-0000-0000DA600000}"/>
    <cellStyle name="Percent 8 31 9" xfId="25448" xr:uid="{00000000-0005-0000-0000-0000DB600000}"/>
    <cellStyle name="Percent 8 32" xfId="25449" xr:uid="{00000000-0005-0000-0000-0000DC600000}"/>
    <cellStyle name="Percent 8 32 10" xfId="25450" xr:uid="{00000000-0005-0000-0000-0000DD600000}"/>
    <cellStyle name="Percent 8 32 11" xfId="25451" xr:uid="{00000000-0005-0000-0000-0000DE600000}"/>
    <cellStyle name="Percent 8 32 12" xfId="25452" xr:uid="{00000000-0005-0000-0000-0000DF600000}"/>
    <cellStyle name="Percent 8 32 13" xfId="25453" xr:uid="{00000000-0005-0000-0000-0000E0600000}"/>
    <cellStyle name="Percent 8 32 14" xfId="25454" xr:uid="{00000000-0005-0000-0000-0000E1600000}"/>
    <cellStyle name="Percent 8 32 15" xfId="25455" xr:uid="{00000000-0005-0000-0000-0000E2600000}"/>
    <cellStyle name="Percent 8 32 16" xfId="25456" xr:uid="{00000000-0005-0000-0000-0000E3600000}"/>
    <cellStyle name="Percent 8 32 17" xfId="25457" xr:uid="{00000000-0005-0000-0000-0000E4600000}"/>
    <cellStyle name="Percent 8 32 2" xfId="25458" xr:uid="{00000000-0005-0000-0000-0000E5600000}"/>
    <cellStyle name="Percent 8 32 3" xfId="25459" xr:uid="{00000000-0005-0000-0000-0000E6600000}"/>
    <cellStyle name="Percent 8 32 4" xfId="25460" xr:uid="{00000000-0005-0000-0000-0000E7600000}"/>
    <cellStyle name="Percent 8 32 5" xfId="25461" xr:uid="{00000000-0005-0000-0000-0000E8600000}"/>
    <cellStyle name="Percent 8 32 6" xfId="25462" xr:uid="{00000000-0005-0000-0000-0000E9600000}"/>
    <cellStyle name="Percent 8 32 7" xfId="25463" xr:uid="{00000000-0005-0000-0000-0000EA600000}"/>
    <cellStyle name="Percent 8 32 8" xfId="25464" xr:uid="{00000000-0005-0000-0000-0000EB600000}"/>
    <cellStyle name="Percent 8 32 9" xfId="25465" xr:uid="{00000000-0005-0000-0000-0000EC600000}"/>
    <cellStyle name="Percent 8 33" xfId="25466" xr:uid="{00000000-0005-0000-0000-0000ED600000}"/>
    <cellStyle name="Percent 8 33 10" xfId="25467" xr:uid="{00000000-0005-0000-0000-0000EE600000}"/>
    <cellStyle name="Percent 8 33 11" xfId="25468" xr:uid="{00000000-0005-0000-0000-0000EF600000}"/>
    <cellStyle name="Percent 8 33 12" xfId="25469" xr:uid="{00000000-0005-0000-0000-0000F0600000}"/>
    <cellStyle name="Percent 8 33 13" xfId="25470" xr:uid="{00000000-0005-0000-0000-0000F1600000}"/>
    <cellStyle name="Percent 8 33 14" xfId="25471" xr:uid="{00000000-0005-0000-0000-0000F2600000}"/>
    <cellStyle name="Percent 8 33 15" xfId="25472" xr:uid="{00000000-0005-0000-0000-0000F3600000}"/>
    <cellStyle name="Percent 8 33 16" xfId="25473" xr:uid="{00000000-0005-0000-0000-0000F4600000}"/>
    <cellStyle name="Percent 8 33 17" xfId="25474" xr:uid="{00000000-0005-0000-0000-0000F5600000}"/>
    <cellStyle name="Percent 8 33 2" xfId="25475" xr:uid="{00000000-0005-0000-0000-0000F6600000}"/>
    <cellStyle name="Percent 8 33 3" xfId="25476" xr:uid="{00000000-0005-0000-0000-0000F7600000}"/>
    <cellStyle name="Percent 8 33 4" xfId="25477" xr:uid="{00000000-0005-0000-0000-0000F8600000}"/>
    <cellStyle name="Percent 8 33 5" xfId="25478" xr:uid="{00000000-0005-0000-0000-0000F9600000}"/>
    <cellStyle name="Percent 8 33 6" xfId="25479" xr:uid="{00000000-0005-0000-0000-0000FA600000}"/>
    <cellStyle name="Percent 8 33 7" xfId="25480" xr:uid="{00000000-0005-0000-0000-0000FB600000}"/>
    <cellStyle name="Percent 8 33 8" xfId="25481" xr:uid="{00000000-0005-0000-0000-0000FC600000}"/>
    <cellStyle name="Percent 8 33 9" xfId="25482" xr:uid="{00000000-0005-0000-0000-0000FD600000}"/>
    <cellStyle name="Percent 8 34" xfId="25483" xr:uid="{00000000-0005-0000-0000-0000FE600000}"/>
    <cellStyle name="Percent 8 34 10" xfId="25484" xr:uid="{00000000-0005-0000-0000-0000FF600000}"/>
    <cellStyle name="Percent 8 34 11" xfId="25485" xr:uid="{00000000-0005-0000-0000-000000610000}"/>
    <cellStyle name="Percent 8 34 12" xfId="25486" xr:uid="{00000000-0005-0000-0000-000001610000}"/>
    <cellStyle name="Percent 8 34 13" xfId="25487" xr:uid="{00000000-0005-0000-0000-000002610000}"/>
    <cellStyle name="Percent 8 34 14" xfId="25488" xr:uid="{00000000-0005-0000-0000-000003610000}"/>
    <cellStyle name="Percent 8 34 15" xfId="25489" xr:uid="{00000000-0005-0000-0000-000004610000}"/>
    <cellStyle name="Percent 8 34 16" xfId="25490" xr:uid="{00000000-0005-0000-0000-000005610000}"/>
    <cellStyle name="Percent 8 34 17" xfId="25491" xr:uid="{00000000-0005-0000-0000-000006610000}"/>
    <cellStyle name="Percent 8 34 2" xfId="25492" xr:uid="{00000000-0005-0000-0000-000007610000}"/>
    <cellStyle name="Percent 8 34 3" xfId="25493" xr:uid="{00000000-0005-0000-0000-000008610000}"/>
    <cellStyle name="Percent 8 34 4" xfId="25494" xr:uid="{00000000-0005-0000-0000-000009610000}"/>
    <cellStyle name="Percent 8 34 5" xfId="25495" xr:uid="{00000000-0005-0000-0000-00000A610000}"/>
    <cellStyle name="Percent 8 34 6" xfId="25496" xr:uid="{00000000-0005-0000-0000-00000B610000}"/>
    <cellStyle name="Percent 8 34 7" xfId="25497" xr:uid="{00000000-0005-0000-0000-00000C610000}"/>
    <cellStyle name="Percent 8 34 8" xfId="25498" xr:uid="{00000000-0005-0000-0000-00000D610000}"/>
    <cellStyle name="Percent 8 34 9" xfId="25499" xr:uid="{00000000-0005-0000-0000-00000E610000}"/>
    <cellStyle name="Percent 8 35" xfId="25500" xr:uid="{00000000-0005-0000-0000-00000F610000}"/>
    <cellStyle name="Percent 8 35 10" xfId="25501" xr:uid="{00000000-0005-0000-0000-000010610000}"/>
    <cellStyle name="Percent 8 35 11" xfId="25502" xr:uid="{00000000-0005-0000-0000-000011610000}"/>
    <cellStyle name="Percent 8 35 12" xfId="25503" xr:uid="{00000000-0005-0000-0000-000012610000}"/>
    <cellStyle name="Percent 8 35 13" xfId="25504" xr:uid="{00000000-0005-0000-0000-000013610000}"/>
    <cellStyle name="Percent 8 35 14" xfId="25505" xr:uid="{00000000-0005-0000-0000-000014610000}"/>
    <cellStyle name="Percent 8 35 15" xfId="25506" xr:uid="{00000000-0005-0000-0000-000015610000}"/>
    <cellStyle name="Percent 8 35 16" xfId="25507" xr:uid="{00000000-0005-0000-0000-000016610000}"/>
    <cellStyle name="Percent 8 35 17" xfId="25508" xr:uid="{00000000-0005-0000-0000-000017610000}"/>
    <cellStyle name="Percent 8 35 2" xfId="25509" xr:uid="{00000000-0005-0000-0000-000018610000}"/>
    <cellStyle name="Percent 8 35 3" xfId="25510" xr:uid="{00000000-0005-0000-0000-000019610000}"/>
    <cellStyle name="Percent 8 35 4" xfId="25511" xr:uid="{00000000-0005-0000-0000-00001A610000}"/>
    <cellStyle name="Percent 8 35 5" xfId="25512" xr:uid="{00000000-0005-0000-0000-00001B610000}"/>
    <cellStyle name="Percent 8 35 6" xfId="25513" xr:uid="{00000000-0005-0000-0000-00001C610000}"/>
    <cellStyle name="Percent 8 35 7" xfId="25514" xr:uid="{00000000-0005-0000-0000-00001D610000}"/>
    <cellStyle name="Percent 8 35 8" xfId="25515" xr:uid="{00000000-0005-0000-0000-00001E610000}"/>
    <cellStyle name="Percent 8 35 9" xfId="25516" xr:uid="{00000000-0005-0000-0000-00001F610000}"/>
    <cellStyle name="Percent 8 36" xfId="25517" xr:uid="{00000000-0005-0000-0000-000020610000}"/>
    <cellStyle name="Percent 8 36 10" xfId="25518" xr:uid="{00000000-0005-0000-0000-000021610000}"/>
    <cellStyle name="Percent 8 36 11" xfId="25519" xr:uid="{00000000-0005-0000-0000-000022610000}"/>
    <cellStyle name="Percent 8 36 12" xfId="25520" xr:uid="{00000000-0005-0000-0000-000023610000}"/>
    <cellStyle name="Percent 8 36 13" xfId="25521" xr:uid="{00000000-0005-0000-0000-000024610000}"/>
    <cellStyle name="Percent 8 36 14" xfId="25522" xr:uid="{00000000-0005-0000-0000-000025610000}"/>
    <cellStyle name="Percent 8 36 15" xfId="25523" xr:uid="{00000000-0005-0000-0000-000026610000}"/>
    <cellStyle name="Percent 8 36 16" xfId="25524" xr:uid="{00000000-0005-0000-0000-000027610000}"/>
    <cellStyle name="Percent 8 36 17" xfId="25525" xr:uid="{00000000-0005-0000-0000-000028610000}"/>
    <cellStyle name="Percent 8 36 2" xfId="25526" xr:uid="{00000000-0005-0000-0000-000029610000}"/>
    <cellStyle name="Percent 8 36 3" xfId="25527" xr:uid="{00000000-0005-0000-0000-00002A610000}"/>
    <cellStyle name="Percent 8 36 4" xfId="25528" xr:uid="{00000000-0005-0000-0000-00002B610000}"/>
    <cellStyle name="Percent 8 36 5" xfId="25529" xr:uid="{00000000-0005-0000-0000-00002C610000}"/>
    <cellStyle name="Percent 8 36 6" xfId="25530" xr:uid="{00000000-0005-0000-0000-00002D610000}"/>
    <cellStyle name="Percent 8 36 7" xfId="25531" xr:uid="{00000000-0005-0000-0000-00002E610000}"/>
    <cellStyle name="Percent 8 36 8" xfId="25532" xr:uid="{00000000-0005-0000-0000-00002F610000}"/>
    <cellStyle name="Percent 8 36 9" xfId="25533" xr:uid="{00000000-0005-0000-0000-000030610000}"/>
    <cellStyle name="Percent 8 37" xfId="25534" xr:uid="{00000000-0005-0000-0000-000031610000}"/>
    <cellStyle name="Percent 8 37 10" xfId="25535" xr:uid="{00000000-0005-0000-0000-000032610000}"/>
    <cellStyle name="Percent 8 37 11" xfId="25536" xr:uid="{00000000-0005-0000-0000-000033610000}"/>
    <cellStyle name="Percent 8 37 12" xfId="25537" xr:uid="{00000000-0005-0000-0000-000034610000}"/>
    <cellStyle name="Percent 8 37 13" xfId="25538" xr:uid="{00000000-0005-0000-0000-000035610000}"/>
    <cellStyle name="Percent 8 37 14" xfId="25539" xr:uid="{00000000-0005-0000-0000-000036610000}"/>
    <cellStyle name="Percent 8 37 15" xfId="25540" xr:uid="{00000000-0005-0000-0000-000037610000}"/>
    <cellStyle name="Percent 8 37 16" xfId="25541" xr:uid="{00000000-0005-0000-0000-000038610000}"/>
    <cellStyle name="Percent 8 37 17" xfId="25542" xr:uid="{00000000-0005-0000-0000-000039610000}"/>
    <cellStyle name="Percent 8 37 2" xfId="25543" xr:uid="{00000000-0005-0000-0000-00003A610000}"/>
    <cellStyle name="Percent 8 37 3" xfId="25544" xr:uid="{00000000-0005-0000-0000-00003B610000}"/>
    <cellStyle name="Percent 8 37 4" xfId="25545" xr:uid="{00000000-0005-0000-0000-00003C610000}"/>
    <cellStyle name="Percent 8 37 5" xfId="25546" xr:uid="{00000000-0005-0000-0000-00003D610000}"/>
    <cellStyle name="Percent 8 37 6" xfId="25547" xr:uid="{00000000-0005-0000-0000-00003E610000}"/>
    <cellStyle name="Percent 8 37 7" xfId="25548" xr:uid="{00000000-0005-0000-0000-00003F610000}"/>
    <cellStyle name="Percent 8 37 8" xfId="25549" xr:uid="{00000000-0005-0000-0000-000040610000}"/>
    <cellStyle name="Percent 8 37 9" xfId="25550" xr:uid="{00000000-0005-0000-0000-000041610000}"/>
    <cellStyle name="Percent 8 38" xfId="25551" xr:uid="{00000000-0005-0000-0000-000042610000}"/>
    <cellStyle name="Percent 8 38 10" xfId="25552" xr:uid="{00000000-0005-0000-0000-000043610000}"/>
    <cellStyle name="Percent 8 38 11" xfId="25553" xr:uid="{00000000-0005-0000-0000-000044610000}"/>
    <cellStyle name="Percent 8 38 12" xfId="25554" xr:uid="{00000000-0005-0000-0000-000045610000}"/>
    <cellStyle name="Percent 8 38 13" xfId="25555" xr:uid="{00000000-0005-0000-0000-000046610000}"/>
    <cellStyle name="Percent 8 38 14" xfId="25556" xr:uid="{00000000-0005-0000-0000-000047610000}"/>
    <cellStyle name="Percent 8 38 15" xfId="25557" xr:uid="{00000000-0005-0000-0000-000048610000}"/>
    <cellStyle name="Percent 8 38 16" xfId="25558" xr:uid="{00000000-0005-0000-0000-000049610000}"/>
    <cellStyle name="Percent 8 38 17" xfId="25559" xr:uid="{00000000-0005-0000-0000-00004A610000}"/>
    <cellStyle name="Percent 8 38 2" xfId="25560" xr:uid="{00000000-0005-0000-0000-00004B610000}"/>
    <cellStyle name="Percent 8 38 3" xfId="25561" xr:uid="{00000000-0005-0000-0000-00004C610000}"/>
    <cellStyle name="Percent 8 38 4" xfId="25562" xr:uid="{00000000-0005-0000-0000-00004D610000}"/>
    <cellStyle name="Percent 8 38 5" xfId="25563" xr:uid="{00000000-0005-0000-0000-00004E610000}"/>
    <cellStyle name="Percent 8 38 6" xfId="25564" xr:uid="{00000000-0005-0000-0000-00004F610000}"/>
    <cellStyle name="Percent 8 38 7" xfId="25565" xr:uid="{00000000-0005-0000-0000-000050610000}"/>
    <cellStyle name="Percent 8 38 8" xfId="25566" xr:uid="{00000000-0005-0000-0000-000051610000}"/>
    <cellStyle name="Percent 8 38 9" xfId="25567" xr:uid="{00000000-0005-0000-0000-000052610000}"/>
    <cellStyle name="Percent 8 39" xfId="25568" xr:uid="{00000000-0005-0000-0000-000053610000}"/>
    <cellStyle name="Percent 8 39 10" xfId="25569" xr:uid="{00000000-0005-0000-0000-000054610000}"/>
    <cellStyle name="Percent 8 39 11" xfId="25570" xr:uid="{00000000-0005-0000-0000-000055610000}"/>
    <cellStyle name="Percent 8 39 12" xfId="25571" xr:uid="{00000000-0005-0000-0000-000056610000}"/>
    <cellStyle name="Percent 8 39 13" xfId="25572" xr:uid="{00000000-0005-0000-0000-000057610000}"/>
    <cellStyle name="Percent 8 39 14" xfId="25573" xr:uid="{00000000-0005-0000-0000-000058610000}"/>
    <cellStyle name="Percent 8 39 15" xfId="25574" xr:uid="{00000000-0005-0000-0000-000059610000}"/>
    <cellStyle name="Percent 8 39 16" xfId="25575" xr:uid="{00000000-0005-0000-0000-00005A610000}"/>
    <cellStyle name="Percent 8 39 17" xfId="25576" xr:uid="{00000000-0005-0000-0000-00005B610000}"/>
    <cellStyle name="Percent 8 39 2" xfId="25577" xr:uid="{00000000-0005-0000-0000-00005C610000}"/>
    <cellStyle name="Percent 8 39 3" xfId="25578" xr:uid="{00000000-0005-0000-0000-00005D610000}"/>
    <cellStyle name="Percent 8 39 4" xfId="25579" xr:uid="{00000000-0005-0000-0000-00005E610000}"/>
    <cellStyle name="Percent 8 39 5" xfId="25580" xr:uid="{00000000-0005-0000-0000-00005F610000}"/>
    <cellStyle name="Percent 8 39 6" xfId="25581" xr:uid="{00000000-0005-0000-0000-000060610000}"/>
    <cellStyle name="Percent 8 39 7" xfId="25582" xr:uid="{00000000-0005-0000-0000-000061610000}"/>
    <cellStyle name="Percent 8 39 8" xfId="25583" xr:uid="{00000000-0005-0000-0000-000062610000}"/>
    <cellStyle name="Percent 8 39 9" xfId="25584" xr:uid="{00000000-0005-0000-0000-000063610000}"/>
    <cellStyle name="Percent 8 4" xfId="25585" xr:uid="{00000000-0005-0000-0000-000064610000}"/>
    <cellStyle name="Percent 8 4 10" xfId="25586" xr:uid="{00000000-0005-0000-0000-000065610000}"/>
    <cellStyle name="Percent 8 4 11" xfId="25587" xr:uid="{00000000-0005-0000-0000-000066610000}"/>
    <cellStyle name="Percent 8 4 12" xfId="25588" xr:uid="{00000000-0005-0000-0000-000067610000}"/>
    <cellStyle name="Percent 8 4 13" xfId="25589" xr:uid="{00000000-0005-0000-0000-000068610000}"/>
    <cellStyle name="Percent 8 4 14" xfId="25590" xr:uid="{00000000-0005-0000-0000-000069610000}"/>
    <cellStyle name="Percent 8 4 15" xfId="25591" xr:uid="{00000000-0005-0000-0000-00006A610000}"/>
    <cellStyle name="Percent 8 4 16" xfId="25592" xr:uid="{00000000-0005-0000-0000-00006B610000}"/>
    <cellStyle name="Percent 8 4 17" xfId="25593" xr:uid="{00000000-0005-0000-0000-00006C610000}"/>
    <cellStyle name="Percent 8 4 2" xfId="25594" xr:uid="{00000000-0005-0000-0000-00006D610000}"/>
    <cellStyle name="Percent 8 4 2 10" xfId="25595" xr:uid="{00000000-0005-0000-0000-00006E610000}"/>
    <cellStyle name="Percent 8 4 2 11" xfId="25596" xr:uid="{00000000-0005-0000-0000-00006F610000}"/>
    <cellStyle name="Percent 8 4 2 12" xfId="25597" xr:uid="{00000000-0005-0000-0000-000070610000}"/>
    <cellStyle name="Percent 8 4 2 13" xfId="25598" xr:uid="{00000000-0005-0000-0000-000071610000}"/>
    <cellStyle name="Percent 8 4 2 2" xfId="25599" xr:uid="{00000000-0005-0000-0000-000072610000}"/>
    <cellStyle name="Percent 8 4 2 3" xfId="25600" xr:uid="{00000000-0005-0000-0000-000073610000}"/>
    <cellStyle name="Percent 8 4 2 4" xfId="25601" xr:uid="{00000000-0005-0000-0000-000074610000}"/>
    <cellStyle name="Percent 8 4 2 5" xfId="25602" xr:uid="{00000000-0005-0000-0000-000075610000}"/>
    <cellStyle name="Percent 8 4 2 6" xfId="25603" xr:uid="{00000000-0005-0000-0000-000076610000}"/>
    <cellStyle name="Percent 8 4 2 7" xfId="25604" xr:uid="{00000000-0005-0000-0000-000077610000}"/>
    <cellStyle name="Percent 8 4 2 8" xfId="25605" xr:uid="{00000000-0005-0000-0000-000078610000}"/>
    <cellStyle name="Percent 8 4 2 9" xfId="25606" xr:uid="{00000000-0005-0000-0000-000079610000}"/>
    <cellStyle name="Percent 8 4 3" xfId="25607" xr:uid="{00000000-0005-0000-0000-00007A610000}"/>
    <cellStyle name="Percent 8 4 4" xfId="25608" xr:uid="{00000000-0005-0000-0000-00007B610000}"/>
    <cellStyle name="Percent 8 4 5" xfId="25609" xr:uid="{00000000-0005-0000-0000-00007C610000}"/>
    <cellStyle name="Percent 8 4 6" xfId="25610" xr:uid="{00000000-0005-0000-0000-00007D610000}"/>
    <cellStyle name="Percent 8 4 7" xfId="25611" xr:uid="{00000000-0005-0000-0000-00007E610000}"/>
    <cellStyle name="Percent 8 4 8" xfId="25612" xr:uid="{00000000-0005-0000-0000-00007F610000}"/>
    <cellStyle name="Percent 8 4 9" xfId="25613" xr:uid="{00000000-0005-0000-0000-000080610000}"/>
    <cellStyle name="Percent 8 40" xfId="25614" xr:uid="{00000000-0005-0000-0000-000081610000}"/>
    <cellStyle name="Percent 8 40 10" xfId="25615" xr:uid="{00000000-0005-0000-0000-000082610000}"/>
    <cellStyle name="Percent 8 40 11" xfId="25616" xr:uid="{00000000-0005-0000-0000-000083610000}"/>
    <cellStyle name="Percent 8 40 12" xfId="25617" xr:uid="{00000000-0005-0000-0000-000084610000}"/>
    <cellStyle name="Percent 8 40 13" xfId="25618" xr:uid="{00000000-0005-0000-0000-000085610000}"/>
    <cellStyle name="Percent 8 40 14" xfId="25619" xr:uid="{00000000-0005-0000-0000-000086610000}"/>
    <cellStyle name="Percent 8 40 15" xfId="25620" xr:uid="{00000000-0005-0000-0000-000087610000}"/>
    <cellStyle name="Percent 8 40 16" xfId="25621" xr:uid="{00000000-0005-0000-0000-000088610000}"/>
    <cellStyle name="Percent 8 40 17" xfId="25622" xr:uid="{00000000-0005-0000-0000-000089610000}"/>
    <cellStyle name="Percent 8 40 2" xfId="25623" xr:uid="{00000000-0005-0000-0000-00008A610000}"/>
    <cellStyle name="Percent 8 40 3" xfId="25624" xr:uid="{00000000-0005-0000-0000-00008B610000}"/>
    <cellStyle name="Percent 8 40 4" xfId="25625" xr:uid="{00000000-0005-0000-0000-00008C610000}"/>
    <cellStyle name="Percent 8 40 5" xfId="25626" xr:uid="{00000000-0005-0000-0000-00008D610000}"/>
    <cellStyle name="Percent 8 40 6" xfId="25627" xr:uid="{00000000-0005-0000-0000-00008E610000}"/>
    <cellStyle name="Percent 8 40 7" xfId="25628" xr:uid="{00000000-0005-0000-0000-00008F610000}"/>
    <cellStyle name="Percent 8 40 8" xfId="25629" xr:uid="{00000000-0005-0000-0000-000090610000}"/>
    <cellStyle name="Percent 8 40 9" xfId="25630" xr:uid="{00000000-0005-0000-0000-000091610000}"/>
    <cellStyle name="Percent 8 41" xfId="25631" xr:uid="{00000000-0005-0000-0000-000092610000}"/>
    <cellStyle name="Percent 8 41 10" xfId="25632" xr:uid="{00000000-0005-0000-0000-000093610000}"/>
    <cellStyle name="Percent 8 41 11" xfId="25633" xr:uid="{00000000-0005-0000-0000-000094610000}"/>
    <cellStyle name="Percent 8 41 12" xfId="25634" xr:uid="{00000000-0005-0000-0000-000095610000}"/>
    <cellStyle name="Percent 8 41 13" xfId="25635" xr:uid="{00000000-0005-0000-0000-000096610000}"/>
    <cellStyle name="Percent 8 41 14" xfId="25636" xr:uid="{00000000-0005-0000-0000-000097610000}"/>
    <cellStyle name="Percent 8 41 15" xfId="25637" xr:uid="{00000000-0005-0000-0000-000098610000}"/>
    <cellStyle name="Percent 8 41 16" xfId="25638" xr:uid="{00000000-0005-0000-0000-000099610000}"/>
    <cellStyle name="Percent 8 41 17" xfId="25639" xr:uid="{00000000-0005-0000-0000-00009A610000}"/>
    <cellStyle name="Percent 8 41 2" xfId="25640" xr:uid="{00000000-0005-0000-0000-00009B610000}"/>
    <cellStyle name="Percent 8 41 3" xfId="25641" xr:uid="{00000000-0005-0000-0000-00009C610000}"/>
    <cellStyle name="Percent 8 41 4" xfId="25642" xr:uid="{00000000-0005-0000-0000-00009D610000}"/>
    <cellStyle name="Percent 8 41 5" xfId="25643" xr:uid="{00000000-0005-0000-0000-00009E610000}"/>
    <cellStyle name="Percent 8 41 6" xfId="25644" xr:uid="{00000000-0005-0000-0000-00009F610000}"/>
    <cellStyle name="Percent 8 41 7" xfId="25645" xr:uid="{00000000-0005-0000-0000-0000A0610000}"/>
    <cellStyle name="Percent 8 41 8" xfId="25646" xr:uid="{00000000-0005-0000-0000-0000A1610000}"/>
    <cellStyle name="Percent 8 41 9" xfId="25647" xr:uid="{00000000-0005-0000-0000-0000A2610000}"/>
    <cellStyle name="Percent 8 42" xfId="25648" xr:uid="{00000000-0005-0000-0000-0000A3610000}"/>
    <cellStyle name="Percent 8 42 10" xfId="25649" xr:uid="{00000000-0005-0000-0000-0000A4610000}"/>
    <cellStyle name="Percent 8 42 11" xfId="25650" xr:uid="{00000000-0005-0000-0000-0000A5610000}"/>
    <cellStyle name="Percent 8 42 12" xfId="25651" xr:uid="{00000000-0005-0000-0000-0000A6610000}"/>
    <cellStyle name="Percent 8 42 13" xfId="25652" xr:uid="{00000000-0005-0000-0000-0000A7610000}"/>
    <cellStyle name="Percent 8 42 14" xfId="25653" xr:uid="{00000000-0005-0000-0000-0000A8610000}"/>
    <cellStyle name="Percent 8 42 15" xfId="25654" xr:uid="{00000000-0005-0000-0000-0000A9610000}"/>
    <cellStyle name="Percent 8 42 16" xfId="25655" xr:uid="{00000000-0005-0000-0000-0000AA610000}"/>
    <cellStyle name="Percent 8 42 17" xfId="25656" xr:uid="{00000000-0005-0000-0000-0000AB610000}"/>
    <cellStyle name="Percent 8 42 2" xfId="25657" xr:uid="{00000000-0005-0000-0000-0000AC610000}"/>
    <cellStyle name="Percent 8 42 3" xfId="25658" xr:uid="{00000000-0005-0000-0000-0000AD610000}"/>
    <cellStyle name="Percent 8 42 4" xfId="25659" xr:uid="{00000000-0005-0000-0000-0000AE610000}"/>
    <cellStyle name="Percent 8 42 5" xfId="25660" xr:uid="{00000000-0005-0000-0000-0000AF610000}"/>
    <cellStyle name="Percent 8 42 6" xfId="25661" xr:uid="{00000000-0005-0000-0000-0000B0610000}"/>
    <cellStyle name="Percent 8 42 7" xfId="25662" xr:uid="{00000000-0005-0000-0000-0000B1610000}"/>
    <cellStyle name="Percent 8 42 8" xfId="25663" xr:uid="{00000000-0005-0000-0000-0000B2610000}"/>
    <cellStyle name="Percent 8 42 9" xfId="25664" xr:uid="{00000000-0005-0000-0000-0000B3610000}"/>
    <cellStyle name="Percent 8 43" xfId="25665" xr:uid="{00000000-0005-0000-0000-0000B4610000}"/>
    <cellStyle name="Percent 8 43 10" xfId="25666" xr:uid="{00000000-0005-0000-0000-0000B5610000}"/>
    <cellStyle name="Percent 8 43 11" xfId="25667" xr:uid="{00000000-0005-0000-0000-0000B6610000}"/>
    <cellStyle name="Percent 8 43 12" xfId="25668" xr:uid="{00000000-0005-0000-0000-0000B7610000}"/>
    <cellStyle name="Percent 8 43 13" xfId="25669" xr:uid="{00000000-0005-0000-0000-0000B8610000}"/>
    <cellStyle name="Percent 8 43 14" xfId="25670" xr:uid="{00000000-0005-0000-0000-0000B9610000}"/>
    <cellStyle name="Percent 8 43 15" xfId="25671" xr:uid="{00000000-0005-0000-0000-0000BA610000}"/>
    <cellStyle name="Percent 8 43 16" xfId="25672" xr:uid="{00000000-0005-0000-0000-0000BB610000}"/>
    <cellStyle name="Percent 8 43 17" xfId="25673" xr:uid="{00000000-0005-0000-0000-0000BC610000}"/>
    <cellStyle name="Percent 8 43 2" xfId="25674" xr:uid="{00000000-0005-0000-0000-0000BD610000}"/>
    <cellStyle name="Percent 8 43 3" xfId="25675" xr:uid="{00000000-0005-0000-0000-0000BE610000}"/>
    <cellStyle name="Percent 8 43 4" xfId="25676" xr:uid="{00000000-0005-0000-0000-0000BF610000}"/>
    <cellStyle name="Percent 8 43 5" xfId="25677" xr:uid="{00000000-0005-0000-0000-0000C0610000}"/>
    <cellStyle name="Percent 8 43 6" xfId="25678" xr:uid="{00000000-0005-0000-0000-0000C1610000}"/>
    <cellStyle name="Percent 8 43 7" xfId="25679" xr:uid="{00000000-0005-0000-0000-0000C2610000}"/>
    <cellStyle name="Percent 8 43 8" xfId="25680" xr:uid="{00000000-0005-0000-0000-0000C3610000}"/>
    <cellStyle name="Percent 8 43 9" xfId="25681" xr:uid="{00000000-0005-0000-0000-0000C4610000}"/>
    <cellStyle name="Percent 8 44" xfId="25682" xr:uid="{00000000-0005-0000-0000-0000C5610000}"/>
    <cellStyle name="Percent 8 44 10" xfId="25683" xr:uid="{00000000-0005-0000-0000-0000C6610000}"/>
    <cellStyle name="Percent 8 44 11" xfId="25684" xr:uid="{00000000-0005-0000-0000-0000C7610000}"/>
    <cellStyle name="Percent 8 44 12" xfId="25685" xr:uid="{00000000-0005-0000-0000-0000C8610000}"/>
    <cellStyle name="Percent 8 44 13" xfId="25686" xr:uid="{00000000-0005-0000-0000-0000C9610000}"/>
    <cellStyle name="Percent 8 44 14" xfId="25687" xr:uid="{00000000-0005-0000-0000-0000CA610000}"/>
    <cellStyle name="Percent 8 44 15" xfId="25688" xr:uid="{00000000-0005-0000-0000-0000CB610000}"/>
    <cellStyle name="Percent 8 44 16" xfId="25689" xr:uid="{00000000-0005-0000-0000-0000CC610000}"/>
    <cellStyle name="Percent 8 44 17" xfId="25690" xr:uid="{00000000-0005-0000-0000-0000CD610000}"/>
    <cellStyle name="Percent 8 44 2" xfId="25691" xr:uid="{00000000-0005-0000-0000-0000CE610000}"/>
    <cellStyle name="Percent 8 44 3" xfId="25692" xr:uid="{00000000-0005-0000-0000-0000CF610000}"/>
    <cellStyle name="Percent 8 44 4" xfId="25693" xr:uid="{00000000-0005-0000-0000-0000D0610000}"/>
    <cellStyle name="Percent 8 44 5" xfId="25694" xr:uid="{00000000-0005-0000-0000-0000D1610000}"/>
    <cellStyle name="Percent 8 44 6" xfId="25695" xr:uid="{00000000-0005-0000-0000-0000D2610000}"/>
    <cellStyle name="Percent 8 44 7" xfId="25696" xr:uid="{00000000-0005-0000-0000-0000D3610000}"/>
    <cellStyle name="Percent 8 44 8" xfId="25697" xr:uid="{00000000-0005-0000-0000-0000D4610000}"/>
    <cellStyle name="Percent 8 44 9" xfId="25698" xr:uid="{00000000-0005-0000-0000-0000D5610000}"/>
    <cellStyle name="Percent 8 45" xfId="25699" xr:uid="{00000000-0005-0000-0000-0000D6610000}"/>
    <cellStyle name="Percent 8 45 10" xfId="25700" xr:uid="{00000000-0005-0000-0000-0000D7610000}"/>
    <cellStyle name="Percent 8 45 11" xfId="25701" xr:uid="{00000000-0005-0000-0000-0000D8610000}"/>
    <cellStyle name="Percent 8 45 12" xfId="25702" xr:uid="{00000000-0005-0000-0000-0000D9610000}"/>
    <cellStyle name="Percent 8 45 13" xfId="25703" xr:uid="{00000000-0005-0000-0000-0000DA610000}"/>
    <cellStyle name="Percent 8 45 14" xfId="25704" xr:uid="{00000000-0005-0000-0000-0000DB610000}"/>
    <cellStyle name="Percent 8 45 15" xfId="25705" xr:uid="{00000000-0005-0000-0000-0000DC610000}"/>
    <cellStyle name="Percent 8 45 16" xfId="25706" xr:uid="{00000000-0005-0000-0000-0000DD610000}"/>
    <cellStyle name="Percent 8 45 17" xfId="25707" xr:uid="{00000000-0005-0000-0000-0000DE610000}"/>
    <cellStyle name="Percent 8 45 2" xfId="25708" xr:uid="{00000000-0005-0000-0000-0000DF610000}"/>
    <cellStyle name="Percent 8 45 3" xfId="25709" xr:uid="{00000000-0005-0000-0000-0000E0610000}"/>
    <cellStyle name="Percent 8 45 4" xfId="25710" xr:uid="{00000000-0005-0000-0000-0000E1610000}"/>
    <cellStyle name="Percent 8 45 5" xfId="25711" xr:uid="{00000000-0005-0000-0000-0000E2610000}"/>
    <cellStyle name="Percent 8 45 6" xfId="25712" xr:uid="{00000000-0005-0000-0000-0000E3610000}"/>
    <cellStyle name="Percent 8 45 7" xfId="25713" xr:uid="{00000000-0005-0000-0000-0000E4610000}"/>
    <cellStyle name="Percent 8 45 8" xfId="25714" xr:uid="{00000000-0005-0000-0000-0000E5610000}"/>
    <cellStyle name="Percent 8 45 9" xfId="25715" xr:uid="{00000000-0005-0000-0000-0000E6610000}"/>
    <cellStyle name="Percent 8 46" xfId="25716" xr:uid="{00000000-0005-0000-0000-0000E7610000}"/>
    <cellStyle name="Percent 8 46 10" xfId="25717" xr:uid="{00000000-0005-0000-0000-0000E8610000}"/>
    <cellStyle name="Percent 8 46 11" xfId="25718" xr:uid="{00000000-0005-0000-0000-0000E9610000}"/>
    <cellStyle name="Percent 8 46 12" xfId="25719" xr:uid="{00000000-0005-0000-0000-0000EA610000}"/>
    <cellStyle name="Percent 8 46 13" xfId="25720" xr:uid="{00000000-0005-0000-0000-0000EB610000}"/>
    <cellStyle name="Percent 8 46 14" xfId="25721" xr:uid="{00000000-0005-0000-0000-0000EC610000}"/>
    <cellStyle name="Percent 8 46 15" xfId="25722" xr:uid="{00000000-0005-0000-0000-0000ED610000}"/>
    <cellStyle name="Percent 8 46 16" xfId="25723" xr:uid="{00000000-0005-0000-0000-0000EE610000}"/>
    <cellStyle name="Percent 8 46 17" xfId="25724" xr:uid="{00000000-0005-0000-0000-0000EF610000}"/>
    <cellStyle name="Percent 8 46 2" xfId="25725" xr:uid="{00000000-0005-0000-0000-0000F0610000}"/>
    <cellStyle name="Percent 8 46 3" xfId="25726" xr:uid="{00000000-0005-0000-0000-0000F1610000}"/>
    <cellStyle name="Percent 8 46 4" xfId="25727" xr:uid="{00000000-0005-0000-0000-0000F2610000}"/>
    <cellStyle name="Percent 8 46 5" xfId="25728" xr:uid="{00000000-0005-0000-0000-0000F3610000}"/>
    <cellStyle name="Percent 8 46 6" xfId="25729" xr:uid="{00000000-0005-0000-0000-0000F4610000}"/>
    <cellStyle name="Percent 8 46 7" xfId="25730" xr:uid="{00000000-0005-0000-0000-0000F5610000}"/>
    <cellStyle name="Percent 8 46 8" xfId="25731" xr:uid="{00000000-0005-0000-0000-0000F6610000}"/>
    <cellStyle name="Percent 8 46 9" xfId="25732" xr:uid="{00000000-0005-0000-0000-0000F7610000}"/>
    <cellStyle name="Percent 8 47" xfId="25733" xr:uid="{00000000-0005-0000-0000-0000F8610000}"/>
    <cellStyle name="Percent 8 47 10" xfId="25734" xr:uid="{00000000-0005-0000-0000-0000F9610000}"/>
    <cellStyle name="Percent 8 47 11" xfId="25735" xr:uid="{00000000-0005-0000-0000-0000FA610000}"/>
    <cellStyle name="Percent 8 47 12" xfId="25736" xr:uid="{00000000-0005-0000-0000-0000FB610000}"/>
    <cellStyle name="Percent 8 47 13" xfId="25737" xr:uid="{00000000-0005-0000-0000-0000FC610000}"/>
    <cellStyle name="Percent 8 47 14" xfId="25738" xr:uid="{00000000-0005-0000-0000-0000FD610000}"/>
    <cellStyle name="Percent 8 47 15" xfId="25739" xr:uid="{00000000-0005-0000-0000-0000FE610000}"/>
    <cellStyle name="Percent 8 47 16" xfId="25740" xr:uid="{00000000-0005-0000-0000-0000FF610000}"/>
    <cellStyle name="Percent 8 47 17" xfId="25741" xr:uid="{00000000-0005-0000-0000-000000620000}"/>
    <cellStyle name="Percent 8 47 2" xfId="25742" xr:uid="{00000000-0005-0000-0000-000001620000}"/>
    <cellStyle name="Percent 8 47 3" xfId="25743" xr:uid="{00000000-0005-0000-0000-000002620000}"/>
    <cellStyle name="Percent 8 47 4" xfId="25744" xr:uid="{00000000-0005-0000-0000-000003620000}"/>
    <cellStyle name="Percent 8 47 5" xfId="25745" xr:uid="{00000000-0005-0000-0000-000004620000}"/>
    <cellStyle name="Percent 8 47 6" xfId="25746" xr:uid="{00000000-0005-0000-0000-000005620000}"/>
    <cellStyle name="Percent 8 47 7" xfId="25747" xr:uid="{00000000-0005-0000-0000-000006620000}"/>
    <cellStyle name="Percent 8 47 8" xfId="25748" xr:uid="{00000000-0005-0000-0000-000007620000}"/>
    <cellStyle name="Percent 8 47 9" xfId="25749" xr:uid="{00000000-0005-0000-0000-000008620000}"/>
    <cellStyle name="Percent 8 48" xfId="25750" xr:uid="{00000000-0005-0000-0000-000009620000}"/>
    <cellStyle name="Percent 8 49" xfId="25751" xr:uid="{00000000-0005-0000-0000-00000A620000}"/>
    <cellStyle name="Percent 8 5" xfId="25752" xr:uid="{00000000-0005-0000-0000-00000B620000}"/>
    <cellStyle name="Percent 8 5 10" xfId="25753" xr:uid="{00000000-0005-0000-0000-00000C620000}"/>
    <cellStyle name="Percent 8 5 11" xfId="25754" xr:uid="{00000000-0005-0000-0000-00000D620000}"/>
    <cellStyle name="Percent 8 5 12" xfId="25755" xr:uid="{00000000-0005-0000-0000-00000E620000}"/>
    <cellStyle name="Percent 8 5 13" xfId="25756" xr:uid="{00000000-0005-0000-0000-00000F620000}"/>
    <cellStyle name="Percent 8 5 14" xfId="25757" xr:uid="{00000000-0005-0000-0000-000010620000}"/>
    <cellStyle name="Percent 8 5 15" xfId="25758" xr:uid="{00000000-0005-0000-0000-000011620000}"/>
    <cellStyle name="Percent 8 5 16" xfId="25759" xr:uid="{00000000-0005-0000-0000-000012620000}"/>
    <cellStyle name="Percent 8 5 17" xfId="25760" xr:uid="{00000000-0005-0000-0000-000013620000}"/>
    <cellStyle name="Percent 8 5 2" xfId="25761" xr:uid="{00000000-0005-0000-0000-000014620000}"/>
    <cellStyle name="Percent 8 5 3" xfId="25762" xr:uid="{00000000-0005-0000-0000-000015620000}"/>
    <cellStyle name="Percent 8 5 4" xfId="25763" xr:uid="{00000000-0005-0000-0000-000016620000}"/>
    <cellStyle name="Percent 8 5 5" xfId="25764" xr:uid="{00000000-0005-0000-0000-000017620000}"/>
    <cellStyle name="Percent 8 5 6" xfId="25765" xr:uid="{00000000-0005-0000-0000-000018620000}"/>
    <cellStyle name="Percent 8 5 7" xfId="25766" xr:uid="{00000000-0005-0000-0000-000019620000}"/>
    <cellStyle name="Percent 8 5 8" xfId="25767" xr:uid="{00000000-0005-0000-0000-00001A620000}"/>
    <cellStyle name="Percent 8 5 9" xfId="25768" xr:uid="{00000000-0005-0000-0000-00001B620000}"/>
    <cellStyle name="Percent 8 50" xfId="25769" xr:uid="{00000000-0005-0000-0000-00001C620000}"/>
    <cellStyle name="Percent 8 51" xfId="25770" xr:uid="{00000000-0005-0000-0000-00001D620000}"/>
    <cellStyle name="Percent 8 52" xfId="25771" xr:uid="{00000000-0005-0000-0000-00001E620000}"/>
    <cellStyle name="Percent 8 53" xfId="25772" xr:uid="{00000000-0005-0000-0000-00001F620000}"/>
    <cellStyle name="Percent 8 54" xfId="25773" xr:uid="{00000000-0005-0000-0000-000020620000}"/>
    <cellStyle name="Percent 8 55" xfId="25774" xr:uid="{00000000-0005-0000-0000-000021620000}"/>
    <cellStyle name="Percent 8 56" xfId="25775" xr:uid="{00000000-0005-0000-0000-000022620000}"/>
    <cellStyle name="Percent 8 57" xfId="25776" xr:uid="{00000000-0005-0000-0000-000023620000}"/>
    <cellStyle name="Percent 8 58" xfId="25777" xr:uid="{00000000-0005-0000-0000-000024620000}"/>
    <cellStyle name="Percent 8 59" xfId="25778" xr:uid="{00000000-0005-0000-0000-000025620000}"/>
    <cellStyle name="Percent 8 6" xfId="25779" xr:uid="{00000000-0005-0000-0000-000026620000}"/>
    <cellStyle name="Percent 8 6 10" xfId="25780" xr:uid="{00000000-0005-0000-0000-000027620000}"/>
    <cellStyle name="Percent 8 6 11" xfId="25781" xr:uid="{00000000-0005-0000-0000-000028620000}"/>
    <cellStyle name="Percent 8 6 12" xfId="25782" xr:uid="{00000000-0005-0000-0000-000029620000}"/>
    <cellStyle name="Percent 8 6 13" xfId="25783" xr:uid="{00000000-0005-0000-0000-00002A620000}"/>
    <cellStyle name="Percent 8 6 14" xfId="25784" xr:uid="{00000000-0005-0000-0000-00002B620000}"/>
    <cellStyle name="Percent 8 6 15" xfId="25785" xr:uid="{00000000-0005-0000-0000-00002C620000}"/>
    <cellStyle name="Percent 8 6 16" xfId="25786" xr:uid="{00000000-0005-0000-0000-00002D620000}"/>
    <cellStyle name="Percent 8 6 17" xfId="25787" xr:uid="{00000000-0005-0000-0000-00002E620000}"/>
    <cellStyle name="Percent 8 6 2" xfId="25788" xr:uid="{00000000-0005-0000-0000-00002F620000}"/>
    <cellStyle name="Percent 8 6 3" xfId="25789" xr:uid="{00000000-0005-0000-0000-000030620000}"/>
    <cellStyle name="Percent 8 6 4" xfId="25790" xr:uid="{00000000-0005-0000-0000-000031620000}"/>
    <cellStyle name="Percent 8 6 5" xfId="25791" xr:uid="{00000000-0005-0000-0000-000032620000}"/>
    <cellStyle name="Percent 8 6 6" xfId="25792" xr:uid="{00000000-0005-0000-0000-000033620000}"/>
    <cellStyle name="Percent 8 6 7" xfId="25793" xr:uid="{00000000-0005-0000-0000-000034620000}"/>
    <cellStyle name="Percent 8 6 8" xfId="25794" xr:uid="{00000000-0005-0000-0000-000035620000}"/>
    <cellStyle name="Percent 8 6 9" xfId="25795" xr:uid="{00000000-0005-0000-0000-000036620000}"/>
    <cellStyle name="Percent 8 60" xfId="25796" xr:uid="{00000000-0005-0000-0000-000037620000}"/>
    <cellStyle name="Percent 8 7" xfId="25797" xr:uid="{00000000-0005-0000-0000-000038620000}"/>
    <cellStyle name="Percent 8 7 10" xfId="25798" xr:uid="{00000000-0005-0000-0000-000039620000}"/>
    <cellStyle name="Percent 8 7 11" xfId="25799" xr:uid="{00000000-0005-0000-0000-00003A620000}"/>
    <cellStyle name="Percent 8 7 12" xfId="25800" xr:uid="{00000000-0005-0000-0000-00003B620000}"/>
    <cellStyle name="Percent 8 7 13" xfId="25801" xr:uid="{00000000-0005-0000-0000-00003C620000}"/>
    <cellStyle name="Percent 8 7 14" xfId="25802" xr:uid="{00000000-0005-0000-0000-00003D620000}"/>
    <cellStyle name="Percent 8 7 15" xfId="25803" xr:uid="{00000000-0005-0000-0000-00003E620000}"/>
    <cellStyle name="Percent 8 7 16" xfId="25804" xr:uid="{00000000-0005-0000-0000-00003F620000}"/>
    <cellStyle name="Percent 8 7 17" xfId="25805" xr:uid="{00000000-0005-0000-0000-000040620000}"/>
    <cellStyle name="Percent 8 7 2" xfId="25806" xr:uid="{00000000-0005-0000-0000-000041620000}"/>
    <cellStyle name="Percent 8 7 3" xfId="25807" xr:uid="{00000000-0005-0000-0000-000042620000}"/>
    <cellStyle name="Percent 8 7 4" xfId="25808" xr:uid="{00000000-0005-0000-0000-000043620000}"/>
    <cellStyle name="Percent 8 7 5" xfId="25809" xr:uid="{00000000-0005-0000-0000-000044620000}"/>
    <cellStyle name="Percent 8 7 6" xfId="25810" xr:uid="{00000000-0005-0000-0000-000045620000}"/>
    <cellStyle name="Percent 8 7 7" xfId="25811" xr:uid="{00000000-0005-0000-0000-000046620000}"/>
    <cellStyle name="Percent 8 7 8" xfId="25812" xr:uid="{00000000-0005-0000-0000-000047620000}"/>
    <cellStyle name="Percent 8 7 9" xfId="25813" xr:uid="{00000000-0005-0000-0000-000048620000}"/>
    <cellStyle name="Percent 8 8" xfId="25814" xr:uid="{00000000-0005-0000-0000-000049620000}"/>
    <cellStyle name="Percent 8 8 10" xfId="25815" xr:uid="{00000000-0005-0000-0000-00004A620000}"/>
    <cellStyle name="Percent 8 8 11" xfId="25816" xr:uid="{00000000-0005-0000-0000-00004B620000}"/>
    <cellStyle name="Percent 8 8 12" xfId="25817" xr:uid="{00000000-0005-0000-0000-00004C620000}"/>
    <cellStyle name="Percent 8 8 13" xfId="25818" xr:uid="{00000000-0005-0000-0000-00004D620000}"/>
    <cellStyle name="Percent 8 8 14" xfId="25819" xr:uid="{00000000-0005-0000-0000-00004E620000}"/>
    <cellStyle name="Percent 8 8 15" xfId="25820" xr:uid="{00000000-0005-0000-0000-00004F620000}"/>
    <cellStyle name="Percent 8 8 16" xfId="25821" xr:uid="{00000000-0005-0000-0000-000050620000}"/>
    <cellStyle name="Percent 8 8 17" xfId="25822" xr:uid="{00000000-0005-0000-0000-000051620000}"/>
    <cellStyle name="Percent 8 8 2" xfId="25823" xr:uid="{00000000-0005-0000-0000-000052620000}"/>
    <cellStyle name="Percent 8 8 3" xfId="25824" xr:uid="{00000000-0005-0000-0000-000053620000}"/>
    <cellStyle name="Percent 8 8 4" xfId="25825" xr:uid="{00000000-0005-0000-0000-000054620000}"/>
    <cellStyle name="Percent 8 8 5" xfId="25826" xr:uid="{00000000-0005-0000-0000-000055620000}"/>
    <cellStyle name="Percent 8 8 6" xfId="25827" xr:uid="{00000000-0005-0000-0000-000056620000}"/>
    <cellStyle name="Percent 8 8 7" xfId="25828" xr:uid="{00000000-0005-0000-0000-000057620000}"/>
    <cellStyle name="Percent 8 8 8" xfId="25829" xr:uid="{00000000-0005-0000-0000-000058620000}"/>
    <cellStyle name="Percent 8 8 9" xfId="25830" xr:uid="{00000000-0005-0000-0000-000059620000}"/>
    <cellStyle name="Percent 8 9" xfId="25831" xr:uid="{00000000-0005-0000-0000-00005A620000}"/>
    <cellStyle name="Percent 8 9 10" xfId="25832" xr:uid="{00000000-0005-0000-0000-00005B620000}"/>
    <cellStyle name="Percent 8 9 11" xfId="25833" xr:uid="{00000000-0005-0000-0000-00005C620000}"/>
    <cellStyle name="Percent 8 9 12" xfId="25834" xr:uid="{00000000-0005-0000-0000-00005D620000}"/>
    <cellStyle name="Percent 8 9 13" xfId="25835" xr:uid="{00000000-0005-0000-0000-00005E620000}"/>
    <cellStyle name="Percent 8 9 14" xfId="25836" xr:uid="{00000000-0005-0000-0000-00005F620000}"/>
    <cellStyle name="Percent 8 9 15" xfId="25837" xr:uid="{00000000-0005-0000-0000-000060620000}"/>
    <cellStyle name="Percent 8 9 16" xfId="25838" xr:uid="{00000000-0005-0000-0000-000061620000}"/>
    <cellStyle name="Percent 8 9 17" xfId="25839" xr:uid="{00000000-0005-0000-0000-000062620000}"/>
    <cellStyle name="Percent 8 9 2" xfId="25840" xr:uid="{00000000-0005-0000-0000-000063620000}"/>
    <cellStyle name="Percent 8 9 3" xfId="25841" xr:uid="{00000000-0005-0000-0000-000064620000}"/>
    <cellStyle name="Percent 8 9 4" xfId="25842" xr:uid="{00000000-0005-0000-0000-000065620000}"/>
    <cellStyle name="Percent 8 9 5" xfId="25843" xr:uid="{00000000-0005-0000-0000-000066620000}"/>
    <cellStyle name="Percent 8 9 6" xfId="25844" xr:uid="{00000000-0005-0000-0000-000067620000}"/>
    <cellStyle name="Percent 8 9 7" xfId="25845" xr:uid="{00000000-0005-0000-0000-000068620000}"/>
    <cellStyle name="Percent 8 9 8" xfId="25846" xr:uid="{00000000-0005-0000-0000-000069620000}"/>
    <cellStyle name="Percent 8 9 9" xfId="25847" xr:uid="{00000000-0005-0000-0000-00006A620000}"/>
    <cellStyle name="Percent 9" xfId="1237" xr:uid="{00000000-0005-0000-0000-00006B620000}"/>
    <cellStyle name="Percent 9 10" xfId="25848" xr:uid="{00000000-0005-0000-0000-00006C620000}"/>
    <cellStyle name="Percent 9 11" xfId="25849" xr:uid="{00000000-0005-0000-0000-00006D620000}"/>
    <cellStyle name="Percent 9 12" xfId="25850" xr:uid="{00000000-0005-0000-0000-00006E620000}"/>
    <cellStyle name="Percent 9 13" xfId="25851" xr:uid="{00000000-0005-0000-0000-00006F620000}"/>
    <cellStyle name="Percent 9 14" xfId="25852" xr:uid="{00000000-0005-0000-0000-000070620000}"/>
    <cellStyle name="Percent 9 15" xfId="25853" xr:uid="{00000000-0005-0000-0000-000071620000}"/>
    <cellStyle name="Percent 9 16" xfId="25854" xr:uid="{00000000-0005-0000-0000-000072620000}"/>
    <cellStyle name="Percent 9 17" xfId="25855" xr:uid="{00000000-0005-0000-0000-000073620000}"/>
    <cellStyle name="Percent 9 18" xfId="25856" xr:uid="{00000000-0005-0000-0000-000074620000}"/>
    <cellStyle name="Percent 9 19" xfId="25857" xr:uid="{00000000-0005-0000-0000-000075620000}"/>
    <cellStyle name="Percent 9 2" xfId="1238" xr:uid="{00000000-0005-0000-0000-000076620000}"/>
    <cellStyle name="Percent 9 2 10" xfId="25858" xr:uid="{00000000-0005-0000-0000-000077620000}"/>
    <cellStyle name="Percent 9 2 11" xfId="25859" xr:uid="{00000000-0005-0000-0000-000078620000}"/>
    <cellStyle name="Percent 9 2 12" xfId="25860" xr:uid="{00000000-0005-0000-0000-000079620000}"/>
    <cellStyle name="Percent 9 2 13" xfId="25861" xr:uid="{00000000-0005-0000-0000-00007A620000}"/>
    <cellStyle name="Percent 9 2 14" xfId="25862" xr:uid="{00000000-0005-0000-0000-00007B620000}"/>
    <cellStyle name="Percent 9 2 15" xfId="25863" xr:uid="{00000000-0005-0000-0000-00007C620000}"/>
    <cellStyle name="Percent 9 2 2" xfId="25864" xr:uid="{00000000-0005-0000-0000-00007D620000}"/>
    <cellStyle name="Percent 9 2 2 10" xfId="25865" xr:uid="{00000000-0005-0000-0000-00007E620000}"/>
    <cellStyle name="Percent 9 2 2 11" xfId="25866" xr:uid="{00000000-0005-0000-0000-00007F620000}"/>
    <cellStyle name="Percent 9 2 2 12" xfId="25867" xr:uid="{00000000-0005-0000-0000-000080620000}"/>
    <cellStyle name="Percent 9 2 2 13" xfId="25868" xr:uid="{00000000-0005-0000-0000-000081620000}"/>
    <cellStyle name="Percent 9 2 2 14" xfId="25869" xr:uid="{00000000-0005-0000-0000-000082620000}"/>
    <cellStyle name="Percent 9 2 2 2" xfId="25870" xr:uid="{00000000-0005-0000-0000-000083620000}"/>
    <cellStyle name="Percent 9 2 2 2 10" xfId="25871" xr:uid="{00000000-0005-0000-0000-000084620000}"/>
    <cellStyle name="Percent 9 2 2 2 11" xfId="25872" xr:uid="{00000000-0005-0000-0000-000085620000}"/>
    <cellStyle name="Percent 9 2 2 2 12" xfId="25873" xr:uid="{00000000-0005-0000-0000-000086620000}"/>
    <cellStyle name="Percent 9 2 2 2 13" xfId="25874" xr:uid="{00000000-0005-0000-0000-000087620000}"/>
    <cellStyle name="Percent 9 2 2 2 2" xfId="25875" xr:uid="{00000000-0005-0000-0000-000088620000}"/>
    <cellStyle name="Percent 9 2 2 2 3" xfId="25876" xr:uid="{00000000-0005-0000-0000-000089620000}"/>
    <cellStyle name="Percent 9 2 2 2 4" xfId="25877" xr:uid="{00000000-0005-0000-0000-00008A620000}"/>
    <cellStyle name="Percent 9 2 2 2 5" xfId="25878" xr:uid="{00000000-0005-0000-0000-00008B620000}"/>
    <cellStyle name="Percent 9 2 2 2 6" xfId="25879" xr:uid="{00000000-0005-0000-0000-00008C620000}"/>
    <cellStyle name="Percent 9 2 2 2 7" xfId="25880" xr:uid="{00000000-0005-0000-0000-00008D620000}"/>
    <cellStyle name="Percent 9 2 2 2 8" xfId="25881" xr:uid="{00000000-0005-0000-0000-00008E620000}"/>
    <cellStyle name="Percent 9 2 2 2 9" xfId="25882" xr:uid="{00000000-0005-0000-0000-00008F620000}"/>
    <cellStyle name="Percent 9 2 2 3" xfId="25883" xr:uid="{00000000-0005-0000-0000-000090620000}"/>
    <cellStyle name="Percent 9 2 2 4" xfId="25884" xr:uid="{00000000-0005-0000-0000-000091620000}"/>
    <cellStyle name="Percent 9 2 2 5" xfId="25885" xr:uid="{00000000-0005-0000-0000-000092620000}"/>
    <cellStyle name="Percent 9 2 2 6" xfId="25886" xr:uid="{00000000-0005-0000-0000-000093620000}"/>
    <cellStyle name="Percent 9 2 2 7" xfId="25887" xr:uid="{00000000-0005-0000-0000-000094620000}"/>
    <cellStyle name="Percent 9 2 2 8" xfId="25888" xr:uid="{00000000-0005-0000-0000-000095620000}"/>
    <cellStyle name="Percent 9 2 2 9" xfId="25889" xr:uid="{00000000-0005-0000-0000-000096620000}"/>
    <cellStyle name="Percent 9 2 3" xfId="25890" xr:uid="{00000000-0005-0000-0000-000097620000}"/>
    <cellStyle name="Percent 9 2 3 10" xfId="25891" xr:uid="{00000000-0005-0000-0000-000098620000}"/>
    <cellStyle name="Percent 9 2 3 11" xfId="25892" xr:uid="{00000000-0005-0000-0000-000099620000}"/>
    <cellStyle name="Percent 9 2 3 12" xfId="25893" xr:uid="{00000000-0005-0000-0000-00009A620000}"/>
    <cellStyle name="Percent 9 2 3 13" xfId="25894" xr:uid="{00000000-0005-0000-0000-00009B620000}"/>
    <cellStyle name="Percent 9 2 3 2" xfId="25895" xr:uid="{00000000-0005-0000-0000-00009C620000}"/>
    <cellStyle name="Percent 9 2 3 3" xfId="25896" xr:uid="{00000000-0005-0000-0000-00009D620000}"/>
    <cellStyle name="Percent 9 2 3 4" xfId="25897" xr:uid="{00000000-0005-0000-0000-00009E620000}"/>
    <cellStyle name="Percent 9 2 3 5" xfId="25898" xr:uid="{00000000-0005-0000-0000-00009F620000}"/>
    <cellStyle name="Percent 9 2 3 6" xfId="25899" xr:uid="{00000000-0005-0000-0000-0000A0620000}"/>
    <cellStyle name="Percent 9 2 3 7" xfId="25900" xr:uid="{00000000-0005-0000-0000-0000A1620000}"/>
    <cellStyle name="Percent 9 2 3 8" xfId="25901" xr:uid="{00000000-0005-0000-0000-0000A2620000}"/>
    <cellStyle name="Percent 9 2 3 9" xfId="25902" xr:uid="{00000000-0005-0000-0000-0000A3620000}"/>
    <cellStyle name="Percent 9 2 4" xfId="25903" xr:uid="{00000000-0005-0000-0000-0000A4620000}"/>
    <cellStyle name="Percent 9 2 5" xfId="25904" xr:uid="{00000000-0005-0000-0000-0000A5620000}"/>
    <cellStyle name="Percent 9 2 6" xfId="25905" xr:uid="{00000000-0005-0000-0000-0000A6620000}"/>
    <cellStyle name="Percent 9 2 7" xfId="25906" xr:uid="{00000000-0005-0000-0000-0000A7620000}"/>
    <cellStyle name="Percent 9 2 8" xfId="25907" xr:uid="{00000000-0005-0000-0000-0000A8620000}"/>
    <cellStyle name="Percent 9 2 9" xfId="25908" xr:uid="{00000000-0005-0000-0000-0000A9620000}"/>
    <cellStyle name="Percent 9 20" xfId="25909" xr:uid="{00000000-0005-0000-0000-0000AA620000}"/>
    <cellStyle name="Percent 9 21" xfId="25910" xr:uid="{00000000-0005-0000-0000-0000AB620000}"/>
    <cellStyle name="Percent 9 22" xfId="25911" xr:uid="{00000000-0005-0000-0000-0000AC620000}"/>
    <cellStyle name="Percent 9 23" xfId="25912" xr:uid="{00000000-0005-0000-0000-0000AD620000}"/>
    <cellStyle name="Percent 9 24" xfId="25913" xr:uid="{00000000-0005-0000-0000-0000AE620000}"/>
    <cellStyle name="Percent 9 25" xfId="25914" xr:uid="{00000000-0005-0000-0000-0000AF620000}"/>
    <cellStyle name="Percent 9 26" xfId="25915" xr:uid="{00000000-0005-0000-0000-0000B0620000}"/>
    <cellStyle name="Percent 9 27" xfId="25916" xr:uid="{00000000-0005-0000-0000-0000B1620000}"/>
    <cellStyle name="Percent 9 27 2" xfId="25917" xr:uid="{00000000-0005-0000-0000-0000B2620000}"/>
    <cellStyle name="Percent 9 27 3" xfId="25918" xr:uid="{00000000-0005-0000-0000-0000B3620000}"/>
    <cellStyle name="Percent 9 27 4" xfId="25919" xr:uid="{00000000-0005-0000-0000-0000B4620000}"/>
    <cellStyle name="Percent 9 28" xfId="25920" xr:uid="{00000000-0005-0000-0000-0000B5620000}"/>
    <cellStyle name="Percent 9 29" xfId="25921" xr:uid="{00000000-0005-0000-0000-0000B6620000}"/>
    <cellStyle name="Percent 9 3" xfId="1239" xr:uid="{00000000-0005-0000-0000-0000B7620000}"/>
    <cellStyle name="Percent 9 3 10" xfId="25922" xr:uid="{00000000-0005-0000-0000-0000B8620000}"/>
    <cellStyle name="Percent 9 3 11" xfId="25923" xr:uid="{00000000-0005-0000-0000-0000B9620000}"/>
    <cellStyle name="Percent 9 3 12" xfId="25924" xr:uid="{00000000-0005-0000-0000-0000BA620000}"/>
    <cellStyle name="Percent 9 3 13" xfId="25925" xr:uid="{00000000-0005-0000-0000-0000BB620000}"/>
    <cellStyle name="Percent 9 3 14" xfId="25926" xr:uid="{00000000-0005-0000-0000-0000BC620000}"/>
    <cellStyle name="Percent 9 3 15" xfId="25927" xr:uid="{00000000-0005-0000-0000-0000BD620000}"/>
    <cellStyle name="Percent 9 3 16" xfId="25928" xr:uid="{00000000-0005-0000-0000-0000BE620000}"/>
    <cellStyle name="Percent 9 3 17" xfId="25929" xr:uid="{00000000-0005-0000-0000-0000BF620000}"/>
    <cellStyle name="Percent 9 3 18" xfId="25930" xr:uid="{00000000-0005-0000-0000-0000C0620000}"/>
    <cellStyle name="Percent 9 3 19" xfId="25931" xr:uid="{00000000-0005-0000-0000-0000C1620000}"/>
    <cellStyle name="Percent 9 3 2" xfId="1906" xr:uid="{00000000-0005-0000-0000-0000C2620000}"/>
    <cellStyle name="Percent 9 3 2 10" xfId="25932" xr:uid="{00000000-0005-0000-0000-0000C3620000}"/>
    <cellStyle name="Percent 9 3 2 11" xfId="25933" xr:uid="{00000000-0005-0000-0000-0000C4620000}"/>
    <cellStyle name="Percent 9 3 2 12" xfId="25934" xr:uid="{00000000-0005-0000-0000-0000C5620000}"/>
    <cellStyle name="Percent 9 3 2 13" xfId="25935" xr:uid="{00000000-0005-0000-0000-0000C6620000}"/>
    <cellStyle name="Percent 9 3 2 2" xfId="25936" xr:uid="{00000000-0005-0000-0000-0000C7620000}"/>
    <cellStyle name="Percent 9 3 2 3" xfId="25937" xr:uid="{00000000-0005-0000-0000-0000C8620000}"/>
    <cellStyle name="Percent 9 3 2 4" xfId="25938" xr:uid="{00000000-0005-0000-0000-0000C9620000}"/>
    <cellStyle name="Percent 9 3 2 5" xfId="25939" xr:uid="{00000000-0005-0000-0000-0000CA620000}"/>
    <cellStyle name="Percent 9 3 2 6" xfId="25940" xr:uid="{00000000-0005-0000-0000-0000CB620000}"/>
    <cellStyle name="Percent 9 3 2 7" xfId="25941" xr:uid="{00000000-0005-0000-0000-0000CC620000}"/>
    <cellStyle name="Percent 9 3 2 8" xfId="25942" xr:uid="{00000000-0005-0000-0000-0000CD620000}"/>
    <cellStyle name="Percent 9 3 2 9" xfId="25943" xr:uid="{00000000-0005-0000-0000-0000CE620000}"/>
    <cellStyle name="Percent 9 3 20" xfId="25944" xr:uid="{00000000-0005-0000-0000-0000CF620000}"/>
    <cellStyle name="Percent 9 3 21" xfId="25945" xr:uid="{00000000-0005-0000-0000-0000D0620000}"/>
    <cellStyle name="Percent 9 3 22" xfId="25946" xr:uid="{00000000-0005-0000-0000-0000D1620000}"/>
    <cellStyle name="Percent 9 3 23" xfId="25947" xr:uid="{00000000-0005-0000-0000-0000D2620000}"/>
    <cellStyle name="Percent 9 3 24" xfId="25948" xr:uid="{00000000-0005-0000-0000-0000D3620000}"/>
    <cellStyle name="Percent 9 3 25" xfId="25949" xr:uid="{00000000-0005-0000-0000-0000D4620000}"/>
    <cellStyle name="Percent 9 3 26" xfId="25950" xr:uid="{00000000-0005-0000-0000-0000D5620000}"/>
    <cellStyle name="Percent 9 3 27" xfId="25951" xr:uid="{00000000-0005-0000-0000-0000D6620000}"/>
    <cellStyle name="Percent 9 3 28" xfId="25952" xr:uid="{00000000-0005-0000-0000-0000D7620000}"/>
    <cellStyle name="Percent 9 3 29" xfId="25953" xr:uid="{00000000-0005-0000-0000-0000D8620000}"/>
    <cellStyle name="Percent 9 3 3" xfId="25954" xr:uid="{00000000-0005-0000-0000-0000D9620000}"/>
    <cellStyle name="Percent 9 3 30" xfId="25955" xr:uid="{00000000-0005-0000-0000-0000DA620000}"/>
    <cellStyle name="Percent 9 3 31" xfId="25956" xr:uid="{00000000-0005-0000-0000-0000DB620000}"/>
    <cellStyle name="Percent 9 3 32" xfId="25957" xr:uid="{00000000-0005-0000-0000-0000DC620000}"/>
    <cellStyle name="Percent 9 3 33" xfId="25958" xr:uid="{00000000-0005-0000-0000-0000DD620000}"/>
    <cellStyle name="Percent 9 3 34" xfId="25959" xr:uid="{00000000-0005-0000-0000-0000DE620000}"/>
    <cellStyle name="Percent 9 3 35" xfId="25960" xr:uid="{00000000-0005-0000-0000-0000DF620000}"/>
    <cellStyle name="Percent 9 3 36" xfId="25961" xr:uid="{00000000-0005-0000-0000-0000E0620000}"/>
    <cellStyle name="Percent 9 3 37" xfId="25962" xr:uid="{00000000-0005-0000-0000-0000E1620000}"/>
    <cellStyle name="Percent 9 3 38" xfId="25963" xr:uid="{00000000-0005-0000-0000-0000E2620000}"/>
    <cellStyle name="Percent 9 3 39" xfId="25964" xr:uid="{00000000-0005-0000-0000-0000E3620000}"/>
    <cellStyle name="Percent 9 3 4" xfId="25965" xr:uid="{00000000-0005-0000-0000-0000E4620000}"/>
    <cellStyle name="Percent 9 3 40" xfId="25966" xr:uid="{00000000-0005-0000-0000-0000E5620000}"/>
    <cellStyle name="Percent 9 3 41" xfId="25967" xr:uid="{00000000-0005-0000-0000-0000E6620000}"/>
    <cellStyle name="Percent 9 3 42" xfId="25968" xr:uid="{00000000-0005-0000-0000-0000E7620000}"/>
    <cellStyle name="Percent 9 3 43" xfId="25969" xr:uid="{00000000-0005-0000-0000-0000E8620000}"/>
    <cellStyle name="Percent 9 3 44" xfId="25970" xr:uid="{00000000-0005-0000-0000-0000E9620000}"/>
    <cellStyle name="Percent 9 3 45" xfId="25971" xr:uid="{00000000-0005-0000-0000-0000EA620000}"/>
    <cellStyle name="Percent 9 3 46" xfId="25972" xr:uid="{00000000-0005-0000-0000-0000EB620000}"/>
    <cellStyle name="Percent 9 3 47" xfId="25973" xr:uid="{00000000-0005-0000-0000-0000EC620000}"/>
    <cellStyle name="Percent 9 3 48" xfId="25974" xr:uid="{00000000-0005-0000-0000-0000ED620000}"/>
    <cellStyle name="Percent 9 3 49" xfId="25975" xr:uid="{00000000-0005-0000-0000-0000EE620000}"/>
    <cellStyle name="Percent 9 3 5" xfId="25976" xr:uid="{00000000-0005-0000-0000-0000EF620000}"/>
    <cellStyle name="Percent 9 3 50" xfId="25977" xr:uid="{00000000-0005-0000-0000-0000F0620000}"/>
    <cellStyle name="Percent 9 3 51" xfId="25978" xr:uid="{00000000-0005-0000-0000-0000F1620000}"/>
    <cellStyle name="Percent 9 3 52" xfId="25979" xr:uid="{00000000-0005-0000-0000-0000F2620000}"/>
    <cellStyle name="Percent 9 3 53" xfId="25980" xr:uid="{00000000-0005-0000-0000-0000F3620000}"/>
    <cellStyle name="Percent 9 3 54" xfId="25981" xr:uid="{00000000-0005-0000-0000-0000F4620000}"/>
    <cellStyle name="Percent 9 3 55" xfId="25982" xr:uid="{00000000-0005-0000-0000-0000F5620000}"/>
    <cellStyle name="Percent 9 3 56" xfId="25983" xr:uid="{00000000-0005-0000-0000-0000F6620000}"/>
    <cellStyle name="Percent 9 3 57" xfId="25984" xr:uid="{00000000-0005-0000-0000-0000F7620000}"/>
    <cellStyle name="Percent 9 3 58" xfId="25985" xr:uid="{00000000-0005-0000-0000-0000F8620000}"/>
    <cellStyle name="Percent 9 3 59" xfId="25986" xr:uid="{00000000-0005-0000-0000-0000F9620000}"/>
    <cellStyle name="Percent 9 3 6" xfId="25987" xr:uid="{00000000-0005-0000-0000-0000FA620000}"/>
    <cellStyle name="Percent 9 3 60" xfId="25988" xr:uid="{00000000-0005-0000-0000-0000FB620000}"/>
    <cellStyle name="Percent 9 3 61" xfId="25989" xr:uid="{00000000-0005-0000-0000-0000FC620000}"/>
    <cellStyle name="Percent 9 3 62" xfId="25990" xr:uid="{00000000-0005-0000-0000-0000FD620000}"/>
    <cellStyle name="Percent 9 3 63" xfId="25991" xr:uid="{00000000-0005-0000-0000-0000FE620000}"/>
    <cellStyle name="Percent 9 3 64" xfId="25992" xr:uid="{00000000-0005-0000-0000-0000FF620000}"/>
    <cellStyle name="Percent 9 3 65" xfId="25993" xr:uid="{00000000-0005-0000-0000-000000630000}"/>
    <cellStyle name="Percent 9 3 66" xfId="25994" xr:uid="{00000000-0005-0000-0000-000001630000}"/>
    <cellStyle name="Percent 9 3 67" xfId="25995" xr:uid="{00000000-0005-0000-0000-000002630000}"/>
    <cellStyle name="Percent 9 3 68" xfId="25996" xr:uid="{00000000-0005-0000-0000-000003630000}"/>
    <cellStyle name="Percent 9 3 69" xfId="25997" xr:uid="{00000000-0005-0000-0000-000004630000}"/>
    <cellStyle name="Percent 9 3 7" xfId="25998" xr:uid="{00000000-0005-0000-0000-000005630000}"/>
    <cellStyle name="Percent 9 3 8" xfId="25999" xr:uid="{00000000-0005-0000-0000-000006630000}"/>
    <cellStyle name="Percent 9 3 9" xfId="26000" xr:uid="{00000000-0005-0000-0000-000007630000}"/>
    <cellStyle name="Percent 9 30" xfId="26001" xr:uid="{00000000-0005-0000-0000-000008630000}"/>
    <cellStyle name="Percent 9 31" xfId="26002" xr:uid="{00000000-0005-0000-0000-000009630000}"/>
    <cellStyle name="Percent 9 4" xfId="1905" xr:uid="{00000000-0005-0000-0000-00000A630000}"/>
    <cellStyle name="Percent 9 4 10" xfId="26003" xr:uid="{00000000-0005-0000-0000-00000B630000}"/>
    <cellStyle name="Percent 9 4 11" xfId="26004" xr:uid="{00000000-0005-0000-0000-00000C630000}"/>
    <cellStyle name="Percent 9 4 12" xfId="26005" xr:uid="{00000000-0005-0000-0000-00000D630000}"/>
    <cellStyle name="Percent 9 4 13" xfId="26006" xr:uid="{00000000-0005-0000-0000-00000E630000}"/>
    <cellStyle name="Percent 9 4 14" xfId="26007" xr:uid="{00000000-0005-0000-0000-00000F630000}"/>
    <cellStyle name="Percent 9 4 2" xfId="26008" xr:uid="{00000000-0005-0000-0000-000010630000}"/>
    <cellStyle name="Percent 9 4 2 10" xfId="26009" xr:uid="{00000000-0005-0000-0000-000011630000}"/>
    <cellStyle name="Percent 9 4 2 11" xfId="26010" xr:uid="{00000000-0005-0000-0000-000012630000}"/>
    <cellStyle name="Percent 9 4 2 12" xfId="26011" xr:uid="{00000000-0005-0000-0000-000013630000}"/>
    <cellStyle name="Percent 9 4 2 13" xfId="26012" xr:uid="{00000000-0005-0000-0000-000014630000}"/>
    <cellStyle name="Percent 9 4 2 2" xfId="26013" xr:uid="{00000000-0005-0000-0000-000015630000}"/>
    <cellStyle name="Percent 9 4 2 3" xfId="26014" xr:uid="{00000000-0005-0000-0000-000016630000}"/>
    <cellStyle name="Percent 9 4 2 4" xfId="26015" xr:uid="{00000000-0005-0000-0000-000017630000}"/>
    <cellStyle name="Percent 9 4 2 5" xfId="26016" xr:uid="{00000000-0005-0000-0000-000018630000}"/>
    <cellStyle name="Percent 9 4 2 6" xfId="26017" xr:uid="{00000000-0005-0000-0000-000019630000}"/>
    <cellStyle name="Percent 9 4 2 7" xfId="26018" xr:uid="{00000000-0005-0000-0000-00001A630000}"/>
    <cellStyle name="Percent 9 4 2 8" xfId="26019" xr:uid="{00000000-0005-0000-0000-00001B630000}"/>
    <cellStyle name="Percent 9 4 2 9" xfId="26020" xr:uid="{00000000-0005-0000-0000-00001C630000}"/>
    <cellStyle name="Percent 9 4 3" xfId="26021" xr:uid="{00000000-0005-0000-0000-00001D630000}"/>
    <cellStyle name="Percent 9 4 4" xfId="26022" xr:uid="{00000000-0005-0000-0000-00001E630000}"/>
    <cellStyle name="Percent 9 4 5" xfId="26023" xr:uid="{00000000-0005-0000-0000-00001F630000}"/>
    <cellStyle name="Percent 9 4 6" xfId="26024" xr:uid="{00000000-0005-0000-0000-000020630000}"/>
    <cellStyle name="Percent 9 4 7" xfId="26025" xr:uid="{00000000-0005-0000-0000-000021630000}"/>
    <cellStyle name="Percent 9 4 8" xfId="26026" xr:uid="{00000000-0005-0000-0000-000022630000}"/>
    <cellStyle name="Percent 9 4 9" xfId="26027" xr:uid="{00000000-0005-0000-0000-000023630000}"/>
    <cellStyle name="Percent 9 5" xfId="26028" xr:uid="{00000000-0005-0000-0000-000024630000}"/>
    <cellStyle name="Percent 9 5 10" xfId="26029" xr:uid="{00000000-0005-0000-0000-000025630000}"/>
    <cellStyle name="Percent 9 5 11" xfId="26030" xr:uid="{00000000-0005-0000-0000-000026630000}"/>
    <cellStyle name="Percent 9 5 12" xfId="26031" xr:uid="{00000000-0005-0000-0000-000027630000}"/>
    <cellStyle name="Percent 9 5 13" xfId="26032" xr:uid="{00000000-0005-0000-0000-000028630000}"/>
    <cellStyle name="Percent 9 5 14" xfId="26033" xr:uid="{00000000-0005-0000-0000-000029630000}"/>
    <cellStyle name="Percent 9 5 2" xfId="26034" xr:uid="{00000000-0005-0000-0000-00002A630000}"/>
    <cellStyle name="Percent 9 5 2 10" xfId="26035" xr:uid="{00000000-0005-0000-0000-00002B630000}"/>
    <cellStyle name="Percent 9 5 2 11" xfId="26036" xr:uid="{00000000-0005-0000-0000-00002C630000}"/>
    <cellStyle name="Percent 9 5 2 12" xfId="26037" xr:uid="{00000000-0005-0000-0000-00002D630000}"/>
    <cellStyle name="Percent 9 5 2 13" xfId="26038" xr:uid="{00000000-0005-0000-0000-00002E630000}"/>
    <cellStyle name="Percent 9 5 2 2" xfId="26039" xr:uid="{00000000-0005-0000-0000-00002F630000}"/>
    <cellStyle name="Percent 9 5 2 3" xfId="26040" xr:uid="{00000000-0005-0000-0000-000030630000}"/>
    <cellStyle name="Percent 9 5 2 4" xfId="26041" xr:uid="{00000000-0005-0000-0000-000031630000}"/>
    <cellStyle name="Percent 9 5 2 5" xfId="26042" xr:uid="{00000000-0005-0000-0000-000032630000}"/>
    <cellStyle name="Percent 9 5 2 6" xfId="26043" xr:uid="{00000000-0005-0000-0000-000033630000}"/>
    <cellStyle name="Percent 9 5 2 7" xfId="26044" xr:uid="{00000000-0005-0000-0000-000034630000}"/>
    <cellStyle name="Percent 9 5 2 8" xfId="26045" xr:uid="{00000000-0005-0000-0000-000035630000}"/>
    <cellStyle name="Percent 9 5 2 9" xfId="26046" xr:uid="{00000000-0005-0000-0000-000036630000}"/>
    <cellStyle name="Percent 9 5 3" xfId="26047" xr:uid="{00000000-0005-0000-0000-000037630000}"/>
    <cellStyle name="Percent 9 5 4" xfId="26048" xr:uid="{00000000-0005-0000-0000-000038630000}"/>
    <cellStyle name="Percent 9 5 5" xfId="26049" xr:uid="{00000000-0005-0000-0000-000039630000}"/>
    <cellStyle name="Percent 9 5 6" xfId="26050" xr:uid="{00000000-0005-0000-0000-00003A630000}"/>
    <cellStyle name="Percent 9 5 7" xfId="26051" xr:uid="{00000000-0005-0000-0000-00003B630000}"/>
    <cellStyle name="Percent 9 5 8" xfId="26052" xr:uid="{00000000-0005-0000-0000-00003C630000}"/>
    <cellStyle name="Percent 9 5 9" xfId="26053" xr:uid="{00000000-0005-0000-0000-00003D630000}"/>
    <cellStyle name="Percent 9 6" xfId="26054" xr:uid="{00000000-0005-0000-0000-00003E630000}"/>
    <cellStyle name="Percent 9 6 10" xfId="26055" xr:uid="{00000000-0005-0000-0000-00003F630000}"/>
    <cellStyle name="Percent 9 6 11" xfId="26056" xr:uid="{00000000-0005-0000-0000-000040630000}"/>
    <cellStyle name="Percent 9 6 12" xfId="26057" xr:uid="{00000000-0005-0000-0000-000041630000}"/>
    <cellStyle name="Percent 9 6 13" xfId="26058" xr:uid="{00000000-0005-0000-0000-000042630000}"/>
    <cellStyle name="Percent 9 6 2" xfId="26059" xr:uid="{00000000-0005-0000-0000-000043630000}"/>
    <cellStyle name="Percent 9 6 3" xfId="26060" xr:uid="{00000000-0005-0000-0000-000044630000}"/>
    <cellStyle name="Percent 9 6 4" xfId="26061" xr:uid="{00000000-0005-0000-0000-000045630000}"/>
    <cellStyle name="Percent 9 6 5" xfId="26062" xr:uid="{00000000-0005-0000-0000-000046630000}"/>
    <cellStyle name="Percent 9 6 6" xfId="26063" xr:uid="{00000000-0005-0000-0000-000047630000}"/>
    <cellStyle name="Percent 9 6 7" xfId="26064" xr:uid="{00000000-0005-0000-0000-000048630000}"/>
    <cellStyle name="Percent 9 6 8" xfId="26065" xr:uid="{00000000-0005-0000-0000-000049630000}"/>
    <cellStyle name="Percent 9 6 9" xfId="26066" xr:uid="{00000000-0005-0000-0000-00004A630000}"/>
    <cellStyle name="Percent 9 7" xfId="26067" xr:uid="{00000000-0005-0000-0000-00004B630000}"/>
    <cellStyle name="Percent 9 7 2" xfId="26068" xr:uid="{00000000-0005-0000-0000-00004C630000}"/>
    <cellStyle name="Percent 9 7 2 2" xfId="26069" xr:uid="{00000000-0005-0000-0000-00004D630000}"/>
    <cellStyle name="Percent 9 7 2 3" xfId="26070" xr:uid="{00000000-0005-0000-0000-00004E630000}"/>
    <cellStyle name="Percent 9 7 3" xfId="26071" xr:uid="{00000000-0005-0000-0000-00004F630000}"/>
    <cellStyle name="Percent 9 7 4" xfId="26072" xr:uid="{00000000-0005-0000-0000-000050630000}"/>
    <cellStyle name="Percent 9 8" xfId="26073" xr:uid="{00000000-0005-0000-0000-000051630000}"/>
    <cellStyle name="Percent 9 9" xfId="26074" xr:uid="{00000000-0005-0000-0000-000052630000}"/>
    <cellStyle name="Percent 9 9 2" xfId="26075" xr:uid="{00000000-0005-0000-0000-000053630000}"/>
    <cellStyle name="Percent 9 9 3" xfId="26076" xr:uid="{00000000-0005-0000-0000-000054630000}"/>
    <cellStyle name="Percent Input" xfId="26077" xr:uid="{00000000-0005-0000-0000-000055630000}"/>
    <cellStyle name="Percent(0)" xfId="26078" xr:uid="{00000000-0005-0000-0000-000056630000}"/>
    <cellStyle name="Percent(1)" xfId="26079" xr:uid="{00000000-0005-0000-0000-000057630000}"/>
    <cellStyle name="Percent(2)" xfId="26080" xr:uid="{00000000-0005-0000-0000-000058630000}"/>
    <cellStyle name="Percent*" xfId="26081" xr:uid="{00000000-0005-0000-0000-000059630000}"/>
    <cellStyle name="Percent[1]" xfId="26082" xr:uid="{00000000-0005-0000-0000-00005A630000}"/>
    <cellStyle name="Percent[2]" xfId="26083" xr:uid="{00000000-0005-0000-0000-00005B630000}"/>
    <cellStyle name="Percent[2D]" xfId="26084" xr:uid="{00000000-0005-0000-0000-00005C630000}"/>
    <cellStyle name="Percent1" xfId="26085" xr:uid="{00000000-0005-0000-0000-00005D630000}"/>
    <cellStyle name="Percent2" xfId="26086" xr:uid="{00000000-0005-0000-0000-00005E630000}"/>
    <cellStyle name="percentage" xfId="26087" xr:uid="{00000000-0005-0000-0000-00005F630000}"/>
    <cellStyle name="PillarText" xfId="26088" xr:uid="{00000000-0005-0000-0000-000060630000}"/>
    <cellStyle name="Pre-inputted cells" xfId="1240" xr:uid="{00000000-0005-0000-0000-000061630000}"/>
    <cellStyle name="Pre-inputted cells 10" xfId="26089" xr:uid="{00000000-0005-0000-0000-000062630000}"/>
    <cellStyle name="Pre-inputted cells 10 10" xfId="26090" xr:uid="{00000000-0005-0000-0000-000063630000}"/>
    <cellStyle name="Pre-inputted cells 10 11" xfId="26091" xr:uid="{00000000-0005-0000-0000-000064630000}"/>
    <cellStyle name="Pre-inputted cells 10 12" xfId="26092" xr:uid="{00000000-0005-0000-0000-000065630000}"/>
    <cellStyle name="Pre-inputted cells 10 13" xfId="26093" xr:uid="{00000000-0005-0000-0000-000066630000}"/>
    <cellStyle name="Pre-inputted cells 10 14" xfId="26094" xr:uid="{00000000-0005-0000-0000-000067630000}"/>
    <cellStyle name="Pre-inputted cells 10 15" xfId="26095" xr:uid="{00000000-0005-0000-0000-000068630000}"/>
    <cellStyle name="Pre-inputted cells 10 16" xfId="26096" xr:uid="{00000000-0005-0000-0000-000069630000}"/>
    <cellStyle name="Pre-inputted cells 10 17" xfId="26097" xr:uid="{00000000-0005-0000-0000-00006A630000}"/>
    <cellStyle name="Pre-inputted cells 10 18" xfId="26098" xr:uid="{00000000-0005-0000-0000-00006B630000}"/>
    <cellStyle name="Pre-inputted cells 10 19" xfId="26099" xr:uid="{00000000-0005-0000-0000-00006C630000}"/>
    <cellStyle name="Pre-inputted cells 10 2" xfId="26100" xr:uid="{00000000-0005-0000-0000-00006D630000}"/>
    <cellStyle name="Pre-inputted cells 10 2 10" xfId="26101" xr:uid="{00000000-0005-0000-0000-00006E630000}"/>
    <cellStyle name="Pre-inputted cells 10 2 11" xfId="26102" xr:uid="{00000000-0005-0000-0000-00006F630000}"/>
    <cellStyle name="Pre-inputted cells 10 2 12" xfId="26103" xr:uid="{00000000-0005-0000-0000-000070630000}"/>
    <cellStyle name="Pre-inputted cells 10 2 13" xfId="26104" xr:uid="{00000000-0005-0000-0000-000071630000}"/>
    <cellStyle name="Pre-inputted cells 10 2 2" xfId="26105" xr:uid="{00000000-0005-0000-0000-000072630000}"/>
    <cellStyle name="Pre-inputted cells 10 2 2 2" xfId="26106" xr:uid="{00000000-0005-0000-0000-000073630000}"/>
    <cellStyle name="Pre-inputted cells 10 2 2 3" xfId="26107" xr:uid="{00000000-0005-0000-0000-000074630000}"/>
    <cellStyle name="Pre-inputted cells 10 2 3" xfId="26108" xr:uid="{00000000-0005-0000-0000-000075630000}"/>
    <cellStyle name="Pre-inputted cells 10 2 3 2" xfId="26109" xr:uid="{00000000-0005-0000-0000-000076630000}"/>
    <cellStyle name="Pre-inputted cells 10 2 3 3" xfId="26110" xr:uid="{00000000-0005-0000-0000-000077630000}"/>
    <cellStyle name="Pre-inputted cells 10 2 4" xfId="26111" xr:uid="{00000000-0005-0000-0000-000078630000}"/>
    <cellStyle name="Pre-inputted cells 10 2 5" xfId="26112" xr:uid="{00000000-0005-0000-0000-000079630000}"/>
    <cellStyle name="Pre-inputted cells 10 2 6" xfId="26113" xr:uid="{00000000-0005-0000-0000-00007A630000}"/>
    <cellStyle name="Pre-inputted cells 10 2 7" xfId="26114" xr:uid="{00000000-0005-0000-0000-00007B630000}"/>
    <cellStyle name="Pre-inputted cells 10 2 8" xfId="26115" xr:uid="{00000000-0005-0000-0000-00007C630000}"/>
    <cellStyle name="Pre-inputted cells 10 2 9" xfId="26116" xr:uid="{00000000-0005-0000-0000-00007D630000}"/>
    <cellStyle name="Pre-inputted cells 10 20" xfId="26117" xr:uid="{00000000-0005-0000-0000-00007E630000}"/>
    <cellStyle name="Pre-inputted cells 10 21" xfId="26118" xr:uid="{00000000-0005-0000-0000-00007F630000}"/>
    <cellStyle name="Pre-inputted cells 10 22" xfId="26119" xr:uid="{00000000-0005-0000-0000-000080630000}"/>
    <cellStyle name="Pre-inputted cells 10 23" xfId="26120" xr:uid="{00000000-0005-0000-0000-000081630000}"/>
    <cellStyle name="Pre-inputted cells 10 24" xfId="26121" xr:uid="{00000000-0005-0000-0000-000082630000}"/>
    <cellStyle name="Pre-inputted cells 10 25" xfId="26122" xr:uid="{00000000-0005-0000-0000-000083630000}"/>
    <cellStyle name="Pre-inputted cells 10 26" xfId="26123" xr:uid="{00000000-0005-0000-0000-000084630000}"/>
    <cellStyle name="Pre-inputted cells 10 27" xfId="26124" xr:uid="{00000000-0005-0000-0000-000085630000}"/>
    <cellStyle name="Pre-inputted cells 10 28" xfId="26125" xr:uid="{00000000-0005-0000-0000-000086630000}"/>
    <cellStyle name="Pre-inputted cells 10 29" xfId="26126" xr:uid="{00000000-0005-0000-0000-000087630000}"/>
    <cellStyle name="Pre-inputted cells 10 3" xfId="26127" xr:uid="{00000000-0005-0000-0000-000088630000}"/>
    <cellStyle name="Pre-inputted cells 10 3 2" xfId="26128" xr:uid="{00000000-0005-0000-0000-000089630000}"/>
    <cellStyle name="Pre-inputted cells 10 3 3" xfId="26129" xr:uid="{00000000-0005-0000-0000-00008A630000}"/>
    <cellStyle name="Pre-inputted cells 10 30" xfId="26130" xr:uid="{00000000-0005-0000-0000-00008B630000}"/>
    <cellStyle name="Pre-inputted cells 10 31" xfId="26131" xr:uid="{00000000-0005-0000-0000-00008C630000}"/>
    <cellStyle name="Pre-inputted cells 10 32" xfId="26132" xr:uid="{00000000-0005-0000-0000-00008D630000}"/>
    <cellStyle name="Pre-inputted cells 10 33" xfId="26133" xr:uid="{00000000-0005-0000-0000-00008E630000}"/>
    <cellStyle name="Pre-inputted cells 10 34" xfId="26134" xr:uid="{00000000-0005-0000-0000-00008F630000}"/>
    <cellStyle name="Pre-inputted cells 10 4" xfId="26135" xr:uid="{00000000-0005-0000-0000-000090630000}"/>
    <cellStyle name="Pre-inputted cells 10 4 2" xfId="26136" xr:uid="{00000000-0005-0000-0000-000091630000}"/>
    <cellStyle name="Pre-inputted cells 10 4 3" xfId="26137" xr:uid="{00000000-0005-0000-0000-000092630000}"/>
    <cellStyle name="Pre-inputted cells 10 5" xfId="26138" xr:uid="{00000000-0005-0000-0000-000093630000}"/>
    <cellStyle name="Pre-inputted cells 10 6" xfId="26139" xr:uid="{00000000-0005-0000-0000-000094630000}"/>
    <cellStyle name="Pre-inputted cells 10 7" xfId="26140" xr:uid="{00000000-0005-0000-0000-000095630000}"/>
    <cellStyle name="Pre-inputted cells 10 8" xfId="26141" xr:uid="{00000000-0005-0000-0000-000096630000}"/>
    <cellStyle name="Pre-inputted cells 10 9" xfId="26142" xr:uid="{00000000-0005-0000-0000-000097630000}"/>
    <cellStyle name="Pre-inputted cells 11" xfId="26143" xr:uid="{00000000-0005-0000-0000-000098630000}"/>
    <cellStyle name="Pre-inputted cells 11 10" xfId="26144" xr:uid="{00000000-0005-0000-0000-000099630000}"/>
    <cellStyle name="Pre-inputted cells 11 11" xfId="26145" xr:uid="{00000000-0005-0000-0000-00009A630000}"/>
    <cellStyle name="Pre-inputted cells 11 12" xfId="26146" xr:uid="{00000000-0005-0000-0000-00009B630000}"/>
    <cellStyle name="Pre-inputted cells 11 13" xfId="26147" xr:uid="{00000000-0005-0000-0000-00009C630000}"/>
    <cellStyle name="Pre-inputted cells 11 14" xfId="26148" xr:uid="{00000000-0005-0000-0000-00009D630000}"/>
    <cellStyle name="Pre-inputted cells 11 15" xfId="26149" xr:uid="{00000000-0005-0000-0000-00009E630000}"/>
    <cellStyle name="Pre-inputted cells 11 16" xfId="26150" xr:uid="{00000000-0005-0000-0000-00009F630000}"/>
    <cellStyle name="Pre-inputted cells 11 17" xfId="26151" xr:uid="{00000000-0005-0000-0000-0000A0630000}"/>
    <cellStyle name="Pre-inputted cells 11 18" xfId="26152" xr:uid="{00000000-0005-0000-0000-0000A1630000}"/>
    <cellStyle name="Pre-inputted cells 11 19" xfId="26153" xr:uid="{00000000-0005-0000-0000-0000A2630000}"/>
    <cellStyle name="Pre-inputted cells 11 2" xfId="26154" xr:uid="{00000000-0005-0000-0000-0000A3630000}"/>
    <cellStyle name="Pre-inputted cells 11 2 10" xfId="26155" xr:uid="{00000000-0005-0000-0000-0000A4630000}"/>
    <cellStyle name="Pre-inputted cells 11 2 11" xfId="26156" xr:uid="{00000000-0005-0000-0000-0000A5630000}"/>
    <cellStyle name="Pre-inputted cells 11 2 12" xfId="26157" xr:uid="{00000000-0005-0000-0000-0000A6630000}"/>
    <cellStyle name="Pre-inputted cells 11 2 13" xfId="26158" xr:uid="{00000000-0005-0000-0000-0000A7630000}"/>
    <cellStyle name="Pre-inputted cells 11 2 2" xfId="26159" xr:uid="{00000000-0005-0000-0000-0000A8630000}"/>
    <cellStyle name="Pre-inputted cells 11 2 2 2" xfId="26160" xr:uid="{00000000-0005-0000-0000-0000A9630000}"/>
    <cellStyle name="Pre-inputted cells 11 2 2 3" xfId="26161" xr:uid="{00000000-0005-0000-0000-0000AA630000}"/>
    <cellStyle name="Pre-inputted cells 11 2 3" xfId="26162" xr:uid="{00000000-0005-0000-0000-0000AB630000}"/>
    <cellStyle name="Pre-inputted cells 11 2 3 2" xfId="26163" xr:uid="{00000000-0005-0000-0000-0000AC630000}"/>
    <cellStyle name="Pre-inputted cells 11 2 3 3" xfId="26164" xr:uid="{00000000-0005-0000-0000-0000AD630000}"/>
    <cellStyle name="Pre-inputted cells 11 2 4" xfId="26165" xr:uid="{00000000-0005-0000-0000-0000AE630000}"/>
    <cellStyle name="Pre-inputted cells 11 2 5" xfId="26166" xr:uid="{00000000-0005-0000-0000-0000AF630000}"/>
    <cellStyle name="Pre-inputted cells 11 2 6" xfId="26167" xr:uid="{00000000-0005-0000-0000-0000B0630000}"/>
    <cellStyle name="Pre-inputted cells 11 2 7" xfId="26168" xr:uid="{00000000-0005-0000-0000-0000B1630000}"/>
    <cellStyle name="Pre-inputted cells 11 2 8" xfId="26169" xr:uid="{00000000-0005-0000-0000-0000B2630000}"/>
    <cellStyle name="Pre-inputted cells 11 2 9" xfId="26170" xr:uid="{00000000-0005-0000-0000-0000B3630000}"/>
    <cellStyle name="Pre-inputted cells 11 20" xfId="26171" xr:uid="{00000000-0005-0000-0000-0000B4630000}"/>
    <cellStyle name="Pre-inputted cells 11 21" xfId="26172" xr:uid="{00000000-0005-0000-0000-0000B5630000}"/>
    <cellStyle name="Pre-inputted cells 11 22" xfId="26173" xr:uid="{00000000-0005-0000-0000-0000B6630000}"/>
    <cellStyle name="Pre-inputted cells 11 23" xfId="26174" xr:uid="{00000000-0005-0000-0000-0000B7630000}"/>
    <cellStyle name="Pre-inputted cells 11 24" xfId="26175" xr:uid="{00000000-0005-0000-0000-0000B8630000}"/>
    <cellStyle name="Pre-inputted cells 11 25" xfId="26176" xr:uid="{00000000-0005-0000-0000-0000B9630000}"/>
    <cellStyle name="Pre-inputted cells 11 26" xfId="26177" xr:uid="{00000000-0005-0000-0000-0000BA630000}"/>
    <cellStyle name="Pre-inputted cells 11 27" xfId="26178" xr:uid="{00000000-0005-0000-0000-0000BB630000}"/>
    <cellStyle name="Pre-inputted cells 11 28" xfId="26179" xr:uid="{00000000-0005-0000-0000-0000BC630000}"/>
    <cellStyle name="Pre-inputted cells 11 29" xfId="26180" xr:uid="{00000000-0005-0000-0000-0000BD630000}"/>
    <cellStyle name="Pre-inputted cells 11 3" xfId="26181" xr:uid="{00000000-0005-0000-0000-0000BE630000}"/>
    <cellStyle name="Pre-inputted cells 11 3 2" xfId="26182" xr:uid="{00000000-0005-0000-0000-0000BF630000}"/>
    <cellStyle name="Pre-inputted cells 11 3 3" xfId="26183" xr:uid="{00000000-0005-0000-0000-0000C0630000}"/>
    <cellStyle name="Pre-inputted cells 11 30" xfId="26184" xr:uid="{00000000-0005-0000-0000-0000C1630000}"/>
    <cellStyle name="Pre-inputted cells 11 31" xfId="26185" xr:uid="{00000000-0005-0000-0000-0000C2630000}"/>
    <cellStyle name="Pre-inputted cells 11 32" xfId="26186" xr:uid="{00000000-0005-0000-0000-0000C3630000}"/>
    <cellStyle name="Pre-inputted cells 11 33" xfId="26187" xr:uid="{00000000-0005-0000-0000-0000C4630000}"/>
    <cellStyle name="Pre-inputted cells 11 34" xfId="26188" xr:uid="{00000000-0005-0000-0000-0000C5630000}"/>
    <cellStyle name="Pre-inputted cells 11 4" xfId="26189" xr:uid="{00000000-0005-0000-0000-0000C6630000}"/>
    <cellStyle name="Pre-inputted cells 11 4 2" xfId="26190" xr:uid="{00000000-0005-0000-0000-0000C7630000}"/>
    <cellStyle name="Pre-inputted cells 11 4 3" xfId="26191" xr:uid="{00000000-0005-0000-0000-0000C8630000}"/>
    <cellStyle name="Pre-inputted cells 11 5" xfId="26192" xr:uid="{00000000-0005-0000-0000-0000C9630000}"/>
    <cellStyle name="Pre-inputted cells 11 6" xfId="26193" xr:uid="{00000000-0005-0000-0000-0000CA630000}"/>
    <cellStyle name="Pre-inputted cells 11 7" xfId="26194" xr:uid="{00000000-0005-0000-0000-0000CB630000}"/>
    <cellStyle name="Pre-inputted cells 11 8" xfId="26195" xr:uid="{00000000-0005-0000-0000-0000CC630000}"/>
    <cellStyle name="Pre-inputted cells 11 9" xfId="26196" xr:uid="{00000000-0005-0000-0000-0000CD630000}"/>
    <cellStyle name="Pre-inputted cells 12" xfId="26197" xr:uid="{00000000-0005-0000-0000-0000CE630000}"/>
    <cellStyle name="Pre-inputted cells 12 10" xfId="26198" xr:uid="{00000000-0005-0000-0000-0000CF630000}"/>
    <cellStyle name="Pre-inputted cells 12 11" xfId="26199" xr:uid="{00000000-0005-0000-0000-0000D0630000}"/>
    <cellStyle name="Pre-inputted cells 12 12" xfId="26200" xr:uid="{00000000-0005-0000-0000-0000D1630000}"/>
    <cellStyle name="Pre-inputted cells 12 13" xfId="26201" xr:uid="{00000000-0005-0000-0000-0000D2630000}"/>
    <cellStyle name="Pre-inputted cells 12 14" xfId="26202" xr:uid="{00000000-0005-0000-0000-0000D3630000}"/>
    <cellStyle name="Pre-inputted cells 12 15" xfId="26203" xr:uid="{00000000-0005-0000-0000-0000D4630000}"/>
    <cellStyle name="Pre-inputted cells 12 16" xfId="26204" xr:uid="{00000000-0005-0000-0000-0000D5630000}"/>
    <cellStyle name="Pre-inputted cells 12 17" xfId="26205" xr:uid="{00000000-0005-0000-0000-0000D6630000}"/>
    <cellStyle name="Pre-inputted cells 12 18" xfId="26206" xr:uid="{00000000-0005-0000-0000-0000D7630000}"/>
    <cellStyle name="Pre-inputted cells 12 19" xfId="26207" xr:uid="{00000000-0005-0000-0000-0000D8630000}"/>
    <cellStyle name="Pre-inputted cells 12 2" xfId="26208" xr:uid="{00000000-0005-0000-0000-0000D9630000}"/>
    <cellStyle name="Pre-inputted cells 12 2 10" xfId="26209" xr:uid="{00000000-0005-0000-0000-0000DA630000}"/>
    <cellStyle name="Pre-inputted cells 12 2 11" xfId="26210" xr:uid="{00000000-0005-0000-0000-0000DB630000}"/>
    <cellStyle name="Pre-inputted cells 12 2 12" xfId="26211" xr:uid="{00000000-0005-0000-0000-0000DC630000}"/>
    <cellStyle name="Pre-inputted cells 12 2 13" xfId="26212" xr:uid="{00000000-0005-0000-0000-0000DD630000}"/>
    <cellStyle name="Pre-inputted cells 12 2 2" xfId="26213" xr:uid="{00000000-0005-0000-0000-0000DE630000}"/>
    <cellStyle name="Pre-inputted cells 12 2 2 2" xfId="26214" xr:uid="{00000000-0005-0000-0000-0000DF630000}"/>
    <cellStyle name="Pre-inputted cells 12 2 2 3" xfId="26215" xr:uid="{00000000-0005-0000-0000-0000E0630000}"/>
    <cellStyle name="Pre-inputted cells 12 2 3" xfId="26216" xr:uid="{00000000-0005-0000-0000-0000E1630000}"/>
    <cellStyle name="Pre-inputted cells 12 2 3 2" xfId="26217" xr:uid="{00000000-0005-0000-0000-0000E2630000}"/>
    <cellStyle name="Pre-inputted cells 12 2 3 3" xfId="26218" xr:uid="{00000000-0005-0000-0000-0000E3630000}"/>
    <cellStyle name="Pre-inputted cells 12 2 4" xfId="26219" xr:uid="{00000000-0005-0000-0000-0000E4630000}"/>
    <cellStyle name="Pre-inputted cells 12 2 5" xfId="26220" xr:uid="{00000000-0005-0000-0000-0000E5630000}"/>
    <cellStyle name="Pre-inputted cells 12 2 6" xfId="26221" xr:uid="{00000000-0005-0000-0000-0000E6630000}"/>
    <cellStyle name="Pre-inputted cells 12 2 7" xfId="26222" xr:uid="{00000000-0005-0000-0000-0000E7630000}"/>
    <cellStyle name="Pre-inputted cells 12 2 8" xfId="26223" xr:uid="{00000000-0005-0000-0000-0000E8630000}"/>
    <cellStyle name="Pre-inputted cells 12 2 9" xfId="26224" xr:uid="{00000000-0005-0000-0000-0000E9630000}"/>
    <cellStyle name="Pre-inputted cells 12 20" xfId="26225" xr:uid="{00000000-0005-0000-0000-0000EA630000}"/>
    <cellStyle name="Pre-inputted cells 12 21" xfId="26226" xr:uid="{00000000-0005-0000-0000-0000EB630000}"/>
    <cellStyle name="Pre-inputted cells 12 22" xfId="26227" xr:uid="{00000000-0005-0000-0000-0000EC630000}"/>
    <cellStyle name="Pre-inputted cells 12 23" xfId="26228" xr:uid="{00000000-0005-0000-0000-0000ED630000}"/>
    <cellStyle name="Pre-inputted cells 12 24" xfId="26229" xr:uid="{00000000-0005-0000-0000-0000EE630000}"/>
    <cellStyle name="Pre-inputted cells 12 25" xfId="26230" xr:uid="{00000000-0005-0000-0000-0000EF630000}"/>
    <cellStyle name="Pre-inputted cells 12 26" xfId="26231" xr:uid="{00000000-0005-0000-0000-0000F0630000}"/>
    <cellStyle name="Pre-inputted cells 12 27" xfId="26232" xr:uid="{00000000-0005-0000-0000-0000F1630000}"/>
    <cellStyle name="Pre-inputted cells 12 28" xfId="26233" xr:uid="{00000000-0005-0000-0000-0000F2630000}"/>
    <cellStyle name="Pre-inputted cells 12 29" xfId="26234" xr:uid="{00000000-0005-0000-0000-0000F3630000}"/>
    <cellStyle name="Pre-inputted cells 12 3" xfId="26235" xr:uid="{00000000-0005-0000-0000-0000F4630000}"/>
    <cellStyle name="Pre-inputted cells 12 3 2" xfId="26236" xr:uid="{00000000-0005-0000-0000-0000F5630000}"/>
    <cellStyle name="Pre-inputted cells 12 3 3" xfId="26237" xr:uid="{00000000-0005-0000-0000-0000F6630000}"/>
    <cellStyle name="Pre-inputted cells 12 30" xfId="26238" xr:uid="{00000000-0005-0000-0000-0000F7630000}"/>
    <cellStyle name="Pre-inputted cells 12 31" xfId="26239" xr:uid="{00000000-0005-0000-0000-0000F8630000}"/>
    <cellStyle name="Pre-inputted cells 12 32" xfId="26240" xr:uid="{00000000-0005-0000-0000-0000F9630000}"/>
    <cellStyle name="Pre-inputted cells 12 33" xfId="26241" xr:uid="{00000000-0005-0000-0000-0000FA630000}"/>
    <cellStyle name="Pre-inputted cells 12 34" xfId="26242" xr:uid="{00000000-0005-0000-0000-0000FB630000}"/>
    <cellStyle name="Pre-inputted cells 12 4" xfId="26243" xr:uid="{00000000-0005-0000-0000-0000FC630000}"/>
    <cellStyle name="Pre-inputted cells 12 4 2" xfId="26244" xr:uid="{00000000-0005-0000-0000-0000FD630000}"/>
    <cellStyle name="Pre-inputted cells 12 4 3" xfId="26245" xr:uid="{00000000-0005-0000-0000-0000FE630000}"/>
    <cellStyle name="Pre-inputted cells 12 5" xfId="26246" xr:uid="{00000000-0005-0000-0000-0000FF630000}"/>
    <cellStyle name="Pre-inputted cells 12 6" xfId="26247" xr:uid="{00000000-0005-0000-0000-000000640000}"/>
    <cellStyle name="Pre-inputted cells 12 7" xfId="26248" xr:uid="{00000000-0005-0000-0000-000001640000}"/>
    <cellStyle name="Pre-inputted cells 12 8" xfId="26249" xr:uid="{00000000-0005-0000-0000-000002640000}"/>
    <cellStyle name="Pre-inputted cells 12 9" xfId="26250" xr:uid="{00000000-0005-0000-0000-000003640000}"/>
    <cellStyle name="Pre-inputted cells 13" xfId="26251" xr:uid="{00000000-0005-0000-0000-000004640000}"/>
    <cellStyle name="Pre-inputted cells 13 10" xfId="26252" xr:uid="{00000000-0005-0000-0000-000005640000}"/>
    <cellStyle name="Pre-inputted cells 13 11" xfId="26253" xr:uid="{00000000-0005-0000-0000-000006640000}"/>
    <cellStyle name="Pre-inputted cells 13 12" xfId="26254" xr:uid="{00000000-0005-0000-0000-000007640000}"/>
    <cellStyle name="Pre-inputted cells 13 13" xfId="26255" xr:uid="{00000000-0005-0000-0000-000008640000}"/>
    <cellStyle name="Pre-inputted cells 13 2" xfId="26256" xr:uid="{00000000-0005-0000-0000-000009640000}"/>
    <cellStyle name="Pre-inputted cells 13 2 2" xfId="26257" xr:uid="{00000000-0005-0000-0000-00000A640000}"/>
    <cellStyle name="Pre-inputted cells 13 2 3" xfId="26258" xr:uid="{00000000-0005-0000-0000-00000B640000}"/>
    <cellStyle name="Pre-inputted cells 13 3" xfId="26259" xr:uid="{00000000-0005-0000-0000-00000C640000}"/>
    <cellStyle name="Pre-inputted cells 13 3 2" xfId="26260" xr:uid="{00000000-0005-0000-0000-00000D640000}"/>
    <cellStyle name="Pre-inputted cells 13 3 3" xfId="26261" xr:uid="{00000000-0005-0000-0000-00000E640000}"/>
    <cellStyle name="Pre-inputted cells 13 4" xfId="26262" xr:uid="{00000000-0005-0000-0000-00000F640000}"/>
    <cellStyle name="Pre-inputted cells 13 5" xfId="26263" xr:uid="{00000000-0005-0000-0000-000010640000}"/>
    <cellStyle name="Pre-inputted cells 13 6" xfId="26264" xr:uid="{00000000-0005-0000-0000-000011640000}"/>
    <cellStyle name="Pre-inputted cells 13 7" xfId="26265" xr:uid="{00000000-0005-0000-0000-000012640000}"/>
    <cellStyle name="Pre-inputted cells 13 8" xfId="26266" xr:uid="{00000000-0005-0000-0000-000013640000}"/>
    <cellStyle name="Pre-inputted cells 13 9" xfId="26267" xr:uid="{00000000-0005-0000-0000-000014640000}"/>
    <cellStyle name="Pre-inputted cells 14" xfId="26268" xr:uid="{00000000-0005-0000-0000-000015640000}"/>
    <cellStyle name="Pre-inputted cells 14 2" xfId="26269" xr:uid="{00000000-0005-0000-0000-000016640000}"/>
    <cellStyle name="Pre-inputted cells 14 2 2" xfId="26270" xr:uid="{00000000-0005-0000-0000-000017640000}"/>
    <cellStyle name="Pre-inputted cells 14 2 3" xfId="26271" xr:uid="{00000000-0005-0000-0000-000018640000}"/>
    <cellStyle name="Pre-inputted cells 14 3" xfId="26272" xr:uid="{00000000-0005-0000-0000-000019640000}"/>
    <cellStyle name="Pre-inputted cells 14 3 2" xfId="26273" xr:uid="{00000000-0005-0000-0000-00001A640000}"/>
    <cellStyle name="Pre-inputted cells 14 4" xfId="26274" xr:uid="{00000000-0005-0000-0000-00001B640000}"/>
    <cellStyle name="Pre-inputted cells 15" xfId="26275" xr:uid="{00000000-0005-0000-0000-00001C640000}"/>
    <cellStyle name="Pre-inputted cells 15 2" xfId="26276" xr:uid="{00000000-0005-0000-0000-00001D640000}"/>
    <cellStyle name="Pre-inputted cells 16" xfId="26277" xr:uid="{00000000-0005-0000-0000-00001E640000}"/>
    <cellStyle name="Pre-inputted cells 16 2" xfId="26278" xr:uid="{00000000-0005-0000-0000-00001F640000}"/>
    <cellStyle name="Pre-inputted cells 17" xfId="26279" xr:uid="{00000000-0005-0000-0000-000020640000}"/>
    <cellStyle name="Pre-inputted cells 17 2" xfId="26280" xr:uid="{00000000-0005-0000-0000-000021640000}"/>
    <cellStyle name="Pre-inputted cells 18" xfId="26281" xr:uid="{00000000-0005-0000-0000-000022640000}"/>
    <cellStyle name="Pre-inputted cells 18 2" xfId="26282" xr:uid="{00000000-0005-0000-0000-000023640000}"/>
    <cellStyle name="Pre-inputted cells 19" xfId="26283" xr:uid="{00000000-0005-0000-0000-000024640000}"/>
    <cellStyle name="Pre-inputted cells 19 2" xfId="26284" xr:uid="{00000000-0005-0000-0000-000025640000}"/>
    <cellStyle name="Pre-inputted cells 2" xfId="1241" xr:uid="{00000000-0005-0000-0000-000026640000}"/>
    <cellStyle name="Pre-inputted cells 2 10" xfId="26285" xr:uid="{00000000-0005-0000-0000-000027640000}"/>
    <cellStyle name="Pre-inputted cells 2 10 2" xfId="26286" xr:uid="{00000000-0005-0000-0000-000028640000}"/>
    <cellStyle name="Pre-inputted cells 2 11" xfId="26287" xr:uid="{00000000-0005-0000-0000-000029640000}"/>
    <cellStyle name="Pre-inputted cells 2 11 2" xfId="26288" xr:uid="{00000000-0005-0000-0000-00002A640000}"/>
    <cellStyle name="Pre-inputted cells 2 12" xfId="26289" xr:uid="{00000000-0005-0000-0000-00002B640000}"/>
    <cellStyle name="Pre-inputted cells 2 12 2" xfId="26290" xr:uid="{00000000-0005-0000-0000-00002C640000}"/>
    <cellStyle name="Pre-inputted cells 2 13" xfId="26291" xr:uid="{00000000-0005-0000-0000-00002D640000}"/>
    <cellStyle name="Pre-inputted cells 2 13 2" xfId="26292" xr:uid="{00000000-0005-0000-0000-00002E640000}"/>
    <cellStyle name="Pre-inputted cells 2 14" xfId="26293" xr:uid="{00000000-0005-0000-0000-00002F640000}"/>
    <cellStyle name="Pre-inputted cells 2 14 2" xfId="26294" xr:uid="{00000000-0005-0000-0000-000030640000}"/>
    <cellStyle name="Pre-inputted cells 2 15" xfId="26295" xr:uid="{00000000-0005-0000-0000-000031640000}"/>
    <cellStyle name="Pre-inputted cells 2 15 2" xfId="26296" xr:uid="{00000000-0005-0000-0000-000032640000}"/>
    <cellStyle name="Pre-inputted cells 2 16" xfId="26297" xr:uid="{00000000-0005-0000-0000-000033640000}"/>
    <cellStyle name="Pre-inputted cells 2 16 2" xfId="26298" xr:uid="{00000000-0005-0000-0000-000034640000}"/>
    <cellStyle name="Pre-inputted cells 2 17" xfId="26299" xr:uid="{00000000-0005-0000-0000-000035640000}"/>
    <cellStyle name="Pre-inputted cells 2 17 2" xfId="26300" xr:uid="{00000000-0005-0000-0000-000036640000}"/>
    <cellStyle name="Pre-inputted cells 2 18" xfId="26301" xr:uid="{00000000-0005-0000-0000-000037640000}"/>
    <cellStyle name="Pre-inputted cells 2 18 2" xfId="26302" xr:uid="{00000000-0005-0000-0000-000038640000}"/>
    <cellStyle name="Pre-inputted cells 2 19" xfId="26303" xr:uid="{00000000-0005-0000-0000-000039640000}"/>
    <cellStyle name="Pre-inputted cells 2 19 2" xfId="26304" xr:uid="{00000000-0005-0000-0000-00003A640000}"/>
    <cellStyle name="Pre-inputted cells 2 2" xfId="1242" xr:uid="{00000000-0005-0000-0000-00003B640000}"/>
    <cellStyle name="Pre-inputted cells 2 2 10" xfId="26305" xr:uid="{00000000-0005-0000-0000-00003C640000}"/>
    <cellStyle name="Pre-inputted cells 2 2 10 2" xfId="26306" xr:uid="{00000000-0005-0000-0000-00003D640000}"/>
    <cellStyle name="Pre-inputted cells 2 2 11" xfId="26307" xr:uid="{00000000-0005-0000-0000-00003E640000}"/>
    <cellStyle name="Pre-inputted cells 2 2 11 2" xfId="26308" xr:uid="{00000000-0005-0000-0000-00003F640000}"/>
    <cellStyle name="Pre-inputted cells 2 2 12" xfId="26309" xr:uid="{00000000-0005-0000-0000-000040640000}"/>
    <cellStyle name="Pre-inputted cells 2 2 12 2" xfId="26310" xr:uid="{00000000-0005-0000-0000-000041640000}"/>
    <cellStyle name="Pre-inputted cells 2 2 13" xfId="26311" xr:uid="{00000000-0005-0000-0000-000042640000}"/>
    <cellStyle name="Pre-inputted cells 2 2 13 2" xfId="26312" xr:uid="{00000000-0005-0000-0000-000043640000}"/>
    <cellStyle name="Pre-inputted cells 2 2 14" xfId="26313" xr:uid="{00000000-0005-0000-0000-000044640000}"/>
    <cellStyle name="Pre-inputted cells 2 2 14 2" xfId="26314" xr:uid="{00000000-0005-0000-0000-000045640000}"/>
    <cellStyle name="Pre-inputted cells 2 2 15" xfId="26315" xr:uid="{00000000-0005-0000-0000-000046640000}"/>
    <cellStyle name="Pre-inputted cells 2 2 15 2" xfId="26316" xr:uid="{00000000-0005-0000-0000-000047640000}"/>
    <cellStyle name="Pre-inputted cells 2 2 16" xfId="26317" xr:uid="{00000000-0005-0000-0000-000048640000}"/>
    <cellStyle name="Pre-inputted cells 2 2 16 2" xfId="26318" xr:uid="{00000000-0005-0000-0000-000049640000}"/>
    <cellStyle name="Pre-inputted cells 2 2 17" xfId="26319" xr:uid="{00000000-0005-0000-0000-00004A640000}"/>
    <cellStyle name="Pre-inputted cells 2 2 17 2" xfId="26320" xr:uid="{00000000-0005-0000-0000-00004B640000}"/>
    <cellStyle name="Pre-inputted cells 2 2 18" xfId="26321" xr:uid="{00000000-0005-0000-0000-00004C640000}"/>
    <cellStyle name="Pre-inputted cells 2 2 18 2" xfId="26322" xr:uid="{00000000-0005-0000-0000-00004D640000}"/>
    <cellStyle name="Pre-inputted cells 2 2 19" xfId="26323" xr:uid="{00000000-0005-0000-0000-00004E640000}"/>
    <cellStyle name="Pre-inputted cells 2 2 19 2" xfId="26324" xr:uid="{00000000-0005-0000-0000-00004F640000}"/>
    <cellStyle name="Pre-inputted cells 2 2 2" xfId="26325" xr:uid="{00000000-0005-0000-0000-000050640000}"/>
    <cellStyle name="Pre-inputted cells 2 2 2 10" xfId="26326" xr:uid="{00000000-0005-0000-0000-000051640000}"/>
    <cellStyle name="Pre-inputted cells 2 2 2 11" xfId="26327" xr:uid="{00000000-0005-0000-0000-000052640000}"/>
    <cellStyle name="Pre-inputted cells 2 2 2 12" xfId="26328" xr:uid="{00000000-0005-0000-0000-000053640000}"/>
    <cellStyle name="Pre-inputted cells 2 2 2 13" xfId="26329" xr:uid="{00000000-0005-0000-0000-000054640000}"/>
    <cellStyle name="Pre-inputted cells 2 2 2 14" xfId="26330" xr:uid="{00000000-0005-0000-0000-000055640000}"/>
    <cellStyle name="Pre-inputted cells 2 2 2 15" xfId="26331" xr:uid="{00000000-0005-0000-0000-000056640000}"/>
    <cellStyle name="Pre-inputted cells 2 2 2 16" xfId="26332" xr:uid="{00000000-0005-0000-0000-000057640000}"/>
    <cellStyle name="Pre-inputted cells 2 2 2 17" xfId="26333" xr:uid="{00000000-0005-0000-0000-000058640000}"/>
    <cellStyle name="Pre-inputted cells 2 2 2 18" xfId="26334" xr:uid="{00000000-0005-0000-0000-000059640000}"/>
    <cellStyle name="Pre-inputted cells 2 2 2 19" xfId="26335" xr:uid="{00000000-0005-0000-0000-00005A640000}"/>
    <cellStyle name="Pre-inputted cells 2 2 2 2" xfId="26336" xr:uid="{00000000-0005-0000-0000-00005B640000}"/>
    <cellStyle name="Pre-inputted cells 2 2 2 2 10" xfId="26337" xr:uid="{00000000-0005-0000-0000-00005C640000}"/>
    <cellStyle name="Pre-inputted cells 2 2 2 2 11" xfId="26338" xr:uid="{00000000-0005-0000-0000-00005D640000}"/>
    <cellStyle name="Pre-inputted cells 2 2 2 2 12" xfId="26339" xr:uid="{00000000-0005-0000-0000-00005E640000}"/>
    <cellStyle name="Pre-inputted cells 2 2 2 2 13" xfId="26340" xr:uid="{00000000-0005-0000-0000-00005F640000}"/>
    <cellStyle name="Pre-inputted cells 2 2 2 2 14" xfId="26341" xr:uid="{00000000-0005-0000-0000-000060640000}"/>
    <cellStyle name="Pre-inputted cells 2 2 2 2 15" xfId="26342" xr:uid="{00000000-0005-0000-0000-000061640000}"/>
    <cellStyle name="Pre-inputted cells 2 2 2 2 16" xfId="26343" xr:uid="{00000000-0005-0000-0000-000062640000}"/>
    <cellStyle name="Pre-inputted cells 2 2 2 2 17" xfId="26344" xr:uid="{00000000-0005-0000-0000-000063640000}"/>
    <cellStyle name="Pre-inputted cells 2 2 2 2 18" xfId="26345" xr:uid="{00000000-0005-0000-0000-000064640000}"/>
    <cellStyle name="Pre-inputted cells 2 2 2 2 19" xfId="26346" xr:uid="{00000000-0005-0000-0000-000065640000}"/>
    <cellStyle name="Pre-inputted cells 2 2 2 2 2" xfId="26347" xr:uid="{00000000-0005-0000-0000-000066640000}"/>
    <cellStyle name="Pre-inputted cells 2 2 2 2 2 10" xfId="26348" xr:uid="{00000000-0005-0000-0000-000067640000}"/>
    <cellStyle name="Pre-inputted cells 2 2 2 2 2 11" xfId="26349" xr:uid="{00000000-0005-0000-0000-000068640000}"/>
    <cellStyle name="Pre-inputted cells 2 2 2 2 2 12" xfId="26350" xr:uid="{00000000-0005-0000-0000-000069640000}"/>
    <cellStyle name="Pre-inputted cells 2 2 2 2 2 13" xfId="26351" xr:uid="{00000000-0005-0000-0000-00006A640000}"/>
    <cellStyle name="Pre-inputted cells 2 2 2 2 2 2" xfId="26352" xr:uid="{00000000-0005-0000-0000-00006B640000}"/>
    <cellStyle name="Pre-inputted cells 2 2 2 2 2 2 2" xfId="26353" xr:uid="{00000000-0005-0000-0000-00006C640000}"/>
    <cellStyle name="Pre-inputted cells 2 2 2 2 2 2 3" xfId="26354" xr:uid="{00000000-0005-0000-0000-00006D640000}"/>
    <cellStyle name="Pre-inputted cells 2 2 2 2 2 3" xfId="26355" xr:uid="{00000000-0005-0000-0000-00006E640000}"/>
    <cellStyle name="Pre-inputted cells 2 2 2 2 2 3 2" xfId="26356" xr:uid="{00000000-0005-0000-0000-00006F640000}"/>
    <cellStyle name="Pre-inputted cells 2 2 2 2 2 3 3" xfId="26357" xr:uid="{00000000-0005-0000-0000-000070640000}"/>
    <cellStyle name="Pre-inputted cells 2 2 2 2 2 4" xfId="26358" xr:uid="{00000000-0005-0000-0000-000071640000}"/>
    <cellStyle name="Pre-inputted cells 2 2 2 2 2 5" xfId="26359" xr:uid="{00000000-0005-0000-0000-000072640000}"/>
    <cellStyle name="Pre-inputted cells 2 2 2 2 2 6" xfId="26360" xr:uid="{00000000-0005-0000-0000-000073640000}"/>
    <cellStyle name="Pre-inputted cells 2 2 2 2 2 7" xfId="26361" xr:uid="{00000000-0005-0000-0000-000074640000}"/>
    <cellStyle name="Pre-inputted cells 2 2 2 2 2 8" xfId="26362" xr:uid="{00000000-0005-0000-0000-000075640000}"/>
    <cellStyle name="Pre-inputted cells 2 2 2 2 2 9" xfId="26363" xr:uid="{00000000-0005-0000-0000-000076640000}"/>
    <cellStyle name="Pre-inputted cells 2 2 2 2 20" xfId="26364" xr:uid="{00000000-0005-0000-0000-000077640000}"/>
    <cellStyle name="Pre-inputted cells 2 2 2 2 21" xfId="26365" xr:uid="{00000000-0005-0000-0000-000078640000}"/>
    <cellStyle name="Pre-inputted cells 2 2 2 2 22" xfId="26366" xr:uid="{00000000-0005-0000-0000-000079640000}"/>
    <cellStyle name="Pre-inputted cells 2 2 2 2 23" xfId="26367" xr:uid="{00000000-0005-0000-0000-00007A640000}"/>
    <cellStyle name="Pre-inputted cells 2 2 2 2 24" xfId="26368" xr:uid="{00000000-0005-0000-0000-00007B640000}"/>
    <cellStyle name="Pre-inputted cells 2 2 2 2 25" xfId="26369" xr:uid="{00000000-0005-0000-0000-00007C640000}"/>
    <cellStyle name="Pre-inputted cells 2 2 2 2 26" xfId="26370" xr:uid="{00000000-0005-0000-0000-00007D640000}"/>
    <cellStyle name="Pre-inputted cells 2 2 2 2 27" xfId="26371" xr:uid="{00000000-0005-0000-0000-00007E640000}"/>
    <cellStyle name="Pre-inputted cells 2 2 2 2 28" xfId="26372" xr:uid="{00000000-0005-0000-0000-00007F640000}"/>
    <cellStyle name="Pre-inputted cells 2 2 2 2 29" xfId="26373" xr:uid="{00000000-0005-0000-0000-000080640000}"/>
    <cellStyle name="Pre-inputted cells 2 2 2 2 3" xfId="26374" xr:uid="{00000000-0005-0000-0000-000081640000}"/>
    <cellStyle name="Pre-inputted cells 2 2 2 2 3 2" xfId="26375" xr:uid="{00000000-0005-0000-0000-000082640000}"/>
    <cellStyle name="Pre-inputted cells 2 2 2 2 3 3" xfId="26376" xr:uid="{00000000-0005-0000-0000-000083640000}"/>
    <cellStyle name="Pre-inputted cells 2 2 2 2 30" xfId="26377" xr:uid="{00000000-0005-0000-0000-000084640000}"/>
    <cellStyle name="Pre-inputted cells 2 2 2 2 31" xfId="26378" xr:uid="{00000000-0005-0000-0000-000085640000}"/>
    <cellStyle name="Pre-inputted cells 2 2 2 2 32" xfId="26379" xr:uid="{00000000-0005-0000-0000-000086640000}"/>
    <cellStyle name="Pre-inputted cells 2 2 2 2 33" xfId="26380" xr:uid="{00000000-0005-0000-0000-000087640000}"/>
    <cellStyle name="Pre-inputted cells 2 2 2 2 34" xfId="26381" xr:uid="{00000000-0005-0000-0000-000088640000}"/>
    <cellStyle name="Pre-inputted cells 2 2 2 2 4" xfId="26382" xr:uid="{00000000-0005-0000-0000-000089640000}"/>
    <cellStyle name="Pre-inputted cells 2 2 2 2 4 2" xfId="26383" xr:uid="{00000000-0005-0000-0000-00008A640000}"/>
    <cellStyle name="Pre-inputted cells 2 2 2 2 4 3" xfId="26384" xr:uid="{00000000-0005-0000-0000-00008B640000}"/>
    <cellStyle name="Pre-inputted cells 2 2 2 2 5" xfId="26385" xr:uid="{00000000-0005-0000-0000-00008C640000}"/>
    <cellStyle name="Pre-inputted cells 2 2 2 2 6" xfId="26386" xr:uid="{00000000-0005-0000-0000-00008D640000}"/>
    <cellStyle name="Pre-inputted cells 2 2 2 2 7" xfId="26387" xr:uid="{00000000-0005-0000-0000-00008E640000}"/>
    <cellStyle name="Pre-inputted cells 2 2 2 2 8" xfId="26388" xr:uid="{00000000-0005-0000-0000-00008F640000}"/>
    <cellStyle name="Pre-inputted cells 2 2 2 2 9" xfId="26389" xr:uid="{00000000-0005-0000-0000-000090640000}"/>
    <cellStyle name="Pre-inputted cells 2 2 2 20" xfId="26390" xr:uid="{00000000-0005-0000-0000-000091640000}"/>
    <cellStyle name="Pre-inputted cells 2 2 2 21" xfId="26391" xr:uid="{00000000-0005-0000-0000-000092640000}"/>
    <cellStyle name="Pre-inputted cells 2 2 2 22" xfId="26392" xr:uid="{00000000-0005-0000-0000-000093640000}"/>
    <cellStyle name="Pre-inputted cells 2 2 2 23" xfId="26393" xr:uid="{00000000-0005-0000-0000-000094640000}"/>
    <cellStyle name="Pre-inputted cells 2 2 2 24" xfId="26394" xr:uid="{00000000-0005-0000-0000-000095640000}"/>
    <cellStyle name="Pre-inputted cells 2 2 2 25" xfId="26395" xr:uid="{00000000-0005-0000-0000-000096640000}"/>
    <cellStyle name="Pre-inputted cells 2 2 2 26" xfId="26396" xr:uid="{00000000-0005-0000-0000-000097640000}"/>
    <cellStyle name="Pre-inputted cells 2 2 2 27" xfId="26397" xr:uid="{00000000-0005-0000-0000-000098640000}"/>
    <cellStyle name="Pre-inputted cells 2 2 2 28" xfId="26398" xr:uid="{00000000-0005-0000-0000-000099640000}"/>
    <cellStyle name="Pre-inputted cells 2 2 2 29" xfId="26399" xr:uid="{00000000-0005-0000-0000-00009A640000}"/>
    <cellStyle name="Pre-inputted cells 2 2 2 3" xfId="26400" xr:uid="{00000000-0005-0000-0000-00009B640000}"/>
    <cellStyle name="Pre-inputted cells 2 2 2 3 10" xfId="26401" xr:uid="{00000000-0005-0000-0000-00009C640000}"/>
    <cellStyle name="Pre-inputted cells 2 2 2 3 11" xfId="26402" xr:uid="{00000000-0005-0000-0000-00009D640000}"/>
    <cellStyle name="Pre-inputted cells 2 2 2 3 12" xfId="26403" xr:uid="{00000000-0005-0000-0000-00009E640000}"/>
    <cellStyle name="Pre-inputted cells 2 2 2 3 13" xfId="26404" xr:uid="{00000000-0005-0000-0000-00009F640000}"/>
    <cellStyle name="Pre-inputted cells 2 2 2 3 2" xfId="26405" xr:uid="{00000000-0005-0000-0000-0000A0640000}"/>
    <cellStyle name="Pre-inputted cells 2 2 2 3 2 2" xfId="26406" xr:uid="{00000000-0005-0000-0000-0000A1640000}"/>
    <cellStyle name="Pre-inputted cells 2 2 2 3 2 3" xfId="26407" xr:uid="{00000000-0005-0000-0000-0000A2640000}"/>
    <cellStyle name="Pre-inputted cells 2 2 2 3 3" xfId="26408" xr:uid="{00000000-0005-0000-0000-0000A3640000}"/>
    <cellStyle name="Pre-inputted cells 2 2 2 3 3 2" xfId="26409" xr:uid="{00000000-0005-0000-0000-0000A4640000}"/>
    <cellStyle name="Pre-inputted cells 2 2 2 3 3 3" xfId="26410" xr:uid="{00000000-0005-0000-0000-0000A5640000}"/>
    <cellStyle name="Pre-inputted cells 2 2 2 3 4" xfId="26411" xr:uid="{00000000-0005-0000-0000-0000A6640000}"/>
    <cellStyle name="Pre-inputted cells 2 2 2 3 5" xfId="26412" xr:uid="{00000000-0005-0000-0000-0000A7640000}"/>
    <cellStyle name="Pre-inputted cells 2 2 2 3 6" xfId="26413" xr:uid="{00000000-0005-0000-0000-0000A8640000}"/>
    <cellStyle name="Pre-inputted cells 2 2 2 3 7" xfId="26414" xr:uid="{00000000-0005-0000-0000-0000A9640000}"/>
    <cellStyle name="Pre-inputted cells 2 2 2 3 8" xfId="26415" xr:uid="{00000000-0005-0000-0000-0000AA640000}"/>
    <cellStyle name="Pre-inputted cells 2 2 2 3 9" xfId="26416" xr:uid="{00000000-0005-0000-0000-0000AB640000}"/>
    <cellStyle name="Pre-inputted cells 2 2 2 30" xfId="26417" xr:uid="{00000000-0005-0000-0000-0000AC640000}"/>
    <cellStyle name="Pre-inputted cells 2 2 2 31" xfId="26418" xr:uid="{00000000-0005-0000-0000-0000AD640000}"/>
    <cellStyle name="Pre-inputted cells 2 2 2 32" xfId="26419" xr:uid="{00000000-0005-0000-0000-0000AE640000}"/>
    <cellStyle name="Pre-inputted cells 2 2 2 33" xfId="26420" xr:uid="{00000000-0005-0000-0000-0000AF640000}"/>
    <cellStyle name="Pre-inputted cells 2 2 2 34" xfId="26421" xr:uid="{00000000-0005-0000-0000-0000B0640000}"/>
    <cellStyle name="Pre-inputted cells 2 2 2 35" xfId="26422" xr:uid="{00000000-0005-0000-0000-0000B1640000}"/>
    <cellStyle name="Pre-inputted cells 2 2 2 4" xfId="26423" xr:uid="{00000000-0005-0000-0000-0000B2640000}"/>
    <cellStyle name="Pre-inputted cells 2 2 2 4 2" xfId="26424" xr:uid="{00000000-0005-0000-0000-0000B3640000}"/>
    <cellStyle name="Pre-inputted cells 2 2 2 4 3" xfId="26425" xr:uid="{00000000-0005-0000-0000-0000B4640000}"/>
    <cellStyle name="Pre-inputted cells 2 2 2 5" xfId="26426" xr:uid="{00000000-0005-0000-0000-0000B5640000}"/>
    <cellStyle name="Pre-inputted cells 2 2 2 5 2" xfId="26427" xr:uid="{00000000-0005-0000-0000-0000B6640000}"/>
    <cellStyle name="Pre-inputted cells 2 2 2 5 3" xfId="26428" xr:uid="{00000000-0005-0000-0000-0000B7640000}"/>
    <cellStyle name="Pre-inputted cells 2 2 2 6" xfId="26429" xr:uid="{00000000-0005-0000-0000-0000B8640000}"/>
    <cellStyle name="Pre-inputted cells 2 2 2 7" xfId="26430" xr:uid="{00000000-0005-0000-0000-0000B9640000}"/>
    <cellStyle name="Pre-inputted cells 2 2 2 8" xfId="26431" xr:uid="{00000000-0005-0000-0000-0000BA640000}"/>
    <cellStyle name="Pre-inputted cells 2 2 2 9" xfId="26432" xr:uid="{00000000-0005-0000-0000-0000BB640000}"/>
    <cellStyle name="Pre-inputted cells 2 2 2_4 28 1_Asst_Health_Crit_AllTO_RIIO_20110714pm" xfId="26433" xr:uid="{00000000-0005-0000-0000-0000BC640000}"/>
    <cellStyle name="Pre-inputted cells 2 2 20" xfId="26434" xr:uid="{00000000-0005-0000-0000-0000BD640000}"/>
    <cellStyle name="Pre-inputted cells 2 2 20 2" xfId="26435" xr:uid="{00000000-0005-0000-0000-0000BE640000}"/>
    <cellStyle name="Pre-inputted cells 2 2 21" xfId="26436" xr:uid="{00000000-0005-0000-0000-0000BF640000}"/>
    <cellStyle name="Pre-inputted cells 2 2 21 2" xfId="26437" xr:uid="{00000000-0005-0000-0000-0000C0640000}"/>
    <cellStyle name="Pre-inputted cells 2 2 22" xfId="26438" xr:uid="{00000000-0005-0000-0000-0000C1640000}"/>
    <cellStyle name="Pre-inputted cells 2 2 22 2" xfId="26439" xr:uid="{00000000-0005-0000-0000-0000C2640000}"/>
    <cellStyle name="Pre-inputted cells 2 2 23" xfId="26440" xr:uid="{00000000-0005-0000-0000-0000C3640000}"/>
    <cellStyle name="Pre-inputted cells 2 2 23 2" xfId="26441" xr:uid="{00000000-0005-0000-0000-0000C4640000}"/>
    <cellStyle name="Pre-inputted cells 2 2 24" xfId="26442" xr:uid="{00000000-0005-0000-0000-0000C5640000}"/>
    <cellStyle name="Pre-inputted cells 2 2 24 2" xfId="26443" xr:uid="{00000000-0005-0000-0000-0000C6640000}"/>
    <cellStyle name="Pre-inputted cells 2 2 25" xfId="26444" xr:uid="{00000000-0005-0000-0000-0000C7640000}"/>
    <cellStyle name="Pre-inputted cells 2 2 25 2" xfId="26445" xr:uid="{00000000-0005-0000-0000-0000C8640000}"/>
    <cellStyle name="Pre-inputted cells 2 2 26" xfId="26446" xr:uid="{00000000-0005-0000-0000-0000C9640000}"/>
    <cellStyle name="Pre-inputted cells 2 2 27" xfId="26447" xr:uid="{00000000-0005-0000-0000-0000CA640000}"/>
    <cellStyle name="Pre-inputted cells 2 2 28" xfId="26448" xr:uid="{00000000-0005-0000-0000-0000CB640000}"/>
    <cellStyle name="Pre-inputted cells 2 2 29" xfId="26449" xr:uid="{00000000-0005-0000-0000-0000CC640000}"/>
    <cellStyle name="Pre-inputted cells 2 2 3" xfId="26450" xr:uid="{00000000-0005-0000-0000-0000CD640000}"/>
    <cellStyle name="Pre-inputted cells 2 2 3 10" xfId="26451" xr:uid="{00000000-0005-0000-0000-0000CE640000}"/>
    <cellStyle name="Pre-inputted cells 2 2 3 11" xfId="26452" xr:uid="{00000000-0005-0000-0000-0000CF640000}"/>
    <cellStyle name="Pre-inputted cells 2 2 3 12" xfId="26453" xr:uid="{00000000-0005-0000-0000-0000D0640000}"/>
    <cellStyle name="Pre-inputted cells 2 2 3 13" xfId="26454" xr:uid="{00000000-0005-0000-0000-0000D1640000}"/>
    <cellStyle name="Pre-inputted cells 2 2 3 14" xfId="26455" xr:uid="{00000000-0005-0000-0000-0000D2640000}"/>
    <cellStyle name="Pre-inputted cells 2 2 3 15" xfId="26456" xr:uid="{00000000-0005-0000-0000-0000D3640000}"/>
    <cellStyle name="Pre-inputted cells 2 2 3 16" xfId="26457" xr:uid="{00000000-0005-0000-0000-0000D4640000}"/>
    <cellStyle name="Pre-inputted cells 2 2 3 17" xfId="26458" xr:uid="{00000000-0005-0000-0000-0000D5640000}"/>
    <cellStyle name="Pre-inputted cells 2 2 3 18" xfId="26459" xr:uid="{00000000-0005-0000-0000-0000D6640000}"/>
    <cellStyle name="Pre-inputted cells 2 2 3 19" xfId="26460" xr:uid="{00000000-0005-0000-0000-0000D7640000}"/>
    <cellStyle name="Pre-inputted cells 2 2 3 2" xfId="26461" xr:uid="{00000000-0005-0000-0000-0000D8640000}"/>
    <cellStyle name="Pre-inputted cells 2 2 3 2 10" xfId="26462" xr:uid="{00000000-0005-0000-0000-0000D9640000}"/>
    <cellStyle name="Pre-inputted cells 2 2 3 2 11" xfId="26463" xr:uid="{00000000-0005-0000-0000-0000DA640000}"/>
    <cellStyle name="Pre-inputted cells 2 2 3 2 12" xfId="26464" xr:uid="{00000000-0005-0000-0000-0000DB640000}"/>
    <cellStyle name="Pre-inputted cells 2 2 3 2 13" xfId="26465" xr:uid="{00000000-0005-0000-0000-0000DC640000}"/>
    <cellStyle name="Pre-inputted cells 2 2 3 2 2" xfId="26466" xr:uid="{00000000-0005-0000-0000-0000DD640000}"/>
    <cellStyle name="Pre-inputted cells 2 2 3 2 2 2" xfId="26467" xr:uid="{00000000-0005-0000-0000-0000DE640000}"/>
    <cellStyle name="Pre-inputted cells 2 2 3 2 2 3" xfId="26468" xr:uid="{00000000-0005-0000-0000-0000DF640000}"/>
    <cellStyle name="Pre-inputted cells 2 2 3 2 3" xfId="26469" xr:uid="{00000000-0005-0000-0000-0000E0640000}"/>
    <cellStyle name="Pre-inputted cells 2 2 3 2 3 2" xfId="26470" xr:uid="{00000000-0005-0000-0000-0000E1640000}"/>
    <cellStyle name="Pre-inputted cells 2 2 3 2 3 3" xfId="26471" xr:uid="{00000000-0005-0000-0000-0000E2640000}"/>
    <cellStyle name="Pre-inputted cells 2 2 3 2 4" xfId="26472" xr:uid="{00000000-0005-0000-0000-0000E3640000}"/>
    <cellStyle name="Pre-inputted cells 2 2 3 2 5" xfId="26473" xr:uid="{00000000-0005-0000-0000-0000E4640000}"/>
    <cellStyle name="Pre-inputted cells 2 2 3 2 6" xfId="26474" xr:uid="{00000000-0005-0000-0000-0000E5640000}"/>
    <cellStyle name="Pre-inputted cells 2 2 3 2 7" xfId="26475" xr:uid="{00000000-0005-0000-0000-0000E6640000}"/>
    <cellStyle name="Pre-inputted cells 2 2 3 2 8" xfId="26476" xr:uid="{00000000-0005-0000-0000-0000E7640000}"/>
    <cellStyle name="Pre-inputted cells 2 2 3 2 9" xfId="26477" xr:uid="{00000000-0005-0000-0000-0000E8640000}"/>
    <cellStyle name="Pre-inputted cells 2 2 3 20" xfId="26478" xr:uid="{00000000-0005-0000-0000-0000E9640000}"/>
    <cellStyle name="Pre-inputted cells 2 2 3 21" xfId="26479" xr:uid="{00000000-0005-0000-0000-0000EA640000}"/>
    <cellStyle name="Pre-inputted cells 2 2 3 22" xfId="26480" xr:uid="{00000000-0005-0000-0000-0000EB640000}"/>
    <cellStyle name="Pre-inputted cells 2 2 3 23" xfId="26481" xr:uid="{00000000-0005-0000-0000-0000EC640000}"/>
    <cellStyle name="Pre-inputted cells 2 2 3 24" xfId="26482" xr:uid="{00000000-0005-0000-0000-0000ED640000}"/>
    <cellStyle name="Pre-inputted cells 2 2 3 25" xfId="26483" xr:uid="{00000000-0005-0000-0000-0000EE640000}"/>
    <cellStyle name="Pre-inputted cells 2 2 3 26" xfId="26484" xr:uid="{00000000-0005-0000-0000-0000EF640000}"/>
    <cellStyle name="Pre-inputted cells 2 2 3 27" xfId="26485" xr:uid="{00000000-0005-0000-0000-0000F0640000}"/>
    <cellStyle name="Pre-inputted cells 2 2 3 28" xfId="26486" xr:uid="{00000000-0005-0000-0000-0000F1640000}"/>
    <cellStyle name="Pre-inputted cells 2 2 3 29" xfId="26487" xr:uid="{00000000-0005-0000-0000-0000F2640000}"/>
    <cellStyle name="Pre-inputted cells 2 2 3 3" xfId="26488" xr:uid="{00000000-0005-0000-0000-0000F3640000}"/>
    <cellStyle name="Pre-inputted cells 2 2 3 3 2" xfId="26489" xr:uid="{00000000-0005-0000-0000-0000F4640000}"/>
    <cellStyle name="Pre-inputted cells 2 2 3 3 3" xfId="26490" xr:uid="{00000000-0005-0000-0000-0000F5640000}"/>
    <cellStyle name="Pre-inputted cells 2 2 3 30" xfId="26491" xr:uid="{00000000-0005-0000-0000-0000F6640000}"/>
    <cellStyle name="Pre-inputted cells 2 2 3 31" xfId="26492" xr:uid="{00000000-0005-0000-0000-0000F7640000}"/>
    <cellStyle name="Pre-inputted cells 2 2 3 32" xfId="26493" xr:uid="{00000000-0005-0000-0000-0000F8640000}"/>
    <cellStyle name="Pre-inputted cells 2 2 3 33" xfId="26494" xr:uid="{00000000-0005-0000-0000-0000F9640000}"/>
    <cellStyle name="Pre-inputted cells 2 2 3 34" xfId="26495" xr:uid="{00000000-0005-0000-0000-0000FA640000}"/>
    <cellStyle name="Pre-inputted cells 2 2 3 4" xfId="26496" xr:uid="{00000000-0005-0000-0000-0000FB640000}"/>
    <cellStyle name="Pre-inputted cells 2 2 3 4 2" xfId="26497" xr:uid="{00000000-0005-0000-0000-0000FC640000}"/>
    <cellStyle name="Pre-inputted cells 2 2 3 4 3" xfId="26498" xr:uid="{00000000-0005-0000-0000-0000FD640000}"/>
    <cellStyle name="Pre-inputted cells 2 2 3 5" xfId="26499" xr:uid="{00000000-0005-0000-0000-0000FE640000}"/>
    <cellStyle name="Pre-inputted cells 2 2 3 6" xfId="26500" xr:uid="{00000000-0005-0000-0000-0000FF640000}"/>
    <cellStyle name="Pre-inputted cells 2 2 3 7" xfId="26501" xr:uid="{00000000-0005-0000-0000-000000650000}"/>
    <cellStyle name="Pre-inputted cells 2 2 3 8" xfId="26502" xr:uid="{00000000-0005-0000-0000-000001650000}"/>
    <cellStyle name="Pre-inputted cells 2 2 3 9" xfId="26503" xr:uid="{00000000-0005-0000-0000-000002650000}"/>
    <cellStyle name="Pre-inputted cells 2 2 30" xfId="26504" xr:uid="{00000000-0005-0000-0000-000003650000}"/>
    <cellStyle name="Pre-inputted cells 2 2 31" xfId="26505" xr:uid="{00000000-0005-0000-0000-000004650000}"/>
    <cellStyle name="Pre-inputted cells 2 2 32" xfId="26506" xr:uid="{00000000-0005-0000-0000-000005650000}"/>
    <cellStyle name="Pre-inputted cells 2 2 33" xfId="26507" xr:uid="{00000000-0005-0000-0000-000006650000}"/>
    <cellStyle name="Pre-inputted cells 2 2 34" xfId="26508" xr:uid="{00000000-0005-0000-0000-000007650000}"/>
    <cellStyle name="Pre-inputted cells 2 2 35" xfId="26509" xr:uid="{00000000-0005-0000-0000-000008650000}"/>
    <cellStyle name="Pre-inputted cells 2 2 36" xfId="26510" xr:uid="{00000000-0005-0000-0000-000009650000}"/>
    <cellStyle name="Pre-inputted cells 2 2 37" xfId="26511" xr:uid="{00000000-0005-0000-0000-00000A650000}"/>
    <cellStyle name="Pre-inputted cells 2 2 38" xfId="26512" xr:uid="{00000000-0005-0000-0000-00000B650000}"/>
    <cellStyle name="Pre-inputted cells 2 2 4" xfId="26513" xr:uid="{00000000-0005-0000-0000-00000C650000}"/>
    <cellStyle name="Pre-inputted cells 2 2 4 10" xfId="26514" xr:uid="{00000000-0005-0000-0000-00000D650000}"/>
    <cellStyle name="Pre-inputted cells 2 2 4 11" xfId="26515" xr:uid="{00000000-0005-0000-0000-00000E650000}"/>
    <cellStyle name="Pre-inputted cells 2 2 4 12" xfId="26516" xr:uid="{00000000-0005-0000-0000-00000F650000}"/>
    <cellStyle name="Pre-inputted cells 2 2 4 13" xfId="26517" xr:uid="{00000000-0005-0000-0000-000010650000}"/>
    <cellStyle name="Pre-inputted cells 2 2 4 14" xfId="26518" xr:uid="{00000000-0005-0000-0000-000011650000}"/>
    <cellStyle name="Pre-inputted cells 2 2 4 15" xfId="26519" xr:uid="{00000000-0005-0000-0000-000012650000}"/>
    <cellStyle name="Pre-inputted cells 2 2 4 16" xfId="26520" xr:uid="{00000000-0005-0000-0000-000013650000}"/>
    <cellStyle name="Pre-inputted cells 2 2 4 17" xfId="26521" xr:uid="{00000000-0005-0000-0000-000014650000}"/>
    <cellStyle name="Pre-inputted cells 2 2 4 18" xfId="26522" xr:uid="{00000000-0005-0000-0000-000015650000}"/>
    <cellStyle name="Pre-inputted cells 2 2 4 19" xfId="26523" xr:uid="{00000000-0005-0000-0000-000016650000}"/>
    <cellStyle name="Pre-inputted cells 2 2 4 2" xfId="26524" xr:uid="{00000000-0005-0000-0000-000017650000}"/>
    <cellStyle name="Pre-inputted cells 2 2 4 2 10" xfId="26525" xr:uid="{00000000-0005-0000-0000-000018650000}"/>
    <cellStyle name="Pre-inputted cells 2 2 4 2 11" xfId="26526" xr:uid="{00000000-0005-0000-0000-000019650000}"/>
    <cellStyle name="Pre-inputted cells 2 2 4 2 12" xfId="26527" xr:uid="{00000000-0005-0000-0000-00001A650000}"/>
    <cellStyle name="Pre-inputted cells 2 2 4 2 13" xfId="26528" xr:uid="{00000000-0005-0000-0000-00001B650000}"/>
    <cellStyle name="Pre-inputted cells 2 2 4 2 2" xfId="26529" xr:uid="{00000000-0005-0000-0000-00001C650000}"/>
    <cellStyle name="Pre-inputted cells 2 2 4 2 2 2" xfId="26530" xr:uid="{00000000-0005-0000-0000-00001D650000}"/>
    <cellStyle name="Pre-inputted cells 2 2 4 2 2 3" xfId="26531" xr:uid="{00000000-0005-0000-0000-00001E650000}"/>
    <cellStyle name="Pre-inputted cells 2 2 4 2 3" xfId="26532" xr:uid="{00000000-0005-0000-0000-00001F650000}"/>
    <cellStyle name="Pre-inputted cells 2 2 4 2 3 2" xfId="26533" xr:uid="{00000000-0005-0000-0000-000020650000}"/>
    <cellStyle name="Pre-inputted cells 2 2 4 2 3 3" xfId="26534" xr:uid="{00000000-0005-0000-0000-000021650000}"/>
    <cellStyle name="Pre-inputted cells 2 2 4 2 4" xfId="26535" xr:uid="{00000000-0005-0000-0000-000022650000}"/>
    <cellStyle name="Pre-inputted cells 2 2 4 2 5" xfId="26536" xr:uid="{00000000-0005-0000-0000-000023650000}"/>
    <cellStyle name="Pre-inputted cells 2 2 4 2 6" xfId="26537" xr:uid="{00000000-0005-0000-0000-000024650000}"/>
    <cellStyle name="Pre-inputted cells 2 2 4 2 7" xfId="26538" xr:uid="{00000000-0005-0000-0000-000025650000}"/>
    <cellStyle name="Pre-inputted cells 2 2 4 2 8" xfId="26539" xr:uid="{00000000-0005-0000-0000-000026650000}"/>
    <cellStyle name="Pre-inputted cells 2 2 4 2 9" xfId="26540" xr:uid="{00000000-0005-0000-0000-000027650000}"/>
    <cellStyle name="Pre-inputted cells 2 2 4 20" xfId="26541" xr:uid="{00000000-0005-0000-0000-000028650000}"/>
    <cellStyle name="Pre-inputted cells 2 2 4 21" xfId="26542" xr:uid="{00000000-0005-0000-0000-000029650000}"/>
    <cellStyle name="Pre-inputted cells 2 2 4 22" xfId="26543" xr:uid="{00000000-0005-0000-0000-00002A650000}"/>
    <cellStyle name="Pre-inputted cells 2 2 4 23" xfId="26544" xr:uid="{00000000-0005-0000-0000-00002B650000}"/>
    <cellStyle name="Pre-inputted cells 2 2 4 24" xfId="26545" xr:uid="{00000000-0005-0000-0000-00002C650000}"/>
    <cellStyle name="Pre-inputted cells 2 2 4 25" xfId="26546" xr:uid="{00000000-0005-0000-0000-00002D650000}"/>
    <cellStyle name="Pre-inputted cells 2 2 4 26" xfId="26547" xr:uid="{00000000-0005-0000-0000-00002E650000}"/>
    <cellStyle name="Pre-inputted cells 2 2 4 27" xfId="26548" xr:uid="{00000000-0005-0000-0000-00002F650000}"/>
    <cellStyle name="Pre-inputted cells 2 2 4 28" xfId="26549" xr:uid="{00000000-0005-0000-0000-000030650000}"/>
    <cellStyle name="Pre-inputted cells 2 2 4 29" xfId="26550" xr:uid="{00000000-0005-0000-0000-000031650000}"/>
    <cellStyle name="Pre-inputted cells 2 2 4 3" xfId="26551" xr:uid="{00000000-0005-0000-0000-000032650000}"/>
    <cellStyle name="Pre-inputted cells 2 2 4 3 2" xfId="26552" xr:uid="{00000000-0005-0000-0000-000033650000}"/>
    <cellStyle name="Pre-inputted cells 2 2 4 3 3" xfId="26553" xr:uid="{00000000-0005-0000-0000-000034650000}"/>
    <cellStyle name="Pre-inputted cells 2 2 4 30" xfId="26554" xr:uid="{00000000-0005-0000-0000-000035650000}"/>
    <cellStyle name="Pre-inputted cells 2 2 4 31" xfId="26555" xr:uid="{00000000-0005-0000-0000-000036650000}"/>
    <cellStyle name="Pre-inputted cells 2 2 4 32" xfId="26556" xr:uid="{00000000-0005-0000-0000-000037650000}"/>
    <cellStyle name="Pre-inputted cells 2 2 4 33" xfId="26557" xr:uid="{00000000-0005-0000-0000-000038650000}"/>
    <cellStyle name="Pre-inputted cells 2 2 4 34" xfId="26558" xr:uid="{00000000-0005-0000-0000-000039650000}"/>
    <cellStyle name="Pre-inputted cells 2 2 4 4" xfId="26559" xr:uid="{00000000-0005-0000-0000-00003A650000}"/>
    <cellStyle name="Pre-inputted cells 2 2 4 4 2" xfId="26560" xr:uid="{00000000-0005-0000-0000-00003B650000}"/>
    <cellStyle name="Pre-inputted cells 2 2 4 4 3" xfId="26561" xr:uid="{00000000-0005-0000-0000-00003C650000}"/>
    <cellStyle name="Pre-inputted cells 2 2 4 5" xfId="26562" xr:uid="{00000000-0005-0000-0000-00003D650000}"/>
    <cellStyle name="Pre-inputted cells 2 2 4 6" xfId="26563" xr:uid="{00000000-0005-0000-0000-00003E650000}"/>
    <cellStyle name="Pre-inputted cells 2 2 4 7" xfId="26564" xr:uid="{00000000-0005-0000-0000-00003F650000}"/>
    <cellStyle name="Pre-inputted cells 2 2 4 8" xfId="26565" xr:uid="{00000000-0005-0000-0000-000040650000}"/>
    <cellStyle name="Pre-inputted cells 2 2 4 9" xfId="26566" xr:uid="{00000000-0005-0000-0000-000041650000}"/>
    <cellStyle name="Pre-inputted cells 2 2 5" xfId="26567" xr:uid="{00000000-0005-0000-0000-000042650000}"/>
    <cellStyle name="Pre-inputted cells 2 2 5 10" xfId="26568" xr:uid="{00000000-0005-0000-0000-000043650000}"/>
    <cellStyle name="Pre-inputted cells 2 2 5 11" xfId="26569" xr:uid="{00000000-0005-0000-0000-000044650000}"/>
    <cellStyle name="Pre-inputted cells 2 2 5 12" xfId="26570" xr:uid="{00000000-0005-0000-0000-000045650000}"/>
    <cellStyle name="Pre-inputted cells 2 2 5 13" xfId="26571" xr:uid="{00000000-0005-0000-0000-000046650000}"/>
    <cellStyle name="Pre-inputted cells 2 2 5 2" xfId="26572" xr:uid="{00000000-0005-0000-0000-000047650000}"/>
    <cellStyle name="Pre-inputted cells 2 2 5 2 2" xfId="26573" xr:uid="{00000000-0005-0000-0000-000048650000}"/>
    <cellStyle name="Pre-inputted cells 2 2 5 2 3" xfId="26574" xr:uid="{00000000-0005-0000-0000-000049650000}"/>
    <cellStyle name="Pre-inputted cells 2 2 5 3" xfId="26575" xr:uid="{00000000-0005-0000-0000-00004A650000}"/>
    <cellStyle name="Pre-inputted cells 2 2 5 3 2" xfId="26576" xr:uid="{00000000-0005-0000-0000-00004B650000}"/>
    <cellStyle name="Pre-inputted cells 2 2 5 3 3" xfId="26577" xr:uid="{00000000-0005-0000-0000-00004C650000}"/>
    <cellStyle name="Pre-inputted cells 2 2 5 4" xfId="26578" xr:uid="{00000000-0005-0000-0000-00004D650000}"/>
    <cellStyle name="Pre-inputted cells 2 2 5 5" xfId="26579" xr:uid="{00000000-0005-0000-0000-00004E650000}"/>
    <cellStyle name="Pre-inputted cells 2 2 5 6" xfId="26580" xr:uid="{00000000-0005-0000-0000-00004F650000}"/>
    <cellStyle name="Pre-inputted cells 2 2 5 7" xfId="26581" xr:uid="{00000000-0005-0000-0000-000050650000}"/>
    <cellStyle name="Pre-inputted cells 2 2 5 8" xfId="26582" xr:uid="{00000000-0005-0000-0000-000051650000}"/>
    <cellStyle name="Pre-inputted cells 2 2 5 9" xfId="26583" xr:uid="{00000000-0005-0000-0000-000052650000}"/>
    <cellStyle name="Pre-inputted cells 2 2 6" xfId="26584" xr:uid="{00000000-0005-0000-0000-000053650000}"/>
    <cellStyle name="Pre-inputted cells 2 2 6 2" xfId="26585" xr:uid="{00000000-0005-0000-0000-000054650000}"/>
    <cellStyle name="Pre-inputted cells 2 2 6 2 2" xfId="26586" xr:uid="{00000000-0005-0000-0000-000055650000}"/>
    <cellStyle name="Pre-inputted cells 2 2 6 2 3" xfId="26587" xr:uid="{00000000-0005-0000-0000-000056650000}"/>
    <cellStyle name="Pre-inputted cells 2 2 6 3" xfId="26588" xr:uid="{00000000-0005-0000-0000-000057650000}"/>
    <cellStyle name="Pre-inputted cells 2 2 6 3 2" xfId="26589" xr:uid="{00000000-0005-0000-0000-000058650000}"/>
    <cellStyle name="Pre-inputted cells 2 2 6 4" xfId="26590" xr:uid="{00000000-0005-0000-0000-000059650000}"/>
    <cellStyle name="Pre-inputted cells 2 2 7" xfId="26591" xr:uid="{00000000-0005-0000-0000-00005A650000}"/>
    <cellStyle name="Pre-inputted cells 2 2 7 2" xfId="26592" xr:uid="{00000000-0005-0000-0000-00005B650000}"/>
    <cellStyle name="Pre-inputted cells 2 2 8" xfId="26593" xr:uid="{00000000-0005-0000-0000-00005C650000}"/>
    <cellStyle name="Pre-inputted cells 2 2 8 2" xfId="26594" xr:uid="{00000000-0005-0000-0000-00005D650000}"/>
    <cellStyle name="Pre-inputted cells 2 2 9" xfId="26595" xr:uid="{00000000-0005-0000-0000-00005E650000}"/>
    <cellStyle name="Pre-inputted cells 2 2 9 2" xfId="26596" xr:uid="{00000000-0005-0000-0000-00005F650000}"/>
    <cellStyle name="Pre-inputted cells 2 2_4 28 1_Asst_Health_Crit_AllTO_RIIO_20110714pm" xfId="26597" xr:uid="{00000000-0005-0000-0000-000060650000}"/>
    <cellStyle name="Pre-inputted cells 2 20" xfId="26598" xr:uid="{00000000-0005-0000-0000-000061650000}"/>
    <cellStyle name="Pre-inputted cells 2 20 2" xfId="26599" xr:uid="{00000000-0005-0000-0000-000062650000}"/>
    <cellStyle name="Pre-inputted cells 2 21" xfId="26600" xr:uid="{00000000-0005-0000-0000-000063650000}"/>
    <cellStyle name="Pre-inputted cells 2 21 2" xfId="26601" xr:uid="{00000000-0005-0000-0000-000064650000}"/>
    <cellStyle name="Pre-inputted cells 2 22" xfId="26602" xr:uid="{00000000-0005-0000-0000-000065650000}"/>
    <cellStyle name="Pre-inputted cells 2 22 2" xfId="26603" xr:uid="{00000000-0005-0000-0000-000066650000}"/>
    <cellStyle name="Pre-inputted cells 2 23" xfId="26604" xr:uid="{00000000-0005-0000-0000-000067650000}"/>
    <cellStyle name="Pre-inputted cells 2 23 2" xfId="26605" xr:uid="{00000000-0005-0000-0000-000068650000}"/>
    <cellStyle name="Pre-inputted cells 2 24" xfId="26606" xr:uid="{00000000-0005-0000-0000-000069650000}"/>
    <cellStyle name="Pre-inputted cells 2 24 2" xfId="26607" xr:uid="{00000000-0005-0000-0000-00006A650000}"/>
    <cellStyle name="Pre-inputted cells 2 25" xfId="26608" xr:uid="{00000000-0005-0000-0000-00006B650000}"/>
    <cellStyle name="Pre-inputted cells 2 25 2" xfId="26609" xr:uid="{00000000-0005-0000-0000-00006C650000}"/>
    <cellStyle name="Pre-inputted cells 2 26" xfId="26610" xr:uid="{00000000-0005-0000-0000-00006D650000}"/>
    <cellStyle name="Pre-inputted cells 2 26 2" xfId="26611" xr:uid="{00000000-0005-0000-0000-00006E650000}"/>
    <cellStyle name="Pre-inputted cells 2 27" xfId="26612" xr:uid="{00000000-0005-0000-0000-00006F650000}"/>
    <cellStyle name="Pre-inputted cells 2 28" xfId="26613" xr:uid="{00000000-0005-0000-0000-000070650000}"/>
    <cellStyle name="Pre-inputted cells 2 29" xfId="26614" xr:uid="{00000000-0005-0000-0000-000071650000}"/>
    <cellStyle name="Pre-inputted cells 2 3" xfId="26615" xr:uid="{00000000-0005-0000-0000-000072650000}"/>
    <cellStyle name="Pre-inputted cells 2 3 10" xfId="26616" xr:uid="{00000000-0005-0000-0000-000073650000}"/>
    <cellStyle name="Pre-inputted cells 2 3 11" xfId="26617" xr:uid="{00000000-0005-0000-0000-000074650000}"/>
    <cellStyle name="Pre-inputted cells 2 3 12" xfId="26618" xr:uid="{00000000-0005-0000-0000-000075650000}"/>
    <cellStyle name="Pre-inputted cells 2 3 13" xfId="26619" xr:uid="{00000000-0005-0000-0000-000076650000}"/>
    <cellStyle name="Pre-inputted cells 2 3 14" xfId="26620" xr:uid="{00000000-0005-0000-0000-000077650000}"/>
    <cellStyle name="Pre-inputted cells 2 3 15" xfId="26621" xr:uid="{00000000-0005-0000-0000-000078650000}"/>
    <cellStyle name="Pre-inputted cells 2 3 16" xfId="26622" xr:uid="{00000000-0005-0000-0000-000079650000}"/>
    <cellStyle name="Pre-inputted cells 2 3 17" xfId="26623" xr:uid="{00000000-0005-0000-0000-00007A650000}"/>
    <cellStyle name="Pre-inputted cells 2 3 18" xfId="26624" xr:uid="{00000000-0005-0000-0000-00007B650000}"/>
    <cellStyle name="Pre-inputted cells 2 3 19" xfId="26625" xr:uid="{00000000-0005-0000-0000-00007C650000}"/>
    <cellStyle name="Pre-inputted cells 2 3 2" xfId="26626" xr:uid="{00000000-0005-0000-0000-00007D650000}"/>
    <cellStyle name="Pre-inputted cells 2 3 2 10" xfId="26627" xr:uid="{00000000-0005-0000-0000-00007E650000}"/>
    <cellStyle name="Pre-inputted cells 2 3 2 11" xfId="26628" xr:uid="{00000000-0005-0000-0000-00007F650000}"/>
    <cellStyle name="Pre-inputted cells 2 3 2 12" xfId="26629" xr:uid="{00000000-0005-0000-0000-000080650000}"/>
    <cellStyle name="Pre-inputted cells 2 3 2 13" xfId="26630" xr:uid="{00000000-0005-0000-0000-000081650000}"/>
    <cellStyle name="Pre-inputted cells 2 3 2 14" xfId="26631" xr:uid="{00000000-0005-0000-0000-000082650000}"/>
    <cellStyle name="Pre-inputted cells 2 3 2 15" xfId="26632" xr:uid="{00000000-0005-0000-0000-000083650000}"/>
    <cellStyle name="Pre-inputted cells 2 3 2 16" xfId="26633" xr:uid="{00000000-0005-0000-0000-000084650000}"/>
    <cellStyle name="Pre-inputted cells 2 3 2 17" xfId="26634" xr:uid="{00000000-0005-0000-0000-000085650000}"/>
    <cellStyle name="Pre-inputted cells 2 3 2 18" xfId="26635" xr:uid="{00000000-0005-0000-0000-000086650000}"/>
    <cellStyle name="Pre-inputted cells 2 3 2 19" xfId="26636" xr:uid="{00000000-0005-0000-0000-000087650000}"/>
    <cellStyle name="Pre-inputted cells 2 3 2 2" xfId="26637" xr:uid="{00000000-0005-0000-0000-000088650000}"/>
    <cellStyle name="Pre-inputted cells 2 3 2 2 10" xfId="26638" xr:uid="{00000000-0005-0000-0000-000089650000}"/>
    <cellStyle name="Pre-inputted cells 2 3 2 2 11" xfId="26639" xr:uid="{00000000-0005-0000-0000-00008A650000}"/>
    <cellStyle name="Pre-inputted cells 2 3 2 2 12" xfId="26640" xr:uid="{00000000-0005-0000-0000-00008B650000}"/>
    <cellStyle name="Pre-inputted cells 2 3 2 2 13" xfId="26641" xr:uid="{00000000-0005-0000-0000-00008C650000}"/>
    <cellStyle name="Pre-inputted cells 2 3 2 2 2" xfId="26642" xr:uid="{00000000-0005-0000-0000-00008D650000}"/>
    <cellStyle name="Pre-inputted cells 2 3 2 2 2 2" xfId="26643" xr:uid="{00000000-0005-0000-0000-00008E650000}"/>
    <cellStyle name="Pre-inputted cells 2 3 2 2 2 3" xfId="26644" xr:uid="{00000000-0005-0000-0000-00008F650000}"/>
    <cellStyle name="Pre-inputted cells 2 3 2 2 3" xfId="26645" xr:uid="{00000000-0005-0000-0000-000090650000}"/>
    <cellStyle name="Pre-inputted cells 2 3 2 2 3 2" xfId="26646" xr:uid="{00000000-0005-0000-0000-000091650000}"/>
    <cellStyle name="Pre-inputted cells 2 3 2 2 3 3" xfId="26647" xr:uid="{00000000-0005-0000-0000-000092650000}"/>
    <cellStyle name="Pre-inputted cells 2 3 2 2 4" xfId="26648" xr:uid="{00000000-0005-0000-0000-000093650000}"/>
    <cellStyle name="Pre-inputted cells 2 3 2 2 5" xfId="26649" xr:uid="{00000000-0005-0000-0000-000094650000}"/>
    <cellStyle name="Pre-inputted cells 2 3 2 2 6" xfId="26650" xr:uid="{00000000-0005-0000-0000-000095650000}"/>
    <cellStyle name="Pre-inputted cells 2 3 2 2 7" xfId="26651" xr:uid="{00000000-0005-0000-0000-000096650000}"/>
    <cellStyle name="Pre-inputted cells 2 3 2 2 8" xfId="26652" xr:uid="{00000000-0005-0000-0000-000097650000}"/>
    <cellStyle name="Pre-inputted cells 2 3 2 2 9" xfId="26653" xr:uid="{00000000-0005-0000-0000-000098650000}"/>
    <cellStyle name="Pre-inputted cells 2 3 2 20" xfId="26654" xr:uid="{00000000-0005-0000-0000-000099650000}"/>
    <cellStyle name="Pre-inputted cells 2 3 2 21" xfId="26655" xr:uid="{00000000-0005-0000-0000-00009A650000}"/>
    <cellStyle name="Pre-inputted cells 2 3 2 22" xfId="26656" xr:uid="{00000000-0005-0000-0000-00009B650000}"/>
    <cellStyle name="Pre-inputted cells 2 3 2 23" xfId="26657" xr:uid="{00000000-0005-0000-0000-00009C650000}"/>
    <cellStyle name="Pre-inputted cells 2 3 2 24" xfId="26658" xr:uid="{00000000-0005-0000-0000-00009D650000}"/>
    <cellStyle name="Pre-inputted cells 2 3 2 25" xfId="26659" xr:uid="{00000000-0005-0000-0000-00009E650000}"/>
    <cellStyle name="Pre-inputted cells 2 3 2 26" xfId="26660" xr:uid="{00000000-0005-0000-0000-00009F650000}"/>
    <cellStyle name="Pre-inputted cells 2 3 2 27" xfId="26661" xr:uid="{00000000-0005-0000-0000-0000A0650000}"/>
    <cellStyle name="Pre-inputted cells 2 3 2 28" xfId="26662" xr:uid="{00000000-0005-0000-0000-0000A1650000}"/>
    <cellStyle name="Pre-inputted cells 2 3 2 29" xfId="26663" xr:uid="{00000000-0005-0000-0000-0000A2650000}"/>
    <cellStyle name="Pre-inputted cells 2 3 2 3" xfId="26664" xr:uid="{00000000-0005-0000-0000-0000A3650000}"/>
    <cellStyle name="Pre-inputted cells 2 3 2 3 2" xfId="26665" xr:uid="{00000000-0005-0000-0000-0000A4650000}"/>
    <cellStyle name="Pre-inputted cells 2 3 2 3 3" xfId="26666" xr:uid="{00000000-0005-0000-0000-0000A5650000}"/>
    <cellStyle name="Pre-inputted cells 2 3 2 30" xfId="26667" xr:uid="{00000000-0005-0000-0000-0000A6650000}"/>
    <cellStyle name="Pre-inputted cells 2 3 2 31" xfId="26668" xr:uid="{00000000-0005-0000-0000-0000A7650000}"/>
    <cellStyle name="Pre-inputted cells 2 3 2 32" xfId="26669" xr:uid="{00000000-0005-0000-0000-0000A8650000}"/>
    <cellStyle name="Pre-inputted cells 2 3 2 33" xfId="26670" xr:uid="{00000000-0005-0000-0000-0000A9650000}"/>
    <cellStyle name="Pre-inputted cells 2 3 2 34" xfId="26671" xr:uid="{00000000-0005-0000-0000-0000AA650000}"/>
    <cellStyle name="Pre-inputted cells 2 3 2 4" xfId="26672" xr:uid="{00000000-0005-0000-0000-0000AB650000}"/>
    <cellStyle name="Pre-inputted cells 2 3 2 4 2" xfId="26673" xr:uid="{00000000-0005-0000-0000-0000AC650000}"/>
    <cellStyle name="Pre-inputted cells 2 3 2 4 3" xfId="26674" xr:uid="{00000000-0005-0000-0000-0000AD650000}"/>
    <cellStyle name="Pre-inputted cells 2 3 2 5" xfId="26675" xr:uid="{00000000-0005-0000-0000-0000AE650000}"/>
    <cellStyle name="Pre-inputted cells 2 3 2 6" xfId="26676" xr:uid="{00000000-0005-0000-0000-0000AF650000}"/>
    <cellStyle name="Pre-inputted cells 2 3 2 7" xfId="26677" xr:uid="{00000000-0005-0000-0000-0000B0650000}"/>
    <cellStyle name="Pre-inputted cells 2 3 2 8" xfId="26678" xr:uid="{00000000-0005-0000-0000-0000B1650000}"/>
    <cellStyle name="Pre-inputted cells 2 3 2 9" xfId="26679" xr:uid="{00000000-0005-0000-0000-0000B2650000}"/>
    <cellStyle name="Pre-inputted cells 2 3 20" xfId="26680" xr:uid="{00000000-0005-0000-0000-0000B3650000}"/>
    <cellStyle name="Pre-inputted cells 2 3 21" xfId="26681" xr:uid="{00000000-0005-0000-0000-0000B4650000}"/>
    <cellStyle name="Pre-inputted cells 2 3 22" xfId="26682" xr:uid="{00000000-0005-0000-0000-0000B5650000}"/>
    <cellStyle name="Pre-inputted cells 2 3 23" xfId="26683" xr:uid="{00000000-0005-0000-0000-0000B6650000}"/>
    <cellStyle name="Pre-inputted cells 2 3 24" xfId="26684" xr:uid="{00000000-0005-0000-0000-0000B7650000}"/>
    <cellStyle name="Pre-inputted cells 2 3 25" xfId="26685" xr:uid="{00000000-0005-0000-0000-0000B8650000}"/>
    <cellStyle name="Pre-inputted cells 2 3 26" xfId="26686" xr:uid="{00000000-0005-0000-0000-0000B9650000}"/>
    <cellStyle name="Pre-inputted cells 2 3 27" xfId="26687" xr:uid="{00000000-0005-0000-0000-0000BA650000}"/>
    <cellStyle name="Pre-inputted cells 2 3 28" xfId="26688" xr:uid="{00000000-0005-0000-0000-0000BB650000}"/>
    <cellStyle name="Pre-inputted cells 2 3 29" xfId="26689" xr:uid="{00000000-0005-0000-0000-0000BC650000}"/>
    <cellStyle name="Pre-inputted cells 2 3 3" xfId="26690" xr:uid="{00000000-0005-0000-0000-0000BD650000}"/>
    <cellStyle name="Pre-inputted cells 2 3 3 10" xfId="26691" xr:uid="{00000000-0005-0000-0000-0000BE650000}"/>
    <cellStyle name="Pre-inputted cells 2 3 3 11" xfId="26692" xr:uid="{00000000-0005-0000-0000-0000BF650000}"/>
    <cellStyle name="Pre-inputted cells 2 3 3 12" xfId="26693" xr:uid="{00000000-0005-0000-0000-0000C0650000}"/>
    <cellStyle name="Pre-inputted cells 2 3 3 13" xfId="26694" xr:uid="{00000000-0005-0000-0000-0000C1650000}"/>
    <cellStyle name="Pre-inputted cells 2 3 3 2" xfId="26695" xr:uid="{00000000-0005-0000-0000-0000C2650000}"/>
    <cellStyle name="Pre-inputted cells 2 3 3 2 2" xfId="26696" xr:uid="{00000000-0005-0000-0000-0000C3650000}"/>
    <cellStyle name="Pre-inputted cells 2 3 3 2 3" xfId="26697" xr:uid="{00000000-0005-0000-0000-0000C4650000}"/>
    <cellStyle name="Pre-inputted cells 2 3 3 3" xfId="26698" xr:uid="{00000000-0005-0000-0000-0000C5650000}"/>
    <cellStyle name="Pre-inputted cells 2 3 3 3 2" xfId="26699" xr:uid="{00000000-0005-0000-0000-0000C6650000}"/>
    <cellStyle name="Pre-inputted cells 2 3 3 3 3" xfId="26700" xr:uid="{00000000-0005-0000-0000-0000C7650000}"/>
    <cellStyle name="Pre-inputted cells 2 3 3 4" xfId="26701" xr:uid="{00000000-0005-0000-0000-0000C8650000}"/>
    <cellStyle name="Pre-inputted cells 2 3 3 5" xfId="26702" xr:uid="{00000000-0005-0000-0000-0000C9650000}"/>
    <cellStyle name="Pre-inputted cells 2 3 3 6" xfId="26703" xr:uid="{00000000-0005-0000-0000-0000CA650000}"/>
    <cellStyle name="Pre-inputted cells 2 3 3 7" xfId="26704" xr:uid="{00000000-0005-0000-0000-0000CB650000}"/>
    <cellStyle name="Pre-inputted cells 2 3 3 8" xfId="26705" xr:uid="{00000000-0005-0000-0000-0000CC650000}"/>
    <cellStyle name="Pre-inputted cells 2 3 3 9" xfId="26706" xr:uid="{00000000-0005-0000-0000-0000CD650000}"/>
    <cellStyle name="Pre-inputted cells 2 3 30" xfId="26707" xr:uid="{00000000-0005-0000-0000-0000CE650000}"/>
    <cellStyle name="Pre-inputted cells 2 3 31" xfId="26708" xr:uid="{00000000-0005-0000-0000-0000CF650000}"/>
    <cellStyle name="Pre-inputted cells 2 3 32" xfId="26709" xr:uid="{00000000-0005-0000-0000-0000D0650000}"/>
    <cellStyle name="Pre-inputted cells 2 3 33" xfId="26710" xr:uid="{00000000-0005-0000-0000-0000D1650000}"/>
    <cellStyle name="Pre-inputted cells 2 3 34" xfId="26711" xr:uid="{00000000-0005-0000-0000-0000D2650000}"/>
    <cellStyle name="Pre-inputted cells 2 3 35" xfId="26712" xr:uid="{00000000-0005-0000-0000-0000D3650000}"/>
    <cellStyle name="Pre-inputted cells 2 3 4" xfId="26713" xr:uid="{00000000-0005-0000-0000-0000D4650000}"/>
    <cellStyle name="Pre-inputted cells 2 3 4 2" xfId="26714" xr:uid="{00000000-0005-0000-0000-0000D5650000}"/>
    <cellStyle name="Pre-inputted cells 2 3 4 3" xfId="26715" xr:uid="{00000000-0005-0000-0000-0000D6650000}"/>
    <cellStyle name="Pre-inputted cells 2 3 5" xfId="26716" xr:uid="{00000000-0005-0000-0000-0000D7650000}"/>
    <cellStyle name="Pre-inputted cells 2 3 5 2" xfId="26717" xr:uid="{00000000-0005-0000-0000-0000D8650000}"/>
    <cellStyle name="Pre-inputted cells 2 3 5 3" xfId="26718" xr:uid="{00000000-0005-0000-0000-0000D9650000}"/>
    <cellStyle name="Pre-inputted cells 2 3 6" xfId="26719" xr:uid="{00000000-0005-0000-0000-0000DA650000}"/>
    <cellStyle name="Pre-inputted cells 2 3 7" xfId="26720" xr:uid="{00000000-0005-0000-0000-0000DB650000}"/>
    <cellStyle name="Pre-inputted cells 2 3 8" xfId="26721" xr:uid="{00000000-0005-0000-0000-0000DC650000}"/>
    <cellStyle name="Pre-inputted cells 2 3 9" xfId="26722" xr:uid="{00000000-0005-0000-0000-0000DD650000}"/>
    <cellStyle name="Pre-inputted cells 2 3_4 28 1_Asst_Health_Crit_AllTO_RIIO_20110714pm" xfId="26723" xr:uid="{00000000-0005-0000-0000-0000DE650000}"/>
    <cellStyle name="Pre-inputted cells 2 30" xfId="26724" xr:uid="{00000000-0005-0000-0000-0000DF650000}"/>
    <cellStyle name="Pre-inputted cells 2 31" xfId="26725" xr:uid="{00000000-0005-0000-0000-0000E0650000}"/>
    <cellStyle name="Pre-inputted cells 2 32" xfId="26726" xr:uid="{00000000-0005-0000-0000-0000E1650000}"/>
    <cellStyle name="Pre-inputted cells 2 33" xfId="26727" xr:uid="{00000000-0005-0000-0000-0000E2650000}"/>
    <cellStyle name="Pre-inputted cells 2 34" xfId="26728" xr:uid="{00000000-0005-0000-0000-0000E3650000}"/>
    <cellStyle name="Pre-inputted cells 2 35" xfId="26729" xr:uid="{00000000-0005-0000-0000-0000E4650000}"/>
    <cellStyle name="Pre-inputted cells 2 36" xfId="26730" xr:uid="{00000000-0005-0000-0000-0000E5650000}"/>
    <cellStyle name="Pre-inputted cells 2 37" xfId="26731" xr:uid="{00000000-0005-0000-0000-0000E6650000}"/>
    <cellStyle name="Pre-inputted cells 2 38" xfId="26732" xr:uid="{00000000-0005-0000-0000-0000E7650000}"/>
    <cellStyle name="Pre-inputted cells 2 39" xfId="26733" xr:uid="{00000000-0005-0000-0000-0000E8650000}"/>
    <cellStyle name="Pre-inputted cells 2 4" xfId="26734" xr:uid="{00000000-0005-0000-0000-0000E9650000}"/>
    <cellStyle name="Pre-inputted cells 2 4 10" xfId="26735" xr:uid="{00000000-0005-0000-0000-0000EA650000}"/>
    <cellStyle name="Pre-inputted cells 2 4 11" xfId="26736" xr:uid="{00000000-0005-0000-0000-0000EB650000}"/>
    <cellStyle name="Pre-inputted cells 2 4 12" xfId="26737" xr:uid="{00000000-0005-0000-0000-0000EC650000}"/>
    <cellStyle name="Pre-inputted cells 2 4 13" xfId="26738" xr:uid="{00000000-0005-0000-0000-0000ED650000}"/>
    <cellStyle name="Pre-inputted cells 2 4 14" xfId="26739" xr:uid="{00000000-0005-0000-0000-0000EE650000}"/>
    <cellStyle name="Pre-inputted cells 2 4 15" xfId="26740" xr:uid="{00000000-0005-0000-0000-0000EF650000}"/>
    <cellStyle name="Pre-inputted cells 2 4 16" xfId="26741" xr:uid="{00000000-0005-0000-0000-0000F0650000}"/>
    <cellStyle name="Pre-inputted cells 2 4 17" xfId="26742" xr:uid="{00000000-0005-0000-0000-0000F1650000}"/>
    <cellStyle name="Pre-inputted cells 2 4 18" xfId="26743" xr:uid="{00000000-0005-0000-0000-0000F2650000}"/>
    <cellStyle name="Pre-inputted cells 2 4 19" xfId="26744" xr:uid="{00000000-0005-0000-0000-0000F3650000}"/>
    <cellStyle name="Pre-inputted cells 2 4 2" xfId="26745" xr:uid="{00000000-0005-0000-0000-0000F4650000}"/>
    <cellStyle name="Pre-inputted cells 2 4 2 10" xfId="26746" xr:uid="{00000000-0005-0000-0000-0000F5650000}"/>
    <cellStyle name="Pre-inputted cells 2 4 2 11" xfId="26747" xr:uid="{00000000-0005-0000-0000-0000F6650000}"/>
    <cellStyle name="Pre-inputted cells 2 4 2 12" xfId="26748" xr:uid="{00000000-0005-0000-0000-0000F7650000}"/>
    <cellStyle name="Pre-inputted cells 2 4 2 13" xfId="26749" xr:uid="{00000000-0005-0000-0000-0000F8650000}"/>
    <cellStyle name="Pre-inputted cells 2 4 2 2" xfId="26750" xr:uid="{00000000-0005-0000-0000-0000F9650000}"/>
    <cellStyle name="Pre-inputted cells 2 4 2 2 2" xfId="26751" xr:uid="{00000000-0005-0000-0000-0000FA650000}"/>
    <cellStyle name="Pre-inputted cells 2 4 2 2 3" xfId="26752" xr:uid="{00000000-0005-0000-0000-0000FB650000}"/>
    <cellStyle name="Pre-inputted cells 2 4 2 3" xfId="26753" xr:uid="{00000000-0005-0000-0000-0000FC650000}"/>
    <cellStyle name="Pre-inputted cells 2 4 2 3 2" xfId="26754" xr:uid="{00000000-0005-0000-0000-0000FD650000}"/>
    <cellStyle name="Pre-inputted cells 2 4 2 3 3" xfId="26755" xr:uid="{00000000-0005-0000-0000-0000FE650000}"/>
    <cellStyle name="Pre-inputted cells 2 4 2 4" xfId="26756" xr:uid="{00000000-0005-0000-0000-0000FF650000}"/>
    <cellStyle name="Pre-inputted cells 2 4 2 5" xfId="26757" xr:uid="{00000000-0005-0000-0000-000000660000}"/>
    <cellStyle name="Pre-inputted cells 2 4 2 6" xfId="26758" xr:uid="{00000000-0005-0000-0000-000001660000}"/>
    <cellStyle name="Pre-inputted cells 2 4 2 7" xfId="26759" xr:uid="{00000000-0005-0000-0000-000002660000}"/>
    <cellStyle name="Pre-inputted cells 2 4 2 8" xfId="26760" xr:uid="{00000000-0005-0000-0000-000003660000}"/>
    <cellStyle name="Pre-inputted cells 2 4 2 9" xfId="26761" xr:uid="{00000000-0005-0000-0000-000004660000}"/>
    <cellStyle name="Pre-inputted cells 2 4 20" xfId="26762" xr:uid="{00000000-0005-0000-0000-000005660000}"/>
    <cellStyle name="Pre-inputted cells 2 4 21" xfId="26763" xr:uid="{00000000-0005-0000-0000-000006660000}"/>
    <cellStyle name="Pre-inputted cells 2 4 22" xfId="26764" xr:uid="{00000000-0005-0000-0000-000007660000}"/>
    <cellStyle name="Pre-inputted cells 2 4 23" xfId="26765" xr:uid="{00000000-0005-0000-0000-000008660000}"/>
    <cellStyle name="Pre-inputted cells 2 4 24" xfId="26766" xr:uid="{00000000-0005-0000-0000-000009660000}"/>
    <cellStyle name="Pre-inputted cells 2 4 25" xfId="26767" xr:uid="{00000000-0005-0000-0000-00000A660000}"/>
    <cellStyle name="Pre-inputted cells 2 4 26" xfId="26768" xr:uid="{00000000-0005-0000-0000-00000B660000}"/>
    <cellStyle name="Pre-inputted cells 2 4 27" xfId="26769" xr:uid="{00000000-0005-0000-0000-00000C660000}"/>
    <cellStyle name="Pre-inputted cells 2 4 28" xfId="26770" xr:uid="{00000000-0005-0000-0000-00000D660000}"/>
    <cellStyle name="Pre-inputted cells 2 4 29" xfId="26771" xr:uid="{00000000-0005-0000-0000-00000E660000}"/>
    <cellStyle name="Pre-inputted cells 2 4 3" xfId="26772" xr:uid="{00000000-0005-0000-0000-00000F660000}"/>
    <cellStyle name="Pre-inputted cells 2 4 3 2" xfId="26773" xr:uid="{00000000-0005-0000-0000-000010660000}"/>
    <cellStyle name="Pre-inputted cells 2 4 3 3" xfId="26774" xr:uid="{00000000-0005-0000-0000-000011660000}"/>
    <cellStyle name="Pre-inputted cells 2 4 30" xfId="26775" xr:uid="{00000000-0005-0000-0000-000012660000}"/>
    <cellStyle name="Pre-inputted cells 2 4 31" xfId="26776" xr:uid="{00000000-0005-0000-0000-000013660000}"/>
    <cellStyle name="Pre-inputted cells 2 4 32" xfId="26777" xr:uid="{00000000-0005-0000-0000-000014660000}"/>
    <cellStyle name="Pre-inputted cells 2 4 33" xfId="26778" xr:uid="{00000000-0005-0000-0000-000015660000}"/>
    <cellStyle name="Pre-inputted cells 2 4 34" xfId="26779" xr:uid="{00000000-0005-0000-0000-000016660000}"/>
    <cellStyle name="Pre-inputted cells 2 4 4" xfId="26780" xr:uid="{00000000-0005-0000-0000-000017660000}"/>
    <cellStyle name="Pre-inputted cells 2 4 4 2" xfId="26781" xr:uid="{00000000-0005-0000-0000-000018660000}"/>
    <cellStyle name="Pre-inputted cells 2 4 4 3" xfId="26782" xr:uid="{00000000-0005-0000-0000-000019660000}"/>
    <cellStyle name="Pre-inputted cells 2 4 5" xfId="26783" xr:uid="{00000000-0005-0000-0000-00001A660000}"/>
    <cellStyle name="Pre-inputted cells 2 4 6" xfId="26784" xr:uid="{00000000-0005-0000-0000-00001B660000}"/>
    <cellStyle name="Pre-inputted cells 2 4 7" xfId="26785" xr:uid="{00000000-0005-0000-0000-00001C660000}"/>
    <cellStyle name="Pre-inputted cells 2 4 8" xfId="26786" xr:uid="{00000000-0005-0000-0000-00001D660000}"/>
    <cellStyle name="Pre-inputted cells 2 4 9" xfId="26787" xr:uid="{00000000-0005-0000-0000-00001E660000}"/>
    <cellStyle name="Pre-inputted cells 2 5" xfId="26788" xr:uid="{00000000-0005-0000-0000-00001F660000}"/>
    <cellStyle name="Pre-inputted cells 2 5 10" xfId="26789" xr:uid="{00000000-0005-0000-0000-000020660000}"/>
    <cellStyle name="Pre-inputted cells 2 5 11" xfId="26790" xr:uid="{00000000-0005-0000-0000-000021660000}"/>
    <cellStyle name="Pre-inputted cells 2 5 12" xfId="26791" xr:uid="{00000000-0005-0000-0000-000022660000}"/>
    <cellStyle name="Pre-inputted cells 2 5 13" xfId="26792" xr:uid="{00000000-0005-0000-0000-000023660000}"/>
    <cellStyle name="Pre-inputted cells 2 5 14" xfId="26793" xr:uid="{00000000-0005-0000-0000-000024660000}"/>
    <cellStyle name="Pre-inputted cells 2 5 15" xfId="26794" xr:uid="{00000000-0005-0000-0000-000025660000}"/>
    <cellStyle name="Pre-inputted cells 2 5 16" xfId="26795" xr:uid="{00000000-0005-0000-0000-000026660000}"/>
    <cellStyle name="Pre-inputted cells 2 5 17" xfId="26796" xr:uid="{00000000-0005-0000-0000-000027660000}"/>
    <cellStyle name="Pre-inputted cells 2 5 18" xfId="26797" xr:uid="{00000000-0005-0000-0000-000028660000}"/>
    <cellStyle name="Pre-inputted cells 2 5 19" xfId="26798" xr:uid="{00000000-0005-0000-0000-000029660000}"/>
    <cellStyle name="Pre-inputted cells 2 5 2" xfId="26799" xr:uid="{00000000-0005-0000-0000-00002A660000}"/>
    <cellStyle name="Pre-inputted cells 2 5 2 10" xfId="26800" xr:uid="{00000000-0005-0000-0000-00002B660000}"/>
    <cellStyle name="Pre-inputted cells 2 5 2 11" xfId="26801" xr:uid="{00000000-0005-0000-0000-00002C660000}"/>
    <cellStyle name="Pre-inputted cells 2 5 2 12" xfId="26802" xr:uid="{00000000-0005-0000-0000-00002D660000}"/>
    <cellStyle name="Pre-inputted cells 2 5 2 13" xfId="26803" xr:uid="{00000000-0005-0000-0000-00002E660000}"/>
    <cellStyle name="Pre-inputted cells 2 5 2 2" xfId="26804" xr:uid="{00000000-0005-0000-0000-00002F660000}"/>
    <cellStyle name="Pre-inputted cells 2 5 2 2 2" xfId="26805" xr:uid="{00000000-0005-0000-0000-000030660000}"/>
    <cellStyle name="Pre-inputted cells 2 5 2 2 3" xfId="26806" xr:uid="{00000000-0005-0000-0000-000031660000}"/>
    <cellStyle name="Pre-inputted cells 2 5 2 3" xfId="26807" xr:uid="{00000000-0005-0000-0000-000032660000}"/>
    <cellStyle name="Pre-inputted cells 2 5 2 3 2" xfId="26808" xr:uid="{00000000-0005-0000-0000-000033660000}"/>
    <cellStyle name="Pre-inputted cells 2 5 2 3 3" xfId="26809" xr:uid="{00000000-0005-0000-0000-000034660000}"/>
    <cellStyle name="Pre-inputted cells 2 5 2 4" xfId="26810" xr:uid="{00000000-0005-0000-0000-000035660000}"/>
    <cellStyle name="Pre-inputted cells 2 5 2 5" xfId="26811" xr:uid="{00000000-0005-0000-0000-000036660000}"/>
    <cellStyle name="Pre-inputted cells 2 5 2 6" xfId="26812" xr:uid="{00000000-0005-0000-0000-000037660000}"/>
    <cellStyle name="Pre-inputted cells 2 5 2 7" xfId="26813" xr:uid="{00000000-0005-0000-0000-000038660000}"/>
    <cellStyle name="Pre-inputted cells 2 5 2 8" xfId="26814" xr:uid="{00000000-0005-0000-0000-000039660000}"/>
    <cellStyle name="Pre-inputted cells 2 5 2 9" xfId="26815" xr:uid="{00000000-0005-0000-0000-00003A660000}"/>
    <cellStyle name="Pre-inputted cells 2 5 20" xfId="26816" xr:uid="{00000000-0005-0000-0000-00003B660000}"/>
    <cellStyle name="Pre-inputted cells 2 5 21" xfId="26817" xr:uid="{00000000-0005-0000-0000-00003C660000}"/>
    <cellStyle name="Pre-inputted cells 2 5 22" xfId="26818" xr:uid="{00000000-0005-0000-0000-00003D660000}"/>
    <cellStyle name="Pre-inputted cells 2 5 23" xfId="26819" xr:uid="{00000000-0005-0000-0000-00003E660000}"/>
    <cellStyle name="Pre-inputted cells 2 5 24" xfId="26820" xr:uid="{00000000-0005-0000-0000-00003F660000}"/>
    <cellStyle name="Pre-inputted cells 2 5 25" xfId="26821" xr:uid="{00000000-0005-0000-0000-000040660000}"/>
    <cellStyle name="Pre-inputted cells 2 5 26" xfId="26822" xr:uid="{00000000-0005-0000-0000-000041660000}"/>
    <cellStyle name="Pre-inputted cells 2 5 27" xfId="26823" xr:uid="{00000000-0005-0000-0000-000042660000}"/>
    <cellStyle name="Pre-inputted cells 2 5 28" xfId="26824" xr:uid="{00000000-0005-0000-0000-000043660000}"/>
    <cellStyle name="Pre-inputted cells 2 5 29" xfId="26825" xr:uid="{00000000-0005-0000-0000-000044660000}"/>
    <cellStyle name="Pre-inputted cells 2 5 3" xfId="26826" xr:uid="{00000000-0005-0000-0000-000045660000}"/>
    <cellStyle name="Pre-inputted cells 2 5 3 2" xfId="26827" xr:uid="{00000000-0005-0000-0000-000046660000}"/>
    <cellStyle name="Pre-inputted cells 2 5 3 3" xfId="26828" xr:uid="{00000000-0005-0000-0000-000047660000}"/>
    <cellStyle name="Pre-inputted cells 2 5 30" xfId="26829" xr:uid="{00000000-0005-0000-0000-000048660000}"/>
    <cellStyle name="Pre-inputted cells 2 5 31" xfId="26830" xr:uid="{00000000-0005-0000-0000-000049660000}"/>
    <cellStyle name="Pre-inputted cells 2 5 32" xfId="26831" xr:uid="{00000000-0005-0000-0000-00004A660000}"/>
    <cellStyle name="Pre-inputted cells 2 5 33" xfId="26832" xr:uid="{00000000-0005-0000-0000-00004B660000}"/>
    <cellStyle name="Pre-inputted cells 2 5 34" xfId="26833" xr:uid="{00000000-0005-0000-0000-00004C660000}"/>
    <cellStyle name="Pre-inputted cells 2 5 4" xfId="26834" xr:uid="{00000000-0005-0000-0000-00004D660000}"/>
    <cellStyle name="Pre-inputted cells 2 5 4 2" xfId="26835" xr:uid="{00000000-0005-0000-0000-00004E660000}"/>
    <cellStyle name="Pre-inputted cells 2 5 4 3" xfId="26836" xr:uid="{00000000-0005-0000-0000-00004F660000}"/>
    <cellStyle name="Pre-inputted cells 2 5 5" xfId="26837" xr:uid="{00000000-0005-0000-0000-000050660000}"/>
    <cellStyle name="Pre-inputted cells 2 5 6" xfId="26838" xr:uid="{00000000-0005-0000-0000-000051660000}"/>
    <cellStyle name="Pre-inputted cells 2 5 7" xfId="26839" xr:uid="{00000000-0005-0000-0000-000052660000}"/>
    <cellStyle name="Pre-inputted cells 2 5 8" xfId="26840" xr:uid="{00000000-0005-0000-0000-000053660000}"/>
    <cellStyle name="Pre-inputted cells 2 5 9" xfId="26841" xr:uid="{00000000-0005-0000-0000-000054660000}"/>
    <cellStyle name="Pre-inputted cells 2 6" xfId="26842" xr:uid="{00000000-0005-0000-0000-000055660000}"/>
    <cellStyle name="Pre-inputted cells 2 6 10" xfId="26843" xr:uid="{00000000-0005-0000-0000-000056660000}"/>
    <cellStyle name="Pre-inputted cells 2 6 11" xfId="26844" xr:uid="{00000000-0005-0000-0000-000057660000}"/>
    <cellStyle name="Pre-inputted cells 2 6 12" xfId="26845" xr:uid="{00000000-0005-0000-0000-000058660000}"/>
    <cellStyle name="Pre-inputted cells 2 6 13" xfId="26846" xr:uid="{00000000-0005-0000-0000-000059660000}"/>
    <cellStyle name="Pre-inputted cells 2 6 2" xfId="26847" xr:uid="{00000000-0005-0000-0000-00005A660000}"/>
    <cellStyle name="Pre-inputted cells 2 6 2 2" xfId="26848" xr:uid="{00000000-0005-0000-0000-00005B660000}"/>
    <cellStyle name="Pre-inputted cells 2 6 2 3" xfId="26849" xr:uid="{00000000-0005-0000-0000-00005C660000}"/>
    <cellStyle name="Pre-inputted cells 2 6 3" xfId="26850" xr:uid="{00000000-0005-0000-0000-00005D660000}"/>
    <cellStyle name="Pre-inputted cells 2 6 3 2" xfId="26851" xr:uid="{00000000-0005-0000-0000-00005E660000}"/>
    <cellStyle name="Pre-inputted cells 2 6 3 3" xfId="26852" xr:uid="{00000000-0005-0000-0000-00005F660000}"/>
    <cellStyle name="Pre-inputted cells 2 6 4" xfId="26853" xr:uid="{00000000-0005-0000-0000-000060660000}"/>
    <cellStyle name="Pre-inputted cells 2 6 5" xfId="26854" xr:uid="{00000000-0005-0000-0000-000061660000}"/>
    <cellStyle name="Pre-inputted cells 2 6 6" xfId="26855" xr:uid="{00000000-0005-0000-0000-000062660000}"/>
    <cellStyle name="Pre-inputted cells 2 6 7" xfId="26856" xr:uid="{00000000-0005-0000-0000-000063660000}"/>
    <cellStyle name="Pre-inputted cells 2 6 8" xfId="26857" xr:uid="{00000000-0005-0000-0000-000064660000}"/>
    <cellStyle name="Pre-inputted cells 2 6 9" xfId="26858" xr:uid="{00000000-0005-0000-0000-000065660000}"/>
    <cellStyle name="Pre-inputted cells 2 7" xfId="26859" xr:uid="{00000000-0005-0000-0000-000066660000}"/>
    <cellStyle name="Pre-inputted cells 2 7 2" xfId="26860" xr:uid="{00000000-0005-0000-0000-000067660000}"/>
    <cellStyle name="Pre-inputted cells 2 7 2 2" xfId="26861" xr:uid="{00000000-0005-0000-0000-000068660000}"/>
    <cellStyle name="Pre-inputted cells 2 7 2 3" xfId="26862" xr:uid="{00000000-0005-0000-0000-000069660000}"/>
    <cellStyle name="Pre-inputted cells 2 7 3" xfId="26863" xr:uid="{00000000-0005-0000-0000-00006A660000}"/>
    <cellStyle name="Pre-inputted cells 2 7 3 2" xfId="26864" xr:uid="{00000000-0005-0000-0000-00006B660000}"/>
    <cellStyle name="Pre-inputted cells 2 7 4" xfId="26865" xr:uid="{00000000-0005-0000-0000-00006C660000}"/>
    <cellStyle name="Pre-inputted cells 2 8" xfId="26866" xr:uid="{00000000-0005-0000-0000-00006D660000}"/>
    <cellStyle name="Pre-inputted cells 2 8 2" xfId="26867" xr:uid="{00000000-0005-0000-0000-00006E660000}"/>
    <cellStyle name="Pre-inputted cells 2 9" xfId="26868" xr:uid="{00000000-0005-0000-0000-00006F660000}"/>
    <cellStyle name="Pre-inputted cells 2 9 2" xfId="26869" xr:uid="{00000000-0005-0000-0000-000070660000}"/>
    <cellStyle name="Pre-inputted cells 2_1.3s Accounting C Costs Scots" xfId="26870" xr:uid="{00000000-0005-0000-0000-000071660000}"/>
    <cellStyle name="Pre-inputted cells 20" xfId="26871" xr:uid="{00000000-0005-0000-0000-000072660000}"/>
    <cellStyle name="Pre-inputted cells 20 2" xfId="26872" xr:uid="{00000000-0005-0000-0000-000073660000}"/>
    <cellStyle name="Pre-inputted cells 21" xfId="26873" xr:uid="{00000000-0005-0000-0000-000074660000}"/>
    <cellStyle name="Pre-inputted cells 21 2" xfId="26874" xr:uid="{00000000-0005-0000-0000-000075660000}"/>
    <cellStyle name="Pre-inputted cells 22" xfId="26875" xr:uid="{00000000-0005-0000-0000-000076660000}"/>
    <cellStyle name="Pre-inputted cells 22 2" xfId="26876" xr:uid="{00000000-0005-0000-0000-000077660000}"/>
    <cellStyle name="Pre-inputted cells 23" xfId="26877" xr:uid="{00000000-0005-0000-0000-000078660000}"/>
    <cellStyle name="Pre-inputted cells 23 2" xfId="26878" xr:uid="{00000000-0005-0000-0000-000079660000}"/>
    <cellStyle name="Pre-inputted cells 24" xfId="26879" xr:uid="{00000000-0005-0000-0000-00007A660000}"/>
    <cellStyle name="Pre-inputted cells 24 2" xfId="26880" xr:uid="{00000000-0005-0000-0000-00007B660000}"/>
    <cellStyle name="Pre-inputted cells 25" xfId="26881" xr:uid="{00000000-0005-0000-0000-00007C660000}"/>
    <cellStyle name="Pre-inputted cells 25 2" xfId="26882" xr:uid="{00000000-0005-0000-0000-00007D660000}"/>
    <cellStyle name="Pre-inputted cells 26" xfId="26883" xr:uid="{00000000-0005-0000-0000-00007E660000}"/>
    <cellStyle name="Pre-inputted cells 26 2" xfId="26884" xr:uid="{00000000-0005-0000-0000-00007F660000}"/>
    <cellStyle name="Pre-inputted cells 27" xfId="26885" xr:uid="{00000000-0005-0000-0000-000080660000}"/>
    <cellStyle name="Pre-inputted cells 27 2" xfId="26886" xr:uid="{00000000-0005-0000-0000-000081660000}"/>
    <cellStyle name="Pre-inputted cells 28" xfId="26887" xr:uid="{00000000-0005-0000-0000-000082660000}"/>
    <cellStyle name="Pre-inputted cells 28 2" xfId="26888" xr:uid="{00000000-0005-0000-0000-000083660000}"/>
    <cellStyle name="Pre-inputted cells 29" xfId="26889" xr:uid="{00000000-0005-0000-0000-000084660000}"/>
    <cellStyle name="Pre-inputted cells 29 2" xfId="26890" xr:uid="{00000000-0005-0000-0000-000085660000}"/>
    <cellStyle name="Pre-inputted cells 3" xfId="1243" xr:uid="{00000000-0005-0000-0000-000086660000}"/>
    <cellStyle name="Pre-inputted cells 3 10" xfId="26891" xr:uid="{00000000-0005-0000-0000-000087660000}"/>
    <cellStyle name="Pre-inputted cells 3 10 2" xfId="26892" xr:uid="{00000000-0005-0000-0000-000088660000}"/>
    <cellStyle name="Pre-inputted cells 3 11" xfId="26893" xr:uid="{00000000-0005-0000-0000-000089660000}"/>
    <cellStyle name="Pre-inputted cells 3 11 2" xfId="26894" xr:uid="{00000000-0005-0000-0000-00008A660000}"/>
    <cellStyle name="Pre-inputted cells 3 12" xfId="26895" xr:uid="{00000000-0005-0000-0000-00008B660000}"/>
    <cellStyle name="Pre-inputted cells 3 12 2" xfId="26896" xr:uid="{00000000-0005-0000-0000-00008C660000}"/>
    <cellStyle name="Pre-inputted cells 3 13" xfId="26897" xr:uid="{00000000-0005-0000-0000-00008D660000}"/>
    <cellStyle name="Pre-inputted cells 3 13 2" xfId="26898" xr:uid="{00000000-0005-0000-0000-00008E660000}"/>
    <cellStyle name="Pre-inputted cells 3 14" xfId="26899" xr:uid="{00000000-0005-0000-0000-00008F660000}"/>
    <cellStyle name="Pre-inputted cells 3 14 2" xfId="26900" xr:uid="{00000000-0005-0000-0000-000090660000}"/>
    <cellStyle name="Pre-inputted cells 3 15" xfId="26901" xr:uid="{00000000-0005-0000-0000-000091660000}"/>
    <cellStyle name="Pre-inputted cells 3 15 2" xfId="26902" xr:uid="{00000000-0005-0000-0000-000092660000}"/>
    <cellStyle name="Pre-inputted cells 3 16" xfId="26903" xr:uid="{00000000-0005-0000-0000-000093660000}"/>
    <cellStyle name="Pre-inputted cells 3 16 2" xfId="26904" xr:uid="{00000000-0005-0000-0000-000094660000}"/>
    <cellStyle name="Pre-inputted cells 3 17" xfId="26905" xr:uid="{00000000-0005-0000-0000-000095660000}"/>
    <cellStyle name="Pre-inputted cells 3 17 2" xfId="26906" xr:uid="{00000000-0005-0000-0000-000096660000}"/>
    <cellStyle name="Pre-inputted cells 3 18" xfId="26907" xr:uid="{00000000-0005-0000-0000-000097660000}"/>
    <cellStyle name="Pre-inputted cells 3 18 2" xfId="26908" xr:uid="{00000000-0005-0000-0000-000098660000}"/>
    <cellStyle name="Pre-inputted cells 3 19" xfId="26909" xr:uid="{00000000-0005-0000-0000-000099660000}"/>
    <cellStyle name="Pre-inputted cells 3 19 2" xfId="26910" xr:uid="{00000000-0005-0000-0000-00009A660000}"/>
    <cellStyle name="Pre-inputted cells 3 2" xfId="1244" xr:uid="{00000000-0005-0000-0000-00009B660000}"/>
    <cellStyle name="Pre-inputted cells 3 2 10" xfId="26911" xr:uid="{00000000-0005-0000-0000-00009C660000}"/>
    <cellStyle name="Pre-inputted cells 3 2 10 2" xfId="26912" xr:uid="{00000000-0005-0000-0000-00009D660000}"/>
    <cellStyle name="Pre-inputted cells 3 2 11" xfId="26913" xr:uid="{00000000-0005-0000-0000-00009E660000}"/>
    <cellStyle name="Pre-inputted cells 3 2 11 2" xfId="26914" xr:uid="{00000000-0005-0000-0000-00009F660000}"/>
    <cellStyle name="Pre-inputted cells 3 2 12" xfId="26915" xr:uid="{00000000-0005-0000-0000-0000A0660000}"/>
    <cellStyle name="Pre-inputted cells 3 2 12 2" xfId="26916" xr:uid="{00000000-0005-0000-0000-0000A1660000}"/>
    <cellStyle name="Pre-inputted cells 3 2 13" xfId="26917" xr:uid="{00000000-0005-0000-0000-0000A2660000}"/>
    <cellStyle name="Pre-inputted cells 3 2 13 2" xfId="26918" xr:uid="{00000000-0005-0000-0000-0000A3660000}"/>
    <cellStyle name="Pre-inputted cells 3 2 14" xfId="26919" xr:uid="{00000000-0005-0000-0000-0000A4660000}"/>
    <cellStyle name="Pre-inputted cells 3 2 14 2" xfId="26920" xr:uid="{00000000-0005-0000-0000-0000A5660000}"/>
    <cellStyle name="Pre-inputted cells 3 2 15" xfId="26921" xr:uid="{00000000-0005-0000-0000-0000A6660000}"/>
    <cellStyle name="Pre-inputted cells 3 2 15 2" xfId="26922" xr:uid="{00000000-0005-0000-0000-0000A7660000}"/>
    <cellStyle name="Pre-inputted cells 3 2 16" xfId="26923" xr:uid="{00000000-0005-0000-0000-0000A8660000}"/>
    <cellStyle name="Pre-inputted cells 3 2 16 2" xfId="26924" xr:uid="{00000000-0005-0000-0000-0000A9660000}"/>
    <cellStyle name="Pre-inputted cells 3 2 17" xfId="26925" xr:uid="{00000000-0005-0000-0000-0000AA660000}"/>
    <cellStyle name="Pre-inputted cells 3 2 17 2" xfId="26926" xr:uid="{00000000-0005-0000-0000-0000AB660000}"/>
    <cellStyle name="Pre-inputted cells 3 2 18" xfId="26927" xr:uid="{00000000-0005-0000-0000-0000AC660000}"/>
    <cellStyle name="Pre-inputted cells 3 2 18 2" xfId="26928" xr:uid="{00000000-0005-0000-0000-0000AD660000}"/>
    <cellStyle name="Pre-inputted cells 3 2 19" xfId="26929" xr:uid="{00000000-0005-0000-0000-0000AE660000}"/>
    <cellStyle name="Pre-inputted cells 3 2 19 2" xfId="26930" xr:uid="{00000000-0005-0000-0000-0000AF660000}"/>
    <cellStyle name="Pre-inputted cells 3 2 2" xfId="26931" xr:uid="{00000000-0005-0000-0000-0000B0660000}"/>
    <cellStyle name="Pre-inputted cells 3 2 2 10" xfId="26932" xr:uid="{00000000-0005-0000-0000-0000B1660000}"/>
    <cellStyle name="Pre-inputted cells 3 2 2 11" xfId="26933" xr:uid="{00000000-0005-0000-0000-0000B2660000}"/>
    <cellStyle name="Pre-inputted cells 3 2 2 12" xfId="26934" xr:uid="{00000000-0005-0000-0000-0000B3660000}"/>
    <cellStyle name="Pre-inputted cells 3 2 2 13" xfId="26935" xr:uid="{00000000-0005-0000-0000-0000B4660000}"/>
    <cellStyle name="Pre-inputted cells 3 2 2 14" xfId="26936" xr:uid="{00000000-0005-0000-0000-0000B5660000}"/>
    <cellStyle name="Pre-inputted cells 3 2 2 15" xfId="26937" xr:uid="{00000000-0005-0000-0000-0000B6660000}"/>
    <cellStyle name="Pre-inputted cells 3 2 2 16" xfId="26938" xr:uid="{00000000-0005-0000-0000-0000B7660000}"/>
    <cellStyle name="Pre-inputted cells 3 2 2 17" xfId="26939" xr:uid="{00000000-0005-0000-0000-0000B8660000}"/>
    <cellStyle name="Pre-inputted cells 3 2 2 18" xfId="26940" xr:uid="{00000000-0005-0000-0000-0000B9660000}"/>
    <cellStyle name="Pre-inputted cells 3 2 2 19" xfId="26941" xr:uid="{00000000-0005-0000-0000-0000BA660000}"/>
    <cellStyle name="Pre-inputted cells 3 2 2 2" xfId="26942" xr:uid="{00000000-0005-0000-0000-0000BB660000}"/>
    <cellStyle name="Pre-inputted cells 3 2 2 2 10" xfId="26943" xr:uid="{00000000-0005-0000-0000-0000BC660000}"/>
    <cellStyle name="Pre-inputted cells 3 2 2 2 11" xfId="26944" xr:uid="{00000000-0005-0000-0000-0000BD660000}"/>
    <cellStyle name="Pre-inputted cells 3 2 2 2 12" xfId="26945" xr:uid="{00000000-0005-0000-0000-0000BE660000}"/>
    <cellStyle name="Pre-inputted cells 3 2 2 2 13" xfId="26946" xr:uid="{00000000-0005-0000-0000-0000BF660000}"/>
    <cellStyle name="Pre-inputted cells 3 2 2 2 14" xfId="26947" xr:uid="{00000000-0005-0000-0000-0000C0660000}"/>
    <cellStyle name="Pre-inputted cells 3 2 2 2 15" xfId="26948" xr:uid="{00000000-0005-0000-0000-0000C1660000}"/>
    <cellStyle name="Pre-inputted cells 3 2 2 2 16" xfId="26949" xr:uid="{00000000-0005-0000-0000-0000C2660000}"/>
    <cellStyle name="Pre-inputted cells 3 2 2 2 17" xfId="26950" xr:uid="{00000000-0005-0000-0000-0000C3660000}"/>
    <cellStyle name="Pre-inputted cells 3 2 2 2 18" xfId="26951" xr:uid="{00000000-0005-0000-0000-0000C4660000}"/>
    <cellStyle name="Pre-inputted cells 3 2 2 2 19" xfId="26952" xr:uid="{00000000-0005-0000-0000-0000C5660000}"/>
    <cellStyle name="Pre-inputted cells 3 2 2 2 2" xfId="26953" xr:uid="{00000000-0005-0000-0000-0000C6660000}"/>
    <cellStyle name="Pre-inputted cells 3 2 2 2 2 10" xfId="26954" xr:uid="{00000000-0005-0000-0000-0000C7660000}"/>
    <cellStyle name="Pre-inputted cells 3 2 2 2 2 11" xfId="26955" xr:uid="{00000000-0005-0000-0000-0000C8660000}"/>
    <cellStyle name="Pre-inputted cells 3 2 2 2 2 12" xfId="26956" xr:uid="{00000000-0005-0000-0000-0000C9660000}"/>
    <cellStyle name="Pre-inputted cells 3 2 2 2 2 13" xfId="26957" xr:uid="{00000000-0005-0000-0000-0000CA660000}"/>
    <cellStyle name="Pre-inputted cells 3 2 2 2 2 2" xfId="26958" xr:uid="{00000000-0005-0000-0000-0000CB660000}"/>
    <cellStyle name="Pre-inputted cells 3 2 2 2 2 2 2" xfId="26959" xr:uid="{00000000-0005-0000-0000-0000CC660000}"/>
    <cellStyle name="Pre-inputted cells 3 2 2 2 2 2 3" xfId="26960" xr:uid="{00000000-0005-0000-0000-0000CD660000}"/>
    <cellStyle name="Pre-inputted cells 3 2 2 2 2 3" xfId="26961" xr:uid="{00000000-0005-0000-0000-0000CE660000}"/>
    <cellStyle name="Pre-inputted cells 3 2 2 2 2 3 2" xfId="26962" xr:uid="{00000000-0005-0000-0000-0000CF660000}"/>
    <cellStyle name="Pre-inputted cells 3 2 2 2 2 3 3" xfId="26963" xr:uid="{00000000-0005-0000-0000-0000D0660000}"/>
    <cellStyle name="Pre-inputted cells 3 2 2 2 2 4" xfId="26964" xr:uid="{00000000-0005-0000-0000-0000D1660000}"/>
    <cellStyle name="Pre-inputted cells 3 2 2 2 2 5" xfId="26965" xr:uid="{00000000-0005-0000-0000-0000D2660000}"/>
    <cellStyle name="Pre-inputted cells 3 2 2 2 2 6" xfId="26966" xr:uid="{00000000-0005-0000-0000-0000D3660000}"/>
    <cellStyle name="Pre-inputted cells 3 2 2 2 2 7" xfId="26967" xr:uid="{00000000-0005-0000-0000-0000D4660000}"/>
    <cellStyle name="Pre-inputted cells 3 2 2 2 2 8" xfId="26968" xr:uid="{00000000-0005-0000-0000-0000D5660000}"/>
    <cellStyle name="Pre-inputted cells 3 2 2 2 2 9" xfId="26969" xr:uid="{00000000-0005-0000-0000-0000D6660000}"/>
    <cellStyle name="Pre-inputted cells 3 2 2 2 20" xfId="26970" xr:uid="{00000000-0005-0000-0000-0000D7660000}"/>
    <cellStyle name="Pre-inputted cells 3 2 2 2 21" xfId="26971" xr:uid="{00000000-0005-0000-0000-0000D8660000}"/>
    <cellStyle name="Pre-inputted cells 3 2 2 2 22" xfId="26972" xr:uid="{00000000-0005-0000-0000-0000D9660000}"/>
    <cellStyle name="Pre-inputted cells 3 2 2 2 23" xfId="26973" xr:uid="{00000000-0005-0000-0000-0000DA660000}"/>
    <cellStyle name="Pre-inputted cells 3 2 2 2 24" xfId="26974" xr:uid="{00000000-0005-0000-0000-0000DB660000}"/>
    <cellStyle name="Pre-inputted cells 3 2 2 2 25" xfId="26975" xr:uid="{00000000-0005-0000-0000-0000DC660000}"/>
    <cellStyle name="Pre-inputted cells 3 2 2 2 26" xfId="26976" xr:uid="{00000000-0005-0000-0000-0000DD660000}"/>
    <cellStyle name="Pre-inputted cells 3 2 2 2 27" xfId="26977" xr:uid="{00000000-0005-0000-0000-0000DE660000}"/>
    <cellStyle name="Pre-inputted cells 3 2 2 2 28" xfId="26978" xr:uid="{00000000-0005-0000-0000-0000DF660000}"/>
    <cellStyle name="Pre-inputted cells 3 2 2 2 29" xfId="26979" xr:uid="{00000000-0005-0000-0000-0000E0660000}"/>
    <cellStyle name="Pre-inputted cells 3 2 2 2 3" xfId="26980" xr:uid="{00000000-0005-0000-0000-0000E1660000}"/>
    <cellStyle name="Pre-inputted cells 3 2 2 2 3 2" xfId="26981" xr:uid="{00000000-0005-0000-0000-0000E2660000}"/>
    <cellStyle name="Pre-inputted cells 3 2 2 2 3 3" xfId="26982" xr:uid="{00000000-0005-0000-0000-0000E3660000}"/>
    <cellStyle name="Pre-inputted cells 3 2 2 2 30" xfId="26983" xr:uid="{00000000-0005-0000-0000-0000E4660000}"/>
    <cellStyle name="Pre-inputted cells 3 2 2 2 31" xfId="26984" xr:uid="{00000000-0005-0000-0000-0000E5660000}"/>
    <cellStyle name="Pre-inputted cells 3 2 2 2 32" xfId="26985" xr:uid="{00000000-0005-0000-0000-0000E6660000}"/>
    <cellStyle name="Pre-inputted cells 3 2 2 2 33" xfId="26986" xr:uid="{00000000-0005-0000-0000-0000E7660000}"/>
    <cellStyle name="Pre-inputted cells 3 2 2 2 34" xfId="26987" xr:uid="{00000000-0005-0000-0000-0000E8660000}"/>
    <cellStyle name="Pre-inputted cells 3 2 2 2 4" xfId="26988" xr:uid="{00000000-0005-0000-0000-0000E9660000}"/>
    <cellStyle name="Pre-inputted cells 3 2 2 2 4 2" xfId="26989" xr:uid="{00000000-0005-0000-0000-0000EA660000}"/>
    <cellStyle name="Pre-inputted cells 3 2 2 2 4 3" xfId="26990" xr:uid="{00000000-0005-0000-0000-0000EB660000}"/>
    <cellStyle name="Pre-inputted cells 3 2 2 2 5" xfId="26991" xr:uid="{00000000-0005-0000-0000-0000EC660000}"/>
    <cellStyle name="Pre-inputted cells 3 2 2 2 6" xfId="26992" xr:uid="{00000000-0005-0000-0000-0000ED660000}"/>
    <cellStyle name="Pre-inputted cells 3 2 2 2 7" xfId="26993" xr:uid="{00000000-0005-0000-0000-0000EE660000}"/>
    <cellStyle name="Pre-inputted cells 3 2 2 2 8" xfId="26994" xr:uid="{00000000-0005-0000-0000-0000EF660000}"/>
    <cellStyle name="Pre-inputted cells 3 2 2 2 9" xfId="26995" xr:uid="{00000000-0005-0000-0000-0000F0660000}"/>
    <cellStyle name="Pre-inputted cells 3 2 2 20" xfId="26996" xr:uid="{00000000-0005-0000-0000-0000F1660000}"/>
    <cellStyle name="Pre-inputted cells 3 2 2 21" xfId="26997" xr:uid="{00000000-0005-0000-0000-0000F2660000}"/>
    <cellStyle name="Pre-inputted cells 3 2 2 22" xfId="26998" xr:uid="{00000000-0005-0000-0000-0000F3660000}"/>
    <cellStyle name="Pre-inputted cells 3 2 2 23" xfId="26999" xr:uid="{00000000-0005-0000-0000-0000F4660000}"/>
    <cellStyle name="Pre-inputted cells 3 2 2 24" xfId="27000" xr:uid="{00000000-0005-0000-0000-0000F5660000}"/>
    <cellStyle name="Pre-inputted cells 3 2 2 25" xfId="27001" xr:uid="{00000000-0005-0000-0000-0000F6660000}"/>
    <cellStyle name="Pre-inputted cells 3 2 2 26" xfId="27002" xr:uid="{00000000-0005-0000-0000-0000F7660000}"/>
    <cellStyle name="Pre-inputted cells 3 2 2 27" xfId="27003" xr:uid="{00000000-0005-0000-0000-0000F8660000}"/>
    <cellStyle name="Pre-inputted cells 3 2 2 28" xfId="27004" xr:uid="{00000000-0005-0000-0000-0000F9660000}"/>
    <cellStyle name="Pre-inputted cells 3 2 2 29" xfId="27005" xr:uid="{00000000-0005-0000-0000-0000FA660000}"/>
    <cellStyle name="Pre-inputted cells 3 2 2 3" xfId="27006" xr:uid="{00000000-0005-0000-0000-0000FB660000}"/>
    <cellStyle name="Pre-inputted cells 3 2 2 3 10" xfId="27007" xr:uid="{00000000-0005-0000-0000-0000FC660000}"/>
    <cellStyle name="Pre-inputted cells 3 2 2 3 11" xfId="27008" xr:uid="{00000000-0005-0000-0000-0000FD660000}"/>
    <cellStyle name="Pre-inputted cells 3 2 2 3 12" xfId="27009" xr:uid="{00000000-0005-0000-0000-0000FE660000}"/>
    <cellStyle name="Pre-inputted cells 3 2 2 3 13" xfId="27010" xr:uid="{00000000-0005-0000-0000-0000FF660000}"/>
    <cellStyle name="Pre-inputted cells 3 2 2 3 2" xfId="27011" xr:uid="{00000000-0005-0000-0000-000000670000}"/>
    <cellStyle name="Pre-inputted cells 3 2 2 3 2 2" xfId="27012" xr:uid="{00000000-0005-0000-0000-000001670000}"/>
    <cellStyle name="Pre-inputted cells 3 2 2 3 2 3" xfId="27013" xr:uid="{00000000-0005-0000-0000-000002670000}"/>
    <cellStyle name="Pre-inputted cells 3 2 2 3 3" xfId="27014" xr:uid="{00000000-0005-0000-0000-000003670000}"/>
    <cellStyle name="Pre-inputted cells 3 2 2 3 3 2" xfId="27015" xr:uid="{00000000-0005-0000-0000-000004670000}"/>
    <cellStyle name="Pre-inputted cells 3 2 2 3 3 3" xfId="27016" xr:uid="{00000000-0005-0000-0000-000005670000}"/>
    <cellStyle name="Pre-inputted cells 3 2 2 3 4" xfId="27017" xr:uid="{00000000-0005-0000-0000-000006670000}"/>
    <cellStyle name="Pre-inputted cells 3 2 2 3 5" xfId="27018" xr:uid="{00000000-0005-0000-0000-000007670000}"/>
    <cellStyle name="Pre-inputted cells 3 2 2 3 6" xfId="27019" xr:uid="{00000000-0005-0000-0000-000008670000}"/>
    <cellStyle name="Pre-inputted cells 3 2 2 3 7" xfId="27020" xr:uid="{00000000-0005-0000-0000-000009670000}"/>
    <cellStyle name="Pre-inputted cells 3 2 2 3 8" xfId="27021" xr:uid="{00000000-0005-0000-0000-00000A670000}"/>
    <cellStyle name="Pre-inputted cells 3 2 2 3 9" xfId="27022" xr:uid="{00000000-0005-0000-0000-00000B670000}"/>
    <cellStyle name="Pre-inputted cells 3 2 2 30" xfId="27023" xr:uid="{00000000-0005-0000-0000-00000C670000}"/>
    <cellStyle name="Pre-inputted cells 3 2 2 31" xfId="27024" xr:uid="{00000000-0005-0000-0000-00000D670000}"/>
    <cellStyle name="Pre-inputted cells 3 2 2 32" xfId="27025" xr:uid="{00000000-0005-0000-0000-00000E670000}"/>
    <cellStyle name="Pre-inputted cells 3 2 2 33" xfId="27026" xr:uid="{00000000-0005-0000-0000-00000F670000}"/>
    <cellStyle name="Pre-inputted cells 3 2 2 34" xfId="27027" xr:uid="{00000000-0005-0000-0000-000010670000}"/>
    <cellStyle name="Pre-inputted cells 3 2 2 35" xfId="27028" xr:uid="{00000000-0005-0000-0000-000011670000}"/>
    <cellStyle name="Pre-inputted cells 3 2 2 4" xfId="27029" xr:uid="{00000000-0005-0000-0000-000012670000}"/>
    <cellStyle name="Pre-inputted cells 3 2 2 4 2" xfId="27030" xr:uid="{00000000-0005-0000-0000-000013670000}"/>
    <cellStyle name="Pre-inputted cells 3 2 2 4 3" xfId="27031" xr:uid="{00000000-0005-0000-0000-000014670000}"/>
    <cellStyle name="Pre-inputted cells 3 2 2 5" xfId="27032" xr:uid="{00000000-0005-0000-0000-000015670000}"/>
    <cellStyle name="Pre-inputted cells 3 2 2 5 2" xfId="27033" xr:uid="{00000000-0005-0000-0000-000016670000}"/>
    <cellStyle name="Pre-inputted cells 3 2 2 5 3" xfId="27034" xr:uid="{00000000-0005-0000-0000-000017670000}"/>
    <cellStyle name="Pre-inputted cells 3 2 2 6" xfId="27035" xr:uid="{00000000-0005-0000-0000-000018670000}"/>
    <cellStyle name="Pre-inputted cells 3 2 2 7" xfId="27036" xr:uid="{00000000-0005-0000-0000-000019670000}"/>
    <cellStyle name="Pre-inputted cells 3 2 2 8" xfId="27037" xr:uid="{00000000-0005-0000-0000-00001A670000}"/>
    <cellStyle name="Pre-inputted cells 3 2 2 9" xfId="27038" xr:uid="{00000000-0005-0000-0000-00001B670000}"/>
    <cellStyle name="Pre-inputted cells 3 2 2_4 28 1_Asst_Health_Crit_AllTO_RIIO_20110714pm" xfId="27039" xr:uid="{00000000-0005-0000-0000-00001C670000}"/>
    <cellStyle name="Pre-inputted cells 3 2 20" xfId="27040" xr:uid="{00000000-0005-0000-0000-00001D670000}"/>
    <cellStyle name="Pre-inputted cells 3 2 20 2" xfId="27041" xr:uid="{00000000-0005-0000-0000-00001E670000}"/>
    <cellStyle name="Pre-inputted cells 3 2 21" xfId="27042" xr:uid="{00000000-0005-0000-0000-00001F670000}"/>
    <cellStyle name="Pre-inputted cells 3 2 21 2" xfId="27043" xr:uid="{00000000-0005-0000-0000-000020670000}"/>
    <cellStyle name="Pre-inputted cells 3 2 22" xfId="27044" xr:uid="{00000000-0005-0000-0000-000021670000}"/>
    <cellStyle name="Pre-inputted cells 3 2 22 2" xfId="27045" xr:uid="{00000000-0005-0000-0000-000022670000}"/>
    <cellStyle name="Pre-inputted cells 3 2 23" xfId="27046" xr:uid="{00000000-0005-0000-0000-000023670000}"/>
    <cellStyle name="Pre-inputted cells 3 2 23 2" xfId="27047" xr:uid="{00000000-0005-0000-0000-000024670000}"/>
    <cellStyle name="Pre-inputted cells 3 2 24" xfId="27048" xr:uid="{00000000-0005-0000-0000-000025670000}"/>
    <cellStyle name="Pre-inputted cells 3 2 24 2" xfId="27049" xr:uid="{00000000-0005-0000-0000-000026670000}"/>
    <cellStyle name="Pre-inputted cells 3 2 25" xfId="27050" xr:uid="{00000000-0005-0000-0000-000027670000}"/>
    <cellStyle name="Pre-inputted cells 3 2 25 2" xfId="27051" xr:uid="{00000000-0005-0000-0000-000028670000}"/>
    <cellStyle name="Pre-inputted cells 3 2 26" xfId="27052" xr:uid="{00000000-0005-0000-0000-000029670000}"/>
    <cellStyle name="Pre-inputted cells 3 2 27" xfId="27053" xr:uid="{00000000-0005-0000-0000-00002A670000}"/>
    <cellStyle name="Pre-inputted cells 3 2 28" xfId="27054" xr:uid="{00000000-0005-0000-0000-00002B670000}"/>
    <cellStyle name="Pre-inputted cells 3 2 29" xfId="27055" xr:uid="{00000000-0005-0000-0000-00002C670000}"/>
    <cellStyle name="Pre-inputted cells 3 2 3" xfId="27056" xr:uid="{00000000-0005-0000-0000-00002D670000}"/>
    <cellStyle name="Pre-inputted cells 3 2 3 10" xfId="27057" xr:uid="{00000000-0005-0000-0000-00002E670000}"/>
    <cellStyle name="Pre-inputted cells 3 2 3 11" xfId="27058" xr:uid="{00000000-0005-0000-0000-00002F670000}"/>
    <cellStyle name="Pre-inputted cells 3 2 3 12" xfId="27059" xr:uid="{00000000-0005-0000-0000-000030670000}"/>
    <cellStyle name="Pre-inputted cells 3 2 3 13" xfId="27060" xr:uid="{00000000-0005-0000-0000-000031670000}"/>
    <cellStyle name="Pre-inputted cells 3 2 3 14" xfId="27061" xr:uid="{00000000-0005-0000-0000-000032670000}"/>
    <cellStyle name="Pre-inputted cells 3 2 3 15" xfId="27062" xr:uid="{00000000-0005-0000-0000-000033670000}"/>
    <cellStyle name="Pre-inputted cells 3 2 3 16" xfId="27063" xr:uid="{00000000-0005-0000-0000-000034670000}"/>
    <cellStyle name="Pre-inputted cells 3 2 3 17" xfId="27064" xr:uid="{00000000-0005-0000-0000-000035670000}"/>
    <cellStyle name="Pre-inputted cells 3 2 3 18" xfId="27065" xr:uid="{00000000-0005-0000-0000-000036670000}"/>
    <cellStyle name="Pre-inputted cells 3 2 3 19" xfId="27066" xr:uid="{00000000-0005-0000-0000-000037670000}"/>
    <cellStyle name="Pre-inputted cells 3 2 3 2" xfId="27067" xr:uid="{00000000-0005-0000-0000-000038670000}"/>
    <cellStyle name="Pre-inputted cells 3 2 3 2 10" xfId="27068" xr:uid="{00000000-0005-0000-0000-000039670000}"/>
    <cellStyle name="Pre-inputted cells 3 2 3 2 11" xfId="27069" xr:uid="{00000000-0005-0000-0000-00003A670000}"/>
    <cellStyle name="Pre-inputted cells 3 2 3 2 12" xfId="27070" xr:uid="{00000000-0005-0000-0000-00003B670000}"/>
    <cellStyle name="Pre-inputted cells 3 2 3 2 13" xfId="27071" xr:uid="{00000000-0005-0000-0000-00003C670000}"/>
    <cellStyle name="Pre-inputted cells 3 2 3 2 2" xfId="27072" xr:uid="{00000000-0005-0000-0000-00003D670000}"/>
    <cellStyle name="Pre-inputted cells 3 2 3 2 2 2" xfId="27073" xr:uid="{00000000-0005-0000-0000-00003E670000}"/>
    <cellStyle name="Pre-inputted cells 3 2 3 2 2 3" xfId="27074" xr:uid="{00000000-0005-0000-0000-00003F670000}"/>
    <cellStyle name="Pre-inputted cells 3 2 3 2 3" xfId="27075" xr:uid="{00000000-0005-0000-0000-000040670000}"/>
    <cellStyle name="Pre-inputted cells 3 2 3 2 3 2" xfId="27076" xr:uid="{00000000-0005-0000-0000-000041670000}"/>
    <cellStyle name="Pre-inputted cells 3 2 3 2 3 3" xfId="27077" xr:uid="{00000000-0005-0000-0000-000042670000}"/>
    <cellStyle name="Pre-inputted cells 3 2 3 2 4" xfId="27078" xr:uid="{00000000-0005-0000-0000-000043670000}"/>
    <cellStyle name="Pre-inputted cells 3 2 3 2 5" xfId="27079" xr:uid="{00000000-0005-0000-0000-000044670000}"/>
    <cellStyle name="Pre-inputted cells 3 2 3 2 6" xfId="27080" xr:uid="{00000000-0005-0000-0000-000045670000}"/>
    <cellStyle name="Pre-inputted cells 3 2 3 2 7" xfId="27081" xr:uid="{00000000-0005-0000-0000-000046670000}"/>
    <cellStyle name="Pre-inputted cells 3 2 3 2 8" xfId="27082" xr:uid="{00000000-0005-0000-0000-000047670000}"/>
    <cellStyle name="Pre-inputted cells 3 2 3 2 9" xfId="27083" xr:uid="{00000000-0005-0000-0000-000048670000}"/>
    <cellStyle name="Pre-inputted cells 3 2 3 20" xfId="27084" xr:uid="{00000000-0005-0000-0000-000049670000}"/>
    <cellStyle name="Pre-inputted cells 3 2 3 21" xfId="27085" xr:uid="{00000000-0005-0000-0000-00004A670000}"/>
    <cellStyle name="Pre-inputted cells 3 2 3 22" xfId="27086" xr:uid="{00000000-0005-0000-0000-00004B670000}"/>
    <cellStyle name="Pre-inputted cells 3 2 3 23" xfId="27087" xr:uid="{00000000-0005-0000-0000-00004C670000}"/>
    <cellStyle name="Pre-inputted cells 3 2 3 24" xfId="27088" xr:uid="{00000000-0005-0000-0000-00004D670000}"/>
    <cellStyle name="Pre-inputted cells 3 2 3 25" xfId="27089" xr:uid="{00000000-0005-0000-0000-00004E670000}"/>
    <cellStyle name="Pre-inputted cells 3 2 3 26" xfId="27090" xr:uid="{00000000-0005-0000-0000-00004F670000}"/>
    <cellStyle name="Pre-inputted cells 3 2 3 27" xfId="27091" xr:uid="{00000000-0005-0000-0000-000050670000}"/>
    <cellStyle name="Pre-inputted cells 3 2 3 28" xfId="27092" xr:uid="{00000000-0005-0000-0000-000051670000}"/>
    <cellStyle name="Pre-inputted cells 3 2 3 29" xfId="27093" xr:uid="{00000000-0005-0000-0000-000052670000}"/>
    <cellStyle name="Pre-inputted cells 3 2 3 3" xfId="27094" xr:uid="{00000000-0005-0000-0000-000053670000}"/>
    <cellStyle name="Pre-inputted cells 3 2 3 3 2" xfId="27095" xr:uid="{00000000-0005-0000-0000-000054670000}"/>
    <cellStyle name="Pre-inputted cells 3 2 3 3 3" xfId="27096" xr:uid="{00000000-0005-0000-0000-000055670000}"/>
    <cellStyle name="Pre-inputted cells 3 2 3 30" xfId="27097" xr:uid="{00000000-0005-0000-0000-000056670000}"/>
    <cellStyle name="Pre-inputted cells 3 2 3 31" xfId="27098" xr:uid="{00000000-0005-0000-0000-000057670000}"/>
    <cellStyle name="Pre-inputted cells 3 2 3 32" xfId="27099" xr:uid="{00000000-0005-0000-0000-000058670000}"/>
    <cellStyle name="Pre-inputted cells 3 2 3 33" xfId="27100" xr:uid="{00000000-0005-0000-0000-000059670000}"/>
    <cellStyle name="Pre-inputted cells 3 2 3 34" xfId="27101" xr:uid="{00000000-0005-0000-0000-00005A670000}"/>
    <cellStyle name="Pre-inputted cells 3 2 3 4" xfId="27102" xr:uid="{00000000-0005-0000-0000-00005B670000}"/>
    <cellStyle name="Pre-inputted cells 3 2 3 4 2" xfId="27103" xr:uid="{00000000-0005-0000-0000-00005C670000}"/>
    <cellStyle name="Pre-inputted cells 3 2 3 4 3" xfId="27104" xr:uid="{00000000-0005-0000-0000-00005D670000}"/>
    <cellStyle name="Pre-inputted cells 3 2 3 5" xfId="27105" xr:uid="{00000000-0005-0000-0000-00005E670000}"/>
    <cellStyle name="Pre-inputted cells 3 2 3 6" xfId="27106" xr:uid="{00000000-0005-0000-0000-00005F670000}"/>
    <cellStyle name="Pre-inputted cells 3 2 3 7" xfId="27107" xr:uid="{00000000-0005-0000-0000-000060670000}"/>
    <cellStyle name="Pre-inputted cells 3 2 3 8" xfId="27108" xr:uid="{00000000-0005-0000-0000-000061670000}"/>
    <cellStyle name="Pre-inputted cells 3 2 3 9" xfId="27109" xr:uid="{00000000-0005-0000-0000-000062670000}"/>
    <cellStyle name="Pre-inputted cells 3 2 30" xfId="27110" xr:uid="{00000000-0005-0000-0000-000063670000}"/>
    <cellStyle name="Pre-inputted cells 3 2 31" xfId="27111" xr:uid="{00000000-0005-0000-0000-000064670000}"/>
    <cellStyle name="Pre-inputted cells 3 2 32" xfId="27112" xr:uid="{00000000-0005-0000-0000-000065670000}"/>
    <cellStyle name="Pre-inputted cells 3 2 33" xfId="27113" xr:uid="{00000000-0005-0000-0000-000066670000}"/>
    <cellStyle name="Pre-inputted cells 3 2 34" xfId="27114" xr:uid="{00000000-0005-0000-0000-000067670000}"/>
    <cellStyle name="Pre-inputted cells 3 2 35" xfId="27115" xr:uid="{00000000-0005-0000-0000-000068670000}"/>
    <cellStyle name="Pre-inputted cells 3 2 36" xfId="27116" xr:uid="{00000000-0005-0000-0000-000069670000}"/>
    <cellStyle name="Pre-inputted cells 3 2 37" xfId="27117" xr:uid="{00000000-0005-0000-0000-00006A670000}"/>
    <cellStyle name="Pre-inputted cells 3 2 38" xfId="27118" xr:uid="{00000000-0005-0000-0000-00006B670000}"/>
    <cellStyle name="Pre-inputted cells 3 2 4" xfId="27119" xr:uid="{00000000-0005-0000-0000-00006C670000}"/>
    <cellStyle name="Pre-inputted cells 3 2 4 10" xfId="27120" xr:uid="{00000000-0005-0000-0000-00006D670000}"/>
    <cellStyle name="Pre-inputted cells 3 2 4 11" xfId="27121" xr:uid="{00000000-0005-0000-0000-00006E670000}"/>
    <cellStyle name="Pre-inputted cells 3 2 4 12" xfId="27122" xr:uid="{00000000-0005-0000-0000-00006F670000}"/>
    <cellStyle name="Pre-inputted cells 3 2 4 13" xfId="27123" xr:uid="{00000000-0005-0000-0000-000070670000}"/>
    <cellStyle name="Pre-inputted cells 3 2 4 14" xfId="27124" xr:uid="{00000000-0005-0000-0000-000071670000}"/>
    <cellStyle name="Pre-inputted cells 3 2 4 15" xfId="27125" xr:uid="{00000000-0005-0000-0000-000072670000}"/>
    <cellStyle name="Pre-inputted cells 3 2 4 16" xfId="27126" xr:uid="{00000000-0005-0000-0000-000073670000}"/>
    <cellStyle name="Pre-inputted cells 3 2 4 17" xfId="27127" xr:uid="{00000000-0005-0000-0000-000074670000}"/>
    <cellStyle name="Pre-inputted cells 3 2 4 18" xfId="27128" xr:uid="{00000000-0005-0000-0000-000075670000}"/>
    <cellStyle name="Pre-inputted cells 3 2 4 19" xfId="27129" xr:uid="{00000000-0005-0000-0000-000076670000}"/>
    <cellStyle name="Pre-inputted cells 3 2 4 2" xfId="27130" xr:uid="{00000000-0005-0000-0000-000077670000}"/>
    <cellStyle name="Pre-inputted cells 3 2 4 2 10" xfId="27131" xr:uid="{00000000-0005-0000-0000-000078670000}"/>
    <cellStyle name="Pre-inputted cells 3 2 4 2 11" xfId="27132" xr:uid="{00000000-0005-0000-0000-000079670000}"/>
    <cellStyle name="Pre-inputted cells 3 2 4 2 12" xfId="27133" xr:uid="{00000000-0005-0000-0000-00007A670000}"/>
    <cellStyle name="Pre-inputted cells 3 2 4 2 13" xfId="27134" xr:uid="{00000000-0005-0000-0000-00007B670000}"/>
    <cellStyle name="Pre-inputted cells 3 2 4 2 2" xfId="27135" xr:uid="{00000000-0005-0000-0000-00007C670000}"/>
    <cellStyle name="Pre-inputted cells 3 2 4 2 2 2" xfId="27136" xr:uid="{00000000-0005-0000-0000-00007D670000}"/>
    <cellStyle name="Pre-inputted cells 3 2 4 2 2 3" xfId="27137" xr:uid="{00000000-0005-0000-0000-00007E670000}"/>
    <cellStyle name="Pre-inputted cells 3 2 4 2 3" xfId="27138" xr:uid="{00000000-0005-0000-0000-00007F670000}"/>
    <cellStyle name="Pre-inputted cells 3 2 4 2 3 2" xfId="27139" xr:uid="{00000000-0005-0000-0000-000080670000}"/>
    <cellStyle name="Pre-inputted cells 3 2 4 2 3 3" xfId="27140" xr:uid="{00000000-0005-0000-0000-000081670000}"/>
    <cellStyle name="Pre-inputted cells 3 2 4 2 4" xfId="27141" xr:uid="{00000000-0005-0000-0000-000082670000}"/>
    <cellStyle name="Pre-inputted cells 3 2 4 2 5" xfId="27142" xr:uid="{00000000-0005-0000-0000-000083670000}"/>
    <cellStyle name="Pre-inputted cells 3 2 4 2 6" xfId="27143" xr:uid="{00000000-0005-0000-0000-000084670000}"/>
    <cellStyle name="Pre-inputted cells 3 2 4 2 7" xfId="27144" xr:uid="{00000000-0005-0000-0000-000085670000}"/>
    <cellStyle name="Pre-inputted cells 3 2 4 2 8" xfId="27145" xr:uid="{00000000-0005-0000-0000-000086670000}"/>
    <cellStyle name="Pre-inputted cells 3 2 4 2 9" xfId="27146" xr:uid="{00000000-0005-0000-0000-000087670000}"/>
    <cellStyle name="Pre-inputted cells 3 2 4 20" xfId="27147" xr:uid="{00000000-0005-0000-0000-000088670000}"/>
    <cellStyle name="Pre-inputted cells 3 2 4 21" xfId="27148" xr:uid="{00000000-0005-0000-0000-000089670000}"/>
    <cellStyle name="Pre-inputted cells 3 2 4 22" xfId="27149" xr:uid="{00000000-0005-0000-0000-00008A670000}"/>
    <cellStyle name="Pre-inputted cells 3 2 4 23" xfId="27150" xr:uid="{00000000-0005-0000-0000-00008B670000}"/>
    <cellStyle name="Pre-inputted cells 3 2 4 24" xfId="27151" xr:uid="{00000000-0005-0000-0000-00008C670000}"/>
    <cellStyle name="Pre-inputted cells 3 2 4 25" xfId="27152" xr:uid="{00000000-0005-0000-0000-00008D670000}"/>
    <cellStyle name="Pre-inputted cells 3 2 4 26" xfId="27153" xr:uid="{00000000-0005-0000-0000-00008E670000}"/>
    <cellStyle name="Pre-inputted cells 3 2 4 27" xfId="27154" xr:uid="{00000000-0005-0000-0000-00008F670000}"/>
    <cellStyle name="Pre-inputted cells 3 2 4 28" xfId="27155" xr:uid="{00000000-0005-0000-0000-000090670000}"/>
    <cellStyle name="Pre-inputted cells 3 2 4 29" xfId="27156" xr:uid="{00000000-0005-0000-0000-000091670000}"/>
    <cellStyle name="Pre-inputted cells 3 2 4 3" xfId="27157" xr:uid="{00000000-0005-0000-0000-000092670000}"/>
    <cellStyle name="Pre-inputted cells 3 2 4 3 2" xfId="27158" xr:uid="{00000000-0005-0000-0000-000093670000}"/>
    <cellStyle name="Pre-inputted cells 3 2 4 3 3" xfId="27159" xr:uid="{00000000-0005-0000-0000-000094670000}"/>
    <cellStyle name="Pre-inputted cells 3 2 4 30" xfId="27160" xr:uid="{00000000-0005-0000-0000-000095670000}"/>
    <cellStyle name="Pre-inputted cells 3 2 4 31" xfId="27161" xr:uid="{00000000-0005-0000-0000-000096670000}"/>
    <cellStyle name="Pre-inputted cells 3 2 4 32" xfId="27162" xr:uid="{00000000-0005-0000-0000-000097670000}"/>
    <cellStyle name="Pre-inputted cells 3 2 4 33" xfId="27163" xr:uid="{00000000-0005-0000-0000-000098670000}"/>
    <cellStyle name="Pre-inputted cells 3 2 4 34" xfId="27164" xr:uid="{00000000-0005-0000-0000-000099670000}"/>
    <cellStyle name="Pre-inputted cells 3 2 4 4" xfId="27165" xr:uid="{00000000-0005-0000-0000-00009A670000}"/>
    <cellStyle name="Pre-inputted cells 3 2 4 4 2" xfId="27166" xr:uid="{00000000-0005-0000-0000-00009B670000}"/>
    <cellStyle name="Pre-inputted cells 3 2 4 4 3" xfId="27167" xr:uid="{00000000-0005-0000-0000-00009C670000}"/>
    <cellStyle name="Pre-inputted cells 3 2 4 5" xfId="27168" xr:uid="{00000000-0005-0000-0000-00009D670000}"/>
    <cellStyle name="Pre-inputted cells 3 2 4 6" xfId="27169" xr:uid="{00000000-0005-0000-0000-00009E670000}"/>
    <cellStyle name="Pre-inputted cells 3 2 4 7" xfId="27170" xr:uid="{00000000-0005-0000-0000-00009F670000}"/>
    <cellStyle name="Pre-inputted cells 3 2 4 8" xfId="27171" xr:uid="{00000000-0005-0000-0000-0000A0670000}"/>
    <cellStyle name="Pre-inputted cells 3 2 4 9" xfId="27172" xr:uid="{00000000-0005-0000-0000-0000A1670000}"/>
    <cellStyle name="Pre-inputted cells 3 2 5" xfId="27173" xr:uid="{00000000-0005-0000-0000-0000A2670000}"/>
    <cellStyle name="Pre-inputted cells 3 2 5 10" xfId="27174" xr:uid="{00000000-0005-0000-0000-0000A3670000}"/>
    <cellStyle name="Pre-inputted cells 3 2 5 11" xfId="27175" xr:uid="{00000000-0005-0000-0000-0000A4670000}"/>
    <cellStyle name="Pre-inputted cells 3 2 5 12" xfId="27176" xr:uid="{00000000-0005-0000-0000-0000A5670000}"/>
    <cellStyle name="Pre-inputted cells 3 2 5 13" xfId="27177" xr:uid="{00000000-0005-0000-0000-0000A6670000}"/>
    <cellStyle name="Pre-inputted cells 3 2 5 2" xfId="27178" xr:uid="{00000000-0005-0000-0000-0000A7670000}"/>
    <cellStyle name="Pre-inputted cells 3 2 5 2 2" xfId="27179" xr:uid="{00000000-0005-0000-0000-0000A8670000}"/>
    <cellStyle name="Pre-inputted cells 3 2 5 2 3" xfId="27180" xr:uid="{00000000-0005-0000-0000-0000A9670000}"/>
    <cellStyle name="Pre-inputted cells 3 2 5 3" xfId="27181" xr:uid="{00000000-0005-0000-0000-0000AA670000}"/>
    <cellStyle name="Pre-inputted cells 3 2 5 3 2" xfId="27182" xr:uid="{00000000-0005-0000-0000-0000AB670000}"/>
    <cellStyle name="Pre-inputted cells 3 2 5 3 3" xfId="27183" xr:uid="{00000000-0005-0000-0000-0000AC670000}"/>
    <cellStyle name="Pre-inputted cells 3 2 5 4" xfId="27184" xr:uid="{00000000-0005-0000-0000-0000AD670000}"/>
    <cellStyle name="Pre-inputted cells 3 2 5 5" xfId="27185" xr:uid="{00000000-0005-0000-0000-0000AE670000}"/>
    <cellStyle name="Pre-inputted cells 3 2 5 6" xfId="27186" xr:uid="{00000000-0005-0000-0000-0000AF670000}"/>
    <cellStyle name="Pre-inputted cells 3 2 5 7" xfId="27187" xr:uid="{00000000-0005-0000-0000-0000B0670000}"/>
    <cellStyle name="Pre-inputted cells 3 2 5 8" xfId="27188" xr:uid="{00000000-0005-0000-0000-0000B1670000}"/>
    <cellStyle name="Pre-inputted cells 3 2 5 9" xfId="27189" xr:uid="{00000000-0005-0000-0000-0000B2670000}"/>
    <cellStyle name="Pre-inputted cells 3 2 6" xfId="27190" xr:uid="{00000000-0005-0000-0000-0000B3670000}"/>
    <cellStyle name="Pre-inputted cells 3 2 6 2" xfId="27191" xr:uid="{00000000-0005-0000-0000-0000B4670000}"/>
    <cellStyle name="Pre-inputted cells 3 2 6 2 2" xfId="27192" xr:uid="{00000000-0005-0000-0000-0000B5670000}"/>
    <cellStyle name="Pre-inputted cells 3 2 6 2 3" xfId="27193" xr:uid="{00000000-0005-0000-0000-0000B6670000}"/>
    <cellStyle name="Pre-inputted cells 3 2 6 3" xfId="27194" xr:uid="{00000000-0005-0000-0000-0000B7670000}"/>
    <cellStyle name="Pre-inputted cells 3 2 6 3 2" xfId="27195" xr:uid="{00000000-0005-0000-0000-0000B8670000}"/>
    <cellStyle name="Pre-inputted cells 3 2 6 4" xfId="27196" xr:uid="{00000000-0005-0000-0000-0000B9670000}"/>
    <cellStyle name="Pre-inputted cells 3 2 7" xfId="27197" xr:uid="{00000000-0005-0000-0000-0000BA670000}"/>
    <cellStyle name="Pre-inputted cells 3 2 7 2" xfId="27198" xr:uid="{00000000-0005-0000-0000-0000BB670000}"/>
    <cellStyle name="Pre-inputted cells 3 2 8" xfId="27199" xr:uid="{00000000-0005-0000-0000-0000BC670000}"/>
    <cellStyle name="Pre-inputted cells 3 2 8 2" xfId="27200" xr:uid="{00000000-0005-0000-0000-0000BD670000}"/>
    <cellStyle name="Pre-inputted cells 3 2 9" xfId="27201" xr:uid="{00000000-0005-0000-0000-0000BE670000}"/>
    <cellStyle name="Pre-inputted cells 3 2 9 2" xfId="27202" xr:uid="{00000000-0005-0000-0000-0000BF670000}"/>
    <cellStyle name="Pre-inputted cells 3 2_4 28 1_Asst_Health_Crit_AllTO_RIIO_20110714pm" xfId="27203" xr:uid="{00000000-0005-0000-0000-0000C0670000}"/>
    <cellStyle name="Pre-inputted cells 3 20" xfId="27204" xr:uid="{00000000-0005-0000-0000-0000C1670000}"/>
    <cellStyle name="Pre-inputted cells 3 20 2" xfId="27205" xr:uid="{00000000-0005-0000-0000-0000C2670000}"/>
    <cellStyle name="Pre-inputted cells 3 21" xfId="27206" xr:uid="{00000000-0005-0000-0000-0000C3670000}"/>
    <cellStyle name="Pre-inputted cells 3 21 2" xfId="27207" xr:uid="{00000000-0005-0000-0000-0000C4670000}"/>
    <cellStyle name="Pre-inputted cells 3 22" xfId="27208" xr:uid="{00000000-0005-0000-0000-0000C5670000}"/>
    <cellStyle name="Pre-inputted cells 3 22 2" xfId="27209" xr:uid="{00000000-0005-0000-0000-0000C6670000}"/>
    <cellStyle name="Pre-inputted cells 3 23" xfId="27210" xr:uid="{00000000-0005-0000-0000-0000C7670000}"/>
    <cellStyle name="Pre-inputted cells 3 23 2" xfId="27211" xr:uid="{00000000-0005-0000-0000-0000C8670000}"/>
    <cellStyle name="Pre-inputted cells 3 24" xfId="27212" xr:uid="{00000000-0005-0000-0000-0000C9670000}"/>
    <cellStyle name="Pre-inputted cells 3 24 2" xfId="27213" xr:uid="{00000000-0005-0000-0000-0000CA670000}"/>
    <cellStyle name="Pre-inputted cells 3 25" xfId="27214" xr:uid="{00000000-0005-0000-0000-0000CB670000}"/>
    <cellStyle name="Pre-inputted cells 3 25 2" xfId="27215" xr:uid="{00000000-0005-0000-0000-0000CC670000}"/>
    <cellStyle name="Pre-inputted cells 3 26" xfId="27216" xr:uid="{00000000-0005-0000-0000-0000CD670000}"/>
    <cellStyle name="Pre-inputted cells 3 26 2" xfId="27217" xr:uid="{00000000-0005-0000-0000-0000CE670000}"/>
    <cellStyle name="Pre-inputted cells 3 27" xfId="27218" xr:uid="{00000000-0005-0000-0000-0000CF670000}"/>
    <cellStyle name="Pre-inputted cells 3 28" xfId="27219" xr:uid="{00000000-0005-0000-0000-0000D0670000}"/>
    <cellStyle name="Pre-inputted cells 3 29" xfId="27220" xr:uid="{00000000-0005-0000-0000-0000D1670000}"/>
    <cellStyle name="Pre-inputted cells 3 3" xfId="27221" xr:uid="{00000000-0005-0000-0000-0000D2670000}"/>
    <cellStyle name="Pre-inputted cells 3 3 10" xfId="27222" xr:uid="{00000000-0005-0000-0000-0000D3670000}"/>
    <cellStyle name="Pre-inputted cells 3 3 11" xfId="27223" xr:uid="{00000000-0005-0000-0000-0000D4670000}"/>
    <cellStyle name="Pre-inputted cells 3 3 12" xfId="27224" xr:uid="{00000000-0005-0000-0000-0000D5670000}"/>
    <cellStyle name="Pre-inputted cells 3 3 13" xfId="27225" xr:uid="{00000000-0005-0000-0000-0000D6670000}"/>
    <cellStyle name="Pre-inputted cells 3 3 14" xfId="27226" xr:uid="{00000000-0005-0000-0000-0000D7670000}"/>
    <cellStyle name="Pre-inputted cells 3 3 15" xfId="27227" xr:uid="{00000000-0005-0000-0000-0000D8670000}"/>
    <cellStyle name="Pre-inputted cells 3 3 16" xfId="27228" xr:uid="{00000000-0005-0000-0000-0000D9670000}"/>
    <cellStyle name="Pre-inputted cells 3 3 17" xfId="27229" xr:uid="{00000000-0005-0000-0000-0000DA670000}"/>
    <cellStyle name="Pre-inputted cells 3 3 18" xfId="27230" xr:uid="{00000000-0005-0000-0000-0000DB670000}"/>
    <cellStyle name="Pre-inputted cells 3 3 19" xfId="27231" xr:uid="{00000000-0005-0000-0000-0000DC670000}"/>
    <cellStyle name="Pre-inputted cells 3 3 2" xfId="27232" xr:uid="{00000000-0005-0000-0000-0000DD670000}"/>
    <cellStyle name="Pre-inputted cells 3 3 2 10" xfId="27233" xr:uid="{00000000-0005-0000-0000-0000DE670000}"/>
    <cellStyle name="Pre-inputted cells 3 3 2 11" xfId="27234" xr:uid="{00000000-0005-0000-0000-0000DF670000}"/>
    <cellStyle name="Pre-inputted cells 3 3 2 12" xfId="27235" xr:uid="{00000000-0005-0000-0000-0000E0670000}"/>
    <cellStyle name="Pre-inputted cells 3 3 2 13" xfId="27236" xr:uid="{00000000-0005-0000-0000-0000E1670000}"/>
    <cellStyle name="Pre-inputted cells 3 3 2 14" xfId="27237" xr:uid="{00000000-0005-0000-0000-0000E2670000}"/>
    <cellStyle name="Pre-inputted cells 3 3 2 15" xfId="27238" xr:uid="{00000000-0005-0000-0000-0000E3670000}"/>
    <cellStyle name="Pre-inputted cells 3 3 2 16" xfId="27239" xr:uid="{00000000-0005-0000-0000-0000E4670000}"/>
    <cellStyle name="Pre-inputted cells 3 3 2 17" xfId="27240" xr:uid="{00000000-0005-0000-0000-0000E5670000}"/>
    <cellStyle name="Pre-inputted cells 3 3 2 18" xfId="27241" xr:uid="{00000000-0005-0000-0000-0000E6670000}"/>
    <cellStyle name="Pre-inputted cells 3 3 2 19" xfId="27242" xr:uid="{00000000-0005-0000-0000-0000E7670000}"/>
    <cellStyle name="Pre-inputted cells 3 3 2 2" xfId="27243" xr:uid="{00000000-0005-0000-0000-0000E8670000}"/>
    <cellStyle name="Pre-inputted cells 3 3 2 2 10" xfId="27244" xr:uid="{00000000-0005-0000-0000-0000E9670000}"/>
    <cellStyle name="Pre-inputted cells 3 3 2 2 11" xfId="27245" xr:uid="{00000000-0005-0000-0000-0000EA670000}"/>
    <cellStyle name="Pre-inputted cells 3 3 2 2 12" xfId="27246" xr:uid="{00000000-0005-0000-0000-0000EB670000}"/>
    <cellStyle name="Pre-inputted cells 3 3 2 2 13" xfId="27247" xr:uid="{00000000-0005-0000-0000-0000EC670000}"/>
    <cellStyle name="Pre-inputted cells 3 3 2 2 2" xfId="27248" xr:uid="{00000000-0005-0000-0000-0000ED670000}"/>
    <cellStyle name="Pre-inputted cells 3 3 2 2 2 2" xfId="27249" xr:uid="{00000000-0005-0000-0000-0000EE670000}"/>
    <cellStyle name="Pre-inputted cells 3 3 2 2 2 3" xfId="27250" xr:uid="{00000000-0005-0000-0000-0000EF670000}"/>
    <cellStyle name="Pre-inputted cells 3 3 2 2 3" xfId="27251" xr:uid="{00000000-0005-0000-0000-0000F0670000}"/>
    <cellStyle name="Pre-inputted cells 3 3 2 2 3 2" xfId="27252" xr:uid="{00000000-0005-0000-0000-0000F1670000}"/>
    <cellStyle name="Pre-inputted cells 3 3 2 2 3 3" xfId="27253" xr:uid="{00000000-0005-0000-0000-0000F2670000}"/>
    <cellStyle name="Pre-inputted cells 3 3 2 2 4" xfId="27254" xr:uid="{00000000-0005-0000-0000-0000F3670000}"/>
    <cellStyle name="Pre-inputted cells 3 3 2 2 5" xfId="27255" xr:uid="{00000000-0005-0000-0000-0000F4670000}"/>
    <cellStyle name="Pre-inputted cells 3 3 2 2 6" xfId="27256" xr:uid="{00000000-0005-0000-0000-0000F5670000}"/>
    <cellStyle name="Pre-inputted cells 3 3 2 2 7" xfId="27257" xr:uid="{00000000-0005-0000-0000-0000F6670000}"/>
    <cellStyle name="Pre-inputted cells 3 3 2 2 8" xfId="27258" xr:uid="{00000000-0005-0000-0000-0000F7670000}"/>
    <cellStyle name="Pre-inputted cells 3 3 2 2 9" xfId="27259" xr:uid="{00000000-0005-0000-0000-0000F8670000}"/>
    <cellStyle name="Pre-inputted cells 3 3 2 20" xfId="27260" xr:uid="{00000000-0005-0000-0000-0000F9670000}"/>
    <cellStyle name="Pre-inputted cells 3 3 2 21" xfId="27261" xr:uid="{00000000-0005-0000-0000-0000FA670000}"/>
    <cellStyle name="Pre-inputted cells 3 3 2 22" xfId="27262" xr:uid="{00000000-0005-0000-0000-0000FB670000}"/>
    <cellStyle name="Pre-inputted cells 3 3 2 23" xfId="27263" xr:uid="{00000000-0005-0000-0000-0000FC670000}"/>
    <cellStyle name="Pre-inputted cells 3 3 2 24" xfId="27264" xr:uid="{00000000-0005-0000-0000-0000FD670000}"/>
    <cellStyle name="Pre-inputted cells 3 3 2 25" xfId="27265" xr:uid="{00000000-0005-0000-0000-0000FE670000}"/>
    <cellStyle name="Pre-inputted cells 3 3 2 26" xfId="27266" xr:uid="{00000000-0005-0000-0000-0000FF670000}"/>
    <cellStyle name="Pre-inputted cells 3 3 2 27" xfId="27267" xr:uid="{00000000-0005-0000-0000-000000680000}"/>
    <cellStyle name="Pre-inputted cells 3 3 2 28" xfId="27268" xr:uid="{00000000-0005-0000-0000-000001680000}"/>
    <cellStyle name="Pre-inputted cells 3 3 2 29" xfId="27269" xr:uid="{00000000-0005-0000-0000-000002680000}"/>
    <cellStyle name="Pre-inputted cells 3 3 2 3" xfId="27270" xr:uid="{00000000-0005-0000-0000-000003680000}"/>
    <cellStyle name="Pre-inputted cells 3 3 2 3 2" xfId="27271" xr:uid="{00000000-0005-0000-0000-000004680000}"/>
    <cellStyle name="Pre-inputted cells 3 3 2 3 3" xfId="27272" xr:uid="{00000000-0005-0000-0000-000005680000}"/>
    <cellStyle name="Pre-inputted cells 3 3 2 30" xfId="27273" xr:uid="{00000000-0005-0000-0000-000006680000}"/>
    <cellStyle name="Pre-inputted cells 3 3 2 31" xfId="27274" xr:uid="{00000000-0005-0000-0000-000007680000}"/>
    <cellStyle name="Pre-inputted cells 3 3 2 32" xfId="27275" xr:uid="{00000000-0005-0000-0000-000008680000}"/>
    <cellStyle name="Pre-inputted cells 3 3 2 33" xfId="27276" xr:uid="{00000000-0005-0000-0000-000009680000}"/>
    <cellStyle name="Pre-inputted cells 3 3 2 34" xfId="27277" xr:uid="{00000000-0005-0000-0000-00000A680000}"/>
    <cellStyle name="Pre-inputted cells 3 3 2 4" xfId="27278" xr:uid="{00000000-0005-0000-0000-00000B680000}"/>
    <cellStyle name="Pre-inputted cells 3 3 2 4 2" xfId="27279" xr:uid="{00000000-0005-0000-0000-00000C680000}"/>
    <cellStyle name="Pre-inputted cells 3 3 2 4 3" xfId="27280" xr:uid="{00000000-0005-0000-0000-00000D680000}"/>
    <cellStyle name="Pre-inputted cells 3 3 2 5" xfId="27281" xr:uid="{00000000-0005-0000-0000-00000E680000}"/>
    <cellStyle name="Pre-inputted cells 3 3 2 6" xfId="27282" xr:uid="{00000000-0005-0000-0000-00000F680000}"/>
    <cellStyle name="Pre-inputted cells 3 3 2 7" xfId="27283" xr:uid="{00000000-0005-0000-0000-000010680000}"/>
    <cellStyle name="Pre-inputted cells 3 3 2 8" xfId="27284" xr:uid="{00000000-0005-0000-0000-000011680000}"/>
    <cellStyle name="Pre-inputted cells 3 3 2 9" xfId="27285" xr:uid="{00000000-0005-0000-0000-000012680000}"/>
    <cellStyle name="Pre-inputted cells 3 3 20" xfId="27286" xr:uid="{00000000-0005-0000-0000-000013680000}"/>
    <cellStyle name="Pre-inputted cells 3 3 21" xfId="27287" xr:uid="{00000000-0005-0000-0000-000014680000}"/>
    <cellStyle name="Pre-inputted cells 3 3 22" xfId="27288" xr:uid="{00000000-0005-0000-0000-000015680000}"/>
    <cellStyle name="Pre-inputted cells 3 3 23" xfId="27289" xr:uid="{00000000-0005-0000-0000-000016680000}"/>
    <cellStyle name="Pre-inputted cells 3 3 24" xfId="27290" xr:uid="{00000000-0005-0000-0000-000017680000}"/>
    <cellStyle name="Pre-inputted cells 3 3 25" xfId="27291" xr:uid="{00000000-0005-0000-0000-000018680000}"/>
    <cellStyle name="Pre-inputted cells 3 3 26" xfId="27292" xr:uid="{00000000-0005-0000-0000-000019680000}"/>
    <cellStyle name="Pre-inputted cells 3 3 27" xfId="27293" xr:uid="{00000000-0005-0000-0000-00001A680000}"/>
    <cellStyle name="Pre-inputted cells 3 3 28" xfId="27294" xr:uid="{00000000-0005-0000-0000-00001B680000}"/>
    <cellStyle name="Pre-inputted cells 3 3 29" xfId="27295" xr:uid="{00000000-0005-0000-0000-00001C680000}"/>
    <cellStyle name="Pre-inputted cells 3 3 3" xfId="27296" xr:uid="{00000000-0005-0000-0000-00001D680000}"/>
    <cellStyle name="Pre-inputted cells 3 3 3 10" xfId="27297" xr:uid="{00000000-0005-0000-0000-00001E680000}"/>
    <cellStyle name="Pre-inputted cells 3 3 3 11" xfId="27298" xr:uid="{00000000-0005-0000-0000-00001F680000}"/>
    <cellStyle name="Pre-inputted cells 3 3 3 12" xfId="27299" xr:uid="{00000000-0005-0000-0000-000020680000}"/>
    <cellStyle name="Pre-inputted cells 3 3 3 13" xfId="27300" xr:uid="{00000000-0005-0000-0000-000021680000}"/>
    <cellStyle name="Pre-inputted cells 3 3 3 2" xfId="27301" xr:uid="{00000000-0005-0000-0000-000022680000}"/>
    <cellStyle name="Pre-inputted cells 3 3 3 2 2" xfId="27302" xr:uid="{00000000-0005-0000-0000-000023680000}"/>
    <cellStyle name="Pre-inputted cells 3 3 3 2 3" xfId="27303" xr:uid="{00000000-0005-0000-0000-000024680000}"/>
    <cellStyle name="Pre-inputted cells 3 3 3 3" xfId="27304" xr:uid="{00000000-0005-0000-0000-000025680000}"/>
    <cellStyle name="Pre-inputted cells 3 3 3 3 2" xfId="27305" xr:uid="{00000000-0005-0000-0000-000026680000}"/>
    <cellStyle name="Pre-inputted cells 3 3 3 3 3" xfId="27306" xr:uid="{00000000-0005-0000-0000-000027680000}"/>
    <cellStyle name="Pre-inputted cells 3 3 3 4" xfId="27307" xr:uid="{00000000-0005-0000-0000-000028680000}"/>
    <cellStyle name="Pre-inputted cells 3 3 3 5" xfId="27308" xr:uid="{00000000-0005-0000-0000-000029680000}"/>
    <cellStyle name="Pre-inputted cells 3 3 3 6" xfId="27309" xr:uid="{00000000-0005-0000-0000-00002A680000}"/>
    <cellStyle name="Pre-inputted cells 3 3 3 7" xfId="27310" xr:uid="{00000000-0005-0000-0000-00002B680000}"/>
    <cellStyle name="Pre-inputted cells 3 3 3 8" xfId="27311" xr:uid="{00000000-0005-0000-0000-00002C680000}"/>
    <cellStyle name="Pre-inputted cells 3 3 3 9" xfId="27312" xr:uid="{00000000-0005-0000-0000-00002D680000}"/>
    <cellStyle name="Pre-inputted cells 3 3 30" xfId="27313" xr:uid="{00000000-0005-0000-0000-00002E680000}"/>
    <cellStyle name="Pre-inputted cells 3 3 31" xfId="27314" xr:uid="{00000000-0005-0000-0000-00002F680000}"/>
    <cellStyle name="Pre-inputted cells 3 3 32" xfId="27315" xr:uid="{00000000-0005-0000-0000-000030680000}"/>
    <cellStyle name="Pre-inputted cells 3 3 33" xfId="27316" xr:uid="{00000000-0005-0000-0000-000031680000}"/>
    <cellStyle name="Pre-inputted cells 3 3 34" xfId="27317" xr:uid="{00000000-0005-0000-0000-000032680000}"/>
    <cellStyle name="Pre-inputted cells 3 3 35" xfId="27318" xr:uid="{00000000-0005-0000-0000-000033680000}"/>
    <cellStyle name="Pre-inputted cells 3 3 4" xfId="27319" xr:uid="{00000000-0005-0000-0000-000034680000}"/>
    <cellStyle name="Pre-inputted cells 3 3 4 2" xfId="27320" xr:uid="{00000000-0005-0000-0000-000035680000}"/>
    <cellStyle name="Pre-inputted cells 3 3 4 3" xfId="27321" xr:uid="{00000000-0005-0000-0000-000036680000}"/>
    <cellStyle name="Pre-inputted cells 3 3 5" xfId="27322" xr:uid="{00000000-0005-0000-0000-000037680000}"/>
    <cellStyle name="Pre-inputted cells 3 3 5 2" xfId="27323" xr:uid="{00000000-0005-0000-0000-000038680000}"/>
    <cellStyle name="Pre-inputted cells 3 3 5 3" xfId="27324" xr:uid="{00000000-0005-0000-0000-000039680000}"/>
    <cellStyle name="Pre-inputted cells 3 3 6" xfId="27325" xr:uid="{00000000-0005-0000-0000-00003A680000}"/>
    <cellStyle name="Pre-inputted cells 3 3 7" xfId="27326" xr:uid="{00000000-0005-0000-0000-00003B680000}"/>
    <cellStyle name="Pre-inputted cells 3 3 8" xfId="27327" xr:uid="{00000000-0005-0000-0000-00003C680000}"/>
    <cellStyle name="Pre-inputted cells 3 3 9" xfId="27328" xr:uid="{00000000-0005-0000-0000-00003D680000}"/>
    <cellStyle name="Pre-inputted cells 3 3_4 28 1_Asst_Health_Crit_AllTO_RIIO_20110714pm" xfId="27329" xr:uid="{00000000-0005-0000-0000-00003E680000}"/>
    <cellStyle name="Pre-inputted cells 3 30" xfId="27330" xr:uid="{00000000-0005-0000-0000-00003F680000}"/>
    <cellStyle name="Pre-inputted cells 3 31" xfId="27331" xr:uid="{00000000-0005-0000-0000-000040680000}"/>
    <cellStyle name="Pre-inputted cells 3 32" xfId="27332" xr:uid="{00000000-0005-0000-0000-000041680000}"/>
    <cellStyle name="Pre-inputted cells 3 33" xfId="27333" xr:uid="{00000000-0005-0000-0000-000042680000}"/>
    <cellStyle name="Pre-inputted cells 3 34" xfId="27334" xr:uid="{00000000-0005-0000-0000-000043680000}"/>
    <cellStyle name="Pre-inputted cells 3 35" xfId="27335" xr:uid="{00000000-0005-0000-0000-000044680000}"/>
    <cellStyle name="Pre-inputted cells 3 36" xfId="27336" xr:uid="{00000000-0005-0000-0000-000045680000}"/>
    <cellStyle name="Pre-inputted cells 3 37" xfId="27337" xr:uid="{00000000-0005-0000-0000-000046680000}"/>
    <cellStyle name="Pre-inputted cells 3 38" xfId="27338" xr:uid="{00000000-0005-0000-0000-000047680000}"/>
    <cellStyle name="Pre-inputted cells 3 39" xfId="27339" xr:uid="{00000000-0005-0000-0000-000048680000}"/>
    <cellStyle name="Pre-inputted cells 3 4" xfId="27340" xr:uid="{00000000-0005-0000-0000-000049680000}"/>
    <cellStyle name="Pre-inputted cells 3 4 10" xfId="27341" xr:uid="{00000000-0005-0000-0000-00004A680000}"/>
    <cellStyle name="Pre-inputted cells 3 4 11" xfId="27342" xr:uid="{00000000-0005-0000-0000-00004B680000}"/>
    <cellStyle name="Pre-inputted cells 3 4 12" xfId="27343" xr:uid="{00000000-0005-0000-0000-00004C680000}"/>
    <cellStyle name="Pre-inputted cells 3 4 13" xfId="27344" xr:uid="{00000000-0005-0000-0000-00004D680000}"/>
    <cellStyle name="Pre-inputted cells 3 4 14" xfId="27345" xr:uid="{00000000-0005-0000-0000-00004E680000}"/>
    <cellStyle name="Pre-inputted cells 3 4 15" xfId="27346" xr:uid="{00000000-0005-0000-0000-00004F680000}"/>
    <cellStyle name="Pre-inputted cells 3 4 16" xfId="27347" xr:uid="{00000000-0005-0000-0000-000050680000}"/>
    <cellStyle name="Pre-inputted cells 3 4 17" xfId="27348" xr:uid="{00000000-0005-0000-0000-000051680000}"/>
    <cellStyle name="Pre-inputted cells 3 4 18" xfId="27349" xr:uid="{00000000-0005-0000-0000-000052680000}"/>
    <cellStyle name="Pre-inputted cells 3 4 19" xfId="27350" xr:uid="{00000000-0005-0000-0000-000053680000}"/>
    <cellStyle name="Pre-inputted cells 3 4 2" xfId="27351" xr:uid="{00000000-0005-0000-0000-000054680000}"/>
    <cellStyle name="Pre-inputted cells 3 4 2 10" xfId="27352" xr:uid="{00000000-0005-0000-0000-000055680000}"/>
    <cellStyle name="Pre-inputted cells 3 4 2 11" xfId="27353" xr:uid="{00000000-0005-0000-0000-000056680000}"/>
    <cellStyle name="Pre-inputted cells 3 4 2 12" xfId="27354" xr:uid="{00000000-0005-0000-0000-000057680000}"/>
    <cellStyle name="Pre-inputted cells 3 4 2 13" xfId="27355" xr:uid="{00000000-0005-0000-0000-000058680000}"/>
    <cellStyle name="Pre-inputted cells 3 4 2 2" xfId="27356" xr:uid="{00000000-0005-0000-0000-000059680000}"/>
    <cellStyle name="Pre-inputted cells 3 4 2 2 2" xfId="27357" xr:uid="{00000000-0005-0000-0000-00005A680000}"/>
    <cellStyle name="Pre-inputted cells 3 4 2 2 3" xfId="27358" xr:uid="{00000000-0005-0000-0000-00005B680000}"/>
    <cellStyle name="Pre-inputted cells 3 4 2 3" xfId="27359" xr:uid="{00000000-0005-0000-0000-00005C680000}"/>
    <cellStyle name="Pre-inputted cells 3 4 2 3 2" xfId="27360" xr:uid="{00000000-0005-0000-0000-00005D680000}"/>
    <cellStyle name="Pre-inputted cells 3 4 2 3 3" xfId="27361" xr:uid="{00000000-0005-0000-0000-00005E680000}"/>
    <cellStyle name="Pre-inputted cells 3 4 2 4" xfId="27362" xr:uid="{00000000-0005-0000-0000-00005F680000}"/>
    <cellStyle name="Pre-inputted cells 3 4 2 5" xfId="27363" xr:uid="{00000000-0005-0000-0000-000060680000}"/>
    <cellStyle name="Pre-inputted cells 3 4 2 6" xfId="27364" xr:uid="{00000000-0005-0000-0000-000061680000}"/>
    <cellStyle name="Pre-inputted cells 3 4 2 7" xfId="27365" xr:uid="{00000000-0005-0000-0000-000062680000}"/>
    <cellStyle name="Pre-inputted cells 3 4 2 8" xfId="27366" xr:uid="{00000000-0005-0000-0000-000063680000}"/>
    <cellStyle name="Pre-inputted cells 3 4 2 9" xfId="27367" xr:uid="{00000000-0005-0000-0000-000064680000}"/>
    <cellStyle name="Pre-inputted cells 3 4 20" xfId="27368" xr:uid="{00000000-0005-0000-0000-000065680000}"/>
    <cellStyle name="Pre-inputted cells 3 4 21" xfId="27369" xr:uid="{00000000-0005-0000-0000-000066680000}"/>
    <cellStyle name="Pre-inputted cells 3 4 22" xfId="27370" xr:uid="{00000000-0005-0000-0000-000067680000}"/>
    <cellStyle name="Pre-inputted cells 3 4 23" xfId="27371" xr:uid="{00000000-0005-0000-0000-000068680000}"/>
    <cellStyle name="Pre-inputted cells 3 4 24" xfId="27372" xr:uid="{00000000-0005-0000-0000-000069680000}"/>
    <cellStyle name="Pre-inputted cells 3 4 25" xfId="27373" xr:uid="{00000000-0005-0000-0000-00006A680000}"/>
    <cellStyle name="Pre-inputted cells 3 4 26" xfId="27374" xr:uid="{00000000-0005-0000-0000-00006B680000}"/>
    <cellStyle name="Pre-inputted cells 3 4 27" xfId="27375" xr:uid="{00000000-0005-0000-0000-00006C680000}"/>
    <cellStyle name="Pre-inputted cells 3 4 28" xfId="27376" xr:uid="{00000000-0005-0000-0000-00006D680000}"/>
    <cellStyle name="Pre-inputted cells 3 4 29" xfId="27377" xr:uid="{00000000-0005-0000-0000-00006E680000}"/>
    <cellStyle name="Pre-inputted cells 3 4 3" xfId="27378" xr:uid="{00000000-0005-0000-0000-00006F680000}"/>
    <cellStyle name="Pre-inputted cells 3 4 3 2" xfId="27379" xr:uid="{00000000-0005-0000-0000-000070680000}"/>
    <cellStyle name="Pre-inputted cells 3 4 3 3" xfId="27380" xr:uid="{00000000-0005-0000-0000-000071680000}"/>
    <cellStyle name="Pre-inputted cells 3 4 30" xfId="27381" xr:uid="{00000000-0005-0000-0000-000072680000}"/>
    <cellStyle name="Pre-inputted cells 3 4 31" xfId="27382" xr:uid="{00000000-0005-0000-0000-000073680000}"/>
    <cellStyle name="Pre-inputted cells 3 4 32" xfId="27383" xr:uid="{00000000-0005-0000-0000-000074680000}"/>
    <cellStyle name="Pre-inputted cells 3 4 33" xfId="27384" xr:uid="{00000000-0005-0000-0000-000075680000}"/>
    <cellStyle name="Pre-inputted cells 3 4 34" xfId="27385" xr:uid="{00000000-0005-0000-0000-000076680000}"/>
    <cellStyle name="Pre-inputted cells 3 4 4" xfId="27386" xr:uid="{00000000-0005-0000-0000-000077680000}"/>
    <cellStyle name="Pre-inputted cells 3 4 4 2" xfId="27387" xr:uid="{00000000-0005-0000-0000-000078680000}"/>
    <cellStyle name="Pre-inputted cells 3 4 4 3" xfId="27388" xr:uid="{00000000-0005-0000-0000-000079680000}"/>
    <cellStyle name="Pre-inputted cells 3 4 5" xfId="27389" xr:uid="{00000000-0005-0000-0000-00007A680000}"/>
    <cellStyle name="Pre-inputted cells 3 4 6" xfId="27390" xr:uid="{00000000-0005-0000-0000-00007B680000}"/>
    <cellStyle name="Pre-inputted cells 3 4 7" xfId="27391" xr:uid="{00000000-0005-0000-0000-00007C680000}"/>
    <cellStyle name="Pre-inputted cells 3 4 8" xfId="27392" xr:uid="{00000000-0005-0000-0000-00007D680000}"/>
    <cellStyle name="Pre-inputted cells 3 4 9" xfId="27393" xr:uid="{00000000-0005-0000-0000-00007E680000}"/>
    <cellStyle name="Pre-inputted cells 3 5" xfId="27394" xr:uid="{00000000-0005-0000-0000-00007F680000}"/>
    <cellStyle name="Pre-inputted cells 3 5 10" xfId="27395" xr:uid="{00000000-0005-0000-0000-000080680000}"/>
    <cellStyle name="Pre-inputted cells 3 5 11" xfId="27396" xr:uid="{00000000-0005-0000-0000-000081680000}"/>
    <cellStyle name="Pre-inputted cells 3 5 12" xfId="27397" xr:uid="{00000000-0005-0000-0000-000082680000}"/>
    <cellStyle name="Pre-inputted cells 3 5 13" xfId="27398" xr:uid="{00000000-0005-0000-0000-000083680000}"/>
    <cellStyle name="Pre-inputted cells 3 5 14" xfId="27399" xr:uid="{00000000-0005-0000-0000-000084680000}"/>
    <cellStyle name="Pre-inputted cells 3 5 15" xfId="27400" xr:uid="{00000000-0005-0000-0000-000085680000}"/>
    <cellStyle name="Pre-inputted cells 3 5 16" xfId="27401" xr:uid="{00000000-0005-0000-0000-000086680000}"/>
    <cellStyle name="Pre-inputted cells 3 5 17" xfId="27402" xr:uid="{00000000-0005-0000-0000-000087680000}"/>
    <cellStyle name="Pre-inputted cells 3 5 18" xfId="27403" xr:uid="{00000000-0005-0000-0000-000088680000}"/>
    <cellStyle name="Pre-inputted cells 3 5 19" xfId="27404" xr:uid="{00000000-0005-0000-0000-000089680000}"/>
    <cellStyle name="Pre-inputted cells 3 5 2" xfId="27405" xr:uid="{00000000-0005-0000-0000-00008A680000}"/>
    <cellStyle name="Pre-inputted cells 3 5 2 10" xfId="27406" xr:uid="{00000000-0005-0000-0000-00008B680000}"/>
    <cellStyle name="Pre-inputted cells 3 5 2 11" xfId="27407" xr:uid="{00000000-0005-0000-0000-00008C680000}"/>
    <cellStyle name="Pre-inputted cells 3 5 2 12" xfId="27408" xr:uid="{00000000-0005-0000-0000-00008D680000}"/>
    <cellStyle name="Pre-inputted cells 3 5 2 13" xfId="27409" xr:uid="{00000000-0005-0000-0000-00008E680000}"/>
    <cellStyle name="Pre-inputted cells 3 5 2 2" xfId="27410" xr:uid="{00000000-0005-0000-0000-00008F680000}"/>
    <cellStyle name="Pre-inputted cells 3 5 2 2 2" xfId="27411" xr:uid="{00000000-0005-0000-0000-000090680000}"/>
    <cellStyle name="Pre-inputted cells 3 5 2 2 3" xfId="27412" xr:uid="{00000000-0005-0000-0000-000091680000}"/>
    <cellStyle name="Pre-inputted cells 3 5 2 3" xfId="27413" xr:uid="{00000000-0005-0000-0000-000092680000}"/>
    <cellStyle name="Pre-inputted cells 3 5 2 3 2" xfId="27414" xr:uid="{00000000-0005-0000-0000-000093680000}"/>
    <cellStyle name="Pre-inputted cells 3 5 2 3 3" xfId="27415" xr:uid="{00000000-0005-0000-0000-000094680000}"/>
    <cellStyle name="Pre-inputted cells 3 5 2 4" xfId="27416" xr:uid="{00000000-0005-0000-0000-000095680000}"/>
    <cellStyle name="Pre-inputted cells 3 5 2 5" xfId="27417" xr:uid="{00000000-0005-0000-0000-000096680000}"/>
    <cellStyle name="Pre-inputted cells 3 5 2 6" xfId="27418" xr:uid="{00000000-0005-0000-0000-000097680000}"/>
    <cellStyle name="Pre-inputted cells 3 5 2 7" xfId="27419" xr:uid="{00000000-0005-0000-0000-000098680000}"/>
    <cellStyle name="Pre-inputted cells 3 5 2 8" xfId="27420" xr:uid="{00000000-0005-0000-0000-000099680000}"/>
    <cellStyle name="Pre-inputted cells 3 5 2 9" xfId="27421" xr:uid="{00000000-0005-0000-0000-00009A680000}"/>
    <cellStyle name="Pre-inputted cells 3 5 20" xfId="27422" xr:uid="{00000000-0005-0000-0000-00009B680000}"/>
    <cellStyle name="Pre-inputted cells 3 5 21" xfId="27423" xr:uid="{00000000-0005-0000-0000-00009C680000}"/>
    <cellStyle name="Pre-inputted cells 3 5 22" xfId="27424" xr:uid="{00000000-0005-0000-0000-00009D680000}"/>
    <cellStyle name="Pre-inputted cells 3 5 23" xfId="27425" xr:uid="{00000000-0005-0000-0000-00009E680000}"/>
    <cellStyle name="Pre-inputted cells 3 5 24" xfId="27426" xr:uid="{00000000-0005-0000-0000-00009F680000}"/>
    <cellStyle name="Pre-inputted cells 3 5 25" xfId="27427" xr:uid="{00000000-0005-0000-0000-0000A0680000}"/>
    <cellStyle name="Pre-inputted cells 3 5 26" xfId="27428" xr:uid="{00000000-0005-0000-0000-0000A1680000}"/>
    <cellStyle name="Pre-inputted cells 3 5 27" xfId="27429" xr:uid="{00000000-0005-0000-0000-0000A2680000}"/>
    <cellStyle name="Pre-inputted cells 3 5 28" xfId="27430" xr:uid="{00000000-0005-0000-0000-0000A3680000}"/>
    <cellStyle name="Pre-inputted cells 3 5 29" xfId="27431" xr:uid="{00000000-0005-0000-0000-0000A4680000}"/>
    <cellStyle name="Pre-inputted cells 3 5 3" xfId="27432" xr:uid="{00000000-0005-0000-0000-0000A5680000}"/>
    <cellStyle name="Pre-inputted cells 3 5 3 2" xfId="27433" xr:uid="{00000000-0005-0000-0000-0000A6680000}"/>
    <cellStyle name="Pre-inputted cells 3 5 3 3" xfId="27434" xr:uid="{00000000-0005-0000-0000-0000A7680000}"/>
    <cellStyle name="Pre-inputted cells 3 5 30" xfId="27435" xr:uid="{00000000-0005-0000-0000-0000A8680000}"/>
    <cellStyle name="Pre-inputted cells 3 5 31" xfId="27436" xr:uid="{00000000-0005-0000-0000-0000A9680000}"/>
    <cellStyle name="Pre-inputted cells 3 5 32" xfId="27437" xr:uid="{00000000-0005-0000-0000-0000AA680000}"/>
    <cellStyle name="Pre-inputted cells 3 5 33" xfId="27438" xr:uid="{00000000-0005-0000-0000-0000AB680000}"/>
    <cellStyle name="Pre-inputted cells 3 5 34" xfId="27439" xr:uid="{00000000-0005-0000-0000-0000AC680000}"/>
    <cellStyle name="Pre-inputted cells 3 5 4" xfId="27440" xr:uid="{00000000-0005-0000-0000-0000AD680000}"/>
    <cellStyle name="Pre-inputted cells 3 5 4 2" xfId="27441" xr:uid="{00000000-0005-0000-0000-0000AE680000}"/>
    <cellStyle name="Pre-inputted cells 3 5 4 3" xfId="27442" xr:uid="{00000000-0005-0000-0000-0000AF680000}"/>
    <cellStyle name="Pre-inputted cells 3 5 5" xfId="27443" xr:uid="{00000000-0005-0000-0000-0000B0680000}"/>
    <cellStyle name="Pre-inputted cells 3 5 6" xfId="27444" xr:uid="{00000000-0005-0000-0000-0000B1680000}"/>
    <cellStyle name="Pre-inputted cells 3 5 7" xfId="27445" xr:uid="{00000000-0005-0000-0000-0000B2680000}"/>
    <cellStyle name="Pre-inputted cells 3 5 8" xfId="27446" xr:uid="{00000000-0005-0000-0000-0000B3680000}"/>
    <cellStyle name="Pre-inputted cells 3 5 9" xfId="27447" xr:uid="{00000000-0005-0000-0000-0000B4680000}"/>
    <cellStyle name="Pre-inputted cells 3 6" xfId="27448" xr:uid="{00000000-0005-0000-0000-0000B5680000}"/>
    <cellStyle name="Pre-inputted cells 3 6 10" xfId="27449" xr:uid="{00000000-0005-0000-0000-0000B6680000}"/>
    <cellStyle name="Pre-inputted cells 3 6 11" xfId="27450" xr:uid="{00000000-0005-0000-0000-0000B7680000}"/>
    <cellStyle name="Pre-inputted cells 3 6 12" xfId="27451" xr:uid="{00000000-0005-0000-0000-0000B8680000}"/>
    <cellStyle name="Pre-inputted cells 3 6 13" xfId="27452" xr:uid="{00000000-0005-0000-0000-0000B9680000}"/>
    <cellStyle name="Pre-inputted cells 3 6 2" xfId="27453" xr:uid="{00000000-0005-0000-0000-0000BA680000}"/>
    <cellStyle name="Pre-inputted cells 3 6 2 2" xfId="27454" xr:uid="{00000000-0005-0000-0000-0000BB680000}"/>
    <cellStyle name="Pre-inputted cells 3 6 2 3" xfId="27455" xr:uid="{00000000-0005-0000-0000-0000BC680000}"/>
    <cellStyle name="Pre-inputted cells 3 6 3" xfId="27456" xr:uid="{00000000-0005-0000-0000-0000BD680000}"/>
    <cellStyle name="Pre-inputted cells 3 6 3 2" xfId="27457" xr:uid="{00000000-0005-0000-0000-0000BE680000}"/>
    <cellStyle name="Pre-inputted cells 3 6 3 3" xfId="27458" xr:uid="{00000000-0005-0000-0000-0000BF680000}"/>
    <cellStyle name="Pre-inputted cells 3 6 4" xfId="27459" xr:uid="{00000000-0005-0000-0000-0000C0680000}"/>
    <cellStyle name="Pre-inputted cells 3 6 5" xfId="27460" xr:uid="{00000000-0005-0000-0000-0000C1680000}"/>
    <cellStyle name="Pre-inputted cells 3 6 6" xfId="27461" xr:uid="{00000000-0005-0000-0000-0000C2680000}"/>
    <cellStyle name="Pre-inputted cells 3 6 7" xfId="27462" xr:uid="{00000000-0005-0000-0000-0000C3680000}"/>
    <cellStyle name="Pre-inputted cells 3 6 8" xfId="27463" xr:uid="{00000000-0005-0000-0000-0000C4680000}"/>
    <cellStyle name="Pre-inputted cells 3 6 9" xfId="27464" xr:uid="{00000000-0005-0000-0000-0000C5680000}"/>
    <cellStyle name="Pre-inputted cells 3 7" xfId="27465" xr:uid="{00000000-0005-0000-0000-0000C6680000}"/>
    <cellStyle name="Pre-inputted cells 3 7 2" xfId="27466" xr:uid="{00000000-0005-0000-0000-0000C7680000}"/>
    <cellStyle name="Pre-inputted cells 3 7 2 2" xfId="27467" xr:uid="{00000000-0005-0000-0000-0000C8680000}"/>
    <cellStyle name="Pre-inputted cells 3 7 2 3" xfId="27468" xr:uid="{00000000-0005-0000-0000-0000C9680000}"/>
    <cellStyle name="Pre-inputted cells 3 7 3" xfId="27469" xr:uid="{00000000-0005-0000-0000-0000CA680000}"/>
    <cellStyle name="Pre-inputted cells 3 7 3 2" xfId="27470" xr:uid="{00000000-0005-0000-0000-0000CB680000}"/>
    <cellStyle name="Pre-inputted cells 3 7 4" xfId="27471" xr:uid="{00000000-0005-0000-0000-0000CC680000}"/>
    <cellStyle name="Pre-inputted cells 3 8" xfId="27472" xr:uid="{00000000-0005-0000-0000-0000CD680000}"/>
    <cellStyle name="Pre-inputted cells 3 8 2" xfId="27473" xr:uid="{00000000-0005-0000-0000-0000CE680000}"/>
    <cellStyle name="Pre-inputted cells 3 9" xfId="27474" xr:uid="{00000000-0005-0000-0000-0000CF680000}"/>
    <cellStyle name="Pre-inputted cells 3 9 2" xfId="27475" xr:uid="{00000000-0005-0000-0000-0000D0680000}"/>
    <cellStyle name="Pre-inputted cells 3_1.3s Accounting C Costs Scots" xfId="27476" xr:uid="{00000000-0005-0000-0000-0000D1680000}"/>
    <cellStyle name="Pre-inputted cells 30" xfId="27477" xr:uid="{00000000-0005-0000-0000-0000D2680000}"/>
    <cellStyle name="Pre-inputted cells 30 2" xfId="27478" xr:uid="{00000000-0005-0000-0000-0000D3680000}"/>
    <cellStyle name="Pre-inputted cells 31" xfId="27479" xr:uid="{00000000-0005-0000-0000-0000D4680000}"/>
    <cellStyle name="Pre-inputted cells 31 2" xfId="27480" xr:uid="{00000000-0005-0000-0000-0000D5680000}"/>
    <cellStyle name="Pre-inputted cells 32" xfId="27481" xr:uid="{00000000-0005-0000-0000-0000D6680000}"/>
    <cellStyle name="Pre-inputted cells 32 2" xfId="27482" xr:uid="{00000000-0005-0000-0000-0000D7680000}"/>
    <cellStyle name="Pre-inputted cells 33" xfId="27483" xr:uid="{00000000-0005-0000-0000-0000D8680000}"/>
    <cellStyle name="Pre-inputted cells 33 2" xfId="27484" xr:uid="{00000000-0005-0000-0000-0000D9680000}"/>
    <cellStyle name="Pre-inputted cells 34" xfId="27485" xr:uid="{00000000-0005-0000-0000-0000DA680000}"/>
    <cellStyle name="Pre-inputted cells 35" xfId="27486" xr:uid="{00000000-0005-0000-0000-0000DB680000}"/>
    <cellStyle name="Pre-inputted cells 36" xfId="27487" xr:uid="{00000000-0005-0000-0000-0000DC680000}"/>
    <cellStyle name="Pre-inputted cells 37" xfId="27488" xr:uid="{00000000-0005-0000-0000-0000DD680000}"/>
    <cellStyle name="Pre-inputted cells 38" xfId="27489" xr:uid="{00000000-0005-0000-0000-0000DE680000}"/>
    <cellStyle name="Pre-inputted cells 39" xfId="27490" xr:uid="{00000000-0005-0000-0000-0000DF680000}"/>
    <cellStyle name="Pre-inputted cells 4" xfId="1245" xr:uid="{00000000-0005-0000-0000-0000E0680000}"/>
    <cellStyle name="Pre-inputted cells 4 10" xfId="27491" xr:uid="{00000000-0005-0000-0000-0000E1680000}"/>
    <cellStyle name="Pre-inputted cells 4 10 2" xfId="27492" xr:uid="{00000000-0005-0000-0000-0000E2680000}"/>
    <cellStyle name="Pre-inputted cells 4 11" xfId="27493" xr:uid="{00000000-0005-0000-0000-0000E3680000}"/>
    <cellStyle name="Pre-inputted cells 4 11 2" xfId="27494" xr:uid="{00000000-0005-0000-0000-0000E4680000}"/>
    <cellStyle name="Pre-inputted cells 4 12" xfId="27495" xr:uid="{00000000-0005-0000-0000-0000E5680000}"/>
    <cellStyle name="Pre-inputted cells 4 12 2" xfId="27496" xr:uid="{00000000-0005-0000-0000-0000E6680000}"/>
    <cellStyle name="Pre-inputted cells 4 13" xfId="27497" xr:uid="{00000000-0005-0000-0000-0000E7680000}"/>
    <cellStyle name="Pre-inputted cells 4 13 2" xfId="27498" xr:uid="{00000000-0005-0000-0000-0000E8680000}"/>
    <cellStyle name="Pre-inputted cells 4 14" xfId="27499" xr:uid="{00000000-0005-0000-0000-0000E9680000}"/>
    <cellStyle name="Pre-inputted cells 4 14 2" xfId="27500" xr:uid="{00000000-0005-0000-0000-0000EA680000}"/>
    <cellStyle name="Pre-inputted cells 4 15" xfId="27501" xr:uid="{00000000-0005-0000-0000-0000EB680000}"/>
    <cellStyle name="Pre-inputted cells 4 15 2" xfId="27502" xr:uid="{00000000-0005-0000-0000-0000EC680000}"/>
    <cellStyle name="Pre-inputted cells 4 16" xfId="27503" xr:uid="{00000000-0005-0000-0000-0000ED680000}"/>
    <cellStyle name="Pre-inputted cells 4 16 2" xfId="27504" xr:uid="{00000000-0005-0000-0000-0000EE680000}"/>
    <cellStyle name="Pre-inputted cells 4 17" xfId="27505" xr:uid="{00000000-0005-0000-0000-0000EF680000}"/>
    <cellStyle name="Pre-inputted cells 4 17 2" xfId="27506" xr:uid="{00000000-0005-0000-0000-0000F0680000}"/>
    <cellStyle name="Pre-inputted cells 4 18" xfId="27507" xr:uid="{00000000-0005-0000-0000-0000F1680000}"/>
    <cellStyle name="Pre-inputted cells 4 18 2" xfId="27508" xr:uid="{00000000-0005-0000-0000-0000F2680000}"/>
    <cellStyle name="Pre-inputted cells 4 19" xfId="27509" xr:uid="{00000000-0005-0000-0000-0000F3680000}"/>
    <cellStyle name="Pre-inputted cells 4 19 2" xfId="27510" xr:uid="{00000000-0005-0000-0000-0000F4680000}"/>
    <cellStyle name="Pre-inputted cells 4 2" xfId="1246" xr:uid="{00000000-0005-0000-0000-0000F5680000}"/>
    <cellStyle name="Pre-inputted cells 4 2 10" xfId="27511" xr:uid="{00000000-0005-0000-0000-0000F6680000}"/>
    <cellStyle name="Pre-inputted cells 4 2 10 2" xfId="27512" xr:uid="{00000000-0005-0000-0000-0000F7680000}"/>
    <cellStyle name="Pre-inputted cells 4 2 11" xfId="27513" xr:uid="{00000000-0005-0000-0000-0000F8680000}"/>
    <cellStyle name="Pre-inputted cells 4 2 11 2" xfId="27514" xr:uid="{00000000-0005-0000-0000-0000F9680000}"/>
    <cellStyle name="Pre-inputted cells 4 2 12" xfId="27515" xr:uid="{00000000-0005-0000-0000-0000FA680000}"/>
    <cellStyle name="Pre-inputted cells 4 2 12 2" xfId="27516" xr:uid="{00000000-0005-0000-0000-0000FB680000}"/>
    <cellStyle name="Pre-inputted cells 4 2 13" xfId="27517" xr:uid="{00000000-0005-0000-0000-0000FC680000}"/>
    <cellStyle name="Pre-inputted cells 4 2 13 2" xfId="27518" xr:uid="{00000000-0005-0000-0000-0000FD680000}"/>
    <cellStyle name="Pre-inputted cells 4 2 14" xfId="27519" xr:uid="{00000000-0005-0000-0000-0000FE680000}"/>
    <cellStyle name="Pre-inputted cells 4 2 14 2" xfId="27520" xr:uid="{00000000-0005-0000-0000-0000FF680000}"/>
    <cellStyle name="Pre-inputted cells 4 2 15" xfId="27521" xr:uid="{00000000-0005-0000-0000-000000690000}"/>
    <cellStyle name="Pre-inputted cells 4 2 15 2" xfId="27522" xr:uid="{00000000-0005-0000-0000-000001690000}"/>
    <cellStyle name="Pre-inputted cells 4 2 16" xfId="27523" xr:uid="{00000000-0005-0000-0000-000002690000}"/>
    <cellStyle name="Pre-inputted cells 4 2 16 2" xfId="27524" xr:uid="{00000000-0005-0000-0000-000003690000}"/>
    <cellStyle name="Pre-inputted cells 4 2 17" xfId="27525" xr:uid="{00000000-0005-0000-0000-000004690000}"/>
    <cellStyle name="Pre-inputted cells 4 2 17 2" xfId="27526" xr:uid="{00000000-0005-0000-0000-000005690000}"/>
    <cellStyle name="Pre-inputted cells 4 2 18" xfId="27527" xr:uid="{00000000-0005-0000-0000-000006690000}"/>
    <cellStyle name="Pre-inputted cells 4 2 18 2" xfId="27528" xr:uid="{00000000-0005-0000-0000-000007690000}"/>
    <cellStyle name="Pre-inputted cells 4 2 19" xfId="27529" xr:uid="{00000000-0005-0000-0000-000008690000}"/>
    <cellStyle name="Pre-inputted cells 4 2 19 2" xfId="27530" xr:uid="{00000000-0005-0000-0000-000009690000}"/>
    <cellStyle name="Pre-inputted cells 4 2 2" xfId="27531" xr:uid="{00000000-0005-0000-0000-00000A690000}"/>
    <cellStyle name="Pre-inputted cells 4 2 2 10" xfId="27532" xr:uid="{00000000-0005-0000-0000-00000B690000}"/>
    <cellStyle name="Pre-inputted cells 4 2 2 11" xfId="27533" xr:uid="{00000000-0005-0000-0000-00000C690000}"/>
    <cellStyle name="Pre-inputted cells 4 2 2 12" xfId="27534" xr:uid="{00000000-0005-0000-0000-00000D690000}"/>
    <cellStyle name="Pre-inputted cells 4 2 2 13" xfId="27535" xr:uid="{00000000-0005-0000-0000-00000E690000}"/>
    <cellStyle name="Pre-inputted cells 4 2 2 14" xfId="27536" xr:uid="{00000000-0005-0000-0000-00000F690000}"/>
    <cellStyle name="Pre-inputted cells 4 2 2 15" xfId="27537" xr:uid="{00000000-0005-0000-0000-000010690000}"/>
    <cellStyle name="Pre-inputted cells 4 2 2 16" xfId="27538" xr:uid="{00000000-0005-0000-0000-000011690000}"/>
    <cellStyle name="Pre-inputted cells 4 2 2 17" xfId="27539" xr:uid="{00000000-0005-0000-0000-000012690000}"/>
    <cellStyle name="Pre-inputted cells 4 2 2 18" xfId="27540" xr:uid="{00000000-0005-0000-0000-000013690000}"/>
    <cellStyle name="Pre-inputted cells 4 2 2 19" xfId="27541" xr:uid="{00000000-0005-0000-0000-000014690000}"/>
    <cellStyle name="Pre-inputted cells 4 2 2 2" xfId="27542" xr:uid="{00000000-0005-0000-0000-000015690000}"/>
    <cellStyle name="Pre-inputted cells 4 2 2 2 10" xfId="27543" xr:uid="{00000000-0005-0000-0000-000016690000}"/>
    <cellStyle name="Pre-inputted cells 4 2 2 2 11" xfId="27544" xr:uid="{00000000-0005-0000-0000-000017690000}"/>
    <cellStyle name="Pre-inputted cells 4 2 2 2 12" xfId="27545" xr:uid="{00000000-0005-0000-0000-000018690000}"/>
    <cellStyle name="Pre-inputted cells 4 2 2 2 13" xfId="27546" xr:uid="{00000000-0005-0000-0000-000019690000}"/>
    <cellStyle name="Pre-inputted cells 4 2 2 2 14" xfId="27547" xr:uid="{00000000-0005-0000-0000-00001A690000}"/>
    <cellStyle name="Pre-inputted cells 4 2 2 2 15" xfId="27548" xr:uid="{00000000-0005-0000-0000-00001B690000}"/>
    <cellStyle name="Pre-inputted cells 4 2 2 2 16" xfId="27549" xr:uid="{00000000-0005-0000-0000-00001C690000}"/>
    <cellStyle name="Pre-inputted cells 4 2 2 2 17" xfId="27550" xr:uid="{00000000-0005-0000-0000-00001D690000}"/>
    <cellStyle name="Pre-inputted cells 4 2 2 2 18" xfId="27551" xr:uid="{00000000-0005-0000-0000-00001E690000}"/>
    <cellStyle name="Pre-inputted cells 4 2 2 2 19" xfId="27552" xr:uid="{00000000-0005-0000-0000-00001F690000}"/>
    <cellStyle name="Pre-inputted cells 4 2 2 2 2" xfId="27553" xr:uid="{00000000-0005-0000-0000-000020690000}"/>
    <cellStyle name="Pre-inputted cells 4 2 2 2 2 10" xfId="27554" xr:uid="{00000000-0005-0000-0000-000021690000}"/>
    <cellStyle name="Pre-inputted cells 4 2 2 2 2 11" xfId="27555" xr:uid="{00000000-0005-0000-0000-000022690000}"/>
    <cellStyle name="Pre-inputted cells 4 2 2 2 2 12" xfId="27556" xr:uid="{00000000-0005-0000-0000-000023690000}"/>
    <cellStyle name="Pre-inputted cells 4 2 2 2 2 13" xfId="27557" xr:uid="{00000000-0005-0000-0000-000024690000}"/>
    <cellStyle name="Pre-inputted cells 4 2 2 2 2 2" xfId="27558" xr:uid="{00000000-0005-0000-0000-000025690000}"/>
    <cellStyle name="Pre-inputted cells 4 2 2 2 2 2 2" xfId="27559" xr:uid="{00000000-0005-0000-0000-000026690000}"/>
    <cellStyle name="Pre-inputted cells 4 2 2 2 2 2 3" xfId="27560" xr:uid="{00000000-0005-0000-0000-000027690000}"/>
    <cellStyle name="Pre-inputted cells 4 2 2 2 2 3" xfId="27561" xr:uid="{00000000-0005-0000-0000-000028690000}"/>
    <cellStyle name="Pre-inputted cells 4 2 2 2 2 3 2" xfId="27562" xr:uid="{00000000-0005-0000-0000-000029690000}"/>
    <cellStyle name="Pre-inputted cells 4 2 2 2 2 3 3" xfId="27563" xr:uid="{00000000-0005-0000-0000-00002A690000}"/>
    <cellStyle name="Pre-inputted cells 4 2 2 2 2 4" xfId="27564" xr:uid="{00000000-0005-0000-0000-00002B690000}"/>
    <cellStyle name="Pre-inputted cells 4 2 2 2 2 5" xfId="27565" xr:uid="{00000000-0005-0000-0000-00002C690000}"/>
    <cellStyle name="Pre-inputted cells 4 2 2 2 2 6" xfId="27566" xr:uid="{00000000-0005-0000-0000-00002D690000}"/>
    <cellStyle name="Pre-inputted cells 4 2 2 2 2 7" xfId="27567" xr:uid="{00000000-0005-0000-0000-00002E690000}"/>
    <cellStyle name="Pre-inputted cells 4 2 2 2 2 8" xfId="27568" xr:uid="{00000000-0005-0000-0000-00002F690000}"/>
    <cellStyle name="Pre-inputted cells 4 2 2 2 2 9" xfId="27569" xr:uid="{00000000-0005-0000-0000-000030690000}"/>
    <cellStyle name="Pre-inputted cells 4 2 2 2 20" xfId="27570" xr:uid="{00000000-0005-0000-0000-000031690000}"/>
    <cellStyle name="Pre-inputted cells 4 2 2 2 21" xfId="27571" xr:uid="{00000000-0005-0000-0000-000032690000}"/>
    <cellStyle name="Pre-inputted cells 4 2 2 2 22" xfId="27572" xr:uid="{00000000-0005-0000-0000-000033690000}"/>
    <cellStyle name="Pre-inputted cells 4 2 2 2 23" xfId="27573" xr:uid="{00000000-0005-0000-0000-000034690000}"/>
    <cellStyle name="Pre-inputted cells 4 2 2 2 24" xfId="27574" xr:uid="{00000000-0005-0000-0000-000035690000}"/>
    <cellStyle name="Pre-inputted cells 4 2 2 2 25" xfId="27575" xr:uid="{00000000-0005-0000-0000-000036690000}"/>
    <cellStyle name="Pre-inputted cells 4 2 2 2 26" xfId="27576" xr:uid="{00000000-0005-0000-0000-000037690000}"/>
    <cellStyle name="Pre-inputted cells 4 2 2 2 27" xfId="27577" xr:uid="{00000000-0005-0000-0000-000038690000}"/>
    <cellStyle name="Pre-inputted cells 4 2 2 2 28" xfId="27578" xr:uid="{00000000-0005-0000-0000-000039690000}"/>
    <cellStyle name="Pre-inputted cells 4 2 2 2 29" xfId="27579" xr:uid="{00000000-0005-0000-0000-00003A690000}"/>
    <cellStyle name="Pre-inputted cells 4 2 2 2 3" xfId="27580" xr:uid="{00000000-0005-0000-0000-00003B690000}"/>
    <cellStyle name="Pre-inputted cells 4 2 2 2 3 2" xfId="27581" xr:uid="{00000000-0005-0000-0000-00003C690000}"/>
    <cellStyle name="Pre-inputted cells 4 2 2 2 3 3" xfId="27582" xr:uid="{00000000-0005-0000-0000-00003D690000}"/>
    <cellStyle name="Pre-inputted cells 4 2 2 2 30" xfId="27583" xr:uid="{00000000-0005-0000-0000-00003E690000}"/>
    <cellStyle name="Pre-inputted cells 4 2 2 2 31" xfId="27584" xr:uid="{00000000-0005-0000-0000-00003F690000}"/>
    <cellStyle name="Pre-inputted cells 4 2 2 2 32" xfId="27585" xr:uid="{00000000-0005-0000-0000-000040690000}"/>
    <cellStyle name="Pre-inputted cells 4 2 2 2 33" xfId="27586" xr:uid="{00000000-0005-0000-0000-000041690000}"/>
    <cellStyle name="Pre-inputted cells 4 2 2 2 34" xfId="27587" xr:uid="{00000000-0005-0000-0000-000042690000}"/>
    <cellStyle name="Pre-inputted cells 4 2 2 2 4" xfId="27588" xr:uid="{00000000-0005-0000-0000-000043690000}"/>
    <cellStyle name="Pre-inputted cells 4 2 2 2 4 2" xfId="27589" xr:uid="{00000000-0005-0000-0000-000044690000}"/>
    <cellStyle name="Pre-inputted cells 4 2 2 2 4 3" xfId="27590" xr:uid="{00000000-0005-0000-0000-000045690000}"/>
    <cellStyle name="Pre-inputted cells 4 2 2 2 5" xfId="27591" xr:uid="{00000000-0005-0000-0000-000046690000}"/>
    <cellStyle name="Pre-inputted cells 4 2 2 2 6" xfId="27592" xr:uid="{00000000-0005-0000-0000-000047690000}"/>
    <cellStyle name="Pre-inputted cells 4 2 2 2 7" xfId="27593" xr:uid="{00000000-0005-0000-0000-000048690000}"/>
    <cellStyle name="Pre-inputted cells 4 2 2 2 8" xfId="27594" xr:uid="{00000000-0005-0000-0000-000049690000}"/>
    <cellStyle name="Pre-inputted cells 4 2 2 2 9" xfId="27595" xr:uid="{00000000-0005-0000-0000-00004A690000}"/>
    <cellStyle name="Pre-inputted cells 4 2 2 20" xfId="27596" xr:uid="{00000000-0005-0000-0000-00004B690000}"/>
    <cellStyle name="Pre-inputted cells 4 2 2 21" xfId="27597" xr:uid="{00000000-0005-0000-0000-00004C690000}"/>
    <cellStyle name="Pre-inputted cells 4 2 2 22" xfId="27598" xr:uid="{00000000-0005-0000-0000-00004D690000}"/>
    <cellStyle name="Pre-inputted cells 4 2 2 23" xfId="27599" xr:uid="{00000000-0005-0000-0000-00004E690000}"/>
    <cellStyle name="Pre-inputted cells 4 2 2 24" xfId="27600" xr:uid="{00000000-0005-0000-0000-00004F690000}"/>
    <cellStyle name="Pre-inputted cells 4 2 2 25" xfId="27601" xr:uid="{00000000-0005-0000-0000-000050690000}"/>
    <cellStyle name="Pre-inputted cells 4 2 2 26" xfId="27602" xr:uid="{00000000-0005-0000-0000-000051690000}"/>
    <cellStyle name="Pre-inputted cells 4 2 2 27" xfId="27603" xr:uid="{00000000-0005-0000-0000-000052690000}"/>
    <cellStyle name="Pre-inputted cells 4 2 2 28" xfId="27604" xr:uid="{00000000-0005-0000-0000-000053690000}"/>
    <cellStyle name="Pre-inputted cells 4 2 2 29" xfId="27605" xr:uid="{00000000-0005-0000-0000-000054690000}"/>
    <cellStyle name="Pre-inputted cells 4 2 2 3" xfId="27606" xr:uid="{00000000-0005-0000-0000-000055690000}"/>
    <cellStyle name="Pre-inputted cells 4 2 2 3 10" xfId="27607" xr:uid="{00000000-0005-0000-0000-000056690000}"/>
    <cellStyle name="Pre-inputted cells 4 2 2 3 11" xfId="27608" xr:uid="{00000000-0005-0000-0000-000057690000}"/>
    <cellStyle name="Pre-inputted cells 4 2 2 3 12" xfId="27609" xr:uid="{00000000-0005-0000-0000-000058690000}"/>
    <cellStyle name="Pre-inputted cells 4 2 2 3 13" xfId="27610" xr:uid="{00000000-0005-0000-0000-000059690000}"/>
    <cellStyle name="Pre-inputted cells 4 2 2 3 2" xfId="27611" xr:uid="{00000000-0005-0000-0000-00005A690000}"/>
    <cellStyle name="Pre-inputted cells 4 2 2 3 2 2" xfId="27612" xr:uid="{00000000-0005-0000-0000-00005B690000}"/>
    <cellStyle name="Pre-inputted cells 4 2 2 3 2 3" xfId="27613" xr:uid="{00000000-0005-0000-0000-00005C690000}"/>
    <cellStyle name="Pre-inputted cells 4 2 2 3 3" xfId="27614" xr:uid="{00000000-0005-0000-0000-00005D690000}"/>
    <cellStyle name="Pre-inputted cells 4 2 2 3 3 2" xfId="27615" xr:uid="{00000000-0005-0000-0000-00005E690000}"/>
    <cellStyle name="Pre-inputted cells 4 2 2 3 3 3" xfId="27616" xr:uid="{00000000-0005-0000-0000-00005F690000}"/>
    <cellStyle name="Pre-inputted cells 4 2 2 3 4" xfId="27617" xr:uid="{00000000-0005-0000-0000-000060690000}"/>
    <cellStyle name="Pre-inputted cells 4 2 2 3 5" xfId="27618" xr:uid="{00000000-0005-0000-0000-000061690000}"/>
    <cellStyle name="Pre-inputted cells 4 2 2 3 6" xfId="27619" xr:uid="{00000000-0005-0000-0000-000062690000}"/>
    <cellStyle name="Pre-inputted cells 4 2 2 3 7" xfId="27620" xr:uid="{00000000-0005-0000-0000-000063690000}"/>
    <cellStyle name="Pre-inputted cells 4 2 2 3 8" xfId="27621" xr:uid="{00000000-0005-0000-0000-000064690000}"/>
    <cellStyle name="Pre-inputted cells 4 2 2 3 9" xfId="27622" xr:uid="{00000000-0005-0000-0000-000065690000}"/>
    <cellStyle name="Pre-inputted cells 4 2 2 30" xfId="27623" xr:uid="{00000000-0005-0000-0000-000066690000}"/>
    <cellStyle name="Pre-inputted cells 4 2 2 31" xfId="27624" xr:uid="{00000000-0005-0000-0000-000067690000}"/>
    <cellStyle name="Pre-inputted cells 4 2 2 32" xfId="27625" xr:uid="{00000000-0005-0000-0000-000068690000}"/>
    <cellStyle name="Pre-inputted cells 4 2 2 33" xfId="27626" xr:uid="{00000000-0005-0000-0000-000069690000}"/>
    <cellStyle name="Pre-inputted cells 4 2 2 34" xfId="27627" xr:uid="{00000000-0005-0000-0000-00006A690000}"/>
    <cellStyle name="Pre-inputted cells 4 2 2 35" xfId="27628" xr:uid="{00000000-0005-0000-0000-00006B690000}"/>
    <cellStyle name="Pre-inputted cells 4 2 2 4" xfId="27629" xr:uid="{00000000-0005-0000-0000-00006C690000}"/>
    <cellStyle name="Pre-inputted cells 4 2 2 4 2" xfId="27630" xr:uid="{00000000-0005-0000-0000-00006D690000}"/>
    <cellStyle name="Pre-inputted cells 4 2 2 4 3" xfId="27631" xr:uid="{00000000-0005-0000-0000-00006E690000}"/>
    <cellStyle name="Pre-inputted cells 4 2 2 5" xfId="27632" xr:uid="{00000000-0005-0000-0000-00006F690000}"/>
    <cellStyle name="Pre-inputted cells 4 2 2 5 2" xfId="27633" xr:uid="{00000000-0005-0000-0000-000070690000}"/>
    <cellStyle name="Pre-inputted cells 4 2 2 5 3" xfId="27634" xr:uid="{00000000-0005-0000-0000-000071690000}"/>
    <cellStyle name="Pre-inputted cells 4 2 2 6" xfId="27635" xr:uid="{00000000-0005-0000-0000-000072690000}"/>
    <cellStyle name="Pre-inputted cells 4 2 2 7" xfId="27636" xr:uid="{00000000-0005-0000-0000-000073690000}"/>
    <cellStyle name="Pre-inputted cells 4 2 2 8" xfId="27637" xr:uid="{00000000-0005-0000-0000-000074690000}"/>
    <cellStyle name="Pre-inputted cells 4 2 2 9" xfId="27638" xr:uid="{00000000-0005-0000-0000-000075690000}"/>
    <cellStyle name="Pre-inputted cells 4 2 2_4 28 1_Asst_Health_Crit_AllTO_RIIO_20110714pm" xfId="27639" xr:uid="{00000000-0005-0000-0000-000076690000}"/>
    <cellStyle name="Pre-inputted cells 4 2 20" xfId="27640" xr:uid="{00000000-0005-0000-0000-000077690000}"/>
    <cellStyle name="Pre-inputted cells 4 2 20 2" xfId="27641" xr:uid="{00000000-0005-0000-0000-000078690000}"/>
    <cellStyle name="Pre-inputted cells 4 2 21" xfId="27642" xr:uid="{00000000-0005-0000-0000-000079690000}"/>
    <cellStyle name="Pre-inputted cells 4 2 21 2" xfId="27643" xr:uid="{00000000-0005-0000-0000-00007A690000}"/>
    <cellStyle name="Pre-inputted cells 4 2 22" xfId="27644" xr:uid="{00000000-0005-0000-0000-00007B690000}"/>
    <cellStyle name="Pre-inputted cells 4 2 22 2" xfId="27645" xr:uid="{00000000-0005-0000-0000-00007C690000}"/>
    <cellStyle name="Pre-inputted cells 4 2 23" xfId="27646" xr:uid="{00000000-0005-0000-0000-00007D690000}"/>
    <cellStyle name="Pre-inputted cells 4 2 23 2" xfId="27647" xr:uid="{00000000-0005-0000-0000-00007E690000}"/>
    <cellStyle name="Pre-inputted cells 4 2 24" xfId="27648" xr:uid="{00000000-0005-0000-0000-00007F690000}"/>
    <cellStyle name="Pre-inputted cells 4 2 24 2" xfId="27649" xr:uid="{00000000-0005-0000-0000-000080690000}"/>
    <cellStyle name="Pre-inputted cells 4 2 25" xfId="27650" xr:uid="{00000000-0005-0000-0000-000081690000}"/>
    <cellStyle name="Pre-inputted cells 4 2 25 2" xfId="27651" xr:uid="{00000000-0005-0000-0000-000082690000}"/>
    <cellStyle name="Pre-inputted cells 4 2 26" xfId="27652" xr:uid="{00000000-0005-0000-0000-000083690000}"/>
    <cellStyle name="Pre-inputted cells 4 2 27" xfId="27653" xr:uid="{00000000-0005-0000-0000-000084690000}"/>
    <cellStyle name="Pre-inputted cells 4 2 28" xfId="27654" xr:uid="{00000000-0005-0000-0000-000085690000}"/>
    <cellStyle name="Pre-inputted cells 4 2 29" xfId="27655" xr:uid="{00000000-0005-0000-0000-000086690000}"/>
    <cellStyle name="Pre-inputted cells 4 2 3" xfId="27656" xr:uid="{00000000-0005-0000-0000-000087690000}"/>
    <cellStyle name="Pre-inputted cells 4 2 3 10" xfId="27657" xr:uid="{00000000-0005-0000-0000-000088690000}"/>
    <cellStyle name="Pre-inputted cells 4 2 3 11" xfId="27658" xr:uid="{00000000-0005-0000-0000-000089690000}"/>
    <cellStyle name="Pre-inputted cells 4 2 3 12" xfId="27659" xr:uid="{00000000-0005-0000-0000-00008A690000}"/>
    <cellStyle name="Pre-inputted cells 4 2 3 13" xfId="27660" xr:uid="{00000000-0005-0000-0000-00008B690000}"/>
    <cellStyle name="Pre-inputted cells 4 2 3 14" xfId="27661" xr:uid="{00000000-0005-0000-0000-00008C690000}"/>
    <cellStyle name="Pre-inputted cells 4 2 3 15" xfId="27662" xr:uid="{00000000-0005-0000-0000-00008D690000}"/>
    <cellStyle name="Pre-inputted cells 4 2 3 16" xfId="27663" xr:uid="{00000000-0005-0000-0000-00008E690000}"/>
    <cellStyle name="Pre-inputted cells 4 2 3 17" xfId="27664" xr:uid="{00000000-0005-0000-0000-00008F690000}"/>
    <cellStyle name="Pre-inputted cells 4 2 3 18" xfId="27665" xr:uid="{00000000-0005-0000-0000-000090690000}"/>
    <cellStyle name="Pre-inputted cells 4 2 3 19" xfId="27666" xr:uid="{00000000-0005-0000-0000-000091690000}"/>
    <cellStyle name="Pre-inputted cells 4 2 3 2" xfId="27667" xr:uid="{00000000-0005-0000-0000-000092690000}"/>
    <cellStyle name="Pre-inputted cells 4 2 3 2 10" xfId="27668" xr:uid="{00000000-0005-0000-0000-000093690000}"/>
    <cellStyle name="Pre-inputted cells 4 2 3 2 11" xfId="27669" xr:uid="{00000000-0005-0000-0000-000094690000}"/>
    <cellStyle name="Pre-inputted cells 4 2 3 2 12" xfId="27670" xr:uid="{00000000-0005-0000-0000-000095690000}"/>
    <cellStyle name="Pre-inputted cells 4 2 3 2 13" xfId="27671" xr:uid="{00000000-0005-0000-0000-000096690000}"/>
    <cellStyle name="Pre-inputted cells 4 2 3 2 2" xfId="27672" xr:uid="{00000000-0005-0000-0000-000097690000}"/>
    <cellStyle name="Pre-inputted cells 4 2 3 2 2 2" xfId="27673" xr:uid="{00000000-0005-0000-0000-000098690000}"/>
    <cellStyle name="Pre-inputted cells 4 2 3 2 2 3" xfId="27674" xr:uid="{00000000-0005-0000-0000-000099690000}"/>
    <cellStyle name="Pre-inputted cells 4 2 3 2 3" xfId="27675" xr:uid="{00000000-0005-0000-0000-00009A690000}"/>
    <cellStyle name="Pre-inputted cells 4 2 3 2 3 2" xfId="27676" xr:uid="{00000000-0005-0000-0000-00009B690000}"/>
    <cellStyle name="Pre-inputted cells 4 2 3 2 3 3" xfId="27677" xr:uid="{00000000-0005-0000-0000-00009C690000}"/>
    <cellStyle name="Pre-inputted cells 4 2 3 2 4" xfId="27678" xr:uid="{00000000-0005-0000-0000-00009D690000}"/>
    <cellStyle name="Pre-inputted cells 4 2 3 2 5" xfId="27679" xr:uid="{00000000-0005-0000-0000-00009E690000}"/>
    <cellStyle name="Pre-inputted cells 4 2 3 2 6" xfId="27680" xr:uid="{00000000-0005-0000-0000-00009F690000}"/>
    <cellStyle name="Pre-inputted cells 4 2 3 2 7" xfId="27681" xr:uid="{00000000-0005-0000-0000-0000A0690000}"/>
    <cellStyle name="Pre-inputted cells 4 2 3 2 8" xfId="27682" xr:uid="{00000000-0005-0000-0000-0000A1690000}"/>
    <cellStyle name="Pre-inputted cells 4 2 3 2 9" xfId="27683" xr:uid="{00000000-0005-0000-0000-0000A2690000}"/>
    <cellStyle name="Pre-inputted cells 4 2 3 20" xfId="27684" xr:uid="{00000000-0005-0000-0000-0000A3690000}"/>
    <cellStyle name="Pre-inputted cells 4 2 3 21" xfId="27685" xr:uid="{00000000-0005-0000-0000-0000A4690000}"/>
    <cellStyle name="Pre-inputted cells 4 2 3 22" xfId="27686" xr:uid="{00000000-0005-0000-0000-0000A5690000}"/>
    <cellStyle name="Pre-inputted cells 4 2 3 23" xfId="27687" xr:uid="{00000000-0005-0000-0000-0000A6690000}"/>
    <cellStyle name="Pre-inputted cells 4 2 3 24" xfId="27688" xr:uid="{00000000-0005-0000-0000-0000A7690000}"/>
    <cellStyle name="Pre-inputted cells 4 2 3 25" xfId="27689" xr:uid="{00000000-0005-0000-0000-0000A8690000}"/>
    <cellStyle name="Pre-inputted cells 4 2 3 26" xfId="27690" xr:uid="{00000000-0005-0000-0000-0000A9690000}"/>
    <cellStyle name="Pre-inputted cells 4 2 3 27" xfId="27691" xr:uid="{00000000-0005-0000-0000-0000AA690000}"/>
    <cellStyle name="Pre-inputted cells 4 2 3 28" xfId="27692" xr:uid="{00000000-0005-0000-0000-0000AB690000}"/>
    <cellStyle name="Pre-inputted cells 4 2 3 29" xfId="27693" xr:uid="{00000000-0005-0000-0000-0000AC690000}"/>
    <cellStyle name="Pre-inputted cells 4 2 3 3" xfId="27694" xr:uid="{00000000-0005-0000-0000-0000AD690000}"/>
    <cellStyle name="Pre-inputted cells 4 2 3 3 2" xfId="27695" xr:uid="{00000000-0005-0000-0000-0000AE690000}"/>
    <cellStyle name="Pre-inputted cells 4 2 3 3 3" xfId="27696" xr:uid="{00000000-0005-0000-0000-0000AF690000}"/>
    <cellStyle name="Pre-inputted cells 4 2 3 30" xfId="27697" xr:uid="{00000000-0005-0000-0000-0000B0690000}"/>
    <cellStyle name="Pre-inputted cells 4 2 3 31" xfId="27698" xr:uid="{00000000-0005-0000-0000-0000B1690000}"/>
    <cellStyle name="Pre-inputted cells 4 2 3 32" xfId="27699" xr:uid="{00000000-0005-0000-0000-0000B2690000}"/>
    <cellStyle name="Pre-inputted cells 4 2 3 33" xfId="27700" xr:uid="{00000000-0005-0000-0000-0000B3690000}"/>
    <cellStyle name="Pre-inputted cells 4 2 3 34" xfId="27701" xr:uid="{00000000-0005-0000-0000-0000B4690000}"/>
    <cellStyle name="Pre-inputted cells 4 2 3 4" xfId="27702" xr:uid="{00000000-0005-0000-0000-0000B5690000}"/>
    <cellStyle name="Pre-inputted cells 4 2 3 4 2" xfId="27703" xr:uid="{00000000-0005-0000-0000-0000B6690000}"/>
    <cellStyle name="Pre-inputted cells 4 2 3 4 3" xfId="27704" xr:uid="{00000000-0005-0000-0000-0000B7690000}"/>
    <cellStyle name="Pre-inputted cells 4 2 3 5" xfId="27705" xr:uid="{00000000-0005-0000-0000-0000B8690000}"/>
    <cellStyle name="Pre-inputted cells 4 2 3 6" xfId="27706" xr:uid="{00000000-0005-0000-0000-0000B9690000}"/>
    <cellStyle name="Pre-inputted cells 4 2 3 7" xfId="27707" xr:uid="{00000000-0005-0000-0000-0000BA690000}"/>
    <cellStyle name="Pre-inputted cells 4 2 3 8" xfId="27708" xr:uid="{00000000-0005-0000-0000-0000BB690000}"/>
    <cellStyle name="Pre-inputted cells 4 2 3 9" xfId="27709" xr:uid="{00000000-0005-0000-0000-0000BC690000}"/>
    <cellStyle name="Pre-inputted cells 4 2 30" xfId="27710" xr:uid="{00000000-0005-0000-0000-0000BD690000}"/>
    <cellStyle name="Pre-inputted cells 4 2 31" xfId="27711" xr:uid="{00000000-0005-0000-0000-0000BE690000}"/>
    <cellStyle name="Pre-inputted cells 4 2 32" xfId="27712" xr:uid="{00000000-0005-0000-0000-0000BF690000}"/>
    <cellStyle name="Pre-inputted cells 4 2 33" xfId="27713" xr:uid="{00000000-0005-0000-0000-0000C0690000}"/>
    <cellStyle name="Pre-inputted cells 4 2 34" xfId="27714" xr:uid="{00000000-0005-0000-0000-0000C1690000}"/>
    <cellStyle name="Pre-inputted cells 4 2 35" xfId="27715" xr:uid="{00000000-0005-0000-0000-0000C2690000}"/>
    <cellStyle name="Pre-inputted cells 4 2 36" xfId="27716" xr:uid="{00000000-0005-0000-0000-0000C3690000}"/>
    <cellStyle name="Pre-inputted cells 4 2 37" xfId="27717" xr:uid="{00000000-0005-0000-0000-0000C4690000}"/>
    <cellStyle name="Pre-inputted cells 4 2 38" xfId="27718" xr:uid="{00000000-0005-0000-0000-0000C5690000}"/>
    <cellStyle name="Pre-inputted cells 4 2 4" xfId="27719" xr:uid="{00000000-0005-0000-0000-0000C6690000}"/>
    <cellStyle name="Pre-inputted cells 4 2 4 10" xfId="27720" xr:uid="{00000000-0005-0000-0000-0000C7690000}"/>
    <cellStyle name="Pre-inputted cells 4 2 4 11" xfId="27721" xr:uid="{00000000-0005-0000-0000-0000C8690000}"/>
    <cellStyle name="Pre-inputted cells 4 2 4 12" xfId="27722" xr:uid="{00000000-0005-0000-0000-0000C9690000}"/>
    <cellStyle name="Pre-inputted cells 4 2 4 13" xfId="27723" xr:uid="{00000000-0005-0000-0000-0000CA690000}"/>
    <cellStyle name="Pre-inputted cells 4 2 4 14" xfId="27724" xr:uid="{00000000-0005-0000-0000-0000CB690000}"/>
    <cellStyle name="Pre-inputted cells 4 2 4 15" xfId="27725" xr:uid="{00000000-0005-0000-0000-0000CC690000}"/>
    <cellStyle name="Pre-inputted cells 4 2 4 16" xfId="27726" xr:uid="{00000000-0005-0000-0000-0000CD690000}"/>
    <cellStyle name="Pre-inputted cells 4 2 4 17" xfId="27727" xr:uid="{00000000-0005-0000-0000-0000CE690000}"/>
    <cellStyle name="Pre-inputted cells 4 2 4 18" xfId="27728" xr:uid="{00000000-0005-0000-0000-0000CF690000}"/>
    <cellStyle name="Pre-inputted cells 4 2 4 19" xfId="27729" xr:uid="{00000000-0005-0000-0000-0000D0690000}"/>
    <cellStyle name="Pre-inputted cells 4 2 4 2" xfId="27730" xr:uid="{00000000-0005-0000-0000-0000D1690000}"/>
    <cellStyle name="Pre-inputted cells 4 2 4 2 10" xfId="27731" xr:uid="{00000000-0005-0000-0000-0000D2690000}"/>
    <cellStyle name="Pre-inputted cells 4 2 4 2 11" xfId="27732" xr:uid="{00000000-0005-0000-0000-0000D3690000}"/>
    <cellStyle name="Pre-inputted cells 4 2 4 2 12" xfId="27733" xr:uid="{00000000-0005-0000-0000-0000D4690000}"/>
    <cellStyle name="Pre-inputted cells 4 2 4 2 13" xfId="27734" xr:uid="{00000000-0005-0000-0000-0000D5690000}"/>
    <cellStyle name="Pre-inputted cells 4 2 4 2 2" xfId="27735" xr:uid="{00000000-0005-0000-0000-0000D6690000}"/>
    <cellStyle name="Pre-inputted cells 4 2 4 2 2 2" xfId="27736" xr:uid="{00000000-0005-0000-0000-0000D7690000}"/>
    <cellStyle name="Pre-inputted cells 4 2 4 2 2 3" xfId="27737" xr:uid="{00000000-0005-0000-0000-0000D8690000}"/>
    <cellStyle name="Pre-inputted cells 4 2 4 2 3" xfId="27738" xr:uid="{00000000-0005-0000-0000-0000D9690000}"/>
    <cellStyle name="Pre-inputted cells 4 2 4 2 3 2" xfId="27739" xr:uid="{00000000-0005-0000-0000-0000DA690000}"/>
    <cellStyle name="Pre-inputted cells 4 2 4 2 3 3" xfId="27740" xr:uid="{00000000-0005-0000-0000-0000DB690000}"/>
    <cellStyle name="Pre-inputted cells 4 2 4 2 4" xfId="27741" xr:uid="{00000000-0005-0000-0000-0000DC690000}"/>
    <cellStyle name="Pre-inputted cells 4 2 4 2 5" xfId="27742" xr:uid="{00000000-0005-0000-0000-0000DD690000}"/>
    <cellStyle name="Pre-inputted cells 4 2 4 2 6" xfId="27743" xr:uid="{00000000-0005-0000-0000-0000DE690000}"/>
    <cellStyle name="Pre-inputted cells 4 2 4 2 7" xfId="27744" xr:uid="{00000000-0005-0000-0000-0000DF690000}"/>
    <cellStyle name="Pre-inputted cells 4 2 4 2 8" xfId="27745" xr:uid="{00000000-0005-0000-0000-0000E0690000}"/>
    <cellStyle name="Pre-inputted cells 4 2 4 2 9" xfId="27746" xr:uid="{00000000-0005-0000-0000-0000E1690000}"/>
    <cellStyle name="Pre-inputted cells 4 2 4 20" xfId="27747" xr:uid="{00000000-0005-0000-0000-0000E2690000}"/>
    <cellStyle name="Pre-inputted cells 4 2 4 21" xfId="27748" xr:uid="{00000000-0005-0000-0000-0000E3690000}"/>
    <cellStyle name="Pre-inputted cells 4 2 4 22" xfId="27749" xr:uid="{00000000-0005-0000-0000-0000E4690000}"/>
    <cellStyle name="Pre-inputted cells 4 2 4 23" xfId="27750" xr:uid="{00000000-0005-0000-0000-0000E5690000}"/>
    <cellStyle name="Pre-inputted cells 4 2 4 24" xfId="27751" xr:uid="{00000000-0005-0000-0000-0000E6690000}"/>
    <cellStyle name="Pre-inputted cells 4 2 4 25" xfId="27752" xr:uid="{00000000-0005-0000-0000-0000E7690000}"/>
    <cellStyle name="Pre-inputted cells 4 2 4 26" xfId="27753" xr:uid="{00000000-0005-0000-0000-0000E8690000}"/>
    <cellStyle name="Pre-inputted cells 4 2 4 27" xfId="27754" xr:uid="{00000000-0005-0000-0000-0000E9690000}"/>
    <cellStyle name="Pre-inputted cells 4 2 4 28" xfId="27755" xr:uid="{00000000-0005-0000-0000-0000EA690000}"/>
    <cellStyle name="Pre-inputted cells 4 2 4 29" xfId="27756" xr:uid="{00000000-0005-0000-0000-0000EB690000}"/>
    <cellStyle name="Pre-inputted cells 4 2 4 3" xfId="27757" xr:uid="{00000000-0005-0000-0000-0000EC690000}"/>
    <cellStyle name="Pre-inputted cells 4 2 4 3 2" xfId="27758" xr:uid="{00000000-0005-0000-0000-0000ED690000}"/>
    <cellStyle name="Pre-inputted cells 4 2 4 3 3" xfId="27759" xr:uid="{00000000-0005-0000-0000-0000EE690000}"/>
    <cellStyle name="Pre-inputted cells 4 2 4 30" xfId="27760" xr:uid="{00000000-0005-0000-0000-0000EF690000}"/>
    <cellStyle name="Pre-inputted cells 4 2 4 31" xfId="27761" xr:uid="{00000000-0005-0000-0000-0000F0690000}"/>
    <cellStyle name="Pre-inputted cells 4 2 4 32" xfId="27762" xr:uid="{00000000-0005-0000-0000-0000F1690000}"/>
    <cellStyle name="Pre-inputted cells 4 2 4 33" xfId="27763" xr:uid="{00000000-0005-0000-0000-0000F2690000}"/>
    <cellStyle name="Pre-inputted cells 4 2 4 34" xfId="27764" xr:uid="{00000000-0005-0000-0000-0000F3690000}"/>
    <cellStyle name="Pre-inputted cells 4 2 4 4" xfId="27765" xr:uid="{00000000-0005-0000-0000-0000F4690000}"/>
    <cellStyle name="Pre-inputted cells 4 2 4 4 2" xfId="27766" xr:uid="{00000000-0005-0000-0000-0000F5690000}"/>
    <cellStyle name="Pre-inputted cells 4 2 4 4 3" xfId="27767" xr:uid="{00000000-0005-0000-0000-0000F6690000}"/>
    <cellStyle name="Pre-inputted cells 4 2 4 5" xfId="27768" xr:uid="{00000000-0005-0000-0000-0000F7690000}"/>
    <cellStyle name="Pre-inputted cells 4 2 4 6" xfId="27769" xr:uid="{00000000-0005-0000-0000-0000F8690000}"/>
    <cellStyle name="Pre-inputted cells 4 2 4 7" xfId="27770" xr:uid="{00000000-0005-0000-0000-0000F9690000}"/>
    <cellStyle name="Pre-inputted cells 4 2 4 8" xfId="27771" xr:uid="{00000000-0005-0000-0000-0000FA690000}"/>
    <cellStyle name="Pre-inputted cells 4 2 4 9" xfId="27772" xr:uid="{00000000-0005-0000-0000-0000FB690000}"/>
    <cellStyle name="Pre-inputted cells 4 2 5" xfId="27773" xr:uid="{00000000-0005-0000-0000-0000FC690000}"/>
    <cellStyle name="Pre-inputted cells 4 2 5 10" xfId="27774" xr:uid="{00000000-0005-0000-0000-0000FD690000}"/>
    <cellStyle name="Pre-inputted cells 4 2 5 11" xfId="27775" xr:uid="{00000000-0005-0000-0000-0000FE690000}"/>
    <cellStyle name="Pre-inputted cells 4 2 5 12" xfId="27776" xr:uid="{00000000-0005-0000-0000-0000FF690000}"/>
    <cellStyle name="Pre-inputted cells 4 2 5 13" xfId="27777" xr:uid="{00000000-0005-0000-0000-0000006A0000}"/>
    <cellStyle name="Pre-inputted cells 4 2 5 2" xfId="27778" xr:uid="{00000000-0005-0000-0000-0000016A0000}"/>
    <cellStyle name="Pre-inputted cells 4 2 5 2 2" xfId="27779" xr:uid="{00000000-0005-0000-0000-0000026A0000}"/>
    <cellStyle name="Pre-inputted cells 4 2 5 2 3" xfId="27780" xr:uid="{00000000-0005-0000-0000-0000036A0000}"/>
    <cellStyle name="Pre-inputted cells 4 2 5 3" xfId="27781" xr:uid="{00000000-0005-0000-0000-0000046A0000}"/>
    <cellStyle name="Pre-inputted cells 4 2 5 3 2" xfId="27782" xr:uid="{00000000-0005-0000-0000-0000056A0000}"/>
    <cellStyle name="Pre-inputted cells 4 2 5 3 3" xfId="27783" xr:uid="{00000000-0005-0000-0000-0000066A0000}"/>
    <cellStyle name="Pre-inputted cells 4 2 5 4" xfId="27784" xr:uid="{00000000-0005-0000-0000-0000076A0000}"/>
    <cellStyle name="Pre-inputted cells 4 2 5 5" xfId="27785" xr:uid="{00000000-0005-0000-0000-0000086A0000}"/>
    <cellStyle name="Pre-inputted cells 4 2 5 6" xfId="27786" xr:uid="{00000000-0005-0000-0000-0000096A0000}"/>
    <cellStyle name="Pre-inputted cells 4 2 5 7" xfId="27787" xr:uid="{00000000-0005-0000-0000-00000A6A0000}"/>
    <cellStyle name="Pre-inputted cells 4 2 5 8" xfId="27788" xr:uid="{00000000-0005-0000-0000-00000B6A0000}"/>
    <cellStyle name="Pre-inputted cells 4 2 5 9" xfId="27789" xr:uid="{00000000-0005-0000-0000-00000C6A0000}"/>
    <cellStyle name="Pre-inputted cells 4 2 6" xfId="27790" xr:uid="{00000000-0005-0000-0000-00000D6A0000}"/>
    <cellStyle name="Pre-inputted cells 4 2 6 2" xfId="27791" xr:uid="{00000000-0005-0000-0000-00000E6A0000}"/>
    <cellStyle name="Pre-inputted cells 4 2 6 2 2" xfId="27792" xr:uid="{00000000-0005-0000-0000-00000F6A0000}"/>
    <cellStyle name="Pre-inputted cells 4 2 6 2 3" xfId="27793" xr:uid="{00000000-0005-0000-0000-0000106A0000}"/>
    <cellStyle name="Pre-inputted cells 4 2 6 3" xfId="27794" xr:uid="{00000000-0005-0000-0000-0000116A0000}"/>
    <cellStyle name="Pre-inputted cells 4 2 6 3 2" xfId="27795" xr:uid="{00000000-0005-0000-0000-0000126A0000}"/>
    <cellStyle name="Pre-inputted cells 4 2 6 4" xfId="27796" xr:uid="{00000000-0005-0000-0000-0000136A0000}"/>
    <cellStyle name="Pre-inputted cells 4 2 7" xfId="27797" xr:uid="{00000000-0005-0000-0000-0000146A0000}"/>
    <cellStyle name="Pre-inputted cells 4 2 7 2" xfId="27798" xr:uid="{00000000-0005-0000-0000-0000156A0000}"/>
    <cellStyle name="Pre-inputted cells 4 2 8" xfId="27799" xr:uid="{00000000-0005-0000-0000-0000166A0000}"/>
    <cellStyle name="Pre-inputted cells 4 2 8 2" xfId="27800" xr:uid="{00000000-0005-0000-0000-0000176A0000}"/>
    <cellStyle name="Pre-inputted cells 4 2 9" xfId="27801" xr:uid="{00000000-0005-0000-0000-0000186A0000}"/>
    <cellStyle name="Pre-inputted cells 4 2 9 2" xfId="27802" xr:uid="{00000000-0005-0000-0000-0000196A0000}"/>
    <cellStyle name="Pre-inputted cells 4 2_4 28 1_Asst_Health_Crit_AllTO_RIIO_20110714pm" xfId="27803" xr:uid="{00000000-0005-0000-0000-00001A6A0000}"/>
    <cellStyle name="Pre-inputted cells 4 20" xfId="27804" xr:uid="{00000000-0005-0000-0000-00001B6A0000}"/>
    <cellStyle name="Pre-inputted cells 4 20 2" xfId="27805" xr:uid="{00000000-0005-0000-0000-00001C6A0000}"/>
    <cellStyle name="Pre-inputted cells 4 21" xfId="27806" xr:uid="{00000000-0005-0000-0000-00001D6A0000}"/>
    <cellStyle name="Pre-inputted cells 4 21 2" xfId="27807" xr:uid="{00000000-0005-0000-0000-00001E6A0000}"/>
    <cellStyle name="Pre-inputted cells 4 22" xfId="27808" xr:uid="{00000000-0005-0000-0000-00001F6A0000}"/>
    <cellStyle name="Pre-inputted cells 4 22 2" xfId="27809" xr:uid="{00000000-0005-0000-0000-0000206A0000}"/>
    <cellStyle name="Pre-inputted cells 4 23" xfId="27810" xr:uid="{00000000-0005-0000-0000-0000216A0000}"/>
    <cellStyle name="Pre-inputted cells 4 23 2" xfId="27811" xr:uid="{00000000-0005-0000-0000-0000226A0000}"/>
    <cellStyle name="Pre-inputted cells 4 24" xfId="27812" xr:uid="{00000000-0005-0000-0000-0000236A0000}"/>
    <cellStyle name="Pre-inputted cells 4 24 2" xfId="27813" xr:uid="{00000000-0005-0000-0000-0000246A0000}"/>
    <cellStyle name="Pre-inputted cells 4 25" xfId="27814" xr:uid="{00000000-0005-0000-0000-0000256A0000}"/>
    <cellStyle name="Pre-inputted cells 4 25 2" xfId="27815" xr:uid="{00000000-0005-0000-0000-0000266A0000}"/>
    <cellStyle name="Pre-inputted cells 4 26" xfId="27816" xr:uid="{00000000-0005-0000-0000-0000276A0000}"/>
    <cellStyle name="Pre-inputted cells 4 26 2" xfId="27817" xr:uid="{00000000-0005-0000-0000-0000286A0000}"/>
    <cellStyle name="Pre-inputted cells 4 27" xfId="27818" xr:uid="{00000000-0005-0000-0000-0000296A0000}"/>
    <cellStyle name="Pre-inputted cells 4 28" xfId="27819" xr:uid="{00000000-0005-0000-0000-00002A6A0000}"/>
    <cellStyle name="Pre-inputted cells 4 29" xfId="27820" xr:uid="{00000000-0005-0000-0000-00002B6A0000}"/>
    <cellStyle name="Pre-inputted cells 4 3" xfId="27821" xr:uid="{00000000-0005-0000-0000-00002C6A0000}"/>
    <cellStyle name="Pre-inputted cells 4 3 10" xfId="27822" xr:uid="{00000000-0005-0000-0000-00002D6A0000}"/>
    <cellStyle name="Pre-inputted cells 4 3 11" xfId="27823" xr:uid="{00000000-0005-0000-0000-00002E6A0000}"/>
    <cellStyle name="Pre-inputted cells 4 3 12" xfId="27824" xr:uid="{00000000-0005-0000-0000-00002F6A0000}"/>
    <cellStyle name="Pre-inputted cells 4 3 13" xfId="27825" xr:uid="{00000000-0005-0000-0000-0000306A0000}"/>
    <cellStyle name="Pre-inputted cells 4 3 14" xfId="27826" xr:uid="{00000000-0005-0000-0000-0000316A0000}"/>
    <cellStyle name="Pre-inputted cells 4 3 15" xfId="27827" xr:uid="{00000000-0005-0000-0000-0000326A0000}"/>
    <cellStyle name="Pre-inputted cells 4 3 16" xfId="27828" xr:uid="{00000000-0005-0000-0000-0000336A0000}"/>
    <cellStyle name="Pre-inputted cells 4 3 17" xfId="27829" xr:uid="{00000000-0005-0000-0000-0000346A0000}"/>
    <cellStyle name="Pre-inputted cells 4 3 18" xfId="27830" xr:uid="{00000000-0005-0000-0000-0000356A0000}"/>
    <cellStyle name="Pre-inputted cells 4 3 19" xfId="27831" xr:uid="{00000000-0005-0000-0000-0000366A0000}"/>
    <cellStyle name="Pre-inputted cells 4 3 2" xfId="27832" xr:uid="{00000000-0005-0000-0000-0000376A0000}"/>
    <cellStyle name="Pre-inputted cells 4 3 2 10" xfId="27833" xr:uid="{00000000-0005-0000-0000-0000386A0000}"/>
    <cellStyle name="Pre-inputted cells 4 3 2 11" xfId="27834" xr:uid="{00000000-0005-0000-0000-0000396A0000}"/>
    <cellStyle name="Pre-inputted cells 4 3 2 12" xfId="27835" xr:uid="{00000000-0005-0000-0000-00003A6A0000}"/>
    <cellStyle name="Pre-inputted cells 4 3 2 13" xfId="27836" xr:uid="{00000000-0005-0000-0000-00003B6A0000}"/>
    <cellStyle name="Pre-inputted cells 4 3 2 14" xfId="27837" xr:uid="{00000000-0005-0000-0000-00003C6A0000}"/>
    <cellStyle name="Pre-inputted cells 4 3 2 15" xfId="27838" xr:uid="{00000000-0005-0000-0000-00003D6A0000}"/>
    <cellStyle name="Pre-inputted cells 4 3 2 16" xfId="27839" xr:uid="{00000000-0005-0000-0000-00003E6A0000}"/>
    <cellStyle name="Pre-inputted cells 4 3 2 17" xfId="27840" xr:uid="{00000000-0005-0000-0000-00003F6A0000}"/>
    <cellStyle name="Pre-inputted cells 4 3 2 18" xfId="27841" xr:uid="{00000000-0005-0000-0000-0000406A0000}"/>
    <cellStyle name="Pre-inputted cells 4 3 2 19" xfId="27842" xr:uid="{00000000-0005-0000-0000-0000416A0000}"/>
    <cellStyle name="Pre-inputted cells 4 3 2 2" xfId="27843" xr:uid="{00000000-0005-0000-0000-0000426A0000}"/>
    <cellStyle name="Pre-inputted cells 4 3 2 2 10" xfId="27844" xr:uid="{00000000-0005-0000-0000-0000436A0000}"/>
    <cellStyle name="Pre-inputted cells 4 3 2 2 11" xfId="27845" xr:uid="{00000000-0005-0000-0000-0000446A0000}"/>
    <cellStyle name="Pre-inputted cells 4 3 2 2 12" xfId="27846" xr:uid="{00000000-0005-0000-0000-0000456A0000}"/>
    <cellStyle name="Pre-inputted cells 4 3 2 2 13" xfId="27847" xr:uid="{00000000-0005-0000-0000-0000466A0000}"/>
    <cellStyle name="Pre-inputted cells 4 3 2 2 2" xfId="27848" xr:uid="{00000000-0005-0000-0000-0000476A0000}"/>
    <cellStyle name="Pre-inputted cells 4 3 2 2 2 2" xfId="27849" xr:uid="{00000000-0005-0000-0000-0000486A0000}"/>
    <cellStyle name="Pre-inputted cells 4 3 2 2 2 3" xfId="27850" xr:uid="{00000000-0005-0000-0000-0000496A0000}"/>
    <cellStyle name="Pre-inputted cells 4 3 2 2 3" xfId="27851" xr:uid="{00000000-0005-0000-0000-00004A6A0000}"/>
    <cellStyle name="Pre-inputted cells 4 3 2 2 3 2" xfId="27852" xr:uid="{00000000-0005-0000-0000-00004B6A0000}"/>
    <cellStyle name="Pre-inputted cells 4 3 2 2 3 3" xfId="27853" xr:uid="{00000000-0005-0000-0000-00004C6A0000}"/>
    <cellStyle name="Pre-inputted cells 4 3 2 2 4" xfId="27854" xr:uid="{00000000-0005-0000-0000-00004D6A0000}"/>
    <cellStyle name="Pre-inputted cells 4 3 2 2 5" xfId="27855" xr:uid="{00000000-0005-0000-0000-00004E6A0000}"/>
    <cellStyle name="Pre-inputted cells 4 3 2 2 6" xfId="27856" xr:uid="{00000000-0005-0000-0000-00004F6A0000}"/>
    <cellStyle name="Pre-inputted cells 4 3 2 2 7" xfId="27857" xr:uid="{00000000-0005-0000-0000-0000506A0000}"/>
    <cellStyle name="Pre-inputted cells 4 3 2 2 8" xfId="27858" xr:uid="{00000000-0005-0000-0000-0000516A0000}"/>
    <cellStyle name="Pre-inputted cells 4 3 2 2 9" xfId="27859" xr:uid="{00000000-0005-0000-0000-0000526A0000}"/>
    <cellStyle name="Pre-inputted cells 4 3 2 20" xfId="27860" xr:uid="{00000000-0005-0000-0000-0000536A0000}"/>
    <cellStyle name="Pre-inputted cells 4 3 2 21" xfId="27861" xr:uid="{00000000-0005-0000-0000-0000546A0000}"/>
    <cellStyle name="Pre-inputted cells 4 3 2 22" xfId="27862" xr:uid="{00000000-0005-0000-0000-0000556A0000}"/>
    <cellStyle name="Pre-inputted cells 4 3 2 23" xfId="27863" xr:uid="{00000000-0005-0000-0000-0000566A0000}"/>
    <cellStyle name="Pre-inputted cells 4 3 2 24" xfId="27864" xr:uid="{00000000-0005-0000-0000-0000576A0000}"/>
    <cellStyle name="Pre-inputted cells 4 3 2 25" xfId="27865" xr:uid="{00000000-0005-0000-0000-0000586A0000}"/>
    <cellStyle name="Pre-inputted cells 4 3 2 26" xfId="27866" xr:uid="{00000000-0005-0000-0000-0000596A0000}"/>
    <cellStyle name="Pre-inputted cells 4 3 2 27" xfId="27867" xr:uid="{00000000-0005-0000-0000-00005A6A0000}"/>
    <cellStyle name="Pre-inputted cells 4 3 2 28" xfId="27868" xr:uid="{00000000-0005-0000-0000-00005B6A0000}"/>
    <cellStyle name="Pre-inputted cells 4 3 2 29" xfId="27869" xr:uid="{00000000-0005-0000-0000-00005C6A0000}"/>
    <cellStyle name="Pre-inputted cells 4 3 2 3" xfId="27870" xr:uid="{00000000-0005-0000-0000-00005D6A0000}"/>
    <cellStyle name="Pre-inputted cells 4 3 2 3 2" xfId="27871" xr:uid="{00000000-0005-0000-0000-00005E6A0000}"/>
    <cellStyle name="Pre-inputted cells 4 3 2 3 3" xfId="27872" xr:uid="{00000000-0005-0000-0000-00005F6A0000}"/>
    <cellStyle name="Pre-inputted cells 4 3 2 30" xfId="27873" xr:uid="{00000000-0005-0000-0000-0000606A0000}"/>
    <cellStyle name="Pre-inputted cells 4 3 2 31" xfId="27874" xr:uid="{00000000-0005-0000-0000-0000616A0000}"/>
    <cellStyle name="Pre-inputted cells 4 3 2 32" xfId="27875" xr:uid="{00000000-0005-0000-0000-0000626A0000}"/>
    <cellStyle name="Pre-inputted cells 4 3 2 33" xfId="27876" xr:uid="{00000000-0005-0000-0000-0000636A0000}"/>
    <cellStyle name="Pre-inputted cells 4 3 2 34" xfId="27877" xr:uid="{00000000-0005-0000-0000-0000646A0000}"/>
    <cellStyle name="Pre-inputted cells 4 3 2 4" xfId="27878" xr:uid="{00000000-0005-0000-0000-0000656A0000}"/>
    <cellStyle name="Pre-inputted cells 4 3 2 4 2" xfId="27879" xr:uid="{00000000-0005-0000-0000-0000666A0000}"/>
    <cellStyle name="Pre-inputted cells 4 3 2 4 3" xfId="27880" xr:uid="{00000000-0005-0000-0000-0000676A0000}"/>
    <cellStyle name="Pre-inputted cells 4 3 2 5" xfId="27881" xr:uid="{00000000-0005-0000-0000-0000686A0000}"/>
    <cellStyle name="Pre-inputted cells 4 3 2 6" xfId="27882" xr:uid="{00000000-0005-0000-0000-0000696A0000}"/>
    <cellStyle name="Pre-inputted cells 4 3 2 7" xfId="27883" xr:uid="{00000000-0005-0000-0000-00006A6A0000}"/>
    <cellStyle name="Pre-inputted cells 4 3 2 8" xfId="27884" xr:uid="{00000000-0005-0000-0000-00006B6A0000}"/>
    <cellStyle name="Pre-inputted cells 4 3 2 9" xfId="27885" xr:uid="{00000000-0005-0000-0000-00006C6A0000}"/>
    <cellStyle name="Pre-inputted cells 4 3 20" xfId="27886" xr:uid="{00000000-0005-0000-0000-00006D6A0000}"/>
    <cellStyle name="Pre-inputted cells 4 3 21" xfId="27887" xr:uid="{00000000-0005-0000-0000-00006E6A0000}"/>
    <cellStyle name="Pre-inputted cells 4 3 22" xfId="27888" xr:uid="{00000000-0005-0000-0000-00006F6A0000}"/>
    <cellStyle name="Pre-inputted cells 4 3 23" xfId="27889" xr:uid="{00000000-0005-0000-0000-0000706A0000}"/>
    <cellStyle name="Pre-inputted cells 4 3 24" xfId="27890" xr:uid="{00000000-0005-0000-0000-0000716A0000}"/>
    <cellStyle name="Pre-inputted cells 4 3 25" xfId="27891" xr:uid="{00000000-0005-0000-0000-0000726A0000}"/>
    <cellStyle name="Pre-inputted cells 4 3 26" xfId="27892" xr:uid="{00000000-0005-0000-0000-0000736A0000}"/>
    <cellStyle name="Pre-inputted cells 4 3 27" xfId="27893" xr:uid="{00000000-0005-0000-0000-0000746A0000}"/>
    <cellStyle name="Pre-inputted cells 4 3 28" xfId="27894" xr:uid="{00000000-0005-0000-0000-0000756A0000}"/>
    <cellStyle name="Pre-inputted cells 4 3 29" xfId="27895" xr:uid="{00000000-0005-0000-0000-0000766A0000}"/>
    <cellStyle name="Pre-inputted cells 4 3 3" xfId="27896" xr:uid="{00000000-0005-0000-0000-0000776A0000}"/>
    <cellStyle name="Pre-inputted cells 4 3 3 10" xfId="27897" xr:uid="{00000000-0005-0000-0000-0000786A0000}"/>
    <cellStyle name="Pre-inputted cells 4 3 3 11" xfId="27898" xr:uid="{00000000-0005-0000-0000-0000796A0000}"/>
    <cellStyle name="Pre-inputted cells 4 3 3 12" xfId="27899" xr:uid="{00000000-0005-0000-0000-00007A6A0000}"/>
    <cellStyle name="Pre-inputted cells 4 3 3 13" xfId="27900" xr:uid="{00000000-0005-0000-0000-00007B6A0000}"/>
    <cellStyle name="Pre-inputted cells 4 3 3 2" xfId="27901" xr:uid="{00000000-0005-0000-0000-00007C6A0000}"/>
    <cellStyle name="Pre-inputted cells 4 3 3 2 2" xfId="27902" xr:uid="{00000000-0005-0000-0000-00007D6A0000}"/>
    <cellStyle name="Pre-inputted cells 4 3 3 2 3" xfId="27903" xr:uid="{00000000-0005-0000-0000-00007E6A0000}"/>
    <cellStyle name="Pre-inputted cells 4 3 3 3" xfId="27904" xr:uid="{00000000-0005-0000-0000-00007F6A0000}"/>
    <cellStyle name="Pre-inputted cells 4 3 3 3 2" xfId="27905" xr:uid="{00000000-0005-0000-0000-0000806A0000}"/>
    <cellStyle name="Pre-inputted cells 4 3 3 3 3" xfId="27906" xr:uid="{00000000-0005-0000-0000-0000816A0000}"/>
    <cellStyle name="Pre-inputted cells 4 3 3 4" xfId="27907" xr:uid="{00000000-0005-0000-0000-0000826A0000}"/>
    <cellStyle name="Pre-inputted cells 4 3 3 5" xfId="27908" xr:uid="{00000000-0005-0000-0000-0000836A0000}"/>
    <cellStyle name="Pre-inputted cells 4 3 3 6" xfId="27909" xr:uid="{00000000-0005-0000-0000-0000846A0000}"/>
    <cellStyle name="Pre-inputted cells 4 3 3 7" xfId="27910" xr:uid="{00000000-0005-0000-0000-0000856A0000}"/>
    <cellStyle name="Pre-inputted cells 4 3 3 8" xfId="27911" xr:uid="{00000000-0005-0000-0000-0000866A0000}"/>
    <cellStyle name="Pre-inputted cells 4 3 3 9" xfId="27912" xr:uid="{00000000-0005-0000-0000-0000876A0000}"/>
    <cellStyle name="Pre-inputted cells 4 3 30" xfId="27913" xr:uid="{00000000-0005-0000-0000-0000886A0000}"/>
    <cellStyle name="Pre-inputted cells 4 3 31" xfId="27914" xr:uid="{00000000-0005-0000-0000-0000896A0000}"/>
    <cellStyle name="Pre-inputted cells 4 3 32" xfId="27915" xr:uid="{00000000-0005-0000-0000-00008A6A0000}"/>
    <cellStyle name="Pre-inputted cells 4 3 33" xfId="27916" xr:uid="{00000000-0005-0000-0000-00008B6A0000}"/>
    <cellStyle name="Pre-inputted cells 4 3 34" xfId="27917" xr:uid="{00000000-0005-0000-0000-00008C6A0000}"/>
    <cellStyle name="Pre-inputted cells 4 3 35" xfId="27918" xr:uid="{00000000-0005-0000-0000-00008D6A0000}"/>
    <cellStyle name="Pre-inputted cells 4 3 4" xfId="27919" xr:uid="{00000000-0005-0000-0000-00008E6A0000}"/>
    <cellStyle name="Pre-inputted cells 4 3 4 2" xfId="27920" xr:uid="{00000000-0005-0000-0000-00008F6A0000}"/>
    <cellStyle name="Pre-inputted cells 4 3 4 3" xfId="27921" xr:uid="{00000000-0005-0000-0000-0000906A0000}"/>
    <cellStyle name="Pre-inputted cells 4 3 5" xfId="27922" xr:uid="{00000000-0005-0000-0000-0000916A0000}"/>
    <cellStyle name="Pre-inputted cells 4 3 5 2" xfId="27923" xr:uid="{00000000-0005-0000-0000-0000926A0000}"/>
    <cellStyle name="Pre-inputted cells 4 3 5 3" xfId="27924" xr:uid="{00000000-0005-0000-0000-0000936A0000}"/>
    <cellStyle name="Pre-inputted cells 4 3 6" xfId="27925" xr:uid="{00000000-0005-0000-0000-0000946A0000}"/>
    <cellStyle name="Pre-inputted cells 4 3 7" xfId="27926" xr:uid="{00000000-0005-0000-0000-0000956A0000}"/>
    <cellStyle name="Pre-inputted cells 4 3 8" xfId="27927" xr:uid="{00000000-0005-0000-0000-0000966A0000}"/>
    <cellStyle name="Pre-inputted cells 4 3 9" xfId="27928" xr:uid="{00000000-0005-0000-0000-0000976A0000}"/>
    <cellStyle name="Pre-inputted cells 4 3_4 28 1_Asst_Health_Crit_AllTO_RIIO_20110714pm" xfId="27929" xr:uid="{00000000-0005-0000-0000-0000986A0000}"/>
    <cellStyle name="Pre-inputted cells 4 30" xfId="27930" xr:uid="{00000000-0005-0000-0000-0000996A0000}"/>
    <cellStyle name="Pre-inputted cells 4 31" xfId="27931" xr:uid="{00000000-0005-0000-0000-00009A6A0000}"/>
    <cellStyle name="Pre-inputted cells 4 32" xfId="27932" xr:uid="{00000000-0005-0000-0000-00009B6A0000}"/>
    <cellStyle name="Pre-inputted cells 4 33" xfId="27933" xr:uid="{00000000-0005-0000-0000-00009C6A0000}"/>
    <cellStyle name="Pre-inputted cells 4 34" xfId="27934" xr:uid="{00000000-0005-0000-0000-00009D6A0000}"/>
    <cellStyle name="Pre-inputted cells 4 35" xfId="27935" xr:uid="{00000000-0005-0000-0000-00009E6A0000}"/>
    <cellStyle name="Pre-inputted cells 4 36" xfId="27936" xr:uid="{00000000-0005-0000-0000-00009F6A0000}"/>
    <cellStyle name="Pre-inputted cells 4 37" xfId="27937" xr:uid="{00000000-0005-0000-0000-0000A06A0000}"/>
    <cellStyle name="Pre-inputted cells 4 38" xfId="27938" xr:uid="{00000000-0005-0000-0000-0000A16A0000}"/>
    <cellStyle name="Pre-inputted cells 4 39" xfId="27939" xr:uid="{00000000-0005-0000-0000-0000A26A0000}"/>
    <cellStyle name="Pre-inputted cells 4 4" xfId="27940" xr:uid="{00000000-0005-0000-0000-0000A36A0000}"/>
    <cellStyle name="Pre-inputted cells 4 4 10" xfId="27941" xr:uid="{00000000-0005-0000-0000-0000A46A0000}"/>
    <cellStyle name="Pre-inputted cells 4 4 11" xfId="27942" xr:uid="{00000000-0005-0000-0000-0000A56A0000}"/>
    <cellStyle name="Pre-inputted cells 4 4 12" xfId="27943" xr:uid="{00000000-0005-0000-0000-0000A66A0000}"/>
    <cellStyle name="Pre-inputted cells 4 4 13" xfId="27944" xr:uid="{00000000-0005-0000-0000-0000A76A0000}"/>
    <cellStyle name="Pre-inputted cells 4 4 14" xfId="27945" xr:uid="{00000000-0005-0000-0000-0000A86A0000}"/>
    <cellStyle name="Pre-inputted cells 4 4 15" xfId="27946" xr:uid="{00000000-0005-0000-0000-0000A96A0000}"/>
    <cellStyle name="Pre-inputted cells 4 4 16" xfId="27947" xr:uid="{00000000-0005-0000-0000-0000AA6A0000}"/>
    <cellStyle name="Pre-inputted cells 4 4 17" xfId="27948" xr:uid="{00000000-0005-0000-0000-0000AB6A0000}"/>
    <cellStyle name="Pre-inputted cells 4 4 18" xfId="27949" xr:uid="{00000000-0005-0000-0000-0000AC6A0000}"/>
    <cellStyle name="Pre-inputted cells 4 4 19" xfId="27950" xr:uid="{00000000-0005-0000-0000-0000AD6A0000}"/>
    <cellStyle name="Pre-inputted cells 4 4 2" xfId="27951" xr:uid="{00000000-0005-0000-0000-0000AE6A0000}"/>
    <cellStyle name="Pre-inputted cells 4 4 2 10" xfId="27952" xr:uid="{00000000-0005-0000-0000-0000AF6A0000}"/>
    <cellStyle name="Pre-inputted cells 4 4 2 11" xfId="27953" xr:uid="{00000000-0005-0000-0000-0000B06A0000}"/>
    <cellStyle name="Pre-inputted cells 4 4 2 12" xfId="27954" xr:uid="{00000000-0005-0000-0000-0000B16A0000}"/>
    <cellStyle name="Pre-inputted cells 4 4 2 13" xfId="27955" xr:uid="{00000000-0005-0000-0000-0000B26A0000}"/>
    <cellStyle name="Pre-inputted cells 4 4 2 2" xfId="27956" xr:uid="{00000000-0005-0000-0000-0000B36A0000}"/>
    <cellStyle name="Pre-inputted cells 4 4 2 2 2" xfId="27957" xr:uid="{00000000-0005-0000-0000-0000B46A0000}"/>
    <cellStyle name="Pre-inputted cells 4 4 2 2 3" xfId="27958" xr:uid="{00000000-0005-0000-0000-0000B56A0000}"/>
    <cellStyle name="Pre-inputted cells 4 4 2 3" xfId="27959" xr:uid="{00000000-0005-0000-0000-0000B66A0000}"/>
    <cellStyle name="Pre-inputted cells 4 4 2 3 2" xfId="27960" xr:uid="{00000000-0005-0000-0000-0000B76A0000}"/>
    <cellStyle name="Pre-inputted cells 4 4 2 3 3" xfId="27961" xr:uid="{00000000-0005-0000-0000-0000B86A0000}"/>
    <cellStyle name="Pre-inputted cells 4 4 2 4" xfId="27962" xr:uid="{00000000-0005-0000-0000-0000B96A0000}"/>
    <cellStyle name="Pre-inputted cells 4 4 2 5" xfId="27963" xr:uid="{00000000-0005-0000-0000-0000BA6A0000}"/>
    <cellStyle name="Pre-inputted cells 4 4 2 6" xfId="27964" xr:uid="{00000000-0005-0000-0000-0000BB6A0000}"/>
    <cellStyle name="Pre-inputted cells 4 4 2 7" xfId="27965" xr:uid="{00000000-0005-0000-0000-0000BC6A0000}"/>
    <cellStyle name="Pre-inputted cells 4 4 2 8" xfId="27966" xr:uid="{00000000-0005-0000-0000-0000BD6A0000}"/>
    <cellStyle name="Pre-inputted cells 4 4 2 9" xfId="27967" xr:uid="{00000000-0005-0000-0000-0000BE6A0000}"/>
    <cellStyle name="Pre-inputted cells 4 4 20" xfId="27968" xr:uid="{00000000-0005-0000-0000-0000BF6A0000}"/>
    <cellStyle name="Pre-inputted cells 4 4 21" xfId="27969" xr:uid="{00000000-0005-0000-0000-0000C06A0000}"/>
    <cellStyle name="Pre-inputted cells 4 4 22" xfId="27970" xr:uid="{00000000-0005-0000-0000-0000C16A0000}"/>
    <cellStyle name="Pre-inputted cells 4 4 23" xfId="27971" xr:uid="{00000000-0005-0000-0000-0000C26A0000}"/>
    <cellStyle name="Pre-inputted cells 4 4 24" xfId="27972" xr:uid="{00000000-0005-0000-0000-0000C36A0000}"/>
    <cellStyle name="Pre-inputted cells 4 4 25" xfId="27973" xr:uid="{00000000-0005-0000-0000-0000C46A0000}"/>
    <cellStyle name="Pre-inputted cells 4 4 26" xfId="27974" xr:uid="{00000000-0005-0000-0000-0000C56A0000}"/>
    <cellStyle name="Pre-inputted cells 4 4 27" xfId="27975" xr:uid="{00000000-0005-0000-0000-0000C66A0000}"/>
    <cellStyle name="Pre-inputted cells 4 4 28" xfId="27976" xr:uid="{00000000-0005-0000-0000-0000C76A0000}"/>
    <cellStyle name="Pre-inputted cells 4 4 29" xfId="27977" xr:uid="{00000000-0005-0000-0000-0000C86A0000}"/>
    <cellStyle name="Pre-inputted cells 4 4 3" xfId="27978" xr:uid="{00000000-0005-0000-0000-0000C96A0000}"/>
    <cellStyle name="Pre-inputted cells 4 4 3 2" xfId="27979" xr:uid="{00000000-0005-0000-0000-0000CA6A0000}"/>
    <cellStyle name="Pre-inputted cells 4 4 3 3" xfId="27980" xr:uid="{00000000-0005-0000-0000-0000CB6A0000}"/>
    <cellStyle name="Pre-inputted cells 4 4 30" xfId="27981" xr:uid="{00000000-0005-0000-0000-0000CC6A0000}"/>
    <cellStyle name="Pre-inputted cells 4 4 31" xfId="27982" xr:uid="{00000000-0005-0000-0000-0000CD6A0000}"/>
    <cellStyle name="Pre-inputted cells 4 4 32" xfId="27983" xr:uid="{00000000-0005-0000-0000-0000CE6A0000}"/>
    <cellStyle name="Pre-inputted cells 4 4 33" xfId="27984" xr:uid="{00000000-0005-0000-0000-0000CF6A0000}"/>
    <cellStyle name="Pre-inputted cells 4 4 34" xfId="27985" xr:uid="{00000000-0005-0000-0000-0000D06A0000}"/>
    <cellStyle name="Pre-inputted cells 4 4 4" xfId="27986" xr:uid="{00000000-0005-0000-0000-0000D16A0000}"/>
    <cellStyle name="Pre-inputted cells 4 4 4 2" xfId="27987" xr:uid="{00000000-0005-0000-0000-0000D26A0000}"/>
    <cellStyle name="Pre-inputted cells 4 4 4 3" xfId="27988" xr:uid="{00000000-0005-0000-0000-0000D36A0000}"/>
    <cellStyle name="Pre-inputted cells 4 4 5" xfId="27989" xr:uid="{00000000-0005-0000-0000-0000D46A0000}"/>
    <cellStyle name="Pre-inputted cells 4 4 6" xfId="27990" xr:uid="{00000000-0005-0000-0000-0000D56A0000}"/>
    <cellStyle name="Pre-inputted cells 4 4 7" xfId="27991" xr:uid="{00000000-0005-0000-0000-0000D66A0000}"/>
    <cellStyle name="Pre-inputted cells 4 4 8" xfId="27992" xr:uid="{00000000-0005-0000-0000-0000D76A0000}"/>
    <cellStyle name="Pre-inputted cells 4 4 9" xfId="27993" xr:uid="{00000000-0005-0000-0000-0000D86A0000}"/>
    <cellStyle name="Pre-inputted cells 4 5" xfId="27994" xr:uid="{00000000-0005-0000-0000-0000D96A0000}"/>
    <cellStyle name="Pre-inputted cells 4 5 10" xfId="27995" xr:uid="{00000000-0005-0000-0000-0000DA6A0000}"/>
    <cellStyle name="Pre-inputted cells 4 5 11" xfId="27996" xr:uid="{00000000-0005-0000-0000-0000DB6A0000}"/>
    <cellStyle name="Pre-inputted cells 4 5 12" xfId="27997" xr:uid="{00000000-0005-0000-0000-0000DC6A0000}"/>
    <cellStyle name="Pre-inputted cells 4 5 13" xfId="27998" xr:uid="{00000000-0005-0000-0000-0000DD6A0000}"/>
    <cellStyle name="Pre-inputted cells 4 5 14" xfId="27999" xr:uid="{00000000-0005-0000-0000-0000DE6A0000}"/>
    <cellStyle name="Pre-inputted cells 4 5 15" xfId="28000" xr:uid="{00000000-0005-0000-0000-0000DF6A0000}"/>
    <cellStyle name="Pre-inputted cells 4 5 16" xfId="28001" xr:uid="{00000000-0005-0000-0000-0000E06A0000}"/>
    <cellStyle name="Pre-inputted cells 4 5 17" xfId="28002" xr:uid="{00000000-0005-0000-0000-0000E16A0000}"/>
    <cellStyle name="Pre-inputted cells 4 5 18" xfId="28003" xr:uid="{00000000-0005-0000-0000-0000E26A0000}"/>
    <cellStyle name="Pre-inputted cells 4 5 19" xfId="28004" xr:uid="{00000000-0005-0000-0000-0000E36A0000}"/>
    <cellStyle name="Pre-inputted cells 4 5 2" xfId="28005" xr:uid="{00000000-0005-0000-0000-0000E46A0000}"/>
    <cellStyle name="Pre-inputted cells 4 5 2 10" xfId="28006" xr:uid="{00000000-0005-0000-0000-0000E56A0000}"/>
    <cellStyle name="Pre-inputted cells 4 5 2 11" xfId="28007" xr:uid="{00000000-0005-0000-0000-0000E66A0000}"/>
    <cellStyle name="Pre-inputted cells 4 5 2 12" xfId="28008" xr:uid="{00000000-0005-0000-0000-0000E76A0000}"/>
    <cellStyle name="Pre-inputted cells 4 5 2 13" xfId="28009" xr:uid="{00000000-0005-0000-0000-0000E86A0000}"/>
    <cellStyle name="Pre-inputted cells 4 5 2 2" xfId="28010" xr:uid="{00000000-0005-0000-0000-0000E96A0000}"/>
    <cellStyle name="Pre-inputted cells 4 5 2 2 2" xfId="28011" xr:uid="{00000000-0005-0000-0000-0000EA6A0000}"/>
    <cellStyle name="Pre-inputted cells 4 5 2 2 3" xfId="28012" xr:uid="{00000000-0005-0000-0000-0000EB6A0000}"/>
    <cellStyle name="Pre-inputted cells 4 5 2 3" xfId="28013" xr:uid="{00000000-0005-0000-0000-0000EC6A0000}"/>
    <cellStyle name="Pre-inputted cells 4 5 2 3 2" xfId="28014" xr:uid="{00000000-0005-0000-0000-0000ED6A0000}"/>
    <cellStyle name="Pre-inputted cells 4 5 2 3 3" xfId="28015" xr:uid="{00000000-0005-0000-0000-0000EE6A0000}"/>
    <cellStyle name="Pre-inputted cells 4 5 2 4" xfId="28016" xr:uid="{00000000-0005-0000-0000-0000EF6A0000}"/>
    <cellStyle name="Pre-inputted cells 4 5 2 5" xfId="28017" xr:uid="{00000000-0005-0000-0000-0000F06A0000}"/>
    <cellStyle name="Pre-inputted cells 4 5 2 6" xfId="28018" xr:uid="{00000000-0005-0000-0000-0000F16A0000}"/>
    <cellStyle name="Pre-inputted cells 4 5 2 7" xfId="28019" xr:uid="{00000000-0005-0000-0000-0000F26A0000}"/>
    <cellStyle name="Pre-inputted cells 4 5 2 8" xfId="28020" xr:uid="{00000000-0005-0000-0000-0000F36A0000}"/>
    <cellStyle name="Pre-inputted cells 4 5 2 9" xfId="28021" xr:uid="{00000000-0005-0000-0000-0000F46A0000}"/>
    <cellStyle name="Pre-inputted cells 4 5 20" xfId="28022" xr:uid="{00000000-0005-0000-0000-0000F56A0000}"/>
    <cellStyle name="Pre-inputted cells 4 5 21" xfId="28023" xr:uid="{00000000-0005-0000-0000-0000F66A0000}"/>
    <cellStyle name="Pre-inputted cells 4 5 22" xfId="28024" xr:uid="{00000000-0005-0000-0000-0000F76A0000}"/>
    <cellStyle name="Pre-inputted cells 4 5 23" xfId="28025" xr:uid="{00000000-0005-0000-0000-0000F86A0000}"/>
    <cellStyle name="Pre-inputted cells 4 5 24" xfId="28026" xr:uid="{00000000-0005-0000-0000-0000F96A0000}"/>
    <cellStyle name="Pre-inputted cells 4 5 25" xfId="28027" xr:uid="{00000000-0005-0000-0000-0000FA6A0000}"/>
    <cellStyle name="Pre-inputted cells 4 5 26" xfId="28028" xr:uid="{00000000-0005-0000-0000-0000FB6A0000}"/>
    <cellStyle name="Pre-inputted cells 4 5 27" xfId="28029" xr:uid="{00000000-0005-0000-0000-0000FC6A0000}"/>
    <cellStyle name="Pre-inputted cells 4 5 28" xfId="28030" xr:uid="{00000000-0005-0000-0000-0000FD6A0000}"/>
    <cellStyle name="Pre-inputted cells 4 5 29" xfId="28031" xr:uid="{00000000-0005-0000-0000-0000FE6A0000}"/>
    <cellStyle name="Pre-inputted cells 4 5 3" xfId="28032" xr:uid="{00000000-0005-0000-0000-0000FF6A0000}"/>
    <cellStyle name="Pre-inputted cells 4 5 3 2" xfId="28033" xr:uid="{00000000-0005-0000-0000-0000006B0000}"/>
    <cellStyle name="Pre-inputted cells 4 5 3 3" xfId="28034" xr:uid="{00000000-0005-0000-0000-0000016B0000}"/>
    <cellStyle name="Pre-inputted cells 4 5 30" xfId="28035" xr:uid="{00000000-0005-0000-0000-0000026B0000}"/>
    <cellStyle name="Pre-inputted cells 4 5 31" xfId="28036" xr:uid="{00000000-0005-0000-0000-0000036B0000}"/>
    <cellStyle name="Pre-inputted cells 4 5 32" xfId="28037" xr:uid="{00000000-0005-0000-0000-0000046B0000}"/>
    <cellStyle name="Pre-inputted cells 4 5 33" xfId="28038" xr:uid="{00000000-0005-0000-0000-0000056B0000}"/>
    <cellStyle name="Pre-inputted cells 4 5 34" xfId="28039" xr:uid="{00000000-0005-0000-0000-0000066B0000}"/>
    <cellStyle name="Pre-inputted cells 4 5 4" xfId="28040" xr:uid="{00000000-0005-0000-0000-0000076B0000}"/>
    <cellStyle name="Pre-inputted cells 4 5 4 2" xfId="28041" xr:uid="{00000000-0005-0000-0000-0000086B0000}"/>
    <cellStyle name="Pre-inputted cells 4 5 4 3" xfId="28042" xr:uid="{00000000-0005-0000-0000-0000096B0000}"/>
    <cellStyle name="Pre-inputted cells 4 5 5" xfId="28043" xr:uid="{00000000-0005-0000-0000-00000A6B0000}"/>
    <cellStyle name="Pre-inputted cells 4 5 6" xfId="28044" xr:uid="{00000000-0005-0000-0000-00000B6B0000}"/>
    <cellStyle name="Pre-inputted cells 4 5 7" xfId="28045" xr:uid="{00000000-0005-0000-0000-00000C6B0000}"/>
    <cellStyle name="Pre-inputted cells 4 5 8" xfId="28046" xr:uid="{00000000-0005-0000-0000-00000D6B0000}"/>
    <cellStyle name="Pre-inputted cells 4 5 9" xfId="28047" xr:uid="{00000000-0005-0000-0000-00000E6B0000}"/>
    <cellStyle name="Pre-inputted cells 4 6" xfId="28048" xr:uid="{00000000-0005-0000-0000-00000F6B0000}"/>
    <cellStyle name="Pre-inputted cells 4 6 10" xfId="28049" xr:uid="{00000000-0005-0000-0000-0000106B0000}"/>
    <cellStyle name="Pre-inputted cells 4 6 11" xfId="28050" xr:uid="{00000000-0005-0000-0000-0000116B0000}"/>
    <cellStyle name="Pre-inputted cells 4 6 12" xfId="28051" xr:uid="{00000000-0005-0000-0000-0000126B0000}"/>
    <cellStyle name="Pre-inputted cells 4 6 13" xfId="28052" xr:uid="{00000000-0005-0000-0000-0000136B0000}"/>
    <cellStyle name="Pre-inputted cells 4 6 2" xfId="28053" xr:uid="{00000000-0005-0000-0000-0000146B0000}"/>
    <cellStyle name="Pre-inputted cells 4 6 2 2" xfId="28054" xr:uid="{00000000-0005-0000-0000-0000156B0000}"/>
    <cellStyle name="Pre-inputted cells 4 6 2 3" xfId="28055" xr:uid="{00000000-0005-0000-0000-0000166B0000}"/>
    <cellStyle name="Pre-inputted cells 4 6 3" xfId="28056" xr:uid="{00000000-0005-0000-0000-0000176B0000}"/>
    <cellStyle name="Pre-inputted cells 4 6 3 2" xfId="28057" xr:uid="{00000000-0005-0000-0000-0000186B0000}"/>
    <cellStyle name="Pre-inputted cells 4 6 3 3" xfId="28058" xr:uid="{00000000-0005-0000-0000-0000196B0000}"/>
    <cellStyle name="Pre-inputted cells 4 6 4" xfId="28059" xr:uid="{00000000-0005-0000-0000-00001A6B0000}"/>
    <cellStyle name="Pre-inputted cells 4 6 5" xfId="28060" xr:uid="{00000000-0005-0000-0000-00001B6B0000}"/>
    <cellStyle name="Pre-inputted cells 4 6 6" xfId="28061" xr:uid="{00000000-0005-0000-0000-00001C6B0000}"/>
    <cellStyle name="Pre-inputted cells 4 6 7" xfId="28062" xr:uid="{00000000-0005-0000-0000-00001D6B0000}"/>
    <cellStyle name="Pre-inputted cells 4 6 8" xfId="28063" xr:uid="{00000000-0005-0000-0000-00001E6B0000}"/>
    <cellStyle name="Pre-inputted cells 4 6 9" xfId="28064" xr:uid="{00000000-0005-0000-0000-00001F6B0000}"/>
    <cellStyle name="Pre-inputted cells 4 7" xfId="28065" xr:uid="{00000000-0005-0000-0000-0000206B0000}"/>
    <cellStyle name="Pre-inputted cells 4 7 2" xfId="28066" xr:uid="{00000000-0005-0000-0000-0000216B0000}"/>
    <cellStyle name="Pre-inputted cells 4 7 2 2" xfId="28067" xr:uid="{00000000-0005-0000-0000-0000226B0000}"/>
    <cellStyle name="Pre-inputted cells 4 7 2 3" xfId="28068" xr:uid="{00000000-0005-0000-0000-0000236B0000}"/>
    <cellStyle name="Pre-inputted cells 4 7 3" xfId="28069" xr:uid="{00000000-0005-0000-0000-0000246B0000}"/>
    <cellStyle name="Pre-inputted cells 4 7 3 2" xfId="28070" xr:uid="{00000000-0005-0000-0000-0000256B0000}"/>
    <cellStyle name="Pre-inputted cells 4 7 4" xfId="28071" xr:uid="{00000000-0005-0000-0000-0000266B0000}"/>
    <cellStyle name="Pre-inputted cells 4 8" xfId="28072" xr:uid="{00000000-0005-0000-0000-0000276B0000}"/>
    <cellStyle name="Pre-inputted cells 4 8 2" xfId="28073" xr:uid="{00000000-0005-0000-0000-0000286B0000}"/>
    <cellStyle name="Pre-inputted cells 4 9" xfId="28074" xr:uid="{00000000-0005-0000-0000-0000296B0000}"/>
    <cellStyle name="Pre-inputted cells 4 9 2" xfId="28075" xr:uid="{00000000-0005-0000-0000-00002A6B0000}"/>
    <cellStyle name="Pre-inputted cells 4_1.3s Accounting C Costs Scots" xfId="28076" xr:uid="{00000000-0005-0000-0000-00002B6B0000}"/>
    <cellStyle name="Pre-inputted cells 40" xfId="28077" xr:uid="{00000000-0005-0000-0000-00002C6B0000}"/>
    <cellStyle name="Pre-inputted cells 41" xfId="28078" xr:uid="{00000000-0005-0000-0000-00002D6B0000}"/>
    <cellStyle name="Pre-inputted cells 42" xfId="28079" xr:uid="{00000000-0005-0000-0000-00002E6B0000}"/>
    <cellStyle name="Pre-inputted cells 43" xfId="28080" xr:uid="{00000000-0005-0000-0000-00002F6B0000}"/>
    <cellStyle name="Pre-inputted cells 44" xfId="28081" xr:uid="{00000000-0005-0000-0000-0000306B0000}"/>
    <cellStyle name="Pre-inputted cells 45" xfId="28082" xr:uid="{00000000-0005-0000-0000-0000316B0000}"/>
    <cellStyle name="Pre-inputted cells 46" xfId="28083" xr:uid="{00000000-0005-0000-0000-0000326B0000}"/>
    <cellStyle name="Pre-inputted cells 5" xfId="1247" xr:uid="{00000000-0005-0000-0000-0000336B0000}"/>
    <cellStyle name="Pre-inputted cells 5 10" xfId="28084" xr:uid="{00000000-0005-0000-0000-0000346B0000}"/>
    <cellStyle name="Pre-inputted cells 5 10 2" xfId="28085" xr:uid="{00000000-0005-0000-0000-0000356B0000}"/>
    <cellStyle name="Pre-inputted cells 5 11" xfId="28086" xr:uid="{00000000-0005-0000-0000-0000366B0000}"/>
    <cellStyle name="Pre-inputted cells 5 11 2" xfId="28087" xr:uid="{00000000-0005-0000-0000-0000376B0000}"/>
    <cellStyle name="Pre-inputted cells 5 12" xfId="28088" xr:uid="{00000000-0005-0000-0000-0000386B0000}"/>
    <cellStyle name="Pre-inputted cells 5 13" xfId="28089" xr:uid="{00000000-0005-0000-0000-0000396B0000}"/>
    <cellStyle name="Pre-inputted cells 5 13 2" xfId="28090" xr:uid="{00000000-0005-0000-0000-00003A6B0000}"/>
    <cellStyle name="Pre-inputted cells 5 14" xfId="28091" xr:uid="{00000000-0005-0000-0000-00003B6B0000}"/>
    <cellStyle name="Pre-inputted cells 5 14 2" xfId="28092" xr:uid="{00000000-0005-0000-0000-00003C6B0000}"/>
    <cellStyle name="Pre-inputted cells 5 15" xfId="28093" xr:uid="{00000000-0005-0000-0000-00003D6B0000}"/>
    <cellStyle name="Pre-inputted cells 5 15 2" xfId="28094" xr:uid="{00000000-0005-0000-0000-00003E6B0000}"/>
    <cellStyle name="Pre-inputted cells 5 16" xfId="28095" xr:uid="{00000000-0005-0000-0000-00003F6B0000}"/>
    <cellStyle name="Pre-inputted cells 5 16 2" xfId="28096" xr:uid="{00000000-0005-0000-0000-0000406B0000}"/>
    <cellStyle name="Pre-inputted cells 5 17" xfId="28097" xr:uid="{00000000-0005-0000-0000-0000416B0000}"/>
    <cellStyle name="Pre-inputted cells 5 17 2" xfId="28098" xr:uid="{00000000-0005-0000-0000-0000426B0000}"/>
    <cellStyle name="Pre-inputted cells 5 18" xfId="28099" xr:uid="{00000000-0005-0000-0000-0000436B0000}"/>
    <cellStyle name="Pre-inputted cells 5 18 2" xfId="28100" xr:uid="{00000000-0005-0000-0000-0000446B0000}"/>
    <cellStyle name="Pre-inputted cells 5 19" xfId="28101" xr:uid="{00000000-0005-0000-0000-0000456B0000}"/>
    <cellStyle name="Pre-inputted cells 5 19 2" xfId="28102" xr:uid="{00000000-0005-0000-0000-0000466B0000}"/>
    <cellStyle name="Pre-inputted cells 5 2" xfId="1248" xr:uid="{00000000-0005-0000-0000-0000476B0000}"/>
    <cellStyle name="Pre-inputted cells 5 2 10" xfId="28103" xr:uid="{00000000-0005-0000-0000-0000486B0000}"/>
    <cellStyle name="Pre-inputted cells 5 2 10 2" xfId="28104" xr:uid="{00000000-0005-0000-0000-0000496B0000}"/>
    <cellStyle name="Pre-inputted cells 5 2 11" xfId="28105" xr:uid="{00000000-0005-0000-0000-00004A6B0000}"/>
    <cellStyle name="Pre-inputted cells 5 2 11 2" xfId="28106" xr:uid="{00000000-0005-0000-0000-00004B6B0000}"/>
    <cellStyle name="Pre-inputted cells 5 2 12" xfId="28107" xr:uid="{00000000-0005-0000-0000-00004C6B0000}"/>
    <cellStyle name="Pre-inputted cells 5 2 12 2" xfId="28108" xr:uid="{00000000-0005-0000-0000-00004D6B0000}"/>
    <cellStyle name="Pre-inputted cells 5 2 13" xfId="28109" xr:uid="{00000000-0005-0000-0000-00004E6B0000}"/>
    <cellStyle name="Pre-inputted cells 5 2 13 2" xfId="28110" xr:uid="{00000000-0005-0000-0000-00004F6B0000}"/>
    <cellStyle name="Pre-inputted cells 5 2 14" xfId="28111" xr:uid="{00000000-0005-0000-0000-0000506B0000}"/>
    <cellStyle name="Pre-inputted cells 5 2 14 2" xfId="28112" xr:uid="{00000000-0005-0000-0000-0000516B0000}"/>
    <cellStyle name="Pre-inputted cells 5 2 15" xfId="28113" xr:uid="{00000000-0005-0000-0000-0000526B0000}"/>
    <cellStyle name="Pre-inputted cells 5 2 15 2" xfId="28114" xr:uid="{00000000-0005-0000-0000-0000536B0000}"/>
    <cellStyle name="Pre-inputted cells 5 2 16" xfId="28115" xr:uid="{00000000-0005-0000-0000-0000546B0000}"/>
    <cellStyle name="Pre-inputted cells 5 2 16 2" xfId="28116" xr:uid="{00000000-0005-0000-0000-0000556B0000}"/>
    <cellStyle name="Pre-inputted cells 5 2 17" xfId="28117" xr:uid="{00000000-0005-0000-0000-0000566B0000}"/>
    <cellStyle name="Pre-inputted cells 5 2 17 2" xfId="28118" xr:uid="{00000000-0005-0000-0000-0000576B0000}"/>
    <cellStyle name="Pre-inputted cells 5 2 18" xfId="28119" xr:uid="{00000000-0005-0000-0000-0000586B0000}"/>
    <cellStyle name="Pre-inputted cells 5 2 18 2" xfId="28120" xr:uid="{00000000-0005-0000-0000-0000596B0000}"/>
    <cellStyle name="Pre-inputted cells 5 2 19" xfId="28121" xr:uid="{00000000-0005-0000-0000-00005A6B0000}"/>
    <cellStyle name="Pre-inputted cells 5 2 19 2" xfId="28122" xr:uid="{00000000-0005-0000-0000-00005B6B0000}"/>
    <cellStyle name="Pre-inputted cells 5 2 2" xfId="1249" xr:uid="{00000000-0005-0000-0000-00005C6B0000}"/>
    <cellStyle name="Pre-inputted cells 5 2 2 10" xfId="28123" xr:uid="{00000000-0005-0000-0000-00005D6B0000}"/>
    <cellStyle name="Pre-inputted cells 5 2 2 10 2" xfId="28124" xr:uid="{00000000-0005-0000-0000-00005E6B0000}"/>
    <cellStyle name="Pre-inputted cells 5 2 2 11" xfId="28125" xr:uid="{00000000-0005-0000-0000-00005F6B0000}"/>
    <cellStyle name="Pre-inputted cells 5 2 2 11 2" xfId="28126" xr:uid="{00000000-0005-0000-0000-0000606B0000}"/>
    <cellStyle name="Pre-inputted cells 5 2 2 12" xfId="28127" xr:uid="{00000000-0005-0000-0000-0000616B0000}"/>
    <cellStyle name="Pre-inputted cells 5 2 2 12 2" xfId="28128" xr:uid="{00000000-0005-0000-0000-0000626B0000}"/>
    <cellStyle name="Pre-inputted cells 5 2 2 13" xfId="28129" xr:uid="{00000000-0005-0000-0000-0000636B0000}"/>
    <cellStyle name="Pre-inputted cells 5 2 2 13 2" xfId="28130" xr:uid="{00000000-0005-0000-0000-0000646B0000}"/>
    <cellStyle name="Pre-inputted cells 5 2 2 14" xfId="28131" xr:uid="{00000000-0005-0000-0000-0000656B0000}"/>
    <cellStyle name="Pre-inputted cells 5 2 2 14 2" xfId="28132" xr:uid="{00000000-0005-0000-0000-0000666B0000}"/>
    <cellStyle name="Pre-inputted cells 5 2 2 15" xfId="28133" xr:uid="{00000000-0005-0000-0000-0000676B0000}"/>
    <cellStyle name="Pre-inputted cells 5 2 2 15 2" xfId="28134" xr:uid="{00000000-0005-0000-0000-0000686B0000}"/>
    <cellStyle name="Pre-inputted cells 5 2 2 16" xfId="28135" xr:uid="{00000000-0005-0000-0000-0000696B0000}"/>
    <cellStyle name="Pre-inputted cells 5 2 2 16 2" xfId="28136" xr:uid="{00000000-0005-0000-0000-00006A6B0000}"/>
    <cellStyle name="Pre-inputted cells 5 2 2 17" xfId="28137" xr:uid="{00000000-0005-0000-0000-00006B6B0000}"/>
    <cellStyle name="Pre-inputted cells 5 2 2 17 2" xfId="28138" xr:uid="{00000000-0005-0000-0000-00006C6B0000}"/>
    <cellStyle name="Pre-inputted cells 5 2 2 18" xfId="28139" xr:uid="{00000000-0005-0000-0000-00006D6B0000}"/>
    <cellStyle name="Pre-inputted cells 5 2 2 18 2" xfId="28140" xr:uid="{00000000-0005-0000-0000-00006E6B0000}"/>
    <cellStyle name="Pre-inputted cells 5 2 2 19" xfId="28141" xr:uid="{00000000-0005-0000-0000-00006F6B0000}"/>
    <cellStyle name="Pre-inputted cells 5 2 2 19 2" xfId="28142" xr:uid="{00000000-0005-0000-0000-0000706B0000}"/>
    <cellStyle name="Pre-inputted cells 5 2 2 2" xfId="1250" xr:uid="{00000000-0005-0000-0000-0000716B0000}"/>
    <cellStyle name="Pre-inputted cells 5 2 2 2 10" xfId="28143" xr:uid="{00000000-0005-0000-0000-0000726B0000}"/>
    <cellStyle name="Pre-inputted cells 5 2 2 2 11" xfId="28144" xr:uid="{00000000-0005-0000-0000-0000736B0000}"/>
    <cellStyle name="Pre-inputted cells 5 2 2 2 12" xfId="28145" xr:uid="{00000000-0005-0000-0000-0000746B0000}"/>
    <cellStyle name="Pre-inputted cells 5 2 2 2 13" xfId="28146" xr:uid="{00000000-0005-0000-0000-0000756B0000}"/>
    <cellStyle name="Pre-inputted cells 5 2 2 2 14" xfId="28147" xr:uid="{00000000-0005-0000-0000-0000766B0000}"/>
    <cellStyle name="Pre-inputted cells 5 2 2 2 15" xfId="28148" xr:uid="{00000000-0005-0000-0000-0000776B0000}"/>
    <cellStyle name="Pre-inputted cells 5 2 2 2 16" xfId="28149" xr:uid="{00000000-0005-0000-0000-0000786B0000}"/>
    <cellStyle name="Pre-inputted cells 5 2 2 2 17" xfId="28150" xr:uid="{00000000-0005-0000-0000-0000796B0000}"/>
    <cellStyle name="Pre-inputted cells 5 2 2 2 18" xfId="28151" xr:uid="{00000000-0005-0000-0000-00007A6B0000}"/>
    <cellStyle name="Pre-inputted cells 5 2 2 2 19" xfId="28152" xr:uid="{00000000-0005-0000-0000-00007B6B0000}"/>
    <cellStyle name="Pre-inputted cells 5 2 2 2 2" xfId="1908" xr:uid="{00000000-0005-0000-0000-00007C6B0000}"/>
    <cellStyle name="Pre-inputted cells 5 2 2 2 2 10" xfId="28153" xr:uid="{00000000-0005-0000-0000-00007D6B0000}"/>
    <cellStyle name="Pre-inputted cells 5 2 2 2 2 11" xfId="28154" xr:uid="{00000000-0005-0000-0000-00007E6B0000}"/>
    <cellStyle name="Pre-inputted cells 5 2 2 2 2 12" xfId="28155" xr:uid="{00000000-0005-0000-0000-00007F6B0000}"/>
    <cellStyle name="Pre-inputted cells 5 2 2 2 2 13" xfId="28156" xr:uid="{00000000-0005-0000-0000-0000806B0000}"/>
    <cellStyle name="Pre-inputted cells 5 2 2 2 2 14" xfId="28157" xr:uid="{00000000-0005-0000-0000-0000816B0000}"/>
    <cellStyle name="Pre-inputted cells 5 2 2 2 2 15" xfId="28158" xr:uid="{00000000-0005-0000-0000-0000826B0000}"/>
    <cellStyle name="Pre-inputted cells 5 2 2 2 2 16" xfId="28159" xr:uid="{00000000-0005-0000-0000-0000836B0000}"/>
    <cellStyle name="Pre-inputted cells 5 2 2 2 2 17" xfId="28160" xr:uid="{00000000-0005-0000-0000-0000846B0000}"/>
    <cellStyle name="Pre-inputted cells 5 2 2 2 2 18" xfId="28161" xr:uid="{00000000-0005-0000-0000-0000856B0000}"/>
    <cellStyle name="Pre-inputted cells 5 2 2 2 2 19" xfId="28162" xr:uid="{00000000-0005-0000-0000-0000866B0000}"/>
    <cellStyle name="Pre-inputted cells 5 2 2 2 2 2" xfId="28163" xr:uid="{00000000-0005-0000-0000-0000876B0000}"/>
    <cellStyle name="Pre-inputted cells 5 2 2 2 2 2 10" xfId="28164" xr:uid="{00000000-0005-0000-0000-0000886B0000}"/>
    <cellStyle name="Pre-inputted cells 5 2 2 2 2 2 11" xfId="28165" xr:uid="{00000000-0005-0000-0000-0000896B0000}"/>
    <cellStyle name="Pre-inputted cells 5 2 2 2 2 2 12" xfId="28166" xr:uid="{00000000-0005-0000-0000-00008A6B0000}"/>
    <cellStyle name="Pre-inputted cells 5 2 2 2 2 2 13" xfId="28167" xr:uid="{00000000-0005-0000-0000-00008B6B0000}"/>
    <cellStyle name="Pre-inputted cells 5 2 2 2 2 2 2" xfId="28168" xr:uid="{00000000-0005-0000-0000-00008C6B0000}"/>
    <cellStyle name="Pre-inputted cells 5 2 2 2 2 2 2 2" xfId="28169" xr:uid="{00000000-0005-0000-0000-00008D6B0000}"/>
    <cellStyle name="Pre-inputted cells 5 2 2 2 2 2 2 3" xfId="28170" xr:uid="{00000000-0005-0000-0000-00008E6B0000}"/>
    <cellStyle name="Pre-inputted cells 5 2 2 2 2 2 3" xfId="28171" xr:uid="{00000000-0005-0000-0000-00008F6B0000}"/>
    <cellStyle name="Pre-inputted cells 5 2 2 2 2 2 3 2" xfId="28172" xr:uid="{00000000-0005-0000-0000-0000906B0000}"/>
    <cellStyle name="Pre-inputted cells 5 2 2 2 2 2 3 3" xfId="28173" xr:uid="{00000000-0005-0000-0000-0000916B0000}"/>
    <cellStyle name="Pre-inputted cells 5 2 2 2 2 2 4" xfId="28174" xr:uid="{00000000-0005-0000-0000-0000926B0000}"/>
    <cellStyle name="Pre-inputted cells 5 2 2 2 2 2 5" xfId="28175" xr:uid="{00000000-0005-0000-0000-0000936B0000}"/>
    <cellStyle name="Pre-inputted cells 5 2 2 2 2 2 6" xfId="28176" xr:uid="{00000000-0005-0000-0000-0000946B0000}"/>
    <cellStyle name="Pre-inputted cells 5 2 2 2 2 2 7" xfId="28177" xr:uid="{00000000-0005-0000-0000-0000956B0000}"/>
    <cellStyle name="Pre-inputted cells 5 2 2 2 2 2 8" xfId="28178" xr:uid="{00000000-0005-0000-0000-0000966B0000}"/>
    <cellStyle name="Pre-inputted cells 5 2 2 2 2 2 9" xfId="28179" xr:uid="{00000000-0005-0000-0000-0000976B0000}"/>
    <cellStyle name="Pre-inputted cells 5 2 2 2 2 20" xfId="28180" xr:uid="{00000000-0005-0000-0000-0000986B0000}"/>
    <cellStyle name="Pre-inputted cells 5 2 2 2 2 21" xfId="28181" xr:uid="{00000000-0005-0000-0000-0000996B0000}"/>
    <cellStyle name="Pre-inputted cells 5 2 2 2 2 22" xfId="28182" xr:uid="{00000000-0005-0000-0000-00009A6B0000}"/>
    <cellStyle name="Pre-inputted cells 5 2 2 2 2 23" xfId="28183" xr:uid="{00000000-0005-0000-0000-00009B6B0000}"/>
    <cellStyle name="Pre-inputted cells 5 2 2 2 2 24" xfId="28184" xr:uid="{00000000-0005-0000-0000-00009C6B0000}"/>
    <cellStyle name="Pre-inputted cells 5 2 2 2 2 25" xfId="28185" xr:uid="{00000000-0005-0000-0000-00009D6B0000}"/>
    <cellStyle name="Pre-inputted cells 5 2 2 2 2 26" xfId="28186" xr:uid="{00000000-0005-0000-0000-00009E6B0000}"/>
    <cellStyle name="Pre-inputted cells 5 2 2 2 2 27" xfId="28187" xr:uid="{00000000-0005-0000-0000-00009F6B0000}"/>
    <cellStyle name="Pre-inputted cells 5 2 2 2 2 28" xfId="28188" xr:uid="{00000000-0005-0000-0000-0000A06B0000}"/>
    <cellStyle name="Pre-inputted cells 5 2 2 2 2 29" xfId="28189" xr:uid="{00000000-0005-0000-0000-0000A16B0000}"/>
    <cellStyle name="Pre-inputted cells 5 2 2 2 2 3" xfId="28190" xr:uid="{00000000-0005-0000-0000-0000A26B0000}"/>
    <cellStyle name="Pre-inputted cells 5 2 2 2 2 3 2" xfId="28191" xr:uid="{00000000-0005-0000-0000-0000A36B0000}"/>
    <cellStyle name="Pre-inputted cells 5 2 2 2 2 3 3" xfId="28192" xr:uid="{00000000-0005-0000-0000-0000A46B0000}"/>
    <cellStyle name="Pre-inputted cells 5 2 2 2 2 30" xfId="28193" xr:uid="{00000000-0005-0000-0000-0000A56B0000}"/>
    <cellStyle name="Pre-inputted cells 5 2 2 2 2 31" xfId="28194" xr:uid="{00000000-0005-0000-0000-0000A66B0000}"/>
    <cellStyle name="Pre-inputted cells 5 2 2 2 2 32" xfId="28195" xr:uid="{00000000-0005-0000-0000-0000A76B0000}"/>
    <cellStyle name="Pre-inputted cells 5 2 2 2 2 33" xfId="28196" xr:uid="{00000000-0005-0000-0000-0000A86B0000}"/>
    <cellStyle name="Pre-inputted cells 5 2 2 2 2 34" xfId="28197" xr:uid="{00000000-0005-0000-0000-0000A96B0000}"/>
    <cellStyle name="Pre-inputted cells 5 2 2 2 2 4" xfId="28198" xr:uid="{00000000-0005-0000-0000-0000AA6B0000}"/>
    <cellStyle name="Pre-inputted cells 5 2 2 2 2 4 2" xfId="28199" xr:uid="{00000000-0005-0000-0000-0000AB6B0000}"/>
    <cellStyle name="Pre-inputted cells 5 2 2 2 2 4 3" xfId="28200" xr:uid="{00000000-0005-0000-0000-0000AC6B0000}"/>
    <cellStyle name="Pre-inputted cells 5 2 2 2 2 5" xfId="28201" xr:uid="{00000000-0005-0000-0000-0000AD6B0000}"/>
    <cellStyle name="Pre-inputted cells 5 2 2 2 2 6" xfId="28202" xr:uid="{00000000-0005-0000-0000-0000AE6B0000}"/>
    <cellStyle name="Pre-inputted cells 5 2 2 2 2 7" xfId="28203" xr:uid="{00000000-0005-0000-0000-0000AF6B0000}"/>
    <cellStyle name="Pre-inputted cells 5 2 2 2 2 8" xfId="28204" xr:uid="{00000000-0005-0000-0000-0000B06B0000}"/>
    <cellStyle name="Pre-inputted cells 5 2 2 2 2 9" xfId="28205" xr:uid="{00000000-0005-0000-0000-0000B16B0000}"/>
    <cellStyle name="Pre-inputted cells 5 2 2 2 20" xfId="28206" xr:uid="{00000000-0005-0000-0000-0000B26B0000}"/>
    <cellStyle name="Pre-inputted cells 5 2 2 2 21" xfId="28207" xr:uid="{00000000-0005-0000-0000-0000B36B0000}"/>
    <cellStyle name="Pre-inputted cells 5 2 2 2 22" xfId="28208" xr:uid="{00000000-0005-0000-0000-0000B46B0000}"/>
    <cellStyle name="Pre-inputted cells 5 2 2 2 23" xfId="28209" xr:uid="{00000000-0005-0000-0000-0000B56B0000}"/>
    <cellStyle name="Pre-inputted cells 5 2 2 2 24" xfId="28210" xr:uid="{00000000-0005-0000-0000-0000B66B0000}"/>
    <cellStyle name="Pre-inputted cells 5 2 2 2 25" xfId="28211" xr:uid="{00000000-0005-0000-0000-0000B76B0000}"/>
    <cellStyle name="Pre-inputted cells 5 2 2 2 26" xfId="28212" xr:uid="{00000000-0005-0000-0000-0000B86B0000}"/>
    <cellStyle name="Pre-inputted cells 5 2 2 2 27" xfId="28213" xr:uid="{00000000-0005-0000-0000-0000B96B0000}"/>
    <cellStyle name="Pre-inputted cells 5 2 2 2 28" xfId="28214" xr:uid="{00000000-0005-0000-0000-0000BA6B0000}"/>
    <cellStyle name="Pre-inputted cells 5 2 2 2 29" xfId="28215" xr:uid="{00000000-0005-0000-0000-0000BB6B0000}"/>
    <cellStyle name="Pre-inputted cells 5 2 2 2 3" xfId="28216" xr:uid="{00000000-0005-0000-0000-0000BC6B0000}"/>
    <cellStyle name="Pre-inputted cells 5 2 2 2 3 10" xfId="28217" xr:uid="{00000000-0005-0000-0000-0000BD6B0000}"/>
    <cellStyle name="Pre-inputted cells 5 2 2 2 3 11" xfId="28218" xr:uid="{00000000-0005-0000-0000-0000BE6B0000}"/>
    <cellStyle name="Pre-inputted cells 5 2 2 2 3 12" xfId="28219" xr:uid="{00000000-0005-0000-0000-0000BF6B0000}"/>
    <cellStyle name="Pre-inputted cells 5 2 2 2 3 13" xfId="28220" xr:uid="{00000000-0005-0000-0000-0000C06B0000}"/>
    <cellStyle name="Pre-inputted cells 5 2 2 2 3 2" xfId="28221" xr:uid="{00000000-0005-0000-0000-0000C16B0000}"/>
    <cellStyle name="Pre-inputted cells 5 2 2 2 3 2 2" xfId="28222" xr:uid="{00000000-0005-0000-0000-0000C26B0000}"/>
    <cellStyle name="Pre-inputted cells 5 2 2 2 3 2 3" xfId="28223" xr:uid="{00000000-0005-0000-0000-0000C36B0000}"/>
    <cellStyle name="Pre-inputted cells 5 2 2 2 3 3" xfId="28224" xr:uid="{00000000-0005-0000-0000-0000C46B0000}"/>
    <cellStyle name="Pre-inputted cells 5 2 2 2 3 3 2" xfId="28225" xr:uid="{00000000-0005-0000-0000-0000C56B0000}"/>
    <cellStyle name="Pre-inputted cells 5 2 2 2 3 3 3" xfId="28226" xr:uid="{00000000-0005-0000-0000-0000C66B0000}"/>
    <cellStyle name="Pre-inputted cells 5 2 2 2 3 4" xfId="28227" xr:uid="{00000000-0005-0000-0000-0000C76B0000}"/>
    <cellStyle name="Pre-inputted cells 5 2 2 2 3 5" xfId="28228" xr:uid="{00000000-0005-0000-0000-0000C86B0000}"/>
    <cellStyle name="Pre-inputted cells 5 2 2 2 3 6" xfId="28229" xr:uid="{00000000-0005-0000-0000-0000C96B0000}"/>
    <cellStyle name="Pre-inputted cells 5 2 2 2 3 7" xfId="28230" xr:uid="{00000000-0005-0000-0000-0000CA6B0000}"/>
    <cellStyle name="Pre-inputted cells 5 2 2 2 3 8" xfId="28231" xr:uid="{00000000-0005-0000-0000-0000CB6B0000}"/>
    <cellStyle name="Pre-inputted cells 5 2 2 2 3 9" xfId="28232" xr:uid="{00000000-0005-0000-0000-0000CC6B0000}"/>
    <cellStyle name="Pre-inputted cells 5 2 2 2 30" xfId="28233" xr:uid="{00000000-0005-0000-0000-0000CD6B0000}"/>
    <cellStyle name="Pre-inputted cells 5 2 2 2 31" xfId="28234" xr:uid="{00000000-0005-0000-0000-0000CE6B0000}"/>
    <cellStyle name="Pre-inputted cells 5 2 2 2 4" xfId="28235" xr:uid="{00000000-0005-0000-0000-0000CF6B0000}"/>
    <cellStyle name="Pre-inputted cells 5 2 2 2 4 2" xfId="28236" xr:uid="{00000000-0005-0000-0000-0000D06B0000}"/>
    <cellStyle name="Pre-inputted cells 5 2 2 2 4 3" xfId="28237" xr:uid="{00000000-0005-0000-0000-0000D16B0000}"/>
    <cellStyle name="Pre-inputted cells 5 2 2 2 5" xfId="28238" xr:uid="{00000000-0005-0000-0000-0000D26B0000}"/>
    <cellStyle name="Pre-inputted cells 5 2 2 2 5 2" xfId="28239" xr:uid="{00000000-0005-0000-0000-0000D36B0000}"/>
    <cellStyle name="Pre-inputted cells 5 2 2 2 5 3" xfId="28240" xr:uid="{00000000-0005-0000-0000-0000D46B0000}"/>
    <cellStyle name="Pre-inputted cells 5 2 2 2 6" xfId="28241" xr:uid="{00000000-0005-0000-0000-0000D56B0000}"/>
    <cellStyle name="Pre-inputted cells 5 2 2 2 7" xfId="28242" xr:uid="{00000000-0005-0000-0000-0000D66B0000}"/>
    <cellStyle name="Pre-inputted cells 5 2 2 2 8" xfId="28243" xr:uid="{00000000-0005-0000-0000-0000D76B0000}"/>
    <cellStyle name="Pre-inputted cells 5 2 2 2 9" xfId="28244" xr:uid="{00000000-0005-0000-0000-0000D86B0000}"/>
    <cellStyle name="Pre-inputted cells 5 2 2 2_4 28 1_Asst_Health_Crit_AllTO_RIIO_20110714pm" xfId="28245" xr:uid="{00000000-0005-0000-0000-0000D96B0000}"/>
    <cellStyle name="Pre-inputted cells 5 2 2 20" xfId="28246" xr:uid="{00000000-0005-0000-0000-0000DA6B0000}"/>
    <cellStyle name="Pre-inputted cells 5 2 2 20 2" xfId="28247" xr:uid="{00000000-0005-0000-0000-0000DB6B0000}"/>
    <cellStyle name="Pre-inputted cells 5 2 2 21" xfId="28248" xr:uid="{00000000-0005-0000-0000-0000DC6B0000}"/>
    <cellStyle name="Pre-inputted cells 5 2 2 21 2" xfId="28249" xr:uid="{00000000-0005-0000-0000-0000DD6B0000}"/>
    <cellStyle name="Pre-inputted cells 5 2 2 22" xfId="28250" xr:uid="{00000000-0005-0000-0000-0000DE6B0000}"/>
    <cellStyle name="Pre-inputted cells 5 2 2 22 2" xfId="28251" xr:uid="{00000000-0005-0000-0000-0000DF6B0000}"/>
    <cellStyle name="Pre-inputted cells 5 2 2 23" xfId="28252" xr:uid="{00000000-0005-0000-0000-0000E06B0000}"/>
    <cellStyle name="Pre-inputted cells 5 2 2 23 2" xfId="28253" xr:uid="{00000000-0005-0000-0000-0000E16B0000}"/>
    <cellStyle name="Pre-inputted cells 5 2 2 24" xfId="28254" xr:uid="{00000000-0005-0000-0000-0000E26B0000}"/>
    <cellStyle name="Pre-inputted cells 5 2 2 24 2" xfId="28255" xr:uid="{00000000-0005-0000-0000-0000E36B0000}"/>
    <cellStyle name="Pre-inputted cells 5 2 2 25" xfId="28256" xr:uid="{00000000-0005-0000-0000-0000E46B0000}"/>
    <cellStyle name="Pre-inputted cells 5 2 2 25 2" xfId="28257" xr:uid="{00000000-0005-0000-0000-0000E56B0000}"/>
    <cellStyle name="Pre-inputted cells 5 2 2 26" xfId="28258" xr:uid="{00000000-0005-0000-0000-0000E66B0000}"/>
    <cellStyle name="Pre-inputted cells 5 2 2 27" xfId="28259" xr:uid="{00000000-0005-0000-0000-0000E76B0000}"/>
    <cellStyle name="Pre-inputted cells 5 2 2 28" xfId="28260" xr:uid="{00000000-0005-0000-0000-0000E86B0000}"/>
    <cellStyle name="Pre-inputted cells 5 2 2 29" xfId="28261" xr:uid="{00000000-0005-0000-0000-0000E96B0000}"/>
    <cellStyle name="Pre-inputted cells 5 2 2 3" xfId="1907" xr:uid="{00000000-0005-0000-0000-0000EA6B0000}"/>
    <cellStyle name="Pre-inputted cells 5 2 2 3 10" xfId="28262" xr:uid="{00000000-0005-0000-0000-0000EB6B0000}"/>
    <cellStyle name="Pre-inputted cells 5 2 2 3 11" xfId="28263" xr:uid="{00000000-0005-0000-0000-0000EC6B0000}"/>
    <cellStyle name="Pre-inputted cells 5 2 2 3 12" xfId="28264" xr:uid="{00000000-0005-0000-0000-0000ED6B0000}"/>
    <cellStyle name="Pre-inputted cells 5 2 2 3 13" xfId="28265" xr:uid="{00000000-0005-0000-0000-0000EE6B0000}"/>
    <cellStyle name="Pre-inputted cells 5 2 2 3 14" xfId="28266" xr:uid="{00000000-0005-0000-0000-0000EF6B0000}"/>
    <cellStyle name="Pre-inputted cells 5 2 2 3 15" xfId="28267" xr:uid="{00000000-0005-0000-0000-0000F06B0000}"/>
    <cellStyle name="Pre-inputted cells 5 2 2 3 16" xfId="28268" xr:uid="{00000000-0005-0000-0000-0000F16B0000}"/>
    <cellStyle name="Pre-inputted cells 5 2 2 3 17" xfId="28269" xr:uid="{00000000-0005-0000-0000-0000F26B0000}"/>
    <cellStyle name="Pre-inputted cells 5 2 2 3 18" xfId="28270" xr:uid="{00000000-0005-0000-0000-0000F36B0000}"/>
    <cellStyle name="Pre-inputted cells 5 2 2 3 19" xfId="28271" xr:uid="{00000000-0005-0000-0000-0000F46B0000}"/>
    <cellStyle name="Pre-inputted cells 5 2 2 3 2" xfId="28272" xr:uid="{00000000-0005-0000-0000-0000F56B0000}"/>
    <cellStyle name="Pre-inputted cells 5 2 2 3 2 10" xfId="28273" xr:uid="{00000000-0005-0000-0000-0000F66B0000}"/>
    <cellStyle name="Pre-inputted cells 5 2 2 3 2 11" xfId="28274" xr:uid="{00000000-0005-0000-0000-0000F76B0000}"/>
    <cellStyle name="Pre-inputted cells 5 2 2 3 2 12" xfId="28275" xr:uid="{00000000-0005-0000-0000-0000F86B0000}"/>
    <cellStyle name="Pre-inputted cells 5 2 2 3 2 13" xfId="28276" xr:uid="{00000000-0005-0000-0000-0000F96B0000}"/>
    <cellStyle name="Pre-inputted cells 5 2 2 3 2 2" xfId="28277" xr:uid="{00000000-0005-0000-0000-0000FA6B0000}"/>
    <cellStyle name="Pre-inputted cells 5 2 2 3 2 2 2" xfId="28278" xr:uid="{00000000-0005-0000-0000-0000FB6B0000}"/>
    <cellStyle name="Pre-inputted cells 5 2 2 3 2 2 3" xfId="28279" xr:uid="{00000000-0005-0000-0000-0000FC6B0000}"/>
    <cellStyle name="Pre-inputted cells 5 2 2 3 2 3" xfId="28280" xr:uid="{00000000-0005-0000-0000-0000FD6B0000}"/>
    <cellStyle name="Pre-inputted cells 5 2 2 3 2 3 2" xfId="28281" xr:uid="{00000000-0005-0000-0000-0000FE6B0000}"/>
    <cellStyle name="Pre-inputted cells 5 2 2 3 2 3 3" xfId="28282" xr:uid="{00000000-0005-0000-0000-0000FF6B0000}"/>
    <cellStyle name="Pre-inputted cells 5 2 2 3 2 4" xfId="28283" xr:uid="{00000000-0005-0000-0000-0000006C0000}"/>
    <cellStyle name="Pre-inputted cells 5 2 2 3 2 5" xfId="28284" xr:uid="{00000000-0005-0000-0000-0000016C0000}"/>
    <cellStyle name="Pre-inputted cells 5 2 2 3 2 6" xfId="28285" xr:uid="{00000000-0005-0000-0000-0000026C0000}"/>
    <cellStyle name="Pre-inputted cells 5 2 2 3 2 7" xfId="28286" xr:uid="{00000000-0005-0000-0000-0000036C0000}"/>
    <cellStyle name="Pre-inputted cells 5 2 2 3 2 8" xfId="28287" xr:uid="{00000000-0005-0000-0000-0000046C0000}"/>
    <cellStyle name="Pre-inputted cells 5 2 2 3 2 9" xfId="28288" xr:uid="{00000000-0005-0000-0000-0000056C0000}"/>
    <cellStyle name="Pre-inputted cells 5 2 2 3 20" xfId="28289" xr:uid="{00000000-0005-0000-0000-0000066C0000}"/>
    <cellStyle name="Pre-inputted cells 5 2 2 3 21" xfId="28290" xr:uid="{00000000-0005-0000-0000-0000076C0000}"/>
    <cellStyle name="Pre-inputted cells 5 2 2 3 22" xfId="28291" xr:uid="{00000000-0005-0000-0000-0000086C0000}"/>
    <cellStyle name="Pre-inputted cells 5 2 2 3 23" xfId="28292" xr:uid="{00000000-0005-0000-0000-0000096C0000}"/>
    <cellStyle name="Pre-inputted cells 5 2 2 3 24" xfId="28293" xr:uid="{00000000-0005-0000-0000-00000A6C0000}"/>
    <cellStyle name="Pre-inputted cells 5 2 2 3 25" xfId="28294" xr:uid="{00000000-0005-0000-0000-00000B6C0000}"/>
    <cellStyle name="Pre-inputted cells 5 2 2 3 26" xfId="28295" xr:uid="{00000000-0005-0000-0000-00000C6C0000}"/>
    <cellStyle name="Pre-inputted cells 5 2 2 3 27" xfId="28296" xr:uid="{00000000-0005-0000-0000-00000D6C0000}"/>
    <cellStyle name="Pre-inputted cells 5 2 2 3 28" xfId="28297" xr:uid="{00000000-0005-0000-0000-00000E6C0000}"/>
    <cellStyle name="Pre-inputted cells 5 2 2 3 29" xfId="28298" xr:uid="{00000000-0005-0000-0000-00000F6C0000}"/>
    <cellStyle name="Pre-inputted cells 5 2 2 3 3" xfId="28299" xr:uid="{00000000-0005-0000-0000-0000106C0000}"/>
    <cellStyle name="Pre-inputted cells 5 2 2 3 3 2" xfId="28300" xr:uid="{00000000-0005-0000-0000-0000116C0000}"/>
    <cellStyle name="Pre-inputted cells 5 2 2 3 3 3" xfId="28301" xr:uid="{00000000-0005-0000-0000-0000126C0000}"/>
    <cellStyle name="Pre-inputted cells 5 2 2 3 30" xfId="28302" xr:uid="{00000000-0005-0000-0000-0000136C0000}"/>
    <cellStyle name="Pre-inputted cells 5 2 2 3 4" xfId="28303" xr:uid="{00000000-0005-0000-0000-0000146C0000}"/>
    <cellStyle name="Pre-inputted cells 5 2 2 3 4 2" xfId="28304" xr:uid="{00000000-0005-0000-0000-0000156C0000}"/>
    <cellStyle name="Pre-inputted cells 5 2 2 3 4 3" xfId="28305" xr:uid="{00000000-0005-0000-0000-0000166C0000}"/>
    <cellStyle name="Pre-inputted cells 5 2 2 3 5" xfId="28306" xr:uid="{00000000-0005-0000-0000-0000176C0000}"/>
    <cellStyle name="Pre-inputted cells 5 2 2 3 6" xfId="28307" xr:uid="{00000000-0005-0000-0000-0000186C0000}"/>
    <cellStyle name="Pre-inputted cells 5 2 2 3 7" xfId="28308" xr:uid="{00000000-0005-0000-0000-0000196C0000}"/>
    <cellStyle name="Pre-inputted cells 5 2 2 3 8" xfId="28309" xr:uid="{00000000-0005-0000-0000-00001A6C0000}"/>
    <cellStyle name="Pre-inputted cells 5 2 2 3 9" xfId="28310" xr:uid="{00000000-0005-0000-0000-00001B6C0000}"/>
    <cellStyle name="Pre-inputted cells 5 2 2 30" xfId="28311" xr:uid="{00000000-0005-0000-0000-00001C6C0000}"/>
    <cellStyle name="Pre-inputted cells 5 2 2 31" xfId="28312" xr:uid="{00000000-0005-0000-0000-00001D6C0000}"/>
    <cellStyle name="Pre-inputted cells 5 2 2 32" xfId="28313" xr:uid="{00000000-0005-0000-0000-00001E6C0000}"/>
    <cellStyle name="Pre-inputted cells 5 2 2 33" xfId="28314" xr:uid="{00000000-0005-0000-0000-00001F6C0000}"/>
    <cellStyle name="Pre-inputted cells 5 2 2 4" xfId="28315" xr:uid="{00000000-0005-0000-0000-0000206C0000}"/>
    <cellStyle name="Pre-inputted cells 5 2 2 4 10" xfId="28316" xr:uid="{00000000-0005-0000-0000-0000216C0000}"/>
    <cellStyle name="Pre-inputted cells 5 2 2 4 11" xfId="28317" xr:uid="{00000000-0005-0000-0000-0000226C0000}"/>
    <cellStyle name="Pre-inputted cells 5 2 2 4 12" xfId="28318" xr:uid="{00000000-0005-0000-0000-0000236C0000}"/>
    <cellStyle name="Pre-inputted cells 5 2 2 4 13" xfId="28319" xr:uid="{00000000-0005-0000-0000-0000246C0000}"/>
    <cellStyle name="Pre-inputted cells 5 2 2 4 14" xfId="28320" xr:uid="{00000000-0005-0000-0000-0000256C0000}"/>
    <cellStyle name="Pre-inputted cells 5 2 2 4 15" xfId="28321" xr:uid="{00000000-0005-0000-0000-0000266C0000}"/>
    <cellStyle name="Pre-inputted cells 5 2 2 4 16" xfId="28322" xr:uid="{00000000-0005-0000-0000-0000276C0000}"/>
    <cellStyle name="Pre-inputted cells 5 2 2 4 17" xfId="28323" xr:uid="{00000000-0005-0000-0000-0000286C0000}"/>
    <cellStyle name="Pre-inputted cells 5 2 2 4 18" xfId="28324" xr:uid="{00000000-0005-0000-0000-0000296C0000}"/>
    <cellStyle name="Pre-inputted cells 5 2 2 4 19" xfId="28325" xr:uid="{00000000-0005-0000-0000-00002A6C0000}"/>
    <cellStyle name="Pre-inputted cells 5 2 2 4 2" xfId="28326" xr:uid="{00000000-0005-0000-0000-00002B6C0000}"/>
    <cellStyle name="Pre-inputted cells 5 2 2 4 2 10" xfId="28327" xr:uid="{00000000-0005-0000-0000-00002C6C0000}"/>
    <cellStyle name="Pre-inputted cells 5 2 2 4 2 11" xfId="28328" xr:uid="{00000000-0005-0000-0000-00002D6C0000}"/>
    <cellStyle name="Pre-inputted cells 5 2 2 4 2 12" xfId="28329" xr:uid="{00000000-0005-0000-0000-00002E6C0000}"/>
    <cellStyle name="Pre-inputted cells 5 2 2 4 2 13" xfId="28330" xr:uid="{00000000-0005-0000-0000-00002F6C0000}"/>
    <cellStyle name="Pre-inputted cells 5 2 2 4 2 2" xfId="28331" xr:uid="{00000000-0005-0000-0000-0000306C0000}"/>
    <cellStyle name="Pre-inputted cells 5 2 2 4 2 2 2" xfId="28332" xr:uid="{00000000-0005-0000-0000-0000316C0000}"/>
    <cellStyle name="Pre-inputted cells 5 2 2 4 2 2 3" xfId="28333" xr:uid="{00000000-0005-0000-0000-0000326C0000}"/>
    <cellStyle name="Pre-inputted cells 5 2 2 4 2 3" xfId="28334" xr:uid="{00000000-0005-0000-0000-0000336C0000}"/>
    <cellStyle name="Pre-inputted cells 5 2 2 4 2 3 2" xfId="28335" xr:uid="{00000000-0005-0000-0000-0000346C0000}"/>
    <cellStyle name="Pre-inputted cells 5 2 2 4 2 3 3" xfId="28336" xr:uid="{00000000-0005-0000-0000-0000356C0000}"/>
    <cellStyle name="Pre-inputted cells 5 2 2 4 2 4" xfId="28337" xr:uid="{00000000-0005-0000-0000-0000366C0000}"/>
    <cellStyle name="Pre-inputted cells 5 2 2 4 2 5" xfId="28338" xr:uid="{00000000-0005-0000-0000-0000376C0000}"/>
    <cellStyle name="Pre-inputted cells 5 2 2 4 2 6" xfId="28339" xr:uid="{00000000-0005-0000-0000-0000386C0000}"/>
    <cellStyle name="Pre-inputted cells 5 2 2 4 2 7" xfId="28340" xr:uid="{00000000-0005-0000-0000-0000396C0000}"/>
    <cellStyle name="Pre-inputted cells 5 2 2 4 2 8" xfId="28341" xr:uid="{00000000-0005-0000-0000-00003A6C0000}"/>
    <cellStyle name="Pre-inputted cells 5 2 2 4 2 9" xfId="28342" xr:uid="{00000000-0005-0000-0000-00003B6C0000}"/>
    <cellStyle name="Pre-inputted cells 5 2 2 4 20" xfId="28343" xr:uid="{00000000-0005-0000-0000-00003C6C0000}"/>
    <cellStyle name="Pre-inputted cells 5 2 2 4 21" xfId="28344" xr:uid="{00000000-0005-0000-0000-00003D6C0000}"/>
    <cellStyle name="Pre-inputted cells 5 2 2 4 22" xfId="28345" xr:uid="{00000000-0005-0000-0000-00003E6C0000}"/>
    <cellStyle name="Pre-inputted cells 5 2 2 4 23" xfId="28346" xr:uid="{00000000-0005-0000-0000-00003F6C0000}"/>
    <cellStyle name="Pre-inputted cells 5 2 2 4 24" xfId="28347" xr:uid="{00000000-0005-0000-0000-0000406C0000}"/>
    <cellStyle name="Pre-inputted cells 5 2 2 4 25" xfId="28348" xr:uid="{00000000-0005-0000-0000-0000416C0000}"/>
    <cellStyle name="Pre-inputted cells 5 2 2 4 26" xfId="28349" xr:uid="{00000000-0005-0000-0000-0000426C0000}"/>
    <cellStyle name="Pre-inputted cells 5 2 2 4 27" xfId="28350" xr:uid="{00000000-0005-0000-0000-0000436C0000}"/>
    <cellStyle name="Pre-inputted cells 5 2 2 4 28" xfId="28351" xr:uid="{00000000-0005-0000-0000-0000446C0000}"/>
    <cellStyle name="Pre-inputted cells 5 2 2 4 29" xfId="28352" xr:uid="{00000000-0005-0000-0000-0000456C0000}"/>
    <cellStyle name="Pre-inputted cells 5 2 2 4 3" xfId="28353" xr:uid="{00000000-0005-0000-0000-0000466C0000}"/>
    <cellStyle name="Pre-inputted cells 5 2 2 4 3 2" xfId="28354" xr:uid="{00000000-0005-0000-0000-0000476C0000}"/>
    <cellStyle name="Pre-inputted cells 5 2 2 4 3 3" xfId="28355" xr:uid="{00000000-0005-0000-0000-0000486C0000}"/>
    <cellStyle name="Pre-inputted cells 5 2 2 4 30" xfId="28356" xr:uid="{00000000-0005-0000-0000-0000496C0000}"/>
    <cellStyle name="Pre-inputted cells 5 2 2 4 4" xfId="28357" xr:uid="{00000000-0005-0000-0000-00004A6C0000}"/>
    <cellStyle name="Pre-inputted cells 5 2 2 4 4 2" xfId="28358" xr:uid="{00000000-0005-0000-0000-00004B6C0000}"/>
    <cellStyle name="Pre-inputted cells 5 2 2 4 4 3" xfId="28359" xr:uid="{00000000-0005-0000-0000-00004C6C0000}"/>
    <cellStyle name="Pre-inputted cells 5 2 2 4 5" xfId="28360" xr:uid="{00000000-0005-0000-0000-00004D6C0000}"/>
    <cellStyle name="Pre-inputted cells 5 2 2 4 6" xfId="28361" xr:uid="{00000000-0005-0000-0000-00004E6C0000}"/>
    <cellStyle name="Pre-inputted cells 5 2 2 4 7" xfId="28362" xr:uid="{00000000-0005-0000-0000-00004F6C0000}"/>
    <cellStyle name="Pre-inputted cells 5 2 2 4 8" xfId="28363" xr:uid="{00000000-0005-0000-0000-0000506C0000}"/>
    <cellStyle name="Pre-inputted cells 5 2 2 4 9" xfId="28364" xr:uid="{00000000-0005-0000-0000-0000516C0000}"/>
    <cellStyle name="Pre-inputted cells 5 2 2 5" xfId="28365" xr:uid="{00000000-0005-0000-0000-0000526C0000}"/>
    <cellStyle name="Pre-inputted cells 5 2 2 5 10" xfId="28366" xr:uid="{00000000-0005-0000-0000-0000536C0000}"/>
    <cellStyle name="Pre-inputted cells 5 2 2 5 11" xfId="28367" xr:uid="{00000000-0005-0000-0000-0000546C0000}"/>
    <cellStyle name="Pre-inputted cells 5 2 2 5 12" xfId="28368" xr:uid="{00000000-0005-0000-0000-0000556C0000}"/>
    <cellStyle name="Pre-inputted cells 5 2 2 5 13" xfId="28369" xr:uid="{00000000-0005-0000-0000-0000566C0000}"/>
    <cellStyle name="Pre-inputted cells 5 2 2 5 2" xfId="28370" xr:uid="{00000000-0005-0000-0000-0000576C0000}"/>
    <cellStyle name="Pre-inputted cells 5 2 2 5 2 2" xfId="28371" xr:uid="{00000000-0005-0000-0000-0000586C0000}"/>
    <cellStyle name="Pre-inputted cells 5 2 2 5 2 3" xfId="28372" xr:uid="{00000000-0005-0000-0000-0000596C0000}"/>
    <cellStyle name="Pre-inputted cells 5 2 2 5 3" xfId="28373" xr:uid="{00000000-0005-0000-0000-00005A6C0000}"/>
    <cellStyle name="Pre-inputted cells 5 2 2 5 3 2" xfId="28374" xr:uid="{00000000-0005-0000-0000-00005B6C0000}"/>
    <cellStyle name="Pre-inputted cells 5 2 2 5 3 3" xfId="28375" xr:uid="{00000000-0005-0000-0000-00005C6C0000}"/>
    <cellStyle name="Pre-inputted cells 5 2 2 5 4" xfId="28376" xr:uid="{00000000-0005-0000-0000-00005D6C0000}"/>
    <cellStyle name="Pre-inputted cells 5 2 2 5 5" xfId="28377" xr:uid="{00000000-0005-0000-0000-00005E6C0000}"/>
    <cellStyle name="Pre-inputted cells 5 2 2 5 6" xfId="28378" xr:uid="{00000000-0005-0000-0000-00005F6C0000}"/>
    <cellStyle name="Pre-inputted cells 5 2 2 5 7" xfId="28379" xr:uid="{00000000-0005-0000-0000-0000606C0000}"/>
    <cellStyle name="Pre-inputted cells 5 2 2 5 8" xfId="28380" xr:uid="{00000000-0005-0000-0000-0000616C0000}"/>
    <cellStyle name="Pre-inputted cells 5 2 2 5 9" xfId="28381" xr:uid="{00000000-0005-0000-0000-0000626C0000}"/>
    <cellStyle name="Pre-inputted cells 5 2 2 6" xfId="28382" xr:uid="{00000000-0005-0000-0000-0000636C0000}"/>
    <cellStyle name="Pre-inputted cells 5 2 2 6 2" xfId="28383" xr:uid="{00000000-0005-0000-0000-0000646C0000}"/>
    <cellStyle name="Pre-inputted cells 5 2 2 6 2 2" xfId="28384" xr:uid="{00000000-0005-0000-0000-0000656C0000}"/>
    <cellStyle name="Pre-inputted cells 5 2 2 6 2 3" xfId="28385" xr:uid="{00000000-0005-0000-0000-0000666C0000}"/>
    <cellStyle name="Pre-inputted cells 5 2 2 6 3" xfId="28386" xr:uid="{00000000-0005-0000-0000-0000676C0000}"/>
    <cellStyle name="Pre-inputted cells 5 2 2 6 3 2" xfId="28387" xr:uid="{00000000-0005-0000-0000-0000686C0000}"/>
    <cellStyle name="Pre-inputted cells 5 2 2 6 4" xfId="28388" xr:uid="{00000000-0005-0000-0000-0000696C0000}"/>
    <cellStyle name="Pre-inputted cells 5 2 2 7" xfId="28389" xr:uid="{00000000-0005-0000-0000-00006A6C0000}"/>
    <cellStyle name="Pre-inputted cells 5 2 2 7 2" xfId="28390" xr:uid="{00000000-0005-0000-0000-00006B6C0000}"/>
    <cellStyle name="Pre-inputted cells 5 2 2 8" xfId="28391" xr:uid="{00000000-0005-0000-0000-00006C6C0000}"/>
    <cellStyle name="Pre-inputted cells 5 2 2 8 2" xfId="28392" xr:uid="{00000000-0005-0000-0000-00006D6C0000}"/>
    <cellStyle name="Pre-inputted cells 5 2 2 9" xfId="28393" xr:uid="{00000000-0005-0000-0000-00006E6C0000}"/>
    <cellStyle name="Pre-inputted cells 5 2 2 9 2" xfId="28394" xr:uid="{00000000-0005-0000-0000-00006F6C0000}"/>
    <cellStyle name="Pre-inputted cells 5 2 2_4 28 1_Asst_Health_Crit_AllTO_RIIO_20110714pm" xfId="28395" xr:uid="{00000000-0005-0000-0000-0000706C0000}"/>
    <cellStyle name="Pre-inputted cells 5 2 20" xfId="28396" xr:uid="{00000000-0005-0000-0000-0000716C0000}"/>
    <cellStyle name="Pre-inputted cells 5 2 20 2" xfId="28397" xr:uid="{00000000-0005-0000-0000-0000726C0000}"/>
    <cellStyle name="Pre-inputted cells 5 2 21" xfId="28398" xr:uid="{00000000-0005-0000-0000-0000736C0000}"/>
    <cellStyle name="Pre-inputted cells 5 2 21 2" xfId="28399" xr:uid="{00000000-0005-0000-0000-0000746C0000}"/>
    <cellStyle name="Pre-inputted cells 5 2 22" xfId="28400" xr:uid="{00000000-0005-0000-0000-0000756C0000}"/>
    <cellStyle name="Pre-inputted cells 5 2 22 2" xfId="28401" xr:uid="{00000000-0005-0000-0000-0000766C0000}"/>
    <cellStyle name="Pre-inputted cells 5 2 23" xfId="28402" xr:uid="{00000000-0005-0000-0000-0000776C0000}"/>
    <cellStyle name="Pre-inputted cells 5 2 23 2" xfId="28403" xr:uid="{00000000-0005-0000-0000-0000786C0000}"/>
    <cellStyle name="Pre-inputted cells 5 2 24" xfId="28404" xr:uid="{00000000-0005-0000-0000-0000796C0000}"/>
    <cellStyle name="Pre-inputted cells 5 2 24 2" xfId="28405" xr:uid="{00000000-0005-0000-0000-00007A6C0000}"/>
    <cellStyle name="Pre-inputted cells 5 2 25" xfId="28406" xr:uid="{00000000-0005-0000-0000-00007B6C0000}"/>
    <cellStyle name="Pre-inputted cells 5 2 25 2" xfId="28407" xr:uid="{00000000-0005-0000-0000-00007C6C0000}"/>
    <cellStyle name="Pre-inputted cells 5 2 26" xfId="28408" xr:uid="{00000000-0005-0000-0000-00007D6C0000}"/>
    <cellStyle name="Pre-inputted cells 5 2 26 2" xfId="28409" xr:uid="{00000000-0005-0000-0000-00007E6C0000}"/>
    <cellStyle name="Pre-inputted cells 5 2 27" xfId="28410" xr:uid="{00000000-0005-0000-0000-00007F6C0000}"/>
    <cellStyle name="Pre-inputted cells 5 2 28" xfId="28411" xr:uid="{00000000-0005-0000-0000-0000806C0000}"/>
    <cellStyle name="Pre-inputted cells 5 2 29" xfId="28412" xr:uid="{00000000-0005-0000-0000-0000816C0000}"/>
    <cellStyle name="Pre-inputted cells 5 2 3" xfId="28413" xr:uid="{00000000-0005-0000-0000-0000826C0000}"/>
    <cellStyle name="Pre-inputted cells 5 2 3 10" xfId="28414" xr:uid="{00000000-0005-0000-0000-0000836C0000}"/>
    <cellStyle name="Pre-inputted cells 5 2 3 11" xfId="28415" xr:uid="{00000000-0005-0000-0000-0000846C0000}"/>
    <cellStyle name="Pre-inputted cells 5 2 3 12" xfId="28416" xr:uid="{00000000-0005-0000-0000-0000856C0000}"/>
    <cellStyle name="Pre-inputted cells 5 2 3 13" xfId="28417" xr:uid="{00000000-0005-0000-0000-0000866C0000}"/>
    <cellStyle name="Pre-inputted cells 5 2 3 14" xfId="28418" xr:uid="{00000000-0005-0000-0000-0000876C0000}"/>
    <cellStyle name="Pre-inputted cells 5 2 3 15" xfId="28419" xr:uid="{00000000-0005-0000-0000-0000886C0000}"/>
    <cellStyle name="Pre-inputted cells 5 2 3 16" xfId="28420" xr:uid="{00000000-0005-0000-0000-0000896C0000}"/>
    <cellStyle name="Pre-inputted cells 5 2 3 17" xfId="28421" xr:uid="{00000000-0005-0000-0000-00008A6C0000}"/>
    <cellStyle name="Pre-inputted cells 5 2 3 18" xfId="28422" xr:uid="{00000000-0005-0000-0000-00008B6C0000}"/>
    <cellStyle name="Pre-inputted cells 5 2 3 19" xfId="28423" xr:uid="{00000000-0005-0000-0000-00008C6C0000}"/>
    <cellStyle name="Pre-inputted cells 5 2 3 2" xfId="28424" xr:uid="{00000000-0005-0000-0000-00008D6C0000}"/>
    <cellStyle name="Pre-inputted cells 5 2 3 2 10" xfId="28425" xr:uid="{00000000-0005-0000-0000-00008E6C0000}"/>
    <cellStyle name="Pre-inputted cells 5 2 3 2 11" xfId="28426" xr:uid="{00000000-0005-0000-0000-00008F6C0000}"/>
    <cellStyle name="Pre-inputted cells 5 2 3 2 12" xfId="28427" xr:uid="{00000000-0005-0000-0000-0000906C0000}"/>
    <cellStyle name="Pre-inputted cells 5 2 3 2 13" xfId="28428" xr:uid="{00000000-0005-0000-0000-0000916C0000}"/>
    <cellStyle name="Pre-inputted cells 5 2 3 2 14" xfId="28429" xr:uid="{00000000-0005-0000-0000-0000926C0000}"/>
    <cellStyle name="Pre-inputted cells 5 2 3 2 15" xfId="28430" xr:uid="{00000000-0005-0000-0000-0000936C0000}"/>
    <cellStyle name="Pre-inputted cells 5 2 3 2 16" xfId="28431" xr:uid="{00000000-0005-0000-0000-0000946C0000}"/>
    <cellStyle name="Pre-inputted cells 5 2 3 2 17" xfId="28432" xr:uid="{00000000-0005-0000-0000-0000956C0000}"/>
    <cellStyle name="Pre-inputted cells 5 2 3 2 18" xfId="28433" xr:uid="{00000000-0005-0000-0000-0000966C0000}"/>
    <cellStyle name="Pre-inputted cells 5 2 3 2 19" xfId="28434" xr:uid="{00000000-0005-0000-0000-0000976C0000}"/>
    <cellStyle name="Pre-inputted cells 5 2 3 2 2" xfId="28435" xr:uid="{00000000-0005-0000-0000-0000986C0000}"/>
    <cellStyle name="Pre-inputted cells 5 2 3 2 2 10" xfId="28436" xr:uid="{00000000-0005-0000-0000-0000996C0000}"/>
    <cellStyle name="Pre-inputted cells 5 2 3 2 2 11" xfId="28437" xr:uid="{00000000-0005-0000-0000-00009A6C0000}"/>
    <cellStyle name="Pre-inputted cells 5 2 3 2 2 12" xfId="28438" xr:uid="{00000000-0005-0000-0000-00009B6C0000}"/>
    <cellStyle name="Pre-inputted cells 5 2 3 2 2 13" xfId="28439" xr:uid="{00000000-0005-0000-0000-00009C6C0000}"/>
    <cellStyle name="Pre-inputted cells 5 2 3 2 2 2" xfId="28440" xr:uid="{00000000-0005-0000-0000-00009D6C0000}"/>
    <cellStyle name="Pre-inputted cells 5 2 3 2 2 2 2" xfId="28441" xr:uid="{00000000-0005-0000-0000-00009E6C0000}"/>
    <cellStyle name="Pre-inputted cells 5 2 3 2 2 2 3" xfId="28442" xr:uid="{00000000-0005-0000-0000-00009F6C0000}"/>
    <cellStyle name="Pre-inputted cells 5 2 3 2 2 3" xfId="28443" xr:uid="{00000000-0005-0000-0000-0000A06C0000}"/>
    <cellStyle name="Pre-inputted cells 5 2 3 2 2 3 2" xfId="28444" xr:uid="{00000000-0005-0000-0000-0000A16C0000}"/>
    <cellStyle name="Pre-inputted cells 5 2 3 2 2 3 3" xfId="28445" xr:uid="{00000000-0005-0000-0000-0000A26C0000}"/>
    <cellStyle name="Pre-inputted cells 5 2 3 2 2 4" xfId="28446" xr:uid="{00000000-0005-0000-0000-0000A36C0000}"/>
    <cellStyle name="Pre-inputted cells 5 2 3 2 2 5" xfId="28447" xr:uid="{00000000-0005-0000-0000-0000A46C0000}"/>
    <cellStyle name="Pre-inputted cells 5 2 3 2 2 6" xfId="28448" xr:uid="{00000000-0005-0000-0000-0000A56C0000}"/>
    <cellStyle name="Pre-inputted cells 5 2 3 2 2 7" xfId="28449" xr:uid="{00000000-0005-0000-0000-0000A66C0000}"/>
    <cellStyle name="Pre-inputted cells 5 2 3 2 2 8" xfId="28450" xr:uid="{00000000-0005-0000-0000-0000A76C0000}"/>
    <cellStyle name="Pre-inputted cells 5 2 3 2 2 9" xfId="28451" xr:uid="{00000000-0005-0000-0000-0000A86C0000}"/>
    <cellStyle name="Pre-inputted cells 5 2 3 2 20" xfId="28452" xr:uid="{00000000-0005-0000-0000-0000A96C0000}"/>
    <cellStyle name="Pre-inputted cells 5 2 3 2 21" xfId="28453" xr:uid="{00000000-0005-0000-0000-0000AA6C0000}"/>
    <cellStyle name="Pre-inputted cells 5 2 3 2 22" xfId="28454" xr:uid="{00000000-0005-0000-0000-0000AB6C0000}"/>
    <cellStyle name="Pre-inputted cells 5 2 3 2 23" xfId="28455" xr:uid="{00000000-0005-0000-0000-0000AC6C0000}"/>
    <cellStyle name="Pre-inputted cells 5 2 3 2 24" xfId="28456" xr:uid="{00000000-0005-0000-0000-0000AD6C0000}"/>
    <cellStyle name="Pre-inputted cells 5 2 3 2 25" xfId="28457" xr:uid="{00000000-0005-0000-0000-0000AE6C0000}"/>
    <cellStyle name="Pre-inputted cells 5 2 3 2 26" xfId="28458" xr:uid="{00000000-0005-0000-0000-0000AF6C0000}"/>
    <cellStyle name="Pre-inputted cells 5 2 3 2 27" xfId="28459" xr:uid="{00000000-0005-0000-0000-0000B06C0000}"/>
    <cellStyle name="Pre-inputted cells 5 2 3 2 28" xfId="28460" xr:uid="{00000000-0005-0000-0000-0000B16C0000}"/>
    <cellStyle name="Pre-inputted cells 5 2 3 2 29" xfId="28461" xr:uid="{00000000-0005-0000-0000-0000B26C0000}"/>
    <cellStyle name="Pre-inputted cells 5 2 3 2 3" xfId="28462" xr:uid="{00000000-0005-0000-0000-0000B36C0000}"/>
    <cellStyle name="Pre-inputted cells 5 2 3 2 3 2" xfId="28463" xr:uid="{00000000-0005-0000-0000-0000B46C0000}"/>
    <cellStyle name="Pre-inputted cells 5 2 3 2 3 3" xfId="28464" xr:uid="{00000000-0005-0000-0000-0000B56C0000}"/>
    <cellStyle name="Pre-inputted cells 5 2 3 2 30" xfId="28465" xr:uid="{00000000-0005-0000-0000-0000B66C0000}"/>
    <cellStyle name="Pre-inputted cells 5 2 3 2 31" xfId="28466" xr:uid="{00000000-0005-0000-0000-0000B76C0000}"/>
    <cellStyle name="Pre-inputted cells 5 2 3 2 32" xfId="28467" xr:uid="{00000000-0005-0000-0000-0000B86C0000}"/>
    <cellStyle name="Pre-inputted cells 5 2 3 2 33" xfId="28468" xr:uid="{00000000-0005-0000-0000-0000B96C0000}"/>
    <cellStyle name="Pre-inputted cells 5 2 3 2 34" xfId="28469" xr:uid="{00000000-0005-0000-0000-0000BA6C0000}"/>
    <cellStyle name="Pre-inputted cells 5 2 3 2 4" xfId="28470" xr:uid="{00000000-0005-0000-0000-0000BB6C0000}"/>
    <cellStyle name="Pre-inputted cells 5 2 3 2 4 2" xfId="28471" xr:uid="{00000000-0005-0000-0000-0000BC6C0000}"/>
    <cellStyle name="Pre-inputted cells 5 2 3 2 4 3" xfId="28472" xr:uid="{00000000-0005-0000-0000-0000BD6C0000}"/>
    <cellStyle name="Pre-inputted cells 5 2 3 2 5" xfId="28473" xr:uid="{00000000-0005-0000-0000-0000BE6C0000}"/>
    <cellStyle name="Pre-inputted cells 5 2 3 2 6" xfId="28474" xr:uid="{00000000-0005-0000-0000-0000BF6C0000}"/>
    <cellStyle name="Pre-inputted cells 5 2 3 2 7" xfId="28475" xr:uid="{00000000-0005-0000-0000-0000C06C0000}"/>
    <cellStyle name="Pre-inputted cells 5 2 3 2 8" xfId="28476" xr:uid="{00000000-0005-0000-0000-0000C16C0000}"/>
    <cellStyle name="Pre-inputted cells 5 2 3 2 9" xfId="28477" xr:uid="{00000000-0005-0000-0000-0000C26C0000}"/>
    <cellStyle name="Pre-inputted cells 5 2 3 20" xfId="28478" xr:uid="{00000000-0005-0000-0000-0000C36C0000}"/>
    <cellStyle name="Pre-inputted cells 5 2 3 21" xfId="28479" xr:uid="{00000000-0005-0000-0000-0000C46C0000}"/>
    <cellStyle name="Pre-inputted cells 5 2 3 22" xfId="28480" xr:uid="{00000000-0005-0000-0000-0000C56C0000}"/>
    <cellStyle name="Pre-inputted cells 5 2 3 23" xfId="28481" xr:uid="{00000000-0005-0000-0000-0000C66C0000}"/>
    <cellStyle name="Pre-inputted cells 5 2 3 24" xfId="28482" xr:uid="{00000000-0005-0000-0000-0000C76C0000}"/>
    <cellStyle name="Pre-inputted cells 5 2 3 25" xfId="28483" xr:uid="{00000000-0005-0000-0000-0000C86C0000}"/>
    <cellStyle name="Pre-inputted cells 5 2 3 26" xfId="28484" xr:uid="{00000000-0005-0000-0000-0000C96C0000}"/>
    <cellStyle name="Pre-inputted cells 5 2 3 27" xfId="28485" xr:uid="{00000000-0005-0000-0000-0000CA6C0000}"/>
    <cellStyle name="Pre-inputted cells 5 2 3 28" xfId="28486" xr:uid="{00000000-0005-0000-0000-0000CB6C0000}"/>
    <cellStyle name="Pre-inputted cells 5 2 3 29" xfId="28487" xr:uid="{00000000-0005-0000-0000-0000CC6C0000}"/>
    <cellStyle name="Pre-inputted cells 5 2 3 3" xfId="28488" xr:uid="{00000000-0005-0000-0000-0000CD6C0000}"/>
    <cellStyle name="Pre-inputted cells 5 2 3 3 10" xfId="28489" xr:uid="{00000000-0005-0000-0000-0000CE6C0000}"/>
    <cellStyle name="Pre-inputted cells 5 2 3 3 11" xfId="28490" xr:uid="{00000000-0005-0000-0000-0000CF6C0000}"/>
    <cellStyle name="Pre-inputted cells 5 2 3 3 12" xfId="28491" xr:uid="{00000000-0005-0000-0000-0000D06C0000}"/>
    <cellStyle name="Pre-inputted cells 5 2 3 3 13" xfId="28492" xr:uid="{00000000-0005-0000-0000-0000D16C0000}"/>
    <cellStyle name="Pre-inputted cells 5 2 3 3 2" xfId="28493" xr:uid="{00000000-0005-0000-0000-0000D26C0000}"/>
    <cellStyle name="Pre-inputted cells 5 2 3 3 2 2" xfId="28494" xr:uid="{00000000-0005-0000-0000-0000D36C0000}"/>
    <cellStyle name="Pre-inputted cells 5 2 3 3 2 3" xfId="28495" xr:uid="{00000000-0005-0000-0000-0000D46C0000}"/>
    <cellStyle name="Pre-inputted cells 5 2 3 3 3" xfId="28496" xr:uid="{00000000-0005-0000-0000-0000D56C0000}"/>
    <cellStyle name="Pre-inputted cells 5 2 3 3 3 2" xfId="28497" xr:uid="{00000000-0005-0000-0000-0000D66C0000}"/>
    <cellStyle name="Pre-inputted cells 5 2 3 3 3 3" xfId="28498" xr:uid="{00000000-0005-0000-0000-0000D76C0000}"/>
    <cellStyle name="Pre-inputted cells 5 2 3 3 4" xfId="28499" xr:uid="{00000000-0005-0000-0000-0000D86C0000}"/>
    <cellStyle name="Pre-inputted cells 5 2 3 3 5" xfId="28500" xr:uid="{00000000-0005-0000-0000-0000D96C0000}"/>
    <cellStyle name="Pre-inputted cells 5 2 3 3 6" xfId="28501" xr:uid="{00000000-0005-0000-0000-0000DA6C0000}"/>
    <cellStyle name="Pre-inputted cells 5 2 3 3 7" xfId="28502" xr:uid="{00000000-0005-0000-0000-0000DB6C0000}"/>
    <cellStyle name="Pre-inputted cells 5 2 3 3 8" xfId="28503" xr:uid="{00000000-0005-0000-0000-0000DC6C0000}"/>
    <cellStyle name="Pre-inputted cells 5 2 3 3 9" xfId="28504" xr:uid="{00000000-0005-0000-0000-0000DD6C0000}"/>
    <cellStyle name="Pre-inputted cells 5 2 3 30" xfId="28505" xr:uid="{00000000-0005-0000-0000-0000DE6C0000}"/>
    <cellStyle name="Pre-inputted cells 5 2 3 31" xfId="28506" xr:uid="{00000000-0005-0000-0000-0000DF6C0000}"/>
    <cellStyle name="Pre-inputted cells 5 2 3 32" xfId="28507" xr:uid="{00000000-0005-0000-0000-0000E06C0000}"/>
    <cellStyle name="Pre-inputted cells 5 2 3 33" xfId="28508" xr:uid="{00000000-0005-0000-0000-0000E16C0000}"/>
    <cellStyle name="Pre-inputted cells 5 2 3 34" xfId="28509" xr:uid="{00000000-0005-0000-0000-0000E26C0000}"/>
    <cellStyle name="Pre-inputted cells 5 2 3 35" xfId="28510" xr:uid="{00000000-0005-0000-0000-0000E36C0000}"/>
    <cellStyle name="Pre-inputted cells 5 2 3 4" xfId="28511" xr:uid="{00000000-0005-0000-0000-0000E46C0000}"/>
    <cellStyle name="Pre-inputted cells 5 2 3 4 2" xfId="28512" xr:uid="{00000000-0005-0000-0000-0000E56C0000}"/>
    <cellStyle name="Pre-inputted cells 5 2 3 4 3" xfId="28513" xr:uid="{00000000-0005-0000-0000-0000E66C0000}"/>
    <cellStyle name="Pre-inputted cells 5 2 3 5" xfId="28514" xr:uid="{00000000-0005-0000-0000-0000E76C0000}"/>
    <cellStyle name="Pre-inputted cells 5 2 3 5 2" xfId="28515" xr:uid="{00000000-0005-0000-0000-0000E86C0000}"/>
    <cellStyle name="Pre-inputted cells 5 2 3 5 3" xfId="28516" xr:uid="{00000000-0005-0000-0000-0000E96C0000}"/>
    <cellStyle name="Pre-inputted cells 5 2 3 6" xfId="28517" xr:uid="{00000000-0005-0000-0000-0000EA6C0000}"/>
    <cellStyle name="Pre-inputted cells 5 2 3 7" xfId="28518" xr:uid="{00000000-0005-0000-0000-0000EB6C0000}"/>
    <cellStyle name="Pre-inputted cells 5 2 3 8" xfId="28519" xr:uid="{00000000-0005-0000-0000-0000EC6C0000}"/>
    <cellStyle name="Pre-inputted cells 5 2 3 9" xfId="28520" xr:uid="{00000000-0005-0000-0000-0000ED6C0000}"/>
    <cellStyle name="Pre-inputted cells 5 2 3_4 28 1_Asst_Health_Crit_AllTO_RIIO_20110714pm" xfId="28521" xr:uid="{00000000-0005-0000-0000-0000EE6C0000}"/>
    <cellStyle name="Pre-inputted cells 5 2 30" xfId="28522" xr:uid="{00000000-0005-0000-0000-0000EF6C0000}"/>
    <cellStyle name="Pre-inputted cells 5 2 31" xfId="28523" xr:uid="{00000000-0005-0000-0000-0000F06C0000}"/>
    <cellStyle name="Pre-inputted cells 5 2 32" xfId="28524" xr:uid="{00000000-0005-0000-0000-0000F16C0000}"/>
    <cellStyle name="Pre-inputted cells 5 2 33" xfId="28525" xr:uid="{00000000-0005-0000-0000-0000F26C0000}"/>
    <cellStyle name="Pre-inputted cells 5 2 34" xfId="28526" xr:uid="{00000000-0005-0000-0000-0000F36C0000}"/>
    <cellStyle name="Pre-inputted cells 5 2 35" xfId="28527" xr:uid="{00000000-0005-0000-0000-0000F46C0000}"/>
    <cellStyle name="Pre-inputted cells 5 2 36" xfId="28528" xr:uid="{00000000-0005-0000-0000-0000F56C0000}"/>
    <cellStyle name="Pre-inputted cells 5 2 37" xfId="28529" xr:uid="{00000000-0005-0000-0000-0000F66C0000}"/>
    <cellStyle name="Pre-inputted cells 5 2 38" xfId="28530" xr:uid="{00000000-0005-0000-0000-0000F76C0000}"/>
    <cellStyle name="Pre-inputted cells 5 2 39" xfId="28531" xr:uid="{00000000-0005-0000-0000-0000F86C0000}"/>
    <cellStyle name="Pre-inputted cells 5 2 4" xfId="28532" xr:uid="{00000000-0005-0000-0000-0000F96C0000}"/>
    <cellStyle name="Pre-inputted cells 5 2 4 10" xfId="28533" xr:uid="{00000000-0005-0000-0000-0000FA6C0000}"/>
    <cellStyle name="Pre-inputted cells 5 2 4 11" xfId="28534" xr:uid="{00000000-0005-0000-0000-0000FB6C0000}"/>
    <cellStyle name="Pre-inputted cells 5 2 4 12" xfId="28535" xr:uid="{00000000-0005-0000-0000-0000FC6C0000}"/>
    <cellStyle name="Pre-inputted cells 5 2 4 13" xfId="28536" xr:uid="{00000000-0005-0000-0000-0000FD6C0000}"/>
    <cellStyle name="Pre-inputted cells 5 2 4 14" xfId="28537" xr:uid="{00000000-0005-0000-0000-0000FE6C0000}"/>
    <cellStyle name="Pre-inputted cells 5 2 4 15" xfId="28538" xr:uid="{00000000-0005-0000-0000-0000FF6C0000}"/>
    <cellStyle name="Pre-inputted cells 5 2 4 16" xfId="28539" xr:uid="{00000000-0005-0000-0000-0000006D0000}"/>
    <cellStyle name="Pre-inputted cells 5 2 4 17" xfId="28540" xr:uid="{00000000-0005-0000-0000-0000016D0000}"/>
    <cellStyle name="Pre-inputted cells 5 2 4 18" xfId="28541" xr:uid="{00000000-0005-0000-0000-0000026D0000}"/>
    <cellStyle name="Pre-inputted cells 5 2 4 19" xfId="28542" xr:uid="{00000000-0005-0000-0000-0000036D0000}"/>
    <cellStyle name="Pre-inputted cells 5 2 4 2" xfId="28543" xr:uid="{00000000-0005-0000-0000-0000046D0000}"/>
    <cellStyle name="Pre-inputted cells 5 2 4 2 10" xfId="28544" xr:uid="{00000000-0005-0000-0000-0000056D0000}"/>
    <cellStyle name="Pre-inputted cells 5 2 4 2 11" xfId="28545" xr:uid="{00000000-0005-0000-0000-0000066D0000}"/>
    <cellStyle name="Pre-inputted cells 5 2 4 2 12" xfId="28546" xr:uid="{00000000-0005-0000-0000-0000076D0000}"/>
    <cellStyle name="Pre-inputted cells 5 2 4 2 13" xfId="28547" xr:uid="{00000000-0005-0000-0000-0000086D0000}"/>
    <cellStyle name="Pre-inputted cells 5 2 4 2 2" xfId="28548" xr:uid="{00000000-0005-0000-0000-0000096D0000}"/>
    <cellStyle name="Pre-inputted cells 5 2 4 2 2 2" xfId="28549" xr:uid="{00000000-0005-0000-0000-00000A6D0000}"/>
    <cellStyle name="Pre-inputted cells 5 2 4 2 2 3" xfId="28550" xr:uid="{00000000-0005-0000-0000-00000B6D0000}"/>
    <cellStyle name="Pre-inputted cells 5 2 4 2 3" xfId="28551" xr:uid="{00000000-0005-0000-0000-00000C6D0000}"/>
    <cellStyle name="Pre-inputted cells 5 2 4 2 3 2" xfId="28552" xr:uid="{00000000-0005-0000-0000-00000D6D0000}"/>
    <cellStyle name="Pre-inputted cells 5 2 4 2 3 3" xfId="28553" xr:uid="{00000000-0005-0000-0000-00000E6D0000}"/>
    <cellStyle name="Pre-inputted cells 5 2 4 2 4" xfId="28554" xr:uid="{00000000-0005-0000-0000-00000F6D0000}"/>
    <cellStyle name="Pre-inputted cells 5 2 4 2 5" xfId="28555" xr:uid="{00000000-0005-0000-0000-0000106D0000}"/>
    <cellStyle name="Pre-inputted cells 5 2 4 2 6" xfId="28556" xr:uid="{00000000-0005-0000-0000-0000116D0000}"/>
    <cellStyle name="Pre-inputted cells 5 2 4 2 7" xfId="28557" xr:uid="{00000000-0005-0000-0000-0000126D0000}"/>
    <cellStyle name="Pre-inputted cells 5 2 4 2 8" xfId="28558" xr:uid="{00000000-0005-0000-0000-0000136D0000}"/>
    <cellStyle name="Pre-inputted cells 5 2 4 2 9" xfId="28559" xr:uid="{00000000-0005-0000-0000-0000146D0000}"/>
    <cellStyle name="Pre-inputted cells 5 2 4 20" xfId="28560" xr:uid="{00000000-0005-0000-0000-0000156D0000}"/>
    <cellStyle name="Pre-inputted cells 5 2 4 21" xfId="28561" xr:uid="{00000000-0005-0000-0000-0000166D0000}"/>
    <cellStyle name="Pre-inputted cells 5 2 4 22" xfId="28562" xr:uid="{00000000-0005-0000-0000-0000176D0000}"/>
    <cellStyle name="Pre-inputted cells 5 2 4 23" xfId="28563" xr:uid="{00000000-0005-0000-0000-0000186D0000}"/>
    <cellStyle name="Pre-inputted cells 5 2 4 24" xfId="28564" xr:uid="{00000000-0005-0000-0000-0000196D0000}"/>
    <cellStyle name="Pre-inputted cells 5 2 4 25" xfId="28565" xr:uid="{00000000-0005-0000-0000-00001A6D0000}"/>
    <cellStyle name="Pre-inputted cells 5 2 4 26" xfId="28566" xr:uid="{00000000-0005-0000-0000-00001B6D0000}"/>
    <cellStyle name="Pre-inputted cells 5 2 4 27" xfId="28567" xr:uid="{00000000-0005-0000-0000-00001C6D0000}"/>
    <cellStyle name="Pre-inputted cells 5 2 4 28" xfId="28568" xr:uid="{00000000-0005-0000-0000-00001D6D0000}"/>
    <cellStyle name="Pre-inputted cells 5 2 4 29" xfId="28569" xr:uid="{00000000-0005-0000-0000-00001E6D0000}"/>
    <cellStyle name="Pre-inputted cells 5 2 4 3" xfId="28570" xr:uid="{00000000-0005-0000-0000-00001F6D0000}"/>
    <cellStyle name="Pre-inputted cells 5 2 4 3 2" xfId="28571" xr:uid="{00000000-0005-0000-0000-0000206D0000}"/>
    <cellStyle name="Pre-inputted cells 5 2 4 3 3" xfId="28572" xr:uid="{00000000-0005-0000-0000-0000216D0000}"/>
    <cellStyle name="Pre-inputted cells 5 2 4 30" xfId="28573" xr:uid="{00000000-0005-0000-0000-0000226D0000}"/>
    <cellStyle name="Pre-inputted cells 5 2 4 31" xfId="28574" xr:uid="{00000000-0005-0000-0000-0000236D0000}"/>
    <cellStyle name="Pre-inputted cells 5 2 4 32" xfId="28575" xr:uid="{00000000-0005-0000-0000-0000246D0000}"/>
    <cellStyle name="Pre-inputted cells 5 2 4 33" xfId="28576" xr:uid="{00000000-0005-0000-0000-0000256D0000}"/>
    <cellStyle name="Pre-inputted cells 5 2 4 34" xfId="28577" xr:uid="{00000000-0005-0000-0000-0000266D0000}"/>
    <cellStyle name="Pre-inputted cells 5 2 4 4" xfId="28578" xr:uid="{00000000-0005-0000-0000-0000276D0000}"/>
    <cellStyle name="Pre-inputted cells 5 2 4 4 2" xfId="28579" xr:uid="{00000000-0005-0000-0000-0000286D0000}"/>
    <cellStyle name="Pre-inputted cells 5 2 4 4 3" xfId="28580" xr:uid="{00000000-0005-0000-0000-0000296D0000}"/>
    <cellStyle name="Pre-inputted cells 5 2 4 5" xfId="28581" xr:uid="{00000000-0005-0000-0000-00002A6D0000}"/>
    <cellStyle name="Pre-inputted cells 5 2 4 6" xfId="28582" xr:uid="{00000000-0005-0000-0000-00002B6D0000}"/>
    <cellStyle name="Pre-inputted cells 5 2 4 7" xfId="28583" xr:uid="{00000000-0005-0000-0000-00002C6D0000}"/>
    <cellStyle name="Pre-inputted cells 5 2 4 8" xfId="28584" xr:uid="{00000000-0005-0000-0000-00002D6D0000}"/>
    <cellStyle name="Pre-inputted cells 5 2 4 9" xfId="28585" xr:uid="{00000000-0005-0000-0000-00002E6D0000}"/>
    <cellStyle name="Pre-inputted cells 5 2 5" xfId="28586" xr:uid="{00000000-0005-0000-0000-00002F6D0000}"/>
    <cellStyle name="Pre-inputted cells 5 2 5 10" xfId="28587" xr:uid="{00000000-0005-0000-0000-0000306D0000}"/>
    <cellStyle name="Pre-inputted cells 5 2 5 11" xfId="28588" xr:uid="{00000000-0005-0000-0000-0000316D0000}"/>
    <cellStyle name="Pre-inputted cells 5 2 5 12" xfId="28589" xr:uid="{00000000-0005-0000-0000-0000326D0000}"/>
    <cellStyle name="Pre-inputted cells 5 2 5 13" xfId="28590" xr:uid="{00000000-0005-0000-0000-0000336D0000}"/>
    <cellStyle name="Pre-inputted cells 5 2 5 14" xfId="28591" xr:uid="{00000000-0005-0000-0000-0000346D0000}"/>
    <cellStyle name="Pre-inputted cells 5 2 5 15" xfId="28592" xr:uid="{00000000-0005-0000-0000-0000356D0000}"/>
    <cellStyle name="Pre-inputted cells 5 2 5 16" xfId="28593" xr:uid="{00000000-0005-0000-0000-0000366D0000}"/>
    <cellStyle name="Pre-inputted cells 5 2 5 17" xfId="28594" xr:uid="{00000000-0005-0000-0000-0000376D0000}"/>
    <cellStyle name="Pre-inputted cells 5 2 5 18" xfId="28595" xr:uid="{00000000-0005-0000-0000-0000386D0000}"/>
    <cellStyle name="Pre-inputted cells 5 2 5 19" xfId="28596" xr:uid="{00000000-0005-0000-0000-0000396D0000}"/>
    <cellStyle name="Pre-inputted cells 5 2 5 2" xfId="28597" xr:uid="{00000000-0005-0000-0000-00003A6D0000}"/>
    <cellStyle name="Pre-inputted cells 5 2 5 2 10" xfId="28598" xr:uid="{00000000-0005-0000-0000-00003B6D0000}"/>
    <cellStyle name="Pre-inputted cells 5 2 5 2 11" xfId="28599" xr:uid="{00000000-0005-0000-0000-00003C6D0000}"/>
    <cellStyle name="Pre-inputted cells 5 2 5 2 12" xfId="28600" xr:uid="{00000000-0005-0000-0000-00003D6D0000}"/>
    <cellStyle name="Pre-inputted cells 5 2 5 2 13" xfId="28601" xr:uid="{00000000-0005-0000-0000-00003E6D0000}"/>
    <cellStyle name="Pre-inputted cells 5 2 5 2 2" xfId="28602" xr:uid="{00000000-0005-0000-0000-00003F6D0000}"/>
    <cellStyle name="Pre-inputted cells 5 2 5 2 2 2" xfId="28603" xr:uid="{00000000-0005-0000-0000-0000406D0000}"/>
    <cellStyle name="Pre-inputted cells 5 2 5 2 2 3" xfId="28604" xr:uid="{00000000-0005-0000-0000-0000416D0000}"/>
    <cellStyle name="Pre-inputted cells 5 2 5 2 3" xfId="28605" xr:uid="{00000000-0005-0000-0000-0000426D0000}"/>
    <cellStyle name="Pre-inputted cells 5 2 5 2 3 2" xfId="28606" xr:uid="{00000000-0005-0000-0000-0000436D0000}"/>
    <cellStyle name="Pre-inputted cells 5 2 5 2 3 3" xfId="28607" xr:uid="{00000000-0005-0000-0000-0000446D0000}"/>
    <cellStyle name="Pre-inputted cells 5 2 5 2 4" xfId="28608" xr:uid="{00000000-0005-0000-0000-0000456D0000}"/>
    <cellStyle name="Pre-inputted cells 5 2 5 2 5" xfId="28609" xr:uid="{00000000-0005-0000-0000-0000466D0000}"/>
    <cellStyle name="Pre-inputted cells 5 2 5 2 6" xfId="28610" xr:uid="{00000000-0005-0000-0000-0000476D0000}"/>
    <cellStyle name="Pre-inputted cells 5 2 5 2 7" xfId="28611" xr:uid="{00000000-0005-0000-0000-0000486D0000}"/>
    <cellStyle name="Pre-inputted cells 5 2 5 2 8" xfId="28612" xr:uid="{00000000-0005-0000-0000-0000496D0000}"/>
    <cellStyle name="Pre-inputted cells 5 2 5 2 9" xfId="28613" xr:uid="{00000000-0005-0000-0000-00004A6D0000}"/>
    <cellStyle name="Pre-inputted cells 5 2 5 20" xfId="28614" xr:uid="{00000000-0005-0000-0000-00004B6D0000}"/>
    <cellStyle name="Pre-inputted cells 5 2 5 21" xfId="28615" xr:uid="{00000000-0005-0000-0000-00004C6D0000}"/>
    <cellStyle name="Pre-inputted cells 5 2 5 22" xfId="28616" xr:uid="{00000000-0005-0000-0000-00004D6D0000}"/>
    <cellStyle name="Pre-inputted cells 5 2 5 23" xfId="28617" xr:uid="{00000000-0005-0000-0000-00004E6D0000}"/>
    <cellStyle name="Pre-inputted cells 5 2 5 24" xfId="28618" xr:uid="{00000000-0005-0000-0000-00004F6D0000}"/>
    <cellStyle name="Pre-inputted cells 5 2 5 25" xfId="28619" xr:uid="{00000000-0005-0000-0000-0000506D0000}"/>
    <cellStyle name="Pre-inputted cells 5 2 5 26" xfId="28620" xr:uid="{00000000-0005-0000-0000-0000516D0000}"/>
    <cellStyle name="Pre-inputted cells 5 2 5 27" xfId="28621" xr:uid="{00000000-0005-0000-0000-0000526D0000}"/>
    <cellStyle name="Pre-inputted cells 5 2 5 28" xfId="28622" xr:uid="{00000000-0005-0000-0000-0000536D0000}"/>
    <cellStyle name="Pre-inputted cells 5 2 5 29" xfId="28623" xr:uid="{00000000-0005-0000-0000-0000546D0000}"/>
    <cellStyle name="Pre-inputted cells 5 2 5 3" xfId="28624" xr:uid="{00000000-0005-0000-0000-0000556D0000}"/>
    <cellStyle name="Pre-inputted cells 5 2 5 3 2" xfId="28625" xr:uid="{00000000-0005-0000-0000-0000566D0000}"/>
    <cellStyle name="Pre-inputted cells 5 2 5 3 3" xfId="28626" xr:uid="{00000000-0005-0000-0000-0000576D0000}"/>
    <cellStyle name="Pre-inputted cells 5 2 5 30" xfId="28627" xr:uid="{00000000-0005-0000-0000-0000586D0000}"/>
    <cellStyle name="Pre-inputted cells 5 2 5 31" xfId="28628" xr:uid="{00000000-0005-0000-0000-0000596D0000}"/>
    <cellStyle name="Pre-inputted cells 5 2 5 32" xfId="28629" xr:uid="{00000000-0005-0000-0000-00005A6D0000}"/>
    <cellStyle name="Pre-inputted cells 5 2 5 33" xfId="28630" xr:uid="{00000000-0005-0000-0000-00005B6D0000}"/>
    <cellStyle name="Pre-inputted cells 5 2 5 34" xfId="28631" xr:uid="{00000000-0005-0000-0000-00005C6D0000}"/>
    <cellStyle name="Pre-inputted cells 5 2 5 4" xfId="28632" xr:uid="{00000000-0005-0000-0000-00005D6D0000}"/>
    <cellStyle name="Pre-inputted cells 5 2 5 4 2" xfId="28633" xr:uid="{00000000-0005-0000-0000-00005E6D0000}"/>
    <cellStyle name="Pre-inputted cells 5 2 5 4 3" xfId="28634" xr:uid="{00000000-0005-0000-0000-00005F6D0000}"/>
    <cellStyle name="Pre-inputted cells 5 2 5 5" xfId="28635" xr:uid="{00000000-0005-0000-0000-0000606D0000}"/>
    <cellStyle name="Pre-inputted cells 5 2 5 6" xfId="28636" xr:uid="{00000000-0005-0000-0000-0000616D0000}"/>
    <cellStyle name="Pre-inputted cells 5 2 5 7" xfId="28637" xr:uid="{00000000-0005-0000-0000-0000626D0000}"/>
    <cellStyle name="Pre-inputted cells 5 2 5 8" xfId="28638" xr:uid="{00000000-0005-0000-0000-0000636D0000}"/>
    <cellStyle name="Pre-inputted cells 5 2 5 9" xfId="28639" xr:uid="{00000000-0005-0000-0000-0000646D0000}"/>
    <cellStyle name="Pre-inputted cells 5 2 6" xfId="28640" xr:uid="{00000000-0005-0000-0000-0000656D0000}"/>
    <cellStyle name="Pre-inputted cells 5 2 6 10" xfId="28641" xr:uid="{00000000-0005-0000-0000-0000666D0000}"/>
    <cellStyle name="Pre-inputted cells 5 2 6 11" xfId="28642" xr:uid="{00000000-0005-0000-0000-0000676D0000}"/>
    <cellStyle name="Pre-inputted cells 5 2 6 12" xfId="28643" xr:uid="{00000000-0005-0000-0000-0000686D0000}"/>
    <cellStyle name="Pre-inputted cells 5 2 6 13" xfId="28644" xr:uid="{00000000-0005-0000-0000-0000696D0000}"/>
    <cellStyle name="Pre-inputted cells 5 2 6 2" xfId="28645" xr:uid="{00000000-0005-0000-0000-00006A6D0000}"/>
    <cellStyle name="Pre-inputted cells 5 2 6 2 2" xfId="28646" xr:uid="{00000000-0005-0000-0000-00006B6D0000}"/>
    <cellStyle name="Pre-inputted cells 5 2 6 2 3" xfId="28647" xr:uid="{00000000-0005-0000-0000-00006C6D0000}"/>
    <cellStyle name="Pre-inputted cells 5 2 6 3" xfId="28648" xr:uid="{00000000-0005-0000-0000-00006D6D0000}"/>
    <cellStyle name="Pre-inputted cells 5 2 6 3 2" xfId="28649" xr:uid="{00000000-0005-0000-0000-00006E6D0000}"/>
    <cellStyle name="Pre-inputted cells 5 2 6 3 3" xfId="28650" xr:uid="{00000000-0005-0000-0000-00006F6D0000}"/>
    <cellStyle name="Pre-inputted cells 5 2 6 4" xfId="28651" xr:uid="{00000000-0005-0000-0000-0000706D0000}"/>
    <cellStyle name="Pre-inputted cells 5 2 6 5" xfId="28652" xr:uid="{00000000-0005-0000-0000-0000716D0000}"/>
    <cellStyle name="Pre-inputted cells 5 2 6 6" xfId="28653" xr:uid="{00000000-0005-0000-0000-0000726D0000}"/>
    <cellStyle name="Pre-inputted cells 5 2 6 7" xfId="28654" xr:uid="{00000000-0005-0000-0000-0000736D0000}"/>
    <cellStyle name="Pre-inputted cells 5 2 6 8" xfId="28655" xr:uid="{00000000-0005-0000-0000-0000746D0000}"/>
    <cellStyle name="Pre-inputted cells 5 2 6 9" xfId="28656" xr:uid="{00000000-0005-0000-0000-0000756D0000}"/>
    <cellStyle name="Pre-inputted cells 5 2 7" xfId="28657" xr:uid="{00000000-0005-0000-0000-0000766D0000}"/>
    <cellStyle name="Pre-inputted cells 5 2 7 2" xfId="28658" xr:uid="{00000000-0005-0000-0000-0000776D0000}"/>
    <cellStyle name="Pre-inputted cells 5 2 7 2 2" xfId="28659" xr:uid="{00000000-0005-0000-0000-0000786D0000}"/>
    <cellStyle name="Pre-inputted cells 5 2 7 2 3" xfId="28660" xr:uid="{00000000-0005-0000-0000-0000796D0000}"/>
    <cellStyle name="Pre-inputted cells 5 2 7 3" xfId="28661" xr:uid="{00000000-0005-0000-0000-00007A6D0000}"/>
    <cellStyle name="Pre-inputted cells 5 2 7 3 2" xfId="28662" xr:uid="{00000000-0005-0000-0000-00007B6D0000}"/>
    <cellStyle name="Pre-inputted cells 5 2 7 4" xfId="28663" xr:uid="{00000000-0005-0000-0000-00007C6D0000}"/>
    <cellStyle name="Pre-inputted cells 5 2 8" xfId="28664" xr:uid="{00000000-0005-0000-0000-00007D6D0000}"/>
    <cellStyle name="Pre-inputted cells 5 2 8 2" xfId="28665" xr:uid="{00000000-0005-0000-0000-00007E6D0000}"/>
    <cellStyle name="Pre-inputted cells 5 2 9" xfId="28666" xr:uid="{00000000-0005-0000-0000-00007F6D0000}"/>
    <cellStyle name="Pre-inputted cells 5 2 9 2" xfId="28667" xr:uid="{00000000-0005-0000-0000-0000806D0000}"/>
    <cellStyle name="Pre-inputted cells 5 2_4 28 1_Asst_Health_Crit_AllTO_RIIO_20110714pm" xfId="28668" xr:uid="{00000000-0005-0000-0000-0000816D0000}"/>
    <cellStyle name="Pre-inputted cells 5 20" xfId="28669" xr:uid="{00000000-0005-0000-0000-0000826D0000}"/>
    <cellStyle name="Pre-inputted cells 5 20 2" xfId="28670" xr:uid="{00000000-0005-0000-0000-0000836D0000}"/>
    <cellStyle name="Pre-inputted cells 5 21" xfId="28671" xr:uid="{00000000-0005-0000-0000-0000846D0000}"/>
    <cellStyle name="Pre-inputted cells 5 21 2" xfId="28672" xr:uid="{00000000-0005-0000-0000-0000856D0000}"/>
    <cellStyle name="Pre-inputted cells 5 22" xfId="28673" xr:uid="{00000000-0005-0000-0000-0000866D0000}"/>
    <cellStyle name="Pre-inputted cells 5 22 2" xfId="28674" xr:uid="{00000000-0005-0000-0000-0000876D0000}"/>
    <cellStyle name="Pre-inputted cells 5 23" xfId="28675" xr:uid="{00000000-0005-0000-0000-0000886D0000}"/>
    <cellStyle name="Pre-inputted cells 5 23 2" xfId="28676" xr:uid="{00000000-0005-0000-0000-0000896D0000}"/>
    <cellStyle name="Pre-inputted cells 5 24" xfId="28677" xr:uid="{00000000-0005-0000-0000-00008A6D0000}"/>
    <cellStyle name="Pre-inputted cells 5 24 2" xfId="28678" xr:uid="{00000000-0005-0000-0000-00008B6D0000}"/>
    <cellStyle name="Pre-inputted cells 5 25" xfId="28679" xr:uid="{00000000-0005-0000-0000-00008C6D0000}"/>
    <cellStyle name="Pre-inputted cells 5 25 2" xfId="28680" xr:uid="{00000000-0005-0000-0000-00008D6D0000}"/>
    <cellStyle name="Pre-inputted cells 5 26" xfId="28681" xr:uid="{00000000-0005-0000-0000-00008E6D0000}"/>
    <cellStyle name="Pre-inputted cells 5 26 2" xfId="28682" xr:uid="{00000000-0005-0000-0000-00008F6D0000}"/>
    <cellStyle name="Pre-inputted cells 5 27" xfId="28683" xr:uid="{00000000-0005-0000-0000-0000906D0000}"/>
    <cellStyle name="Pre-inputted cells 5 28" xfId="28684" xr:uid="{00000000-0005-0000-0000-0000916D0000}"/>
    <cellStyle name="Pre-inputted cells 5 29" xfId="28685" xr:uid="{00000000-0005-0000-0000-0000926D0000}"/>
    <cellStyle name="Pre-inputted cells 5 3" xfId="28686" xr:uid="{00000000-0005-0000-0000-0000936D0000}"/>
    <cellStyle name="Pre-inputted cells 5 3 10" xfId="28687" xr:uid="{00000000-0005-0000-0000-0000946D0000}"/>
    <cellStyle name="Pre-inputted cells 5 3 11" xfId="28688" xr:uid="{00000000-0005-0000-0000-0000956D0000}"/>
    <cellStyle name="Pre-inputted cells 5 3 12" xfId="28689" xr:uid="{00000000-0005-0000-0000-0000966D0000}"/>
    <cellStyle name="Pre-inputted cells 5 3 13" xfId="28690" xr:uid="{00000000-0005-0000-0000-0000976D0000}"/>
    <cellStyle name="Pre-inputted cells 5 3 14" xfId="28691" xr:uid="{00000000-0005-0000-0000-0000986D0000}"/>
    <cellStyle name="Pre-inputted cells 5 3 15" xfId="28692" xr:uid="{00000000-0005-0000-0000-0000996D0000}"/>
    <cellStyle name="Pre-inputted cells 5 3 16" xfId="28693" xr:uid="{00000000-0005-0000-0000-00009A6D0000}"/>
    <cellStyle name="Pre-inputted cells 5 3 17" xfId="28694" xr:uid="{00000000-0005-0000-0000-00009B6D0000}"/>
    <cellStyle name="Pre-inputted cells 5 3 18" xfId="28695" xr:uid="{00000000-0005-0000-0000-00009C6D0000}"/>
    <cellStyle name="Pre-inputted cells 5 3 19" xfId="28696" xr:uid="{00000000-0005-0000-0000-00009D6D0000}"/>
    <cellStyle name="Pre-inputted cells 5 3 2" xfId="28697" xr:uid="{00000000-0005-0000-0000-00009E6D0000}"/>
    <cellStyle name="Pre-inputted cells 5 3 2 10" xfId="28698" xr:uid="{00000000-0005-0000-0000-00009F6D0000}"/>
    <cellStyle name="Pre-inputted cells 5 3 2 11" xfId="28699" xr:uid="{00000000-0005-0000-0000-0000A06D0000}"/>
    <cellStyle name="Pre-inputted cells 5 3 2 12" xfId="28700" xr:uid="{00000000-0005-0000-0000-0000A16D0000}"/>
    <cellStyle name="Pre-inputted cells 5 3 2 13" xfId="28701" xr:uid="{00000000-0005-0000-0000-0000A26D0000}"/>
    <cellStyle name="Pre-inputted cells 5 3 2 14" xfId="28702" xr:uid="{00000000-0005-0000-0000-0000A36D0000}"/>
    <cellStyle name="Pre-inputted cells 5 3 2 15" xfId="28703" xr:uid="{00000000-0005-0000-0000-0000A46D0000}"/>
    <cellStyle name="Pre-inputted cells 5 3 2 16" xfId="28704" xr:uid="{00000000-0005-0000-0000-0000A56D0000}"/>
    <cellStyle name="Pre-inputted cells 5 3 2 17" xfId="28705" xr:uid="{00000000-0005-0000-0000-0000A66D0000}"/>
    <cellStyle name="Pre-inputted cells 5 3 2 18" xfId="28706" xr:uid="{00000000-0005-0000-0000-0000A76D0000}"/>
    <cellStyle name="Pre-inputted cells 5 3 2 19" xfId="28707" xr:uid="{00000000-0005-0000-0000-0000A86D0000}"/>
    <cellStyle name="Pre-inputted cells 5 3 2 2" xfId="28708" xr:uid="{00000000-0005-0000-0000-0000A96D0000}"/>
    <cellStyle name="Pre-inputted cells 5 3 2 2 10" xfId="28709" xr:uid="{00000000-0005-0000-0000-0000AA6D0000}"/>
    <cellStyle name="Pre-inputted cells 5 3 2 2 11" xfId="28710" xr:uid="{00000000-0005-0000-0000-0000AB6D0000}"/>
    <cellStyle name="Pre-inputted cells 5 3 2 2 12" xfId="28711" xr:uid="{00000000-0005-0000-0000-0000AC6D0000}"/>
    <cellStyle name="Pre-inputted cells 5 3 2 2 13" xfId="28712" xr:uid="{00000000-0005-0000-0000-0000AD6D0000}"/>
    <cellStyle name="Pre-inputted cells 5 3 2 2 2" xfId="28713" xr:uid="{00000000-0005-0000-0000-0000AE6D0000}"/>
    <cellStyle name="Pre-inputted cells 5 3 2 2 2 2" xfId="28714" xr:uid="{00000000-0005-0000-0000-0000AF6D0000}"/>
    <cellStyle name="Pre-inputted cells 5 3 2 2 2 3" xfId="28715" xr:uid="{00000000-0005-0000-0000-0000B06D0000}"/>
    <cellStyle name="Pre-inputted cells 5 3 2 2 3" xfId="28716" xr:uid="{00000000-0005-0000-0000-0000B16D0000}"/>
    <cellStyle name="Pre-inputted cells 5 3 2 2 3 2" xfId="28717" xr:uid="{00000000-0005-0000-0000-0000B26D0000}"/>
    <cellStyle name="Pre-inputted cells 5 3 2 2 3 3" xfId="28718" xr:uid="{00000000-0005-0000-0000-0000B36D0000}"/>
    <cellStyle name="Pre-inputted cells 5 3 2 2 4" xfId="28719" xr:uid="{00000000-0005-0000-0000-0000B46D0000}"/>
    <cellStyle name="Pre-inputted cells 5 3 2 2 5" xfId="28720" xr:uid="{00000000-0005-0000-0000-0000B56D0000}"/>
    <cellStyle name="Pre-inputted cells 5 3 2 2 6" xfId="28721" xr:uid="{00000000-0005-0000-0000-0000B66D0000}"/>
    <cellStyle name="Pre-inputted cells 5 3 2 2 7" xfId="28722" xr:uid="{00000000-0005-0000-0000-0000B76D0000}"/>
    <cellStyle name="Pre-inputted cells 5 3 2 2 8" xfId="28723" xr:uid="{00000000-0005-0000-0000-0000B86D0000}"/>
    <cellStyle name="Pre-inputted cells 5 3 2 2 9" xfId="28724" xr:uid="{00000000-0005-0000-0000-0000B96D0000}"/>
    <cellStyle name="Pre-inputted cells 5 3 2 20" xfId="28725" xr:uid="{00000000-0005-0000-0000-0000BA6D0000}"/>
    <cellStyle name="Pre-inputted cells 5 3 2 21" xfId="28726" xr:uid="{00000000-0005-0000-0000-0000BB6D0000}"/>
    <cellStyle name="Pre-inputted cells 5 3 2 22" xfId="28727" xr:uid="{00000000-0005-0000-0000-0000BC6D0000}"/>
    <cellStyle name="Pre-inputted cells 5 3 2 23" xfId="28728" xr:uid="{00000000-0005-0000-0000-0000BD6D0000}"/>
    <cellStyle name="Pre-inputted cells 5 3 2 24" xfId="28729" xr:uid="{00000000-0005-0000-0000-0000BE6D0000}"/>
    <cellStyle name="Pre-inputted cells 5 3 2 25" xfId="28730" xr:uid="{00000000-0005-0000-0000-0000BF6D0000}"/>
    <cellStyle name="Pre-inputted cells 5 3 2 26" xfId="28731" xr:uid="{00000000-0005-0000-0000-0000C06D0000}"/>
    <cellStyle name="Pre-inputted cells 5 3 2 27" xfId="28732" xr:uid="{00000000-0005-0000-0000-0000C16D0000}"/>
    <cellStyle name="Pre-inputted cells 5 3 2 28" xfId="28733" xr:uid="{00000000-0005-0000-0000-0000C26D0000}"/>
    <cellStyle name="Pre-inputted cells 5 3 2 29" xfId="28734" xr:uid="{00000000-0005-0000-0000-0000C36D0000}"/>
    <cellStyle name="Pre-inputted cells 5 3 2 3" xfId="28735" xr:uid="{00000000-0005-0000-0000-0000C46D0000}"/>
    <cellStyle name="Pre-inputted cells 5 3 2 3 2" xfId="28736" xr:uid="{00000000-0005-0000-0000-0000C56D0000}"/>
    <cellStyle name="Pre-inputted cells 5 3 2 3 3" xfId="28737" xr:uid="{00000000-0005-0000-0000-0000C66D0000}"/>
    <cellStyle name="Pre-inputted cells 5 3 2 30" xfId="28738" xr:uid="{00000000-0005-0000-0000-0000C76D0000}"/>
    <cellStyle name="Pre-inputted cells 5 3 2 31" xfId="28739" xr:uid="{00000000-0005-0000-0000-0000C86D0000}"/>
    <cellStyle name="Pre-inputted cells 5 3 2 32" xfId="28740" xr:uid="{00000000-0005-0000-0000-0000C96D0000}"/>
    <cellStyle name="Pre-inputted cells 5 3 2 33" xfId="28741" xr:uid="{00000000-0005-0000-0000-0000CA6D0000}"/>
    <cellStyle name="Pre-inputted cells 5 3 2 34" xfId="28742" xr:uid="{00000000-0005-0000-0000-0000CB6D0000}"/>
    <cellStyle name="Pre-inputted cells 5 3 2 4" xfId="28743" xr:uid="{00000000-0005-0000-0000-0000CC6D0000}"/>
    <cellStyle name="Pre-inputted cells 5 3 2 4 2" xfId="28744" xr:uid="{00000000-0005-0000-0000-0000CD6D0000}"/>
    <cellStyle name="Pre-inputted cells 5 3 2 4 3" xfId="28745" xr:uid="{00000000-0005-0000-0000-0000CE6D0000}"/>
    <cellStyle name="Pre-inputted cells 5 3 2 5" xfId="28746" xr:uid="{00000000-0005-0000-0000-0000CF6D0000}"/>
    <cellStyle name="Pre-inputted cells 5 3 2 6" xfId="28747" xr:uid="{00000000-0005-0000-0000-0000D06D0000}"/>
    <cellStyle name="Pre-inputted cells 5 3 2 7" xfId="28748" xr:uid="{00000000-0005-0000-0000-0000D16D0000}"/>
    <cellStyle name="Pre-inputted cells 5 3 2 8" xfId="28749" xr:uid="{00000000-0005-0000-0000-0000D26D0000}"/>
    <cellStyle name="Pre-inputted cells 5 3 2 9" xfId="28750" xr:uid="{00000000-0005-0000-0000-0000D36D0000}"/>
    <cellStyle name="Pre-inputted cells 5 3 20" xfId="28751" xr:uid="{00000000-0005-0000-0000-0000D46D0000}"/>
    <cellStyle name="Pre-inputted cells 5 3 21" xfId="28752" xr:uid="{00000000-0005-0000-0000-0000D56D0000}"/>
    <cellStyle name="Pre-inputted cells 5 3 22" xfId="28753" xr:uid="{00000000-0005-0000-0000-0000D66D0000}"/>
    <cellStyle name="Pre-inputted cells 5 3 23" xfId="28754" xr:uid="{00000000-0005-0000-0000-0000D76D0000}"/>
    <cellStyle name="Pre-inputted cells 5 3 24" xfId="28755" xr:uid="{00000000-0005-0000-0000-0000D86D0000}"/>
    <cellStyle name="Pre-inputted cells 5 3 25" xfId="28756" xr:uid="{00000000-0005-0000-0000-0000D96D0000}"/>
    <cellStyle name="Pre-inputted cells 5 3 26" xfId="28757" xr:uid="{00000000-0005-0000-0000-0000DA6D0000}"/>
    <cellStyle name="Pre-inputted cells 5 3 27" xfId="28758" xr:uid="{00000000-0005-0000-0000-0000DB6D0000}"/>
    <cellStyle name="Pre-inputted cells 5 3 28" xfId="28759" xr:uid="{00000000-0005-0000-0000-0000DC6D0000}"/>
    <cellStyle name="Pre-inputted cells 5 3 29" xfId="28760" xr:uid="{00000000-0005-0000-0000-0000DD6D0000}"/>
    <cellStyle name="Pre-inputted cells 5 3 3" xfId="28761" xr:uid="{00000000-0005-0000-0000-0000DE6D0000}"/>
    <cellStyle name="Pre-inputted cells 5 3 3 10" xfId="28762" xr:uid="{00000000-0005-0000-0000-0000DF6D0000}"/>
    <cellStyle name="Pre-inputted cells 5 3 3 11" xfId="28763" xr:uid="{00000000-0005-0000-0000-0000E06D0000}"/>
    <cellStyle name="Pre-inputted cells 5 3 3 12" xfId="28764" xr:uid="{00000000-0005-0000-0000-0000E16D0000}"/>
    <cellStyle name="Pre-inputted cells 5 3 3 13" xfId="28765" xr:uid="{00000000-0005-0000-0000-0000E26D0000}"/>
    <cellStyle name="Pre-inputted cells 5 3 3 2" xfId="28766" xr:uid="{00000000-0005-0000-0000-0000E36D0000}"/>
    <cellStyle name="Pre-inputted cells 5 3 3 2 2" xfId="28767" xr:uid="{00000000-0005-0000-0000-0000E46D0000}"/>
    <cellStyle name="Pre-inputted cells 5 3 3 2 3" xfId="28768" xr:uid="{00000000-0005-0000-0000-0000E56D0000}"/>
    <cellStyle name="Pre-inputted cells 5 3 3 3" xfId="28769" xr:uid="{00000000-0005-0000-0000-0000E66D0000}"/>
    <cellStyle name="Pre-inputted cells 5 3 3 3 2" xfId="28770" xr:uid="{00000000-0005-0000-0000-0000E76D0000}"/>
    <cellStyle name="Pre-inputted cells 5 3 3 3 3" xfId="28771" xr:uid="{00000000-0005-0000-0000-0000E86D0000}"/>
    <cellStyle name="Pre-inputted cells 5 3 3 4" xfId="28772" xr:uid="{00000000-0005-0000-0000-0000E96D0000}"/>
    <cellStyle name="Pre-inputted cells 5 3 3 5" xfId="28773" xr:uid="{00000000-0005-0000-0000-0000EA6D0000}"/>
    <cellStyle name="Pre-inputted cells 5 3 3 6" xfId="28774" xr:uid="{00000000-0005-0000-0000-0000EB6D0000}"/>
    <cellStyle name="Pre-inputted cells 5 3 3 7" xfId="28775" xr:uid="{00000000-0005-0000-0000-0000EC6D0000}"/>
    <cellStyle name="Pre-inputted cells 5 3 3 8" xfId="28776" xr:uid="{00000000-0005-0000-0000-0000ED6D0000}"/>
    <cellStyle name="Pre-inputted cells 5 3 3 9" xfId="28777" xr:uid="{00000000-0005-0000-0000-0000EE6D0000}"/>
    <cellStyle name="Pre-inputted cells 5 3 30" xfId="28778" xr:uid="{00000000-0005-0000-0000-0000EF6D0000}"/>
    <cellStyle name="Pre-inputted cells 5 3 31" xfId="28779" xr:uid="{00000000-0005-0000-0000-0000F06D0000}"/>
    <cellStyle name="Pre-inputted cells 5 3 32" xfId="28780" xr:uid="{00000000-0005-0000-0000-0000F16D0000}"/>
    <cellStyle name="Pre-inputted cells 5 3 33" xfId="28781" xr:uid="{00000000-0005-0000-0000-0000F26D0000}"/>
    <cellStyle name="Pre-inputted cells 5 3 34" xfId="28782" xr:uid="{00000000-0005-0000-0000-0000F36D0000}"/>
    <cellStyle name="Pre-inputted cells 5 3 35" xfId="28783" xr:uid="{00000000-0005-0000-0000-0000F46D0000}"/>
    <cellStyle name="Pre-inputted cells 5 3 4" xfId="28784" xr:uid="{00000000-0005-0000-0000-0000F56D0000}"/>
    <cellStyle name="Pre-inputted cells 5 3 4 2" xfId="28785" xr:uid="{00000000-0005-0000-0000-0000F66D0000}"/>
    <cellStyle name="Pre-inputted cells 5 3 4 3" xfId="28786" xr:uid="{00000000-0005-0000-0000-0000F76D0000}"/>
    <cellStyle name="Pre-inputted cells 5 3 5" xfId="28787" xr:uid="{00000000-0005-0000-0000-0000F86D0000}"/>
    <cellStyle name="Pre-inputted cells 5 3 5 2" xfId="28788" xr:uid="{00000000-0005-0000-0000-0000F96D0000}"/>
    <cellStyle name="Pre-inputted cells 5 3 5 3" xfId="28789" xr:uid="{00000000-0005-0000-0000-0000FA6D0000}"/>
    <cellStyle name="Pre-inputted cells 5 3 6" xfId="28790" xr:uid="{00000000-0005-0000-0000-0000FB6D0000}"/>
    <cellStyle name="Pre-inputted cells 5 3 7" xfId="28791" xr:uid="{00000000-0005-0000-0000-0000FC6D0000}"/>
    <cellStyle name="Pre-inputted cells 5 3 8" xfId="28792" xr:uid="{00000000-0005-0000-0000-0000FD6D0000}"/>
    <cellStyle name="Pre-inputted cells 5 3 9" xfId="28793" xr:uid="{00000000-0005-0000-0000-0000FE6D0000}"/>
    <cellStyle name="Pre-inputted cells 5 3_4 28 1_Asst_Health_Crit_AllTO_RIIO_20110714pm" xfId="28794" xr:uid="{00000000-0005-0000-0000-0000FF6D0000}"/>
    <cellStyle name="Pre-inputted cells 5 30" xfId="28795" xr:uid="{00000000-0005-0000-0000-0000006E0000}"/>
    <cellStyle name="Pre-inputted cells 5 31" xfId="28796" xr:uid="{00000000-0005-0000-0000-0000016E0000}"/>
    <cellStyle name="Pre-inputted cells 5 32" xfId="28797" xr:uid="{00000000-0005-0000-0000-0000026E0000}"/>
    <cellStyle name="Pre-inputted cells 5 33" xfId="28798" xr:uid="{00000000-0005-0000-0000-0000036E0000}"/>
    <cellStyle name="Pre-inputted cells 5 34" xfId="28799" xr:uid="{00000000-0005-0000-0000-0000046E0000}"/>
    <cellStyle name="Pre-inputted cells 5 35" xfId="28800" xr:uid="{00000000-0005-0000-0000-0000056E0000}"/>
    <cellStyle name="Pre-inputted cells 5 36" xfId="28801" xr:uid="{00000000-0005-0000-0000-0000066E0000}"/>
    <cellStyle name="Pre-inputted cells 5 37" xfId="28802" xr:uid="{00000000-0005-0000-0000-0000076E0000}"/>
    <cellStyle name="Pre-inputted cells 5 38" xfId="28803" xr:uid="{00000000-0005-0000-0000-0000086E0000}"/>
    <cellStyle name="Pre-inputted cells 5 39" xfId="28804" xr:uid="{00000000-0005-0000-0000-0000096E0000}"/>
    <cellStyle name="Pre-inputted cells 5 4" xfId="28805" xr:uid="{00000000-0005-0000-0000-00000A6E0000}"/>
    <cellStyle name="Pre-inputted cells 5 4 10" xfId="28806" xr:uid="{00000000-0005-0000-0000-00000B6E0000}"/>
    <cellStyle name="Pre-inputted cells 5 4 11" xfId="28807" xr:uid="{00000000-0005-0000-0000-00000C6E0000}"/>
    <cellStyle name="Pre-inputted cells 5 4 12" xfId="28808" xr:uid="{00000000-0005-0000-0000-00000D6E0000}"/>
    <cellStyle name="Pre-inputted cells 5 4 13" xfId="28809" xr:uid="{00000000-0005-0000-0000-00000E6E0000}"/>
    <cellStyle name="Pre-inputted cells 5 4 14" xfId="28810" xr:uid="{00000000-0005-0000-0000-00000F6E0000}"/>
    <cellStyle name="Pre-inputted cells 5 4 15" xfId="28811" xr:uid="{00000000-0005-0000-0000-0000106E0000}"/>
    <cellStyle name="Pre-inputted cells 5 4 16" xfId="28812" xr:uid="{00000000-0005-0000-0000-0000116E0000}"/>
    <cellStyle name="Pre-inputted cells 5 4 17" xfId="28813" xr:uid="{00000000-0005-0000-0000-0000126E0000}"/>
    <cellStyle name="Pre-inputted cells 5 4 18" xfId="28814" xr:uid="{00000000-0005-0000-0000-0000136E0000}"/>
    <cellStyle name="Pre-inputted cells 5 4 19" xfId="28815" xr:uid="{00000000-0005-0000-0000-0000146E0000}"/>
    <cellStyle name="Pre-inputted cells 5 4 2" xfId="28816" xr:uid="{00000000-0005-0000-0000-0000156E0000}"/>
    <cellStyle name="Pre-inputted cells 5 4 2 10" xfId="28817" xr:uid="{00000000-0005-0000-0000-0000166E0000}"/>
    <cellStyle name="Pre-inputted cells 5 4 2 11" xfId="28818" xr:uid="{00000000-0005-0000-0000-0000176E0000}"/>
    <cellStyle name="Pre-inputted cells 5 4 2 12" xfId="28819" xr:uid="{00000000-0005-0000-0000-0000186E0000}"/>
    <cellStyle name="Pre-inputted cells 5 4 2 13" xfId="28820" xr:uid="{00000000-0005-0000-0000-0000196E0000}"/>
    <cellStyle name="Pre-inputted cells 5 4 2 2" xfId="28821" xr:uid="{00000000-0005-0000-0000-00001A6E0000}"/>
    <cellStyle name="Pre-inputted cells 5 4 2 2 2" xfId="28822" xr:uid="{00000000-0005-0000-0000-00001B6E0000}"/>
    <cellStyle name="Pre-inputted cells 5 4 2 2 3" xfId="28823" xr:uid="{00000000-0005-0000-0000-00001C6E0000}"/>
    <cellStyle name="Pre-inputted cells 5 4 2 3" xfId="28824" xr:uid="{00000000-0005-0000-0000-00001D6E0000}"/>
    <cellStyle name="Pre-inputted cells 5 4 2 3 2" xfId="28825" xr:uid="{00000000-0005-0000-0000-00001E6E0000}"/>
    <cellStyle name="Pre-inputted cells 5 4 2 3 3" xfId="28826" xr:uid="{00000000-0005-0000-0000-00001F6E0000}"/>
    <cellStyle name="Pre-inputted cells 5 4 2 4" xfId="28827" xr:uid="{00000000-0005-0000-0000-0000206E0000}"/>
    <cellStyle name="Pre-inputted cells 5 4 2 5" xfId="28828" xr:uid="{00000000-0005-0000-0000-0000216E0000}"/>
    <cellStyle name="Pre-inputted cells 5 4 2 6" xfId="28829" xr:uid="{00000000-0005-0000-0000-0000226E0000}"/>
    <cellStyle name="Pre-inputted cells 5 4 2 7" xfId="28830" xr:uid="{00000000-0005-0000-0000-0000236E0000}"/>
    <cellStyle name="Pre-inputted cells 5 4 2 8" xfId="28831" xr:uid="{00000000-0005-0000-0000-0000246E0000}"/>
    <cellStyle name="Pre-inputted cells 5 4 2 9" xfId="28832" xr:uid="{00000000-0005-0000-0000-0000256E0000}"/>
    <cellStyle name="Pre-inputted cells 5 4 20" xfId="28833" xr:uid="{00000000-0005-0000-0000-0000266E0000}"/>
    <cellStyle name="Pre-inputted cells 5 4 21" xfId="28834" xr:uid="{00000000-0005-0000-0000-0000276E0000}"/>
    <cellStyle name="Pre-inputted cells 5 4 22" xfId="28835" xr:uid="{00000000-0005-0000-0000-0000286E0000}"/>
    <cellStyle name="Pre-inputted cells 5 4 23" xfId="28836" xr:uid="{00000000-0005-0000-0000-0000296E0000}"/>
    <cellStyle name="Pre-inputted cells 5 4 24" xfId="28837" xr:uid="{00000000-0005-0000-0000-00002A6E0000}"/>
    <cellStyle name="Pre-inputted cells 5 4 25" xfId="28838" xr:uid="{00000000-0005-0000-0000-00002B6E0000}"/>
    <cellStyle name="Pre-inputted cells 5 4 26" xfId="28839" xr:uid="{00000000-0005-0000-0000-00002C6E0000}"/>
    <cellStyle name="Pre-inputted cells 5 4 27" xfId="28840" xr:uid="{00000000-0005-0000-0000-00002D6E0000}"/>
    <cellStyle name="Pre-inputted cells 5 4 28" xfId="28841" xr:uid="{00000000-0005-0000-0000-00002E6E0000}"/>
    <cellStyle name="Pre-inputted cells 5 4 29" xfId="28842" xr:uid="{00000000-0005-0000-0000-00002F6E0000}"/>
    <cellStyle name="Pre-inputted cells 5 4 3" xfId="28843" xr:uid="{00000000-0005-0000-0000-0000306E0000}"/>
    <cellStyle name="Pre-inputted cells 5 4 3 2" xfId="28844" xr:uid="{00000000-0005-0000-0000-0000316E0000}"/>
    <cellStyle name="Pre-inputted cells 5 4 3 3" xfId="28845" xr:uid="{00000000-0005-0000-0000-0000326E0000}"/>
    <cellStyle name="Pre-inputted cells 5 4 30" xfId="28846" xr:uid="{00000000-0005-0000-0000-0000336E0000}"/>
    <cellStyle name="Pre-inputted cells 5 4 31" xfId="28847" xr:uid="{00000000-0005-0000-0000-0000346E0000}"/>
    <cellStyle name="Pre-inputted cells 5 4 32" xfId="28848" xr:uid="{00000000-0005-0000-0000-0000356E0000}"/>
    <cellStyle name="Pre-inputted cells 5 4 33" xfId="28849" xr:uid="{00000000-0005-0000-0000-0000366E0000}"/>
    <cellStyle name="Pre-inputted cells 5 4 34" xfId="28850" xr:uid="{00000000-0005-0000-0000-0000376E0000}"/>
    <cellStyle name="Pre-inputted cells 5 4 4" xfId="28851" xr:uid="{00000000-0005-0000-0000-0000386E0000}"/>
    <cellStyle name="Pre-inputted cells 5 4 4 2" xfId="28852" xr:uid="{00000000-0005-0000-0000-0000396E0000}"/>
    <cellStyle name="Pre-inputted cells 5 4 4 3" xfId="28853" xr:uid="{00000000-0005-0000-0000-00003A6E0000}"/>
    <cellStyle name="Pre-inputted cells 5 4 5" xfId="28854" xr:uid="{00000000-0005-0000-0000-00003B6E0000}"/>
    <cellStyle name="Pre-inputted cells 5 4 6" xfId="28855" xr:uid="{00000000-0005-0000-0000-00003C6E0000}"/>
    <cellStyle name="Pre-inputted cells 5 4 7" xfId="28856" xr:uid="{00000000-0005-0000-0000-00003D6E0000}"/>
    <cellStyle name="Pre-inputted cells 5 4 8" xfId="28857" xr:uid="{00000000-0005-0000-0000-00003E6E0000}"/>
    <cellStyle name="Pre-inputted cells 5 4 9" xfId="28858" xr:uid="{00000000-0005-0000-0000-00003F6E0000}"/>
    <cellStyle name="Pre-inputted cells 5 5" xfId="28859" xr:uid="{00000000-0005-0000-0000-0000406E0000}"/>
    <cellStyle name="Pre-inputted cells 5 5 10" xfId="28860" xr:uid="{00000000-0005-0000-0000-0000416E0000}"/>
    <cellStyle name="Pre-inputted cells 5 5 11" xfId="28861" xr:uid="{00000000-0005-0000-0000-0000426E0000}"/>
    <cellStyle name="Pre-inputted cells 5 5 12" xfId="28862" xr:uid="{00000000-0005-0000-0000-0000436E0000}"/>
    <cellStyle name="Pre-inputted cells 5 5 13" xfId="28863" xr:uid="{00000000-0005-0000-0000-0000446E0000}"/>
    <cellStyle name="Pre-inputted cells 5 5 14" xfId="28864" xr:uid="{00000000-0005-0000-0000-0000456E0000}"/>
    <cellStyle name="Pre-inputted cells 5 5 15" xfId="28865" xr:uid="{00000000-0005-0000-0000-0000466E0000}"/>
    <cellStyle name="Pre-inputted cells 5 5 16" xfId="28866" xr:uid="{00000000-0005-0000-0000-0000476E0000}"/>
    <cellStyle name="Pre-inputted cells 5 5 17" xfId="28867" xr:uid="{00000000-0005-0000-0000-0000486E0000}"/>
    <cellStyle name="Pre-inputted cells 5 5 18" xfId="28868" xr:uid="{00000000-0005-0000-0000-0000496E0000}"/>
    <cellStyle name="Pre-inputted cells 5 5 19" xfId="28869" xr:uid="{00000000-0005-0000-0000-00004A6E0000}"/>
    <cellStyle name="Pre-inputted cells 5 5 2" xfId="28870" xr:uid="{00000000-0005-0000-0000-00004B6E0000}"/>
    <cellStyle name="Pre-inputted cells 5 5 2 10" xfId="28871" xr:uid="{00000000-0005-0000-0000-00004C6E0000}"/>
    <cellStyle name="Pre-inputted cells 5 5 2 11" xfId="28872" xr:uid="{00000000-0005-0000-0000-00004D6E0000}"/>
    <cellStyle name="Pre-inputted cells 5 5 2 12" xfId="28873" xr:uid="{00000000-0005-0000-0000-00004E6E0000}"/>
    <cellStyle name="Pre-inputted cells 5 5 2 13" xfId="28874" xr:uid="{00000000-0005-0000-0000-00004F6E0000}"/>
    <cellStyle name="Pre-inputted cells 5 5 2 2" xfId="28875" xr:uid="{00000000-0005-0000-0000-0000506E0000}"/>
    <cellStyle name="Pre-inputted cells 5 5 2 2 2" xfId="28876" xr:uid="{00000000-0005-0000-0000-0000516E0000}"/>
    <cellStyle name="Pre-inputted cells 5 5 2 2 3" xfId="28877" xr:uid="{00000000-0005-0000-0000-0000526E0000}"/>
    <cellStyle name="Pre-inputted cells 5 5 2 3" xfId="28878" xr:uid="{00000000-0005-0000-0000-0000536E0000}"/>
    <cellStyle name="Pre-inputted cells 5 5 2 3 2" xfId="28879" xr:uid="{00000000-0005-0000-0000-0000546E0000}"/>
    <cellStyle name="Pre-inputted cells 5 5 2 3 3" xfId="28880" xr:uid="{00000000-0005-0000-0000-0000556E0000}"/>
    <cellStyle name="Pre-inputted cells 5 5 2 4" xfId="28881" xr:uid="{00000000-0005-0000-0000-0000566E0000}"/>
    <cellStyle name="Pre-inputted cells 5 5 2 5" xfId="28882" xr:uid="{00000000-0005-0000-0000-0000576E0000}"/>
    <cellStyle name="Pre-inputted cells 5 5 2 6" xfId="28883" xr:uid="{00000000-0005-0000-0000-0000586E0000}"/>
    <cellStyle name="Pre-inputted cells 5 5 2 7" xfId="28884" xr:uid="{00000000-0005-0000-0000-0000596E0000}"/>
    <cellStyle name="Pre-inputted cells 5 5 2 8" xfId="28885" xr:uid="{00000000-0005-0000-0000-00005A6E0000}"/>
    <cellStyle name="Pre-inputted cells 5 5 2 9" xfId="28886" xr:uid="{00000000-0005-0000-0000-00005B6E0000}"/>
    <cellStyle name="Pre-inputted cells 5 5 20" xfId="28887" xr:uid="{00000000-0005-0000-0000-00005C6E0000}"/>
    <cellStyle name="Pre-inputted cells 5 5 21" xfId="28888" xr:uid="{00000000-0005-0000-0000-00005D6E0000}"/>
    <cellStyle name="Pre-inputted cells 5 5 22" xfId="28889" xr:uid="{00000000-0005-0000-0000-00005E6E0000}"/>
    <cellStyle name="Pre-inputted cells 5 5 23" xfId="28890" xr:uid="{00000000-0005-0000-0000-00005F6E0000}"/>
    <cellStyle name="Pre-inputted cells 5 5 24" xfId="28891" xr:uid="{00000000-0005-0000-0000-0000606E0000}"/>
    <cellStyle name="Pre-inputted cells 5 5 25" xfId="28892" xr:uid="{00000000-0005-0000-0000-0000616E0000}"/>
    <cellStyle name="Pre-inputted cells 5 5 26" xfId="28893" xr:uid="{00000000-0005-0000-0000-0000626E0000}"/>
    <cellStyle name="Pre-inputted cells 5 5 27" xfId="28894" xr:uid="{00000000-0005-0000-0000-0000636E0000}"/>
    <cellStyle name="Pre-inputted cells 5 5 28" xfId="28895" xr:uid="{00000000-0005-0000-0000-0000646E0000}"/>
    <cellStyle name="Pre-inputted cells 5 5 29" xfId="28896" xr:uid="{00000000-0005-0000-0000-0000656E0000}"/>
    <cellStyle name="Pre-inputted cells 5 5 3" xfId="28897" xr:uid="{00000000-0005-0000-0000-0000666E0000}"/>
    <cellStyle name="Pre-inputted cells 5 5 3 2" xfId="28898" xr:uid="{00000000-0005-0000-0000-0000676E0000}"/>
    <cellStyle name="Pre-inputted cells 5 5 3 3" xfId="28899" xr:uid="{00000000-0005-0000-0000-0000686E0000}"/>
    <cellStyle name="Pre-inputted cells 5 5 30" xfId="28900" xr:uid="{00000000-0005-0000-0000-0000696E0000}"/>
    <cellStyle name="Pre-inputted cells 5 5 31" xfId="28901" xr:uid="{00000000-0005-0000-0000-00006A6E0000}"/>
    <cellStyle name="Pre-inputted cells 5 5 32" xfId="28902" xr:uid="{00000000-0005-0000-0000-00006B6E0000}"/>
    <cellStyle name="Pre-inputted cells 5 5 33" xfId="28903" xr:uid="{00000000-0005-0000-0000-00006C6E0000}"/>
    <cellStyle name="Pre-inputted cells 5 5 34" xfId="28904" xr:uid="{00000000-0005-0000-0000-00006D6E0000}"/>
    <cellStyle name="Pre-inputted cells 5 5 4" xfId="28905" xr:uid="{00000000-0005-0000-0000-00006E6E0000}"/>
    <cellStyle name="Pre-inputted cells 5 5 4 2" xfId="28906" xr:uid="{00000000-0005-0000-0000-00006F6E0000}"/>
    <cellStyle name="Pre-inputted cells 5 5 4 3" xfId="28907" xr:uid="{00000000-0005-0000-0000-0000706E0000}"/>
    <cellStyle name="Pre-inputted cells 5 5 5" xfId="28908" xr:uid="{00000000-0005-0000-0000-0000716E0000}"/>
    <cellStyle name="Pre-inputted cells 5 5 6" xfId="28909" xr:uid="{00000000-0005-0000-0000-0000726E0000}"/>
    <cellStyle name="Pre-inputted cells 5 5 7" xfId="28910" xr:uid="{00000000-0005-0000-0000-0000736E0000}"/>
    <cellStyle name="Pre-inputted cells 5 5 8" xfId="28911" xr:uid="{00000000-0005-0000-0000-0000746E0000}"/>
    <cellStyle name="Pre-inputted cells 5 5 9" xfId="28912" xr:uid="{00000000-0005-0000-0000-0000756E0000}"/>
    <cellStyle name="Pre-inputted cells 5 6" xfId="28913" xr:uid="{00000000-0005-0000-0000-0000766E0000}"/>
    <cellStyle name="Pre-inputted cells 5 6 10" xfId="28914" xr:uid="{00000000-0005-0000-0000-0000776E0000}"/>
    <cellStyle name="Pre-inputted cells 5 6 11" xfId="28915" xr:uid="{00000000-0005-0000-0000-0000786E0000}"/>
    <cellStyle name="Pre-inputted cells 5 6 12" xfId="28916" xr:uid="{00000000-0005-0000-0000-0000796E0000}"/>
    <cellStyle name="Pre-inputted cells 5 6 13" xfId="28917" xr:uid="{00000000-0005-0000-0000-00007A6E0000}"/>
    <cellStyle name="Pre-inputted cells 5 6 2" xfId="28918" xr:uid="{00000000-0005-0000-0000-00007B6E0000}"/>
    <cellStyle name="Pre-inputted cells 5 6 2 2" xfId="28919" xr:uid="{00000000-0005-0000-0000-00007C6E0000}"/>
    <cellStyle name="Pre-inputted cells 5 6 2 3" xfId="28920" xr:uid="{00000000-0005-0000-0000-00007D6E0000}"/>
    <cellStyle name="Pre-inputted cells 5 6 3" xfId="28921" xr:uid="{00000000-0005-0000-0000-00007E6E0000}"/>
    <cellStyle name="Pre-inputted cells 5 6 3 2" xfId="28922" xr:uid="{00000000-0005-0000-0000-00007F6E0000}"/>
    <cellStyle name="Pre-inputted cells 5 6 3 3" xfId="28923" xr:uid="{00000000-0005-0000-0000-0000806E0000}"/>
    <cellStyle name="Pre-inputted cells 5 6 4" xfId="28924" xr:uid="{00000000-0005-0000-0000-0000816E0000}"/>
    <cellStyle name="Pre-inputted cells 5 6 5" xfId="28925" xr:uid="{00000000-0005-0000-0000-0000826E0000}"/>
    <cellStyle name="Pre-inputted cells 5 6 6" xfId="28926" xr:uid="{00000000-0005-0000-0000-0000836E0000}"/>
    <cellStyle name="Pre-inputted cells 5 6 7" xfId="28927" xr:uid="{00000000-0005-0000-0000-0000846E0000}"/>
    <cellStyle name="Pre-inputted cells 5 6 8" xfId="28928" xr:uid="{00000000-0005-0000-0000-0000856E0000}"/>
    <cellStyle name="Pre-inputted cells 5 6 9" xfId="28929" xr:uid="{00000000-0005-0000-0000-0000866E0000}"/>
    <cellStyle name="Pre-inputted cells 5 7" xfId="28930" xr:uid="{00000000-0005-0000-0000-0000876E0000}"/>
    <cellStyle name="Pre-inputted cells 5 7 2" xfId="28931" xr:uid="{00000000-0005-0000-0000-0000886E0000}"/>
    <cellStyle name="Pre-inputted cells 5 7 2 2" xfId="28932" xr:uid="{00000000-0005-0000-0000-0000896E0000}"/>
    <cellStyle name="Pre-inputted cells 5 7 2 3" xfId="28933" xr:uid="{00000000-0005-0000-0000-00008A6E0000}"/>
    <cellStyle name="Pre-inputted cells 5 7 3" xfId="28934" xr:uid="{00000000-0005-0000-0000-00008B6E0000}"/>
    <cellStyle name="Pre-inputted cells 5 7 3 2" xfId="28935" xr:uid="{00000000-0005-0000-0000-00008C6E0000}"/>
    <cellStyle name="Pre-inputted cells 5 7 4" xfId="28936" xr:uid="{00000000-0005-0000-0000-00008D6E0000}"/>
    <cellStyle name="Pre-inputted cells 5 8" xfId="28937" xr:uid="{00000000-0005-0000-0000-00008E6E0000}"/>
    <cellStyle name="Pre-inputted cells 5 8 2" xfId="28938" xr:uid="{00000000-0005-0000-0000-00008F6E0000}"/>
    <cellStyle name="Pre-inputted cells 5 9" xfId="28939" xr:uid="{00000000-0005-0000-0000-0000906E0000}"/>
    <cellStyle name="Pre-inputted cells 5 9 2" xfId="28940" xr:uid="{00000000-0005-0000-0000-0000916E0000}"/>
    <cellStyle name="Pre-inputted cells 5_1.3s Accounting C Costs Scots" xfId="28941" xr:uid="{00000000-0005-0000-0000-0000926E0000}"/>
    <cellStyle name="Pre-inputted cells 6" xfId="1251" xr:uid="{00000000-0005-0000-0000-0000936E0000}"/>
    <cellStyle name="Pre-inputted cells 6 10" xfId="28942" xr:uid="{00000000-0005-0000-0000-0000946E0000}"/>
    <cellStyle name="Pre-inputted cells 6 10 2" xfId="28943" xr:uid="{00000000-0005-0000-0000-0000956E0000}"/>
    <cellStyle name="Pre-inputted cells 6 11" xfId="28944" xr:uid="{00000000-0005-0000-0000-0000966E0000}"/>
    <cellStyle name="Pre-inputted cells 6 11 2" xfId="28945" xr:uid="{00000000-0005-0000-0000-0000976E0000}"/>
    <cellStyle name="Pre-inputted cells 6 12" xfId="28946" xr:uid="{00000000-0005-0000-0000-0000986E0000}"/>
    <cellStyle name="Pre-inputted cells 6 12 2" xfId="28947" xr:uid="{00000000-0005-0000-0000-0000996E0000}"/>
    <cellStyle name="Pre-inputted cells 6 13" xfId="28948" xr:uid="{00000000-0005-0000-0000-00009A6E0000}"/>
    <cellStyle name="Pre-inputted cells 6 13 2" xfId="28949" xr:uid="{00000000-0005-0000-0000-00009B6E0000}"/>
    <cellStyle name="Pre-inputted cells 6 14" xfId="28950" xr:uid="{00000000-0005-0000-0000-00009C6E0000}"/>
    <cellStyle name="Pre-inputted cells 6 14 2" xfId="28951" xr:uid="{00000000-0005-0000-0000-00009D6E0000}"/>
    <cellStyle name="Pre-inputted cells 6 15" xfId="28952" xr:uid="{00000000-0005-0000-0000-00009E6E0000}"/>
    <cellStyle name="Pre-inputted cells 6 15 2" xfId="28953" xr:uid="{00000000-0005-0000-0000-00009F6E0000}"/>
    <cellStyle name="Pre-inputted cells 6 16" xfId="28954" xr:uid="{00000000-0005-0000-0000-0000A06E0000}"/>
    <cellStyle name="Pre-inputted cells 6 16 2" xfId="28955" xr:uid="{00000000-0005-0000-0000-0000A16E0000}"/>
    <cellStyle name="Pre-inputted cells 6 17" xfId="28956" xr:uid="{00000000-0005-0000-0000-0000A26E0000}"/>
    <cellStyle name="Pre-inputted cells 6 17 2" xfId="28957" xr:uid="{00000000-0005-0000-0000-0000A36E0000}"/>
    <cellStyle name="Pre-inputted cells 6 18" xfId="28958" xr:uid="{00000000-0005-0000-0000-0000A46E0000}"/>
    <cellStyle name="Pre-inputted cells 6 18 2" xfId="28959" xr:uid="{00000000-0005-0000-0000-0000A56E0000}"/>
    <cellStyle name="Pre-inputted cells 6 19" xfId="28960" xr:uid="{00000000-0005-0000-0000-0000A66E0000}"/>
    <cellStyle name="Pre-inputted cells 6 19 2" xfId="28961" xr:uid="{00000000-0005-0000-0000-0000A76E0000}"/>
    <cellStyle name="Pre-inputted cells 6 2" xfId="1252" xr:uid="{00000000-0005-0000-0000-0000A86E0000}"/>
    <cellStyle name="Pre-inputted cells 6 2 10" xfId="28962" xr:uid="{00000000-0005-0000-0000-0000A96E0000}"/>
    <cellStyle name="Pre-inputted cells 6 2 10 2" xfId="28963" xr:uid="{00000000-0005-0000-0000-0000AA6E0000}"/>
    <cellStyle name="Pre-inputted cells 6 2 11" xfId="28964" xr:uid="{00000000-0005-0000-0000-0000AB6E0000}"/>
    <cellStyle name="Pre-inputted cells 6 2 11 2" xfId="28965" xr:uid="{00000000-0005-0000-0000-0000AC6E0000}"/>
    <cellStyle name="Pre-inputted cells 6 2 12" xfId="28966" xr:uid="{00000000-0005-0000-0000-0000AD6E0000}"/>
    <cellStyle name="Pre-inputted cells 6 2 12 2" xfId="28967" xr:uid="{00000000-0005-0000-0000-0000AE6E0000}"/>
    <cellStyle name="Pre-inputted cells 6 2 13" xfId="28968" xr:uid="{00000000-0005-0000-0000-0000AF6E0000}"/>
    <cellStyle name="Pre-inputted cells 6 2 13 2" xfId="28969" xr:uid="{00000000-0005-0000-0000-0000B06E0000}"/>
    <cellStyle name="Pre-inputted cells 6 2 14" xfId="28970" xr:uid="{00000000-0005-0000-0000-0000B16E0000}"/>
    <cellStyle name="Pre-inputted cells 6 2 14 2" xfId="28971" xr:uid="{00000000-0005-0000-0000-0000B26E0000}"/>
    <cellStyle name="Pre-inputted cells 6 2 15" xfId="28972" xr:uid="{00000000-0005-0000-0000-0000B36E0000}"/>
    <cellStyle name="Pre-inputted cells 6 2 15 2" xfId="28973" xr:uid="{00000000-0005-0000-0000-0000B46E0000}"/>
    <cellStyle name="Pre-inputted cells 6 2 16" xfId="28974" xr:uid="{00000000-0005-0000-0000-0000B56E0000}"/>
    <cellStyle name="Pre-inputted cells 6 2 16 2" xfId="28975" xr:uid="{00000000-0005-0000-0000-0000B66E0000}"/>
    <cellStyle name="Pre-inputted cells 6 2 17" xfId="28976" xr:uid="{00000000-0005-0000-0000-0000B76E0000}"/>
    <cellStyle name="Pre-inputted cells 6 2 17 2" xfId="28977" xr:uid="{00000000-0005-0000-0000-0000B86E0000}"/>
    <cellStyle name="Pre-inputted cells 6 2 18" xfId="28978" xr:uid="{00000000-0005-0000-0000-0000B96E0000}"/>
    <cellStyle name="Pre-inputted cells 6 2 18 2" xfId="28979" xr:uid="{00000000-0005-0000-0000-0000BA6E0000}"/>
    <cellStyle name="Pre-inputted cells 6 2 19" xfId="28980" xr:uid="{00000000-0005-0000-0000-0000BB6E0000}"/>
    <cellStyle name="Pre-inputted cells 6 2 19 2" xfId="28981" xr:uid="{00000000-0005-0000-0000-0000BC6E0000}"/>
    <cellStyle name="Pre-inputted cells 6 2 2" xfId="1253" xr:uid="{00000000-0005-0000-0000-0000BD6E0000}"/>
    <cellStyle name="Pre-inputted cells 6 2 2 10" xfId="28982" xr:uid="{00000000-0005-0000-0000-0000BE6E0000}"/>
    <cellStyle name="Pre-inputted cells 6 2 2 11" xfId="28983" xr:uid="{00000000-0005-0000-0000-0000BF6E0000}"/>
    <cellStyle name="Pre-inputted cells 6 2 2 12" xfId="28984" xr:uid="{00000000-0005-0000-0000-0000C06E0000}"/>
    <cellStyle name="Pre-inputted cells 6 2 2 13" xfId="28985" xr:uid="{00000000-0005-0000-0000-0000C16E0000}"/>
    <cellStyle name="Pre-inputted cells 6 2 2 14" xfId="28986" xr:uid="{00000000-0005-0000-0000-0000C26E0000}"/>
    <cellStyle name="Pre-inputted cells 6 2 2 15" xfId="28987" xr:uid="{00000000-0005-0000-0000-0000C36E0000}"/>
    <cellStyle name="Pre-inputted cells 6 2 2 16" xfId="28988" xr:uid="{00000000-0005-0000-0000-0000C46E0000}"/>
    <cellStyle name="Pre-inputted cells 6 2 2 17" xfId="28989" xr:uid="{00000000-0005-0000-0000-0000C56E0000}"/>
    <cellStyle name="Pre-inputted cells 6 2 2 18" xfId="28990" xr:uid="{00000000-0005-0000-0000-0000C66E0000}"/>
    <cellStyle name="Pre-inputted cells 6 2 2 19" xfId="28991" xr:uid="{00000000-0005-0000-0000-0000C76E0000}"/>
    <cellStyle name="Pre-inputted cells 6 2 2 2" xfId="1911" xr:uid="{00000000-0005-0000-0000-0000C86E0000}"/>
    <cellStyle name="Pre-inputted cells 6 2 2 2 10" xfId="28992" xr:uid="{00000000-0005-0000-0000-0000C96E0000}"/>
    <cellStyle name="Pre-inputted cells 6 2 2 2 11" xfId="28993" xr:uid="{00000000-0005-0000-0000-0000CA6E0000}"/>
    <cellStyle name="Pre-inputted cells 6 2 2 2 12" xfId="28994" xr:uid="{00000000-0005-0000-0000-0000CB6E0000}"/>
    <cellStyle name="Pre-inputted cells 6 2 2 2 13" xfId="28995" xr:uid="{00000000-0005-0000-0000-0000CC6E0000}"/>
    <cellStyle name="Pre-inputted cells 6 2 2 2 14" xfId="28996" xr:uid="{00000000-0005-0000-0000-0000CD6E0000}"/>
    <cellStyle name="Pre-inputted cells 6 2 2 2 15" xfId="28997" xr:uid="{00000000-0005-0000-0000-0000CE6E0000}"/>
    <cellStyle name="Pre-inputted cells 6 2 2 2 16" xfId="28998" xr:uid="{00000000-0005-0000-0000-0000CF6E0000}"/>
    <cellStyle name="Pre-inputted cells 6 2 2 2 17" xfId="28999" xr:uid="{00000000-0005-0000-0000-0000D06E0000}"/>
    <cellStyle name="Pre-inputted cells 6 2 2 2 18" xfId="29000" xr:uid="{00000000-0005-0000-0000-0000D16E0000}"/>
    <cellStyle name="Pre-inputted cells 6 2 2 2 19" xfId="29001" xr:uid="{00000000-0005-0000-0000-0000D26E0000}"/>
    <cellStyle name="Pre-inputted cells 6 2 2 2 2" xfId="29002" xr:uid="{00000000-0005-0000-0000-0000D36E0000}"/>
    <cellStyle name="Pre-inputted cells 6 2 2 2 2 10" xfId="29003" xr:uid="{00000000-0005-0000-0000-0000D46E0000}"/>
    <cellStyle name="Pre-inputted cells 6 2 2 2 2 11" xfId="29004" xr:uid="{00000000-0005-0000-0000-0000D56E0000}"/>
    <cellStyle name="Pre-inputted cells 6 2 2 2 2 12" xfId="29005" xr:uid="{00000000-0005-0000-0000-0000D66E0000}"/>
    <cellStyle name="Pre-inputted cells 6 2 2 2 2 13" xfId="29006" xr:uid="{00000000-0005-0000-0000-0000D76E0000}"/>
    <cellStyle name="Pre-inputted cells 6 2 2 2 2 2" xfId="29007" xr:uid="{00000000-0005-0000-0000-0000D86E0000}"/>
    <cellStyle name="Pre-inputted cells 6 2 2 2 2 2 2" xfId="29008" xr:uid="{00000000-0005-0000-0000-0000D96E0000}"/>
    <cellStyle name="Pre-inputted cells 6 2 2 2 2 2 3" xfId="29009" xr:uid="{00000000-0005-0000-0000-0000DA6E0000}"/>
    <cellStyle name="Pre-inputted cells 6 2 2 2 2 3" xfId="29010" xr:uid="{00000000-0005-0000-0000-0000DB6E0000}"/>
    <cellStyle name="Pre-inputted cells 6 2 2 2 2 3 2" xfId="29011" xr:uid="{00000000-0005-0000-0000-0000DC6E0000}"/>
    <cellStyle name="Pre-inputted cells 6 2 2 2 2 3 3" xfId="29012" xr:uid="{00000000-0005-0000-0000-0000DD6E0000}"/>
    <cellStyle name="Pre-inputted cells 6 2 2 2 2 4" xfId="29013" xr:uid="{00000000-0005-0000-0000-0000DE6E0000}"/>
    <cellStyle name="Pre-inputted cells 6 2 2 2 2 5" xfId="29014" xr:uid="{00000000-0005-0000-0000-0000DF6E0000}"/>
    <cellStyle name="Pre-inputted cells 6 2 2 2 2 6" xfId="29015" xr:uid="{00000000-0005-0000-0000-0000E06E0000}"/>
    <cellStyle name="Pre-inputted cells 6 2 2 2 2 7" xfId="29016" xr:uid="{00000000-0005-0000-0000-0000E16E0000}"/>
    <cellStyle name="Pre-inputted cells 6 2 2 2 2 8" xfId="29017" xr:uid="{00000000-0005-0000-0000-0000E26E0000}"/>
    <cellStyle name="Pre-inputted cells 6 2 2 2 2 9" xfId="29018" xr:uid="{00000000-0005-0000-0000-0000E36E0000}"/>
    <cellStyle name="Pre-inputted cells 6 2 2 2 20" xfId="29019" xr:uid="{00000000-0005-0000-0000-0000E46E0000}"/>
    <cellStyle name="Pre-inputted cells 6 2 2 2 21" xfId="29020" xr:uid="{00000000-0005-0000-0000-0000E56E0000}"/>
    <cellStyle name="Pre-inputted cells 6 2 2 2 22" xfId="29021" xr:uid="{00000000-0005-0000-0000-0000E66E0000}"/>
    <cellStyle name="Pre-inputted cells 6 2 2 2 23" xfId="29022" xr:uid="{00000000-0005-0000-0000-0000E76E0000}"/>
    <cellStyle name="Pre-inputted cells 6 2 2 2 24" xfId="29023" xr:uid="{00000000-0005-0000-0000-0000E86E0000}"/>
    <cellStyle name="Pre-inputted cells 6 2 2 2 25" xfId="29024" xr:uid="{00000000-0005-0000-0000-0000E96E0000}"/>
    <cellStyle name="Pre-inputted cells 6 2 2 2 26" xfId="29025" xr:uid="{00000000-0005-0000-0000-0000EA6E0000}"/>
    <cellStyle name="Pre-inputted cells 6 2 2 2 27" xfId="29026" xr:uid="{00000000-0005-0000-0000-0000EB6E0000}"/>
    <cellStyle name="Pre-inputted cells 6 2 2 2 28" xfId="29027" xr:uid="{00000000-0005-0000-0000-0000EC6E0000}"/>
    <cellStyle name="Pre-inputted cells 6 2 2 2 29" xfId="29028" xr:uid="{00000000-0005-0000-0000-0000ED6E0000}"/>
    <cellStyle name="Pre-inputted cells 6 2 2 2 3" xfId="29029" xr:uid="{00000000-0005-0000-0000-0000EE6E0000}"/>
    <cellStyle name="Pre-inputted cells 6 2 2 2 3 2" xfId="29030" xr:uid="{00000000-0005-0000-0000-0000EF6E0000}"/>
    <cellStyle name="Pre-inputted cells 6 2 2 2 3 3" xfId="29031" xr:uid="{00000000-0005-0000-0000-0000F06E0000}"/>
    <cellStyle name="Pre-inputted cells 6 2 2 2 30" xfId="29032" xr:uid="{00000000-0005-0000-0000-0000F16E0000}"/>
    <cellStyle name="Pre-inputted cells 6 2 2 2 31" xfId="29033" xr:uid="{00000000-0005-0000-0000-0000F26E0000}"/>
    <cellStyle name="Pre-inputted cells 6 2 2 2 32" xfId="29034" xr:uid="{00000000-0005-0000-0000-0000F36E0000}"/>
    <cellStyle name="Pre-inputted cells 6 2 2 2 33" xfId="29035" xr:uid="{00000000-0005-0000-0000-0000F46E0000}"/>
    <cellStyle name="Pre-inputted cells 6 2 2 2 34" xfId="29036" xr:uid="{00000000-0005-0000-0000-0000F56E0000}"/>
    <cellStyle name="Pre-inputted cells 6 2 2 2 4" xfId="29037" xr:uid="{00000000-0005-0000-0000-0000F66E0000}"/>
    <cellStyle name="Pre-inputted cells 6 2 2 2 4 2" xfId="29038" xr:uid="{00000000-0005-0000-0000-0000F76E0000}"/>
    <cellStyle name="Pre-inputted cells 6 2 2 2 4 3" xfId="29039" xr:uid="{00000000-0005-0000-0000-0000F86E0000}"/>
    <cellStyle name="Pre-inputted cells 6 2 2 2 5" xfId="29040" xr:uid="{00000000-0005-0000-0000-0000F96E0000}"/>
    <cellStyle name="Pre-inputted cells 6 2 2 2 6" xfId="29041" xr:uid="{00000000-0005-0000-0000-0000FA6E0000}"/>
    <cellStyle name="Pre-inputted cells 6 2 2 2 7" xfId="29042" xr:uid="{00000000-0005-0000-0000-0000FB6E0000}"/>
    <cellStyle name="Pre-inputted cells 6 2 2 2 8" xfId="29043" xr:uid="{00000000-0005-0000-0000-0000FC6E0000}"/>
    <cellStyle name="Pre-inputted cells 6 2 2 2 9" xfId="29044" xr:uid="{00000000-0005-0000-0000-0000FD6E0000}"/>
    <cellStyle name="Pre-inputted cells 6 2 2 20" xfId="29045" xr:uid="{00000000-0005-0000-0000-0000FE6E0000}"/>
    <cellStyle name="Pre-inputted cells 6 2 2 21" xfId="29046" xr:uid="{00000000-0005-0000-0000-0000FF6E0000}"/>
    <cellStyle name="Pre-inputted cells 6 2 2 22" xfId="29047" xr:uid="{00000000-0005-0000-0000-0000006F0000}"/>
    <cellStyle name="Pre-inputted cells 6 2 2 23" xfId="29048" xr:uid="{00000000-0005-0000-0000-0000016F0000}"/>
    <cellStyle name="Pre-inputted cells 6 2 2 24" xfId="29049" xr:uid="{00000000-0005-0000-0000-0000026F0000}"/>
    <cellStyle name="Pre-inputted cells 6 2 2 25" xfId="29050" xr:uid="{00000000-0005-0000-0000-0000036F0000}"/>
    <cellStyle name="Pre-inputted cells 6 2 2 26" xfId="29051" xr:uid="{00000000-0005-0000-0000-0000046F0000}"/>
    <cellStyle name="Pre-inputted cells 6 2 2 27" xfId="29052" xr:uid="{00000000-0005-0000-0000-0000056F0000}"/>
    <cellStyle name="Pre-inputted cells 6 2 2 28" xfId="29053" xr:uid="{00000000-0005-0000-0000-0000066F0000}"/>
    <cellStyle name="Pre-inputted cells 6 2 2 29" xfId="29054" xr:uid="{00000000-0005-0000-0000-0000076F0000}"/>
    <cellStyle name="Pre-inputted cells 6 2 2 3" xfId="29055" xr:uid="{00000000-0005-0000-0000-0000086F0000}"/>
    <cellStyle name="Pre-inputted cells 6 2 2 3 10" xfId="29056" xr:uid="{00000000-0005-0000-0000-0000096F0000}"/>
    <cellStyle name="Pre-inputted cells 6 2 2 3 11" xfId="29057" xr:uid="{00000000-0005-0000-0000-00000A6F0000}"/>
    <cellStyle name="Pre-inputted cells 6 2 2 3 12" xfId="29058" xr:uid="{00000000-0005-0000-0000-00000B6F0000}"/>
    <cellStyle name="Pre-inputted cells 6 2 2 3 13" xfId="29059" xr:uid="{00000000-0005-0000-0000-00000C6F0000}"/>
    <cellStyle name="Pre-inputted cells 6 2 2 3 2" xfId="29060" xr:uid="{00000000-0005-0000-0000-00000D6F0000}"/>
    <cellStyle name="Pre-inputted cells 6 2 2 3 2 2" xfId="29061" xr:uid="{00000000-0005-0000-0000-00000E6F0000}"/>
    <cellStyle name="Pre-inputted cells 6 2 2 3 2 3" xfId="29062" xr:uid="{00000000-0005-0000-0000-00000F6F0000}"/>
    <cellStyle name="Pre-inputted cells 6 2 2 3 3" xfId="29063" xr:uid="{00000000-0005-0000-0000-0000106F0000}"/>
    <cellStyle name="Pre-inputted cells 6 2 2 3 3 2" xfId="29064" xr:uid="{00000000-0005-0000-0000-0000116F0000}"/>
    <cellStyle name="Pre-inputted cells 6 2 2 3 3 3" xfId="29065" xr:uid="{00000000-0005-0000-0000-0000126F0000}"/>
    <cellStyle name="Pre-inputted cells 6 2 2 3 4" xfId="29066" xr:uid="{00000000-0005-0000-0000-0000136F0000}"/>
    <cellStyle name="Pre-inputted cells 6 2 2 3 5" xfId="29067" xr:uid="{00000000-0005-0000-0000-0000146F0000}"/>
    <cellStyle name="Pre-inputted cells 6 2 2 3 6" xfId="29068" xr:uid="{00000000-0005-0000-0000-0000156F0000}"/>
    <cellStyle name="Pre-inputted cells 6 2 2 3 7" xfId="29069" xr:uid="{00000000-0005-0000-0000-0000166F0000}"/>
    <cellStyle name="Pre-inputted cells 6 2 2 3 8" xfId="29070" xr:uid="{00000000-0005-0000-0000-0000176F0000}"/>
    <cellStyle name="Pre-inputted cells 6 2 2 3 9" xfId="29071" xr:uid="{00000000-0005-0000-0000-0000186F0000}"/>
    <cellStyle name="Pre-inputted cells 6 2 2 30" xfId="29072" xr:uid="{00000000-0005-0000-0000-0000196F0000}"/>
    <cellStyle name="Pre-inputted cells 6 2 2 31" xfId="29073" xr:uid="{00000000-0005-0000-0000-00001A6F0000}"/>
    <cellStyle name="Pre-inputted cells 6 2 2 4" xfId="29074" xr:uid="{00000000-0005-0000-0000-00001B6F0000}"/>
    <cellStyle name="Pre-inputted cells 6 2 2 4 2" xfId="29075" xr:uid="{00000000-0005-0000-0000-00001C6F0000}"/>
    <cellStyle name="Pre-inputted cells 6 2 2 4 3" xfId="29076" xr:uid="{00000000-0005-0000-0000-00001D6F0000}"/>
    <cellStyle name="Pre-inputted cells 6 2 2 5" xfId="29077" xr:uid="{00000000-0005-0000-0000-00001E6F0000}"/>
    <cellStyle name="Pre-inputted cells 6 2 2 5 2" xfId="29078" xr:uid="{00000000-0005-0000-0000-00001F6F0000}"/>
    <cellStyle name="Pre-inputted cells 6 2 2 5 3" xfId="29079" xr:uid="{00000000-0005-0000-0000-0000206F0000}"/>
    <cellStyle name="Pre-inputted cells 6 2 2 6" xfId="29080" xr:uid="{00000000-0005-0000-0000-0000216F0000}"/>
    <cellStyle name="Pre-inputted cells 6 2 2 7" xfId="29081" xr:uid="{00000000-0005-0000-0000-0000226F0000}"/>
    <cellStyle name="Pre-inputted cells 6 2 2 8" xfId="29082" xr:uid="{00000000-0005-0000-0000-0000236F0000}"/>
    <cellStyle name="Pre-inputted cells 6 2 2 9" xfId="29083" xr:uid="{00000000-0005-0000-0000-0000246F0000}"/>
    <cellStyle name="Pre-inputted cells 6 2 2_4 28 1_Asst_Health_Crit_AllTO_RIIO_20110714pm" xfId="29084" xr:uid="{00000000-0005-0000-0000-0000256F0000}"/>
    <cellStyle name="Pre-inputted cells 6 2 20" xfId="29085" xr:uid="{00000000-0005-0000-0000-0000266F0000}"/>
    <cellStyle name="Pre-inputted cells 6 2 20 2" xfId="29086" xr:uid="{00000000-0005-0000-0000-0000276F0000}"/>
    <cellStyle name="Pre-inputted cells 6 2 21" xfId="29087" xr:uid="{00000000-0005-0000-0000-0000286F0000}"/>
    <cellStyle name="Pre-inputted cells 6 2 21 2" xfId="29088" xr:uid="{00000000-0005-0000-0000-0000296F0000}"/>
    <cellStyle name="Pre-inputted cells 6 2 22" xfId="29089" xr:uid="{00000000-0005-0000-0000-00002A6F0000}"/>
    <cellStyle name="Pre-inputted cells 6 2 22 2" xfId="29090" xr:uid="{00000000-0005-0000-0000-00002B6F0000}"/>
    <cellStyle name="Pre-inputted cells 6 2 23" xfId="29091" xr:uid="{00000000-0005-0000-0000-00002C6F0000}"/>
    <cellStyle name="Pre-inputted cells 6 2 23 2" xfId="29092" xr:uid="{00000000-0005-0000-0000-00002D6F0000}"/>
    <cellStyle name="Pre-inputted cells 6 2 24" xfId="29093" xr:uid="{00000000-0005-0000-0000-00002E6F0000}"/>
    <cellStyle name="Pre-inputted cells 6 2 24 2" xfId="29094" xr:uid="{00000000-0005-0000-0000-00002F6F0000}"/>
    <cellStyle name="Pre-inputted cells 6 2 25" xfId="29095" xr:uid="{00000000-0005-0000-0000-0000306F0000}"/>
    <cellStyle name="Pre-inputted cells 6 2 25 2" xfId="29096" xr:uid="{00000000-0005-0000-0000-0000316F0000}"/>
    <cellStyle name="Pre-inputted cells 6 2 26" xfId="29097" xr:uid="{00000000-0005-0000-0000-0000326F0000}"/>
    <cellStyle name="Pre-inputted cells 6 2 27" xfId="29098" xr:uid="{00000000-0005-0000-0000-0000336F0000}"/>
    <cellStyle name="Pre-inputted cells 6 2 28" xfId="29099" xr:uid="{00000000-0005-0000-0000-0000346F0000}"/>
    <cellStyle name="Pre-inputted cells 6 2 29" xfId="29100" xr:uid="{00000000-0005-0000-0000-0000356F0000}"/>
    <cellStyle name="Pre-inputted cells 6 2 3" xfId="1910" xr:uid="{00000000-0005-0000-0000-0000366F0000}"/>
    <cellStyle name="Pre-inputted cells 6 2 3 10" xfId="29101" xr:uid="{00000000-0005-0000-0000-0000376F0000}"/>
    <cellStyle name="Pre-inputted cells 6 2 3 11" xfId="29102" xr:uid="{00000000-0005-0000-0000-0000386F0000}"/>
    <cellStyle name="Pre-inputted cells 6 2 3 12" xfId="29103" xr:uid="{00000000-0005-0000-0000-0000396F0000}"/>
    <cellStyle name="Pre-inputted cells 6 2 3 13" xfId="29104" xr:uid="{00000000-0005-0000-0000-00003A6F0000}"/>
    <cellStyle name="Pre-inputted cells 6 2 3 14" xfId="29105" xr:uid="{00000000-0005-0000-0000-00003B6F0000}"/>
    <cellStyle name="Pre-inputted cells 6 2 3 15" xfId="29106" xr:uid="{00000000-0005-0000-0000-00003C6F0000}"/>
    <cellStyle name="Pre-inputted cells 6 2 3 16" xfId="29107" xr:uid="{00000000-0005-0000-0000-00003D6F0000}"/>
    <cellStyle name="Pre-inputted cells 6 2 3 17" xfId="29108" xr:uid="{00000000-0005-0000-0000-00003E6F0000}"/>
    <cellStyle name="Pre-inputted cells 6 2 3 18" xfId="29109" xr:uid="{00000000-0005-0000-0000-00003F6F0000}"/>
    <cellStyle name="Pre-inputted cells 6 2 3 19" xfId="29110" xr:uid="{00000000-0005-0000-0000-0000406F0000}"/>
    <cellStyle name="Pre-inputted cells 6 2 3 2" xfId="29111" xr:uid="{00000000-0005-0000-0000-0000416F0000}"/>
    <cellStyle name="Pre-inputted cells 6 2 3 2 10" xfId="29112" xr:uid="{00000000-0005-0000-0000-0000426F0000}"/>
    <cellStyle name="Pre-inputted cells 6 2 3 2 11" xfId="29113" xr:uid="{00000000-0005-0000-0000-0000436F0000}"/>
    <cellStyle name="Pre-inputted cells 6 2 3 2 12" xfId="29114" xr:uid="{00000000-0005-0000-0000-0000446F0000}"/>
    <cellStyle name="Pre-inputted cells 6 2 3 2 13" xfId="29115" xr:uid="{00000000-0005-0000-0000-0000456F0000}"/>
    <cellStyle name="Pre-inputted cells 6 2 3 2 2" xfId="29116" xr:uid="{00000000-0005-0000-0000-0000466F0000}"/>
    <cellStyle name="Pre-inputted cells 6 2 3 2 2 2" xfId="29117" xr:uid="{00000000-0005-0000-0000-0000476F0000}"/>
    <cellStyle name="Pre-inputted cells 6 2 3 2 2 3" xfId="29118" xr:uid="{00000000-0005-0000-0000-0000486F0000}"/>
    <cellStyle name="Pre-inputted cells 6 2 3 2 3" xfId="29119" xr:uid="{00000000-0005-0000-0000-0000496F0000}"/>
    <cellStyle name="Pre-inputted cells 6 2 3 2 3 2" xfId="29120" xr:uid="{00000000-0005-0000-0000-00004A6F0000}"/>
    <cellStyle name="Pre-inputted cells 6 2 3 2 3 3" xfId="29121" xr:uid="{00000000-0005-0000-0000-00004B6F0000}"/>
    <cellStyle name="Pre-inputted cells 6 2 3 2 4" xfId="29122" xr:uid="{00000000-0005-0000-0000-00004C6F0000}"/>
    <cellStyle name="Pre-inputted cells 6 2 3 2 5" xfId="29123" xr:uid="{00000000-0005-0000-0000-00004D6F0000}"/>
    <cellStyle name="Pre-inputted cells 6 2 3 2 6" xfId="29124" xr:uid="{00000000-0005-0000-0000-00004E6F0000}"/>
    <cellStyle name="Pre-inputted cells 6 2 3 2 7" xfId="29125" xr:uid="{00000000-0005-0000-0000-00004F6F0000}"/>
    <cellStyle name="Pre-inputted cells 6 2 3 2 8" xfId="29126" xr:uid="{00000000-0005-0000-0000-0000506F0000}"/>
    <cellStyle name="Pre-inputted cells 6 2 3 2 9" xfId="29127" xr:uid="{00000000-0005-0000-0000-0000516F0000}"/>
    <cellStyle name="Pre-inputted cells 6 2 3 20" xfId="29128" xr:uid="{00000000-0005-0000-0000-0000526F0000}"/>
    <cellStyle name="Pre-inputted cells 6 2 3 21" xfId="29129" xr:uid="{00000000-0005-0000-0000-0000536F0000}"/>
    <cellStyle name="Pre-inputted cells 6 2 3 22" xfId="29130" xr:uid="{00000000-0005-0000-0000-0000546F0000}"/>
    <cellStyle name="Pre-inputted cells 6 2 3 23" xfId="29131" xr:uid="{00000000-0005-0000-0000-0000556F0000}"/>
    <cellStyle name="Pre-inputted cells 6 2 3 24" xfId="29132" xr:uid="{00000000-0005-0000-0000-0000566F0000}"/>
    <cellStyle name="Pre-inputted cells 6 2 3 25" xfId="29133" xr:uid="{00000000-0005-0000-0000-0000576F0000}"/>
    <cellStyle name="Pre-inputted cells 6 2 3 26" xfId="29134" xr:uid="{00000000-0005-0000-0000-0000586F0000}"/>
    <cellStyle name="Pre-inputted cells 6 2 3 27" xfId="29135" xr:uid="{00000000-0005-0000-0000-0000596F0000}"/>
    <cellStyle name="Pre-inputted cells 6 2 3 28" xfId="29136" xr:uid="{00000000-0005-0000-0000-00005A6F0000}"/>
    <cellStyle name="Pre-inputted cells 6 2 3 29" xfId="29137" xr:uid="{00000000-0005-0000-0000-00005B6F0000}"/>
    <cellStyle name="Pre-inputted cells 6 2 3 3" xfId="29138" xr:uid="{00000000-0005-0000-0000-00005C6F0000}"/>
    <cellStyle name="Pre-inputted cells 6 2 3 3 2" xfId="29139" xr:uid="{00000000-0005-0000-0000-00005D6F0000}"/>
    <cellStyle name="Pre-inputted cells 6 2 3 3 3" xfId="29140" xr:uid="{00000000-0005-0000-0000-00005E6F0000}"/>
    <cellStyle name="Pre-inputted cells 6 2 3 30" xfId="29141" xr:uid="{00000000-0005-0000-0000-00005F6F0000}"/>
    <cellStyle name="Pre-inputted cells 6 2 3 4" xfId="29142" xr:uid="{00000000-0005-0000-0000-0000606F0000}"/>
    <cellStyle name="Pre-inputted cells 6 2 3 4 2" xfId="29143" xr:uid="{00000000-0005-0000-0000-0000616F0000}"/>
    <cellStyle name="Pre-inputted cells 6 2 3 4 3" xfId="29144" xr:uid="{00000000-0005-0000-0000-0000626F0000}"/>
    <cellStyle name="Pre-inputted cells 6 2 3 5" xfId="29145" xr:uid="{00000000-0005-0000-0000-0000636F0000}"/>
    <cellStyle name="Pre-inputted cells 6 2 3 6" xfId="29146" xr:uid="{00000000-0005-0000-0000-0000646F0000}"/>
    <cellStyle name="Pre-inputted cells 6 2 3 7" xfId="29147" xr:uid="{00000000-0005-0000-0000-0000656F0000}"/>
    <cellStyle name="Pre-inputted cells 6 2 3 8" xfId="29148" xr:uid="{00000000-0005-0000-0000-0000666F0000}"/>
    <cellStyle name="Pre-inputted cells 6 2 3 9" xfId="29149" xr:uid="{00000000-0005-0000-0000-0000676F0000}"/>
    <cellStyle name="Pre-inputted cells 6 2 30" xfId="29150" xr:uid="{00000000-0005-0000-0000-0000686F0000}"/>
    <cellStyle name="Pre-inputted cells 6 2 31" xfId="29151" xr:uid="{00000000-0005-0000-0000-0000696F0000}"/>
    <cellStyle name="Pre-inputted cells 6 2 32" xfId="29152" xr:uid="{00000000-0005-0000-0000-00006A6F0000}"/>
    <cellStyle name="Pre-inputted cells 6 2 33" xfId="29153" xr:uid="{00000000-0005-0000-0000-00006B6F0000}"/>
    <cellStyle name="Pre-inputted cells 6 2 4" xfId="29154" xr:uid="{00000000-0005-0000-0000-00006C6F0000}"/>
    <cellStyle name="Pre-inputted cells 6 2 4 10" xfId="29155" xr:uid="{00000000-0005-0000-0000-00006D6F0000}"/>
    <cellStyle name="Pre-inputted cells 6 2 4 11" xfId="29156" xr:uid="{00000000-0005-0000-0000-00006E6F0000}"/>
    <cellStyle name="Pre-inputted cells 6 2 4 12" xfId="29157" xr:uid="{00000000-0005-0000-0000-00006F6F0000}"/>
    <cellStyle name="Pre-inputted cells 6 2 4 13" xfId="29158" xr:uid="{00000000-0005-0000-0000-0000706F0000}"/>
    <cellStyle name="Pre-inputted cells 6 2 4 14" xfId="29159" xr:uid="{00000000-0005-0000-0000-0000716F0000}"/>
    <cellStyle name="Pre-inputted cells 6 2 4 15" xfId="29160" xr:uid="{00000000-0005-0000-0000-0000726F0000}"/>
    <cellStyle name="Pre-inputted cells 6 2 4 16" xfId="29161" xr:uid="{00000000-0005-0000-0000-0000736F0000}"/>
    <cellStyle name="Pre-inputted cells 6 2 4 17" xfId="29162" xr:uid="{00000000-0005-0000-0000-0000746F0000}"/>
    <cellStyle name="Pre-inputted cells 6 2 4 18" xfId="29163" xr:uid="{00000000-0005-0000-0000-0000756F0000}"/>
    <cellStyle name="Pre-inputted cells 6 2 4 19" xfId="29164" xr:uid="{00000000-0005-0000-0000-0000766F0000}"/>
    <cellStyle name="Pre-inputted cells 6 2 4 2" xfId="29165" xr:uid="{00000000-0005-0000-0000-0000776F0000}"/>
    <cellStyle name="Pre-inputted cells 6 2 4 2 10" xfId="29166" xr:uid="{00000000-0005-0000-0000-0000786F0000}"/>
    <cellStyle name="Pre-inputted cells 6 2 4 2 11" xfId="29167" xr:uid="{00000000-0005-0000-0000-0000796F0000}"/>
    <cellStyle name="Pre-inputted cells 6 2 4 2 12" xfId="29168" xr:uid="{00000000-0005-0000-0000-00007A6F0000}"/>
    <cellStyle name="Pre-inputted cells 6 2 4 2 13" xfId="29169" xr:uid="{00000000-0005-0000-0000-00007B6F0000}"/>
    <cellStyle name="Pre-inputted cells 6 2 4 2 2" xfId="29170" xr:uid="{00000000-0005-0000-0000-00007C6F0000}"/>
    <cellStyle name="Pre-inputted cells 6 2 4 2 2 2" xfId="29171" xr:uid="{00000000-0005-0000-0000-00007D6F0000}"/>
    <cellStyle name="Pre-inputted cells 6 2 4 2 2 3" xfId="29172" xr:uid="{00000000-0005-0000-0000-00007E6F0000}"/>
    <cellStyle name="Pre-inputted cells 6 2 4 2 3" xfId="29173" xr:uid="{00000000-0005-0000-0000-00007F6F0000}"/>
    <cellStyle name="Pre-inputted cells 6 2 4 2 3 2" xfId="29174" xr:uid="{00000000-0005-0000-0000-0000806F0000}"/>
    <cellStyle name="Pre-inputted cells 6 2 4 2 3 3" xfId="29175" xr:uid="{00000000-0005-0000-0000-0000816F0000}"/>
    <cellStyle name="Pre-inputted cells 6 2 4 2 4" xfId="29176" xr:uid="{00000000-0005-0000-0000-0000826F0000}"/>
    <cellStyle name="Pre-inputted cells 6 2 4 2 5" xfId="29177" xr:uid="{00000000-0005-0000-0000-0000836F0000}"/>
    <cellStyle name="Pre-inputted cells 6 2 4 2 6" xfId="29178" xr:uid="{00000000-0005-0000-0000-0000846F0000}"/>
    <cellStyle name="Pre-inputted cells 6 2 4 2 7" xfId="29179" xr:uid="{00000000-0005-0000-0000-0000856F0000}"/>
    <cellStyle name="Pre-inputted cells 6 2 4 2 8" xfId="29180" xr:uid="{00000000-0005-0000-0000-0000866F0000}"/>
    <cellStyle name="Pre-inputted cells 6 2 4 2 9" xfId="29181" xr:uid="{00000000-0005-0000-0000-0000876F0000}"/>
    <cellStyle name="Pre-inputted cells 6 2 4 20" xfId="29182" xr:uid="{00000000-0005-0000-0000-0000886F0000}"/>
    <cellStyle name="Pre-inputted cells 6 2 4 21" xfId="29183" xr:uid="{00000000-0005-0000-0000-0000896F0000}"/>
    <cellStyle name="Pre-inputted cells 6 2 4 22" xfId="29184" xr:uid="{00000000-0005-0000-0000-00008A6F0000}"/>
    <cellStyle name="Pre-inputted cells 6 2 4 23" xfId="29185" xr:uid="{00000000-0005-0000-0000-00008B6F0000}"/>
    <cellStyle name="Pre-inputted cells 6 2 4 24" xfId="29186" xr:uid="{00000000-0005-0000-0000-00008C6F0000}"/>
    <cellStyle name="Pre-inputted cells 6 2 4 25" xfId="29187" xr:uid="{00000000-0005-0000-0000-00008D6F0000}"/>
    <cellStyle name="Pre-inputted cells 6 2 4 26" xfId="29188" xr:uid="{00000000-0005-0000-0000-00008E6F0000}"/>
    <cellStyle name="Pre-inputted cells 6 2 4 27" xfId="29189" xr:uid="{00000000-0005-0000-0000-00008F6F0000}"/>
    <cellStyle name="Pre-inputted cells 6 2 4 28" xfId="29190" xr:uid="{00000000-0005-0000-0000-0000906F0000}"/>
    <cellStyle name="Pre-inputted cells 6 2 4 29" xfId="29191" xr:uid="{00000000-0005-0000-0000-0000916F0000}"/>
    <cellStyle name="Pre-inputted cells 6 2 4 3" xfId="29192" xr:uid="{00000000-0005-0000-0000-0000926F0000}"/>
    <cellStyle name="Pre-inputted cells 6 2 4 3 2" xfId="29193" xr:uid="{00000000-0005-0000-0000-0000936F0000}"/>
    <cellStyle name="Pre-inputted cells 6 2 4 3 3" xfId="29194" xr:uid="{00000000-0005-0000-0000-0000946F0000}"/>
    <cellStyle name="Pre-inputted cells 6 2 4 30" xfId="29195" xr:uid="{00000000-0005-0000-0000-0000956F0000}"/>
    <cellStyle name="Pre-inputted cells 6 2 4 4" xfId="29196" xr:uid="{00000000-0005-0000-0000-0000966F0000}"/>
    <cellStyle name="Pre-inputted cells 6 2 4 4 2" xfId="29197" xr:uid="{00000000-0005-0000-0000-0000976F0000}"/>
    <cellStyle name="Pre-inputted cells 6 2 4 4 3" xfId="29198" xr:uid="{00000000-0005-0000-0000-0000986F0000}"/>
    <cellStyle name="Pre-inputted cells 6 2 4 5" xfId="29199" xr:uid="{00000000-0005-0000-0000-0000996F0000}"/>
    <cellStyle name="Pre-inputted cells 6 2 4 6" xfId="29200" xr:uid="{00000000-0005-0000-0000-00009A6F0000}"/>
    <cellStyle name="Pre-inputted cells 6 2 4 7" xfId="29201" xr:uid="{00000000-0005-0000-0000-00009B6F0000}"/>
    <cellStyle name="Pre-inputted cells 6 2 4 8" xfId="29202" xr:uid="{00000000-0005-0000-0000-00009C6F0000}"/>
    <cellStyle name="Pre-inputted cells 6 2 4 9" xfId="29203" xr:uid="{00000000-0005-0000-0000-00009D6F0000}"/>
    <cellStyle name="Pre-inputted cells 6 2 5" xfId="29204" xr:uid="{00000000-0005-0000-0000-00009E6F0000}"/>
    <cellStyle name="Pre-inputted cells 6 2 5 10" xfId="29205" xr:uid="{00000000-0005-0000-0000-00009F6F0000}"/>
    <cellStyle name="Pre-inputted cells 6 2 5 11" xfId="29206" xr:uid="{00000000-0005-0000-0000-0000A06F0000}"/>
    <cellStyle name="Pre-inputted cells 6 2 5 12" xfId="29207" xr:uid="{00000000-0005-0000-0000-0000A16F0000}"/>
    <cellStyle name="Pre-inputted cells 6 2 5 13" xfId="29208" xr:uid="{00000000-0005-0000-0000-0000A26F0000}"/>
    <cellStyle name="Pre-inputted cells 6 2 5 2" xfId="29209" xr:uid="{00000000-0005-0000-0000-0000A36F0000}"/>
    <cellStyle name="Pre-inputted cells 6 2 5 2 2" xfId="29210" xr:uid="{00000000-0005-0000-0000-0000A46F0000}"/>
    <cellStyle name="Pre-inputted cells 6 2 5 2 3" xfId="29211" xr:uid="{00000000-0005-0000-0000-0000A56F0000}"/>
    <cellStyle name="Pre-inputted cells 6 2 5 3" xfId="29212" xr:uid="{00000000-0005-0000-0000-0000A66F0000}"/>
    <cellStyle name="Pre-inputted cells 6 2 5 3 2" xfId="29213" xr:uid="{00000000-0005-0000-0000-0000A76F0000}"/>
    <cellStyle name="Pre-inputted cells 6 2 5 3 3" xfId="29214" xr:uid="{00000000-0005-0000-0000-0000A86F0000}"/>
    <cellStyle name="Pre-inputted cells 6 2 5 4" xfId="29215" xr:uid="{00000000-0005-0000-0000-0000A96F0000}"/>
    <cellStyle name="Pre-inputted cells 6 2 5 5" xfId="29216" xr:uid="{00000000-0005-0000-0000-0000AA6F0000}"/>
    <cellStyle name="Pre-inputted cells 6 2 5 6" xfId="29217" xr:uid="{00000000-0005-0000-0000-0000AB6F0000}"/>
    <cellStyle name="Pre-inputted cells 6 2 5 7" xfId="29218" xr:uid="{00000000-0005-0000-0000-0000AC6F0000}"/>
    <cellStyle name="Pre-inputted cells 6 2 5 8" xfId="29219" xr:uid="{00000000-0005-0000-0000-0000AD6F0000}"/>
    <cellStyle name="Pre-inputted cells 6 2 5 9" xfId="29220" xr:uid="{00000000-0005-0000-0000-0000AE6F0000}"/>
    <cellStyle name="Pre-inputted cells 6 2 6" xfId="29221" xr:uid="{00000000-0005-0000-0000-0000AF6F0000}"/>
    <cellStyle name="Pre-inputted cells 6 2 6 2" xfId="29222" xr:uid="{00000000-0005-0000-0000-0000B06F0000}"/>
    <cellStyle name="Pre-inputted cells 6 2 6 2 2" xfId="29223" xr:uid="{00000000-0005-0000-0000-0000B16F0000}"/>
    <cellStyle name="Pre-inputted cells 6 2 6 2 3" xfId="29224" xr:uid="{00000000-0005-0000-0000-0000B26F0000}"/>
    <cellStyle name="Pre-inputted cells 6 2 6 3" xfId="29225" xr:uid="{00000000-0005-0000-0000-0000B36F0000}"/>
    <cellStyle name="Pre-inputted cells 6 2 6 3 2" xfId="29226" xr:uid="{00000000-0005-0000-0000-0000B46F0000}"/>
    <cellStyle name="Pre-inputted cells 6 2 6 4" xfId="29227" xr:uid="{00000000-0005-0000-0000-0000B56F0000}"/>
    <cellStyle name="Pre-inputted cells 6 2 7" xfId="29228" xr:uid="{00000000-0005-0000-0000-0000B66F0000}"/>
    <cellStyle name="Pre-inputted cells 6 2 7 2" xfId="29229" xr:uid="{00000000-0005-0000-0000-0000B76F0000}"/>
    <cellStyle name="Pre-inputted cells 6 2 8" xfId="29230" xr:uid="{00000000-0005-0000-0000-0000B86F0000}"/>
    <cellStyle name="Pre-inputted cells 6 2 8 2" xfId="29231" xr:uid="{00000000-0005-0000-0000-0000B96F0000}"/>
    <cellStyle name="Pre-inputted cells 6 2 9" xfId="29232" xr:uid="{00000000-0005-0000-0000-0000BA6F0000}"/>
    <cellStyle name="Pre-inputted cells 6 2 9 2" xfId="29233" xr:uid="{00000000-0005-0000-0000-0000BB6F0000}"/>
    <cellStyle name="Pre-inputted cells 6 2_4 28 1_Asst_Health_Crit_AllTO_RIIO_20110714pm" xfId="29234" xr:uid="{00000000-0005-0000-0000-0000BC6F0000}"/>
    <cellStyle name="Pre-inputted cells 6 20" xfId="29235" xr:uid="{00000000-0005-0000-0000-0000BD6F0000}"/>
    <cellStyle name="Pre-inputted cells 6 20 2" xfId="29236" xr:uid="{00000000-0005-0000-0000-0000BE6F0000}"/>
    <cellStyle name="Pre-inputted cells 6 21" xfId="29237" xr:uid="{00000000-0005-0000-0000-0000BF6F0000}"/>
    <cellStyle name="Pre-inputted cells 6 21 2" xfId="29238" xr:uid="{00000000-0005-0000-0000-0000C06F0000}"/>
    <cellStyle name="Pre-inputted cells 6 22" xfId="29239" xr:uid="{00000000-0005-0000-0000-0000C16F0000}"/>
    <cellStyle name="Pre-inputted cells 6 22 2" xfId="29240" xr:uid="{00000000-0005-0000-0000-0000C26F0000}"/>
    <cellStyle name="Pre-inputted cells 6 23" xfId="29241" xr:uid="{00000000-0005-0000-0000-0000C36F0000}"/>
    <cellStyle name="Pre-inputted cells 6 23 2" xfId="29242" xr:uid="{00000000-0005-0000-0000-0000C46F0000}"/>
    <cellStyle name="Pre-inputted cells 6 24" xfId="29243" xr:uid="{00000000-0005-0000-0000-0000C56F0000}"/>
    <cellStyle name="Pre-inputted cells 6 24 2" xfId="29244" xr:uid="{00000000-0005-0000-0000-0000C66F0000}"/>
    <cellStyle name="Pre-inputted cells 6 25" xfId="29245" xr:uid="{00000000-0005-0000-0000-0000C76F0000}"/>
    <cellStyle name="Pre-inputted cells 6 25 2" xfId="29246" xr:uid="{00000000-0005-0000-0000-0000C86F0000}"/>
    <cellStyle name="Pre-inputted cells 6 26" xfId="29247" xr:uid="{00000000-0005-0000-0000-0000C96F0000}"/>
    <cellStyle name="Pre-inputted cells 6 26 2" xfId="29248" xr:uid="{00000000-0005-0000-0000-0000CA6F0000}"/>
    <cellStyle name="Pre-inputted cells 6 27" xfId="29249" xr:uid="{00000000-0005-0000-0000-0000CB6F0000}"/>
    <cellStyle name="Pre-inputted cells 6 28" xfId="29250" xr:uid="{00000000-0005-0000-0000-0000CC6F0000}"/>
    <cellStyle name="Pre-inputted cells 6 29" xfId="29251" xr:uid="{00000000-0005-0000-0000-0000CD6F0000}"/>
    <cellStyle name="Pre-inputted cells 6 3" xfId="1254" xr:uid="{00000000-0005-0000-0000-0000CE6F0000}"/>
    <cellStyle name="Pre-inputted cells 6 3 10" xfId="29252" xr:uid="{00000000-0005-0000-0000-0000CF6F0000}"/>
    <cellStyle name="Pre-inputted cells 6 3 11" xfId="29253" xr:uid="{00000000-0005-0000-0000-0000D06F0000}"/>
    <cellStyle name="Pre-inputted cells 6 3 12" xfId="29254" xr:uid="{00000000-0005-0000-0000-0000D16F0000}"/>
    <cellStyle name="Pre-inputted cells 6 3 13" xfId="29255" xr:uid="{00000000-0005-0000-0000-0000D26F0000}"/>
    <cellStyle name="Pre-inputted cells 6 3 14" xfId="29256" xr:uid="{00000000-0005-0000-0000-0000D36F0000}"/>
    <cellStyle name="Pre-inputted cells 6 3 15" xfId="29257" xr:uid="{00000000-0005-0000-0000-0000D46F0000}"/>
    <cellStyle name="Pre-inputted cells 6 3 16" xfId="29258" xr:uid="{00000000-0005-0000-0000-0000D56F0000}"/>
    <cellStyle name="Pre-inputted cells 6 3 17" xfId="29259" xr:uid="{00000000-0005-0000-0000-0000D66F0000}"/>
    <cellStyle name="Pre-inputted cells 6 3 18" xfId="29260" xr:uid="{00000000-0005-0000-0000-0000D76F0000}"/>
    <cellStyle name="Pre-inputted cells 6 3 19" xfId="29261" xr:uid="{00000000-0005-0000-0000-0000D86F0000}"/>
    <cellStyle name="Pre-inputted cells 6 3 2" xfId="1912" xr:uid="{00000000-0005-0000-0000-0000D96F0000}"/>
    <cellStyle name="Pre-inputted cells 6 3 2 10" xfId="29262" xr:uid="{00000000-0005-0000-0000-0000DA6F0000}"/>
    <cellStyle name="Pre-inputted cells 6 3 2 11" xfId="29263" xr:uid="{00000000-0005-0000-0000-0000DB6F0000}"/>
    <cellStyle name="Pre-inputted cells 6 3 2 12" xfId="29264" xr:uid="{00000000-0005-0000-0000-0000DC6F0000}"/>
    <cellStyle name="Pre-inputted cells 6 3 2 13" xfId="29265" xr:uid="{00000000-0005-0000-0000-0000DD6F0000}"/>
    <cellStyle name="Pre-inputted cells 6 3 2 14" xfId="29266" xr:uid="{00000000-0005-0000-0000-0000DE6F0000}"/>
    <cellStyle name="Pre-inputted cells 6 3 2 15" xfId="29267" xr:uid="{00000000-0005-0000-0000-0000DF6F0000}"/>
    <cellStyle name="Pre-inputted cells 6 3 2 16" xfId="29268" xr:uid="{00000000-0005-0000-0000-0000E06F0000}"/>
    <cellStyle name="Pre-inputted cells 6 3 2 17" xfId="29269" xr:uid="{00000000-0005-0000-0000-0000E16F0000}"/>
    <cellStyle name="Pre-inputted cells 6 3 2 18" xfId="29270" xr:uid="{00000000-0005-0000-0000-0000E26F0000}"/>
    <cellStyle name="Pre-inputted cells 6 3 2 19" xfId="29271" xr:uid="{00000000-0005-0000-0000-0000E36F0000}"/>
    <cellStyle name="Pre-inputted cells 6 3 2 2" xfId="29272" xr:uid="{00000000-0005-0000-0000-0000E46F0000}"/>
    <cellStyle name="Pre-inputted cells 6 3 2 2 10" xfId="29273" xr:uid="{00000000-0005-0000-0000-0000E56F0000}"/>
    <cellStyle name="Pre-inputted cells 6 3 2 2 11" xfId="29274" xr:uid="{00000000-0005-0000-0000-0000E66F0000}"/>
    <cellStyle name="Pre-inputted cells 6 3 2 2 12" xfId="29275" xr:uid="{00000000-0005-0000-0000-0000E76F0000}"/>
    <cellStyle name="Pre-inputted cells 6 3 2 2 13" xfId="29276" xr:uid="{00000000-0005-0000-0000-0000E86F0000}"/>
    <cellStyle name="Pre-inputted cells 6 3 2 2 2" xfId="29277" xr:uid="{00000000-0005-0000-0000-0000E96F0000}"/>
    <cellStyle name="Pre-inputted cells 6 3 2 2 2 2" xfId="29278" xr:uid="{00000000-0005-0000-0000-0000EA6F0000}"/>
    <cellStyle name="Pre-inputted cells 6 3 2 2 2 3" xfId="29279" xr:uid="{00000000-0005-0000-0000-0000EB6F0000}"/>
    <cellStyle name="Pre-inputted cells 6 3 2 2 3" xfId="29280" xr:uid="{00000000-0005-0000-0000-0000EC6F0000}"/>
    <cellStyle name="Pre-inputted cells 6 3 2 2 3 2" xfId="29281" xr:uid="{00000000-0005-0000-0000-0000ED6F0000}"/>
    <cellStyle name="Pre-inputted cells 6 3 2 2 3 3" xfId="29282" xr:uid="{00000000-0005-0000-0000-0000EE6F0000}"/>
    <cellStyle name="Pre-inputted cells 6 3 2 2 4" xfId="29283" xr:uid="{00000000-0005-0000-0000-0000EF6F0000}"/>
    <cellStyle name="Pre-inputted cells 6 3 2 2 5" xfId="29284" xr:uid="{00000000-0005-0000-0000-0000F06F0000}"/>
    <cellStyle name="Pre-inputted cells 6 3 2 2 6" xfId="29285" xr:uid="{00000000-0005-0000-0000-0000F16F0000}"/>
    <cellStyle name="Pre-inputted cells 6 3 2 2 7" xfId="29286" xr:uid="{00000000-0005-0000-0000-0000F26F0000}"/>
    <cellStyle name="Pre-inputted cells 6 3 2 2 8" xfId="29287" xr:uid="{00000000-0005-0000-0000-0000F36F0000}"/>
    <cellStyle name="Pre-inputted cells 6 3 2 2 9" xfId="29288" xr:uid="{00000000-0005-0000-0000-0000F46F0000}"/>
    <cellStyle name="Pre-inputted cells 6 3 2 20" xfId="29289" xr:uid="{00000000-0005-0000-0000-0000F56F0000}"/>
    <cellStyle name="Pre-inputted cells 6 3 2 21" xfId="29290" xr:uid="{00000000-0005-0000-0000-0000F66F0000}"/>
    <cellStyle name="Pre-inputted cells 6 3 2 22" xfId="29291" xr:uid="{00000000-0005-0000-0000-0000F76F0000}"/>
    <cellStyle name="Pre-inputted cells 6 3 2 23" xfId="29292" xr:uid="{00000000-0005-0000-0000-0000F86F0000}"/>
    <cellStyle name="Pre-inputted cells 6 3 2 24" xfId="29293" xr:uid="{00000000-0005-0000-0000-0000F96F0000}"/>
    <cellStyle name="Pre-inputted cells 6 3 2 25" xfId="29294" xr:uid="{00000000-0005-0000-0000-0000FA6F0000}"/>
    <cellStyle name="Pre-inputted cells 6 3 2 26" xfId="29295" xr:uid="{00000000-0005-0000-0000-0000FB6F0000}"/>
    <cellStyle name="Pre-inputted cells 6 3 2 27" xfId="29296" xr:uid="{00000000-0005-0000-0000-0000FC6F0000}"/>
    <cellStyle name="Pre-inputted cells 6 3 2 28" xfId="29297" xr:uid="{00000000-0005-0000-0000-0000FD6F0000}"/>
    <cellStyle name="Pre-inputted cells 6 3 2 29" xfId="29298" xr:uid="{00000000-0005-0000-0000-0000FE6F0000}"/>
    <cellStyle name="Pre-inputted cells 6 3 2 3" xfId="29299" xr:uid="{00000000-0005-0000-0000-0000FF6F0000}"/>
    <cellStyle name="Pre-inputted cells 6 3 2 3 2" xfId="29300" xr:uid="{00000000-0005-0000-0000-000000700000}"/>
    <cellStyle name="Pre-inputted cells 6 3 2 3 3" xfId="29301" xr:uid="{00000000-0005-0000-0000-000001700000}"/>
    <cellStyle name="Pre-inputted cells 6 3 2 30" xfId="29302" xr:uid="{00000000-0005-0000-0000-000002700000}"/>
    <cellStyle name="Pre-inputted cells 6 3 2 31" xfId="29303" xr:uid="{00000000-0005-0000-0000-000003700000}"/>
    <cellStyle name="Pre-inputted cells 6 3 2 32" xfId="29304" xr:uid="{00000000-0005-0000-0000-000004700000}"/>
    <cellStyle name="Pre-inputted cells 6 3 2 33" xfId="29305" xr:uid="{00000000-0005-0000-0000-000005700000}"/>
    <cellStyle name="Pre-inputted cells 6 3 2 34" xfId="29306" xr:uid="{00000000-0005-0000-0000-000006700000}"/>
    <cellStyle name="Pre-inputted cells 6 3 2 4" xfId="29307" xr:uid="{00000000-0005-0000-0000-000007700000}"/>
    <cellStyle name="Pre-inputted cells 6 3 2 4 2" xfId="29308" xr:uid="{00000000-0005-0000-0000-000008700000}"/>
    <cellStyle name="Pre-inputted cells 6 3 2 4 3" xfId="29309" xr:uid="{00000000-0005-0000-0000-000009700000}"/>
    <cellStyle name="Pre-inputted cells 6 3 2 5" xfId="29310" xr:uid="{00000000-0005-0000-0000-00000A700000}"/>
    <cellStyle name="Pre-inputted cells 6 3 2 6" xfId="29311" xr:uid="{00000000-0005-0000-0000-00000B700000}"/>
    <cellStyle name="Pre-inputted cells 6 3 2 7" xfId="29312" xr:uid="{00000000-0005-0000-0000-00000C700000}"/>
    <cellStyle name="Pre-inputted cells 6 3 2 8" xfId="29313" xr:uid="{00000000-0005-0000-0000-00000D700000}"/>
    <cellStyle name="Pre-inputted cells 6 3 2 9" xfId="29314" xr:uid="{00000000-0005-0000-0000-00000E700000}"/>
    <cellStyle name="Pre-inputted cells 6 3 20" xfId="29315" xr:uid="{00000000-0005-0000-0000-00000F700000}"/>
    <cellStyle name="Pre-inputted cells 6 3 21" xfId="29316" xr:uid="{00000000-0005-0000-0000-000010700000}"/>
    <cellStyle name="Pre-inputted cells 6 3 22" xfId="29317" xr:uid="{00000000-0005-0000-0000-000011700000}"/>
    <cellStyle name="Pre-inputted cells 6 3 23" xfId="29318" xr:uid="{00000000-0005-0000-0000-000012700000}"/>
    <cellStyle name="Pre-inputted cells 6 3 24" xfId="29319" xr:uid="{00000000-0005-0000-0000-000013700000}"/>
    <cellStyle name="Pre-inputted cells 6 3 25" xfId="29320" xr:uid="{00000000-0005-0000-0000-000014700000}"/>
    <cellStyle name="Pre-inputted cells 6 3 26" xfId="29321" xr:uid="{00000000-0005-0000-0000-000015700000}"/>
    <cellStyle name="Pre-inputted cells 6 3 27" xfId="29322" xr:uid="{00000000-0005-0000-0000-000016700000}"/>
    <cellStyle name="Pre-inputted cells 6 3 28" xfId="29323" xr:uid="{00000000-0005-0000-0000-000017700000}"/>
    <cellStyle name="Pre-inputted cells 6 3 29" xfId="29324" xr:uid="{00000000-0005-0000-0000-000018700000}"/>
    <cellStyle name="Pre-inputted cells 6 3 3" xfId="29325" xr:uid="{00000000-0005-0000-0000-000019700000}"/>
    <cellStyle name="Pre-inputted cells 6 3 3 10" xfId="29326" xr:uid="{00000000-0005-0000-0000-00001A700000}"/>
    <cellStyle name="Pre-inputted cells 6 3 3 11" xfId="29327" xr:uid="{00000000-0005-0000-0000-00001B700000}"/>
    <cellStyle name="Pre-inputted cells 6 3 3 12" xfId="29328" xr:uid="{00000000-0005-0000-0000-00001C700000}"/>
    <cellStyle name="Pre-inputted cells 6 3 3 13" xfId="29329" xr:uid="{00000000-0005-0000-0000-00001D700000}"/>
    <cellStyle name="Pre-inputted cells 6 3 3 2" xfId="29330" xr:uid="{00000000-0005-0000-0000-00001E700000}"/>
    <cellStyle name="Pre-inputted cells 6 3 3 2 2" xfId="29331" xr:uid="{00000000-0005-0000-0000-00001F700000}"/>
    <cellStyle name="Pre-inputted cells 6 3 3 2 3" xfId="29332" xr:uid="{00000000-0005-0000-0000-000020700000}"/>
    <cellStyle name="Pre-inputted cells 6 3 3 3" xfId="29333" xr:uid="{00000000-0005-0000-0000-000021700000}"/>
    <cellStyle name="Pre-inputted cells 6 3 3 3 2" xfId="29334" xr:uid="{00000000-0005-0000-0000-000022700000}"/>
    <cellStyle name="Pre-inputted cells 6 3 3 3 3" xfId="29335" xr:uid="{00000000-0005-0000-0000-000023700000}"/>
    <cellStyle name="Pre-inputted cells 6 3 3 4" xfId="29336" xr:uid="{00000000-0005-0000-0000-000024700000}"/>
    <cellStyle name="Pre-inputted cells 6 3 3 5" xfId="29337" xr:uid="{00000000-0005-0000-0000-000025700000}"/>
    <cellStyle name="Pre-inputted cells 6 3 3 6" xfId="29338" xr:uid="{00000000-0005-0000-0000-000026700000}"/>
    <cellStyle name="Pre-inputted cells 6 3 3 7" xfId="29339" xr:uid="{00000000-0005-0000-0000-000027700000}"/>
    <cellStyle name="Pre-inputted cells 6 3 3 8" xfId="29340" xr:uid="{00000000-0005-0000-0000-000028700000}"/>
    <cellStyle name="Pre-inputted cells 6 3 3 9" xfId="29341" xr:uid="{00000000-0005-0000-0000-000029700000}"/>
    <cellStyle name="Pre-inputted cells 6 3 30" xfId="29342" xr:uid="{00000000-0005-0000-0000-00002A700000}"/>
    <cellStyle name="Pre-inputted cells 6 3 31" xfId="29343" xr:uid="{00000000-0005-0000-0000-00002B700000}"/>
    <cellStyle name="Pre-inputted cells 6 3 32" xfId="29344" xr:uid="{00000000-0005-0000-0000-00002C700000}"/>
    <cellStyle name="Pre-inputted cells 6 3 33" xfId="29345" xr:uid="{00000000-0005-0000-0000-00002D700000}"/>
    <cellStyle name="Pre-inputted cells 6 3 34" xfId="29346" xr:uid="{00000000-0005-0000-0000-00002E700000}"/>
    <cellStyle name="Pre-inputted cells 6 3 35" xfId="29347" xr:uid="{00000000-0005-0000-0000-00002F700000}"/>
    <cellStyle name="Pre-inputted cells 6 3 4" xfId="29348" xr:uid="{00000000-0005-0000-0000-000030700000}"/>
    <cellStyle name="Pre-inputted cells 6 3 4 2" xfId="29349" xr:uid="{00000000-0005-0000-0000-000031700000}"/>
    <cellStyle name="Pre-inputted cells 6 3 4 3" xfId="29350" xr:uid="{00000000-0005-0000-0000-000032700000}"/>
    <cellStyle name="Pre-inputted cells 6 3 5" xfId="29351" xr:uid="{00000000-0005-0000-0000-000033700000}"/>
    <cellStyle name="Pre-inputted cells 6 3 5 2" xfId="29352" xr:uid="{00000000-0005-0000-0000-000034700000}"/>
    <cellStyle name="Pre-inputted cells 6 3 5 3" xfId="29353" xr:uid="{00000000-0005-0000-0000-000035700000}"/>
    <cellStyle name="Pre-inputted cells 6 3 6" xfId="29354" xr:uid="{00000000-0005-0000-0000-000036700000}"/>
    <cellStyle name="Pre-inputted cells 6 3 7" xfId="29355" xr:uid="{00000000-0005-0000-0000-000037700000}"/>
    <cellStyle name="Pre-inputted cells 6 3 8" xfId="29356" xr:uid="{00000000-0005-0000-0000-000038700000}"/>
    <cellStyle name="Pre-inputted cells 6 3 9" xfId="29357" xr:uid="{00000000-0005-0000-0000-000039700000}"/>
    <cellStyle name="Pre-inputted cells 6 3_4 28 1_Asst_Health_Crit_AllTO_RIIO_20110714pm" xfId="29358" xr:uid="{00000000-0005-0000-0000-00003A700000}"/>
    <cellStyle name="Pre-inputted cells 6 30" xfId="29359" xr:uid="{00000000-0005-0000-0000-00003B700000}"/>
    <cellStyle name="Pre-inputted cells 6 31" xfId="29360" xr:uid="{00000000-0005-0000-0000-00003C700000}"/>
    <cellStyle name="Pre-inputted cells 6 32" xfId="29361" xr:uid="{00000000-0005-0000-0000-00003D700000}"/>
    <cellStyle name="Pre-inputted cells 6 33" xfId="29362" xr:uid="{00000000-0005-0000-0000-00003E700000}"/>
    <cellStyle name="Pre-inputted cells 6 34" xfId="29363" xr:uid="{00000000-0005-0000-0000-00003F700000}"/>
    <cellStyle name="Pre-inputted cells 6 35" xfId="29364" xr:uid="{00000000-0005-0000-0000-000040700000}"/>
    <cellStyle name="Pre-inputted cells 6 36" xfId="29365" xr:uid="{00000000-0005-0000-0000-000041700000}"/>
    <cellStyle name="Pre-inputted cells 6 37" xfId="29366" xr:uid="{00000000-0005-0000-0000-000042700000}"/>
    <cellStyle name="Pre-inputted cells 6 38" xfId="29367" xr:uid="{00000000-0005-0000-0000-000043700000}"/>
    <cellStyle name="Pre-inputted cells 6 39" xfId="29368" xr:uid="{00000000-0005-0000-0000-000044700000}"/>
    <cellStyle name="Pre-inputted cells 6 4" xfId="1909" xr:uid="{00000000-0005-0000-0000-000045700000}"/>
    <cellStyle name="Pre-inputted cells 6 4 10" xfId="29369" xr:uid="{00000000-0005-0000-0000-000046700000}"/>
    <cellStyle name="Pre-inputted cells 6 4 11" xfId="29370" xr:uid="{00000000-0005-0000-0000-000047700000}"/>
    <cellStyle name="Pre-inputted cells 6 4 12" xfId="29371" xr:uid="{00000000-0005-0000-0000-000048700000}"/>
    <cellStyle name="Pre-inputted cells 6 4 13" xfId="29372" xr:uid="{00000000-0005-0000-0000-000049700000}"/>
    <cellStyle name="Pre-inputted cells 6 4 14" xfId="29373" xr:uid="{00000000-0005-0000-0000-00004A700000}"/>
    <cellStyle name="Pre-inputted cells 6 4 15" xfId="29374" xr:uid="{00000000-0005-0000-0000-00004B700000}"/>
    <cellStyle name="Pre-inputted cells 6 4 16" xfId="29375" xr:uid="{00000000-0005-0000-0000-00004C700000}"/>
    <cellStyle name="Pre-inputted cells 6 4 17" xfId="29376" xr:uid="{00000000-0005-0000-0000-00004D700000}"/>
    <cellStyle name="Pre-inputted cells 6 4 18" xfId="29377" xr:uid="{00000000-0005-0000-0000-00004E700000}"/>
    <cellStyle name="Pre-inputted cells 6 4 19" xfId="29378" xr:uid="{00000000-0005-0000-0000-00004F700000}"/>
    <cellStyle name="Pre-inputted cells 6 4 2" xfId="29379" xr:uid="{00000000-0005-0000-0000-000050700000}"/>
    <cellStyle name="Pre-inputted cells 6 4 2 10" xfId="29380" xr:uid="{00000000-0005-0000-0000-000051700000}"/>
    <cellStyle name="Pre-inputted cells 6 4 2 11" xfId="29381" xr:uid="{00000000-0005-0000-0000-000052700000}"/>
    <cellStyle name="Pre-inputted cells 6 4 2 12" xfId="29382" xr:uid="{00000000-0005-0000-0000-000053700000}"/>
    <cellStyle name="Pre-inputted cells 6 4 2 13" xfId="29383" xr:uid="{00000000-0005-0000-0000-000054700000}"/>
    <cellStyle name="Pre-inputted cells 6 4 2 2" xfId="29384" xr:uid="{00000000-0005-0000-0000-000055700000}"/>
    <cellStyle name="Pre-inputted cells 6 4 2 2 2" xfId="29385" xr:uid="{00000000-0005-0000-0000-000056700000}"/>
    <cellStyle name="Pre-inputted cells 6 4 2 2 3" xfId="29386" xr:uid="{00000000-0005-0000-0000-000057700000}"/>
    <cellStyle name="Pre-inputted cells 6 4 2 3" xfId="29387" xr:uid="{00000000-0005-0000-0000-000058700000}"/>
    <cellStyle name="Pre-inputted cells 6 4 2 3 2" xfId="29388" xr:uid="{00000000-0005-0000-0000-000059700000}"/>
    <cellStyle name="Pre-inputted cells 6 4 2 3 3" xfId="29389" xr:uid="{00000000-0005-0000-0000-00005A700000}"/>
    <cellStyle name="Pre-inputted cells 6 4 2 4" xfId="29390" xr:uid="{00000000-0005-0000-0000-00005B700000}"/>
    <cellStyle name="Pre-inputted cells 6 4 2 5" xfId="29391" xr:uid="{00000000-0005-0000-0000-00005C700000}"/>
    <cellStyle name="Pre-inputted cells 6 4 2 6" xfId="29392" xr:uid="{00000000-0005-0000-0000-00005D700000}"/>
    <cellStyle name="Pre-inputted cells 6 4 2 7" xfId="29393" xr:uid="{00000000-0005-0000-0000-00005E700000}"/>
    <cellStyle name="Pre-inputted cells 6 4 2 8" xfId="29394" xr:uid="{00000000-0005-0000-0000-00005F700000}"/>
    <cellStyle name="Pre-inputted cells 6 4 2 9" xfId="29395" xr:uid="{00000000-0005-0000-0000-000060700000}"/>
    <cellStyle name="Pre-inputted cells 6 4 20" xfId="29396" xr:uid="{00000000-0005-0000-0000-000061700000}"/>
    <cellStyle name="Pre-inputted cells 6 4 21" xfId="29397" xr:uid="{00000000-0005-0000-0000-000062700000}"/>
    <cellStyle name="Pre-inputted cells 6 4 22" xfId="29398" xr:uid="{00000000-0005-0000-0000-000063700000}"/>
    <cellStyle name="Pre-inputted cells 6 4 23" xfId="29399" xr:uid="{00000000-0005-0000-0000-000064700000}"/>
    <cellStyle name="Pre-inputted cells 6 4 24" xfId="29400" xr:uid="{00000000-0005-0000-0000-000065700000}"/>
    <cellStyle name="Pre-inputted cells 6 4 25" xfId="29401" xr:uid="{00000000-0005-0000-0000-000066700000}"/>
    <cellStyle name="Pre-inputted cells 6 4 26" xfId="29402" xr:uid="{00000000-0005-0000-0000-000067700000}"/>
    <cellStyle name="Pre-inputted cells 6 4 27" xfId="29403" xr:uid="{00000000-0005-0000-0000-000068700000}"/>
    <cellStyle name="Pre-inputted cells 6 4 28" xfId="29404" xr:uid="{00000000-0005-0000-0000-000069700000}"/>
    <cellStyle name="Pre-inputted cells 6 4 29" xfId="29405" xr:uid="{00000000-0005-0000-0000-00006A700000}"/>
    <cellStyle name="Pre-inputted cells 6 4 3" xfId="29406" xr:uid="{00000000-0005-0000-0000-00006B700000}"/>
    <cellStyle name="Pre-inputted cells 6 4 3 2" xfId="29407" xr:uid="{00000000-0005-0000-0000-00006C700000}"/>
    <cellStyle name="Pre-inputted cells 6 4 3 3" xfId="29408" xr:uid="{00000000-0005-0000-0000-00006D700000}"/>
    <cellStyle name="Pre-inputted cells 6 4 30" xfId="29409" xr:uid="{00000000-0005-0000-0000-00006E700000}"/>
    <cellStyle name="Pre-inputted cells 6 4 31" xfId="29410" xr:uid="{00000000-0005-0000-0000-00006F700000}"/>
    <cellStyle name="Pre-inputted cells 6 4 32" xfId="29411" xr:uid="{00000000-0005-0000-0000-000070700000}"/>
    <cellStyle name="Pre-inputted cells 6 4 33" xfId="29412" xr:uid="{00000000-0005-0000-0000-000071700000}"/>
    <cellStyle name="Pre-inputted cells 6 4 34" xfId="29413" xr:uid="{00000000-0005-0000-0000-000072700000}"/>
    <cellStyle name="Pre-inputted cells 6 4 4" xfId="29414" xr:uid="{00000000-0005-0000-0000-000073700000}"/>
    <cellStyle name="Pre-inputted cells 6 4 4 2" xfId="29415" xr:uid="{00000000-0005-0000-0000-000074700000}"/>
    <cellStyle name="Pre-inputted cells 6 4 4 3" xfId="29416" xr:uid="{00000000-0005-0000-0000-000075700000}"/>
    <cellStyle name="Pre-inputted cells 6 4 5" xfId="29417" xr:uid="{00000000-0005-0000-0000-000076700000}"/>
    <cellStyle name="Pre-inputted cells 6 4 6" xfId="29418" xr:uid="{00000000-0005-0000-0000-000077700000}"/>
    <cellStyle name="Pre-inputted cells 6 4 7" xfId="29419" xr:uid="{00000000-0005-0000-0000-000078700000}"/>
    <cellStyle name="Pre-inputted cells 6 4 8" xfId="29420" xr:uid="{00000000-0005-0000-0000-000079700000}"/>
    <cellStyle name="Pre-inputted cells 6 4 9" xfId="29421" xr:uid="{00000000-0005-0000-0000-00007A700000}"/>
    <cellStyle name="Pre-inputted cells 6 5" xfId="29422" xr:uid="{00000000-0005-0000-0000-00007B700000}"/>
    <cellStyle name="Pre-inputted cells 6 5 10" xfId="29423" xr:uid="{00000000-0005-0000-0000-00007C700000}"/>
    <cellStyle name="Pre-inputted cells 6 5 11" xfId="29424" xr:uid="{00000000-0005-0000-0000-00007D700000}"/>
    <cellStyle name="Pre-inputted cells 6 5 12" xfId="29425" xr:uid="{00000000-0005-0000-0000-00007E700000}"/>
    <cellStyle name="Pre-inputted cells 6 5 13" xfId="29426" xr:uid="{00000000-0005-0000-0000-00007F700000}"/>
    <cellStyle name="Pre-inputted cells 6 5 14" xfId="29427" xr:uid="{00000000-0005-0000-0000-000080700000}"/>
    <cellStyle name="Pre-inputted cells 6 5 15" xfId="29428" xr:uid="{00000000-0005-0000-0000-000081700000}"/>
    <cellStyle name="Pre-inputted cells 6 5 16" xfId="29429" xr:uid="{00000000-0005-0000-0000-000082700000}"/>
    <cellStyle name="Pre-inputted cells 6 5 17" xfId="29430" xr:uid="{00000000-0005-0000-0000-000083700000}"/>
    <cellStyle name="Pre-inputted cells 6 5 18" xfId="29431" xr:uid="{00000000-0005-0000-0000-000084700000}"/>
    <cellStyle name="Pre-inputted cells 6 5 19" xfId="29432" xr:uid="{00000000-0005-0000-0000-000085700000}"/>
    <cellStyle name="Pre-inputted cells 6 5 2" xfId="29433" xr:uid="{00000000-0005-0000-0000-000086700000}"/>
    <cellStyle name="Pre-inputted cells 6 5 2 10" xfId="29434" xr:uid="{00000000-0005-0000-0000-000087700000}"/>
    <cellStyle name="Pre-inputted cells 6 5 2 11" xfId="29435" xr:uid="{00000000-0005-0000-0000-000088700000}"/>
    <cellStyle name="Pre-inputted cells 6 5 2 12" xfId="29436" xr:uid="{00000000-0005-0000-0000-000089700000}"/>
    <cellStyle name="Pre-inputted cells 6 5 2 13" xfId="29437" xr:uid="{00000000-0005-0000-0000-00008A700000}"/>
    <cellStyle name="Pre-inputted cells 6 5 2 2" xfId="29438" xr:uid="{00000000-0005-0000-0000-00008B700000}"/>
    <cellStyle name="Pre-inputted cells 6 5 2 2 2" xfId="29439" xr:uid="{00000000-0005-0000-0000-00008C700000}"/>
    <cellStyle name="Pre-inputted cells 6 5 2 2 3" xfId="29440" xr:uid="{00000000-0005-0000-0000-00008D700000}"/>
    <cellStyle name="Pre-inputted cells 6 5 2 3" xfId="29441" xr:uid="{00000000-0005-0000-0000-00008E700000}"/>
    <cellStyle name="Pre-inputted cells 6 5 2 3 2" xfId="29442" xr:uid="{00000000-0005-0000-0000-00008F700000}"/>
    <cellStyle name="Pre-inputted cells 6 5 2 3 3" xfId="29443" xr:uid="{00000000-0005-0000-0000-000090700000}"/>
    <cellStyle name="Pre-inputted cells 6 5 2 4" xfId="29444" xr:uid="{00000000-0005-0000-0000-000091700000}"/>
    <cellStyle name="Pre-inputted cells 6 5 2 5" xfId="29445" xr:uid="{00000000-0005-0000-0000-000092700000}"/>
    <cellStyle name="Pre-inputted cells 6 5 2 6" xfId="29446" xr:uid="{00000000-0005-0000-0000-000093700000}"/>
    <cellStyle name="Pre-inputted cells 6 5 2 7" xfId="29447" xr:uid="{00000000-0005-0000-0000-000094700000}"/>
    <cellStyle name="Pre-inputted cells 6 5 2 8" xfId="29448" xr:uid="{00000000-0005-0000-0000-000095700000}"/>
    <cellStyle name="Pre-inputted cells 6 5 2 9" xfId="29449" xr:uid="{00000000-0005-0000-0000-000096700000}"/>
    <cellStyle name="Pre-inputted cells 6 5 20" xfId="29450" xr:uid="{00000000-0005-0000-0000-000097700000}"/>
    <cellStyle name="Pre-inputted cells 6 5 21" xfId="29451" xr:uid="{00000000-0005-0000-0000-000098700000}"/>
    <cellStyle name="Pre-inputted cells 6 5 22" xfId="29452" xr:uid="{00000000-0005-0000-0000-000099700000}"/>
    <cellStyle name="Pre-inputted cells 6 5 23" xfId="29453" xr:uid="{00000000-0005-0000-0000-00009A700000}"/>
    <cellStyle name="Pre-inputted cells 6 5 24" xfId="29454" xr:uid="{00000000-0005-0000-0000-00009B700000}"/>
    <cellStyle name="Pre-inputted cells 6 5 25" xfId="29455" xr:uid="{00000000-0005-0000-0000-00009C700000}"/>
    <cellStyle name="Pre-inputted cells 6 5 26" xfId="29456" xr:uid="{00000000-0005-0000-0000-00009D700000}"/>
    <cellStyle name="Pre-inputted cells 6 5 27" xfId="29457" xr:uid="{00000000-0005-0000-0000-00009E700000}"/>
    <cellStyle name="Pre-inputted cells 6 5 28" xfId="29458" xr:uid="{00000000-0005-0000-0000-00009F700000}"/>
    <cellStyle name="Pre-inputted cells 6 5 29" xfId="29459" xr:uid="{00000000-0005-0000-0000-0000A0700000}"/>
    <cellStyle name="Pre-inputted cells 6 5 3" xfId="29460" xr:uid="{00000000-0005-0000-0000-0000A1700000}"/>
    <cellStyle name="Pre-inputted cells 6 5 3 2" xfId="29461" xr:uid="{00000000-0005-0000-0000-0000A2700000}"/>
    <cellStyle name="Pre-inputted cells 6 5 3 3" xfId="29462" xr:uid="{00000000-0005-0000-0000-0000A3700000}"/>
    <cellStyle name="Pre-inputted cells 6 5 30" xfId="29463" xr:uid="{00000000-0005-0000-0000-0000A4700000}"/>
    <cellStyle name="Pre-inputted cells 6 5 31" xfId="29464" xr:uid="{00000000-0005-0000-0000-0000A5700000}"/>
    <cellStyle name="Pre-inputted cells 6 5 32" xfId="29465" xr:uid="{00000000-0005-0000-0000-0000A6700000}"/>
    <cellStyle name="Pre-inputted cells 6 5 33" xfId="29466" xr:uid="{00000000-0005-0000-0000-0000A7700000}"/>
    <cellStyle name="Pre-inputted cells 6 5 34" xfId="29467" xr:uid="{00000000-0005-0000-0000-0000A8700000}"/>
    <cellStyle name="Pre-inputted cells 6 5 4" xfId="29468" xr:uid="{00000000-0005-0000-0000-0000A9700000}"/>
    <cellStyle name="Pre-inputted cells 6 5 4 2" xfId="29469" xr:uid="{00000000-0005-0000-0000-0000AA700000}"/>
    <cellStyle name="Pre-inputted cells 6 5 4 3" xfId="29470" xr:uid="{00000000-0005-0000-0000-0000AB700000}"/>
    <cellStyle name="Pre-inputted cells 6 5 5" xfId="29471" xr:uid="{00000000-0005-0000-0000-0000AC700000}"/>
    <cellStyle name="Pre-inputted cells 6 5 6" xfId="29472" xr:uid="{00000000-0005-0000-0000-0000AD700000}"/>
    <cellStyle name="Pre-inputted cells 6 5 7" xfId="29473" xr:uid="{00000000-0005-0000-0000-0000AE700000}"/>
    <cellStyle name="Pre-inputted cells 6 5 8" xfId="29474" xr:uid="{00000000-0005-0000-0000-0000AF700000}"/>
    <cellStyle name="Pre-inputted cells 6 5 9" xfId="29475" xr:uid="{00000000-0005-0000-0000-0000B0700000}"/>
    <cellStyle name="Pre-inputted cells 6 6" xfId="29476" xr:uid="{00000000-0005-0000-0000-0000B1700000}"/>
    <cellStyle name="Pre-inputted cells 6 6 10" xfId="29477" xr:uid="{00000000-0005-0000-0000-0000B2700000}"/>
    <cellStyle name="Pre-inputted cells 6 6 11" xfId="29478" xr:uid="{00000000-0005-0000-0000-0000B3700000}"/>
    <cellStyle name="Pre-inputted cells 6 6 12" xfId="29479" xr:uid="{00000000-0005-0000-0000-0000B4700000}"/>
    <cellStyle name="Pre-inputted cells 6 6 13" xfId="29480" xr:uid="{00000000-0005-0000-0000-0000B5700000}"/>
    <cellStyle name="Pre-inputted cells 6 6 2" xfId="29481" xr:uid="{00000000-0005-0000-0000-0000B6700000}"/>
    <cellStyle name="Pre-inputted cells 6 6 2 2" xfId="29482" xr:uid="{00000000-0005-0000-0000-0000B7700000}"/>
    <cellStyle name="Pre-inputted cells 6 6 2 3" xfId="29483" xr:uid="{00000000-0005-0000-0000-0000B8700000}"/>
    <cellStyle name="Pre-inputted cells 6 6 3" xfId="29484" xr:uid="{00000000-0005-0000-0000-0000B9700000}"/>
    <cellStyle name="Pre-inputted cells 6 6 3 2" xfId="29485" xr:uid="{00000000-0005-0000-0000-0000BA700000}"/>
    <cellStyle name="Pre-inputted cells 6 6 3 3" xfId="29486" xr:uid="{00000000-0005-0000-0000-0000BB700000}"/>
    <cellStyle name="Pre-inputted cells 6 6 4" xfId="29487" xr:uid="{00000000-0005-0000-0000-0000BC700000}"/>
    <cellStyle name="Pre-inputted cells 6 6 5" xfId="29488" xr:uid="{00000000-0005-0000-0000-0000BD700000}"/>
    <cellStyle name="Pre-inputted cells 6 6 6" xfId="29489" xr:uid="{00000000-0005-0000-0000-0000BE700000}"/>
    <cellStyle name="Pre-inputted cells 6 6 7" xfId="29490" xr:uid="{00000000-0005-0000-0000-0000BF700000}"/>
    <cellStyle name="Pre-inputted cells 6 6 8" xfId="29491" xr:uid="{00000000-0005-0000-0000-0000C0700000}"/>
    <cellStyle name="Pre-inputted cells 6 6 9" xfId="29492" xr:uid="{00000000-0005-0000-0000-0000C1700000}"/>
    <cellStyle name="Pre-inputted cells 6 7" xfId="29493" xr:uid="{00000000-0005-0000-0000-0000C2700000}"/>
    <cellStyle name="Pre-inputted cells 6 7 2" xfId="29494" xr:uid="{00000000-0005-0000-0000-0000C3700000}"/>
    <cellStyle name="Pre-inputted cells 6 7 2 2" xfId="29495" xr:uid="{00000000-0005-0000-0000-0000C4700000}"/>
    <cellStyle name="Pre-inputted cells 6 7 2 3" xfId="29496" xr:uid="{00000000-0005-0000-0000-0000C5700000}"/>
    <cellStyle name="Pre-inputted cells 6 7 3" xfId="29497" xr:uid="{00000000-0005-0000-0000-0000C6700000}"/>
    <cellStyle name="Pre-inputted cells 6 7 3 2" xfId="29498" xr:uid="{00000000-0005-0000-0000-0000C7700000}"/>
    <cellStyle name="Pre-inputted cells 6 7 4" xfId="29499" xr:uid="{00000000-0005-0000-0000-0000C8700000}"/>
    <cellStyle name="Pre-inputted cells 6 8" xfId="29500" xr:uid="{00000000-0005-0000-0000-0000C9700000}"/>
    <cellStyle name="Pre-inputted cells 6 8 2" xfId="29501" xr:uid="{00000000-0005-0000-0000-0000CA700000}"/>
    <cellStyle name="Pre-inputted cells 6 9" xfId="29502" xr:uid="{00000000-0005-0000-0000-0000CB700000}"/>
    <cellStyle name="Pre-inputted cells 6 9 2" xfId="29503" xr:uid="{00000000-0005-0000-0000-0000CC700000}"/>
    <cellStyle name="Pre-inputted cells 6_4 28 1_Asst_Health_Crit_AllTO_RIIO_20110714pm" xfId="29504" xr:uid="{00000000-0005-0000-0000-0000CD700000}"/>
    <cellStyle name="Pre-inputted cells 7" xfId="1255" xr:uid="{00000000-0005-0000-0000-0000CE700000}"/>
    <cellStyle name="Pre-inputted cells 7 10" xfId="29505" xr:uid="{00000000-0005-0000-0000-0000CF700000}"/>
    <cellStyle name="Pre-inputted cells 7 10 2" xfId="29506" xr:uid="{00000000-0005-0000-0000-0000D0700000}"/>
    <cellStyle name="Pre-inputted cells 7 11" xfId="29507" xr:uid="{00000000-0005-0000-0000-0000D1700000}"/>
    <cellStyle name="Pre-inputted cells 7 11 2" xfId="29508" xr:uid="{00000000-0005-0000-0000-0000D2700000}"/>
    <cellStyle name="Pre-inputted cells 7 12" xfId="29509" xr:uid="{00000000-0005-0000-0000-0000D3700000}"/>
    <cellStyle name="Pre-inputted cells 7 12 2" xfId="29510" xr:uid="{00000000-0005-0000-0000-0000D4700000}"/>
    <cellStyle name="Pre-inputted cells 7 13" xfId="29511" xr:uid="{00000000-0005-0000-0000-0000D5700000}"/>
    <cellStyle name="Pre-inputted cells 7 13 2" xfId="29512" xr:uid="{00000000-0005-0000-0000-0000D6700000}"/>
    <cellStyle name="Pre-inputted cells 7 14" xfId="29513" xr:uid="{00000000-0005-0000-0000-0000D7700000}"/>
    <cellStyle name="Pre-inputted cells 7 14 2" xfId="29514" xr:uid="{00000000-0005-0000-0000-0000D8700000}"/>
    <cellStyle name="Pre-inputted cells 7 15" xfId="29515" xr:uid="{00000000-0005-0000-0000-0000D9700000}"/>
    <cellStyle name="Pre-inputted cells 7 15 2" xfId="29516" xr:uid="{00000000-0005-0000-0000-0000DA700000}"/>
    <cellStyle name="Pre-inputted cells 7 16" xfId="29517" xr:uid="{00000000-0005-0000-0000-0000DB700000}"/>
    <cellStyle name="Pre-inputted cells 7 16 2" xfId="29518" xr:uid="{00000000-0005-0000-0000-0000DC700000}"/>
    <cellStyle name="Pre-inputted cells 7 17" xfId="29519" xr:uid="{00000000-0005-0000-0000-0000DD700000}"/>
    <cellStyle name="Pre-inputted cells 7 17 2" xfId="29520" xr:uid="{00000000-0005-0000-0000-0000DE700000}"/>
    <cellStyle name="Pre-inputted cells 7 18" xfId="29521" xr:uid="{00000000-0005-0000-0000-0000DF700000}"/>
    <cellStyle name="Pre-inputted cells 7 18 2" xfId="29522" xr:uid="{00000000-0005-0000-0000-0000E0700000}"/>
    <cellStyle name="Pre-inputted cells 7 19" xfId="29523" xr:uid="{00000000-0005-0000-0000-0000E1700000}"/>
    <cellStyle name="Pre-inputted cells 7 19 2" xfId="29524" xr:uid="{00000000-0005-0000-0000-0000E2700000}"/>
    <cellStyle name="Pre-inputted cells 7 2" xfId="1256" xr:uid="{00000000-0005-0000-0000-0000E3700000}"/>
    <cellStyle name="Pre-inputted cells 7 2 10" xfId="29525" xr:uid="{00000000-0005-0000-0000-0000E4700000}"/>
    <cellStyle name="Pre-inputted cells 7 2 10 2" xfId="29526" xr:uid="{00000000-0005-0000-0000-0000E5700000}"/>
    <cellStyle name="Pre-inputted cells 7 2 11" xfId="29527" xr:uid="{00000000-0005-0000-0000-0000E6700000}"/>
    <cellStyle name="Pre-inputted cells 7 2 11 2" xfId="29528" xr:uid="{00000000-0005-0000-0000-0000E7700000}"/>
    <cellStyle name="Pre-inputted cells 7 2 12" xfId="29529" xr:uid="{00000000-0005-0000-0000-0000E8700000}"/>
    <cellStyle name="Pre-inputted cells 7 2 12 2" xfId="29530" xr:uid="{00000000-0005-0000-0000-0000E9700000}"/>
    <cellStyle name="Pre-inputted cells 7 2 13" xfId="29531" xr:uid="{00000000-0005-0000-0000-0000EA700000}"/>
    <cellStyle name="Pre-inputted cells 7 2 13 2" xfId="29532" xr:uid="{00000000-0005-0000-0000-0000EB700000}"/>
    <cellStyle name="Pre-inputted cells 7 2 14" xfId="29533" xr:uid="{00000000-0005-0000-0000-0000EC700000}"/>
    <cellStyle name="Pre-inputted cells 7 2 14 2" xfId="29534" xr:uid="{00000000-0005-0000-0000-0000ED700000}"/>
    <cellStyle name="Pre-inputted cells 7 2 15" xfId="29535" xr:uid="{00000000-0005-0000-0000-0000EE700000}"/>
    <cellStyle name="Pre-inputted cells 7 2 15 2" xfId="29536" xr:uid="{00000000-0005-0000-0000-0000EF700000}"/>
    <cellStyle name="Pre-inputted cells 7 2 16" xfId="29537" xr:uid="{00000000-0005-0000-0000-0000F0700000}"/>
    <cellStyle name="Pre-inputted cells 7 2 16 2" xfId="29538" xr:uid="{00000000-0005-0000-0000-0000F1700000}"/>
    <cellStyle name="Pre-inputted cells 7 2 17" xfId="29539" xr:uid="{00000000-0005-0000-0000-0000F2700000}"/>
    <cellStyle name="Pre-inputted cells 7 2 17 2" xfId="29540" xr:uid="{00000000-0005-0000-0000-0000F3700000}"/>
    <cellStyle name="Pre-inputted cells 7 2 18" xfId="29541" xr:uid="{00000000-0005-0000-0000-0000F4700000}"/>
    <cellStyle name="Pre-inputted cells 7 2 18 2" xfId="29542" xr:uid="{00000000-0005-0000-0000-0000F5700000}"/>
    <cellStyle name="Pre-inputted cells 7 2 19" xfId="29543" xr:uid="{00000000-0005-0000-0000-0000F6700000}"/>
    <cellStyle name="Pre-inputted cells 7 2 19 2" xfId="29544" xr:uid="{00000000-0005-0000-0000-0000F7700000}"/>
    <cellStyle name="Pre-inputted cells 7 2 2" xfId="1257" xr:uid="{00000000-0005-0000-0000-0000F8700000}"/>
    <cellStyle name="Pre-inputted cells 7 2 2 10" xfId="29545" xr:uid="{00000000-0005-0000-0000-0000F9700000}"/>
    <cellStyle name="Pre-inputted cells 7 2 2 11" xfId="29546" xr:uid="{00000000-0005-0000-0000-0000FA700000}"/>
    <cellStyle name="Pre-inputted cells 7 2 2 12" xfId="29547" xr:uid="{00000000-0005-0000-0000-0000FB700000}"/>
    <cellStyle name="Pre-inputted cells 7 2 2 13" xfId="29548" xr:uid="{00000000-0005-0000-0000-0000FC700000}"/>
    <cellStyle name="Pre-inputted cells 7 2 2 14" xfId="29549" xr:uid="{00000000-0005-0000-0000-0000FD700000}"/>
    <cellStyle name="Pre-inputted cells 7 2 2 15" xfId="29550" xr:uid="{00000000-0005-0000-0000-0000FE700000}"/>
    <cellStyle name="Pre-inputted cells 7 2 2 16" xfId="29551" xr:uid="{00000000-0005-0000-0000-0000FF700000}"/>
    <cellStyle name="Pre-inputted cells 7 2 2 17" xfId="29552" xr:uid="{00000000-0005-0000-0000-000000710000}"/>
    <cellStyle name="Pre-inputted cells 7 2 2 18" xfId="29553" xr:uid="{00000000-0005-0000-0000-000001710000}"/>
    <cellStyle name="Pre-inputted cells 7 2 2 19" xfId="29554" xr:uid="{00000000-0005-0000-0000-000002710000}"/>
    <cellStyle name="Pre-inputted cells 7 2 2 2" xfId="1914" xr:uid="{00000000-0005-0000-0000-000003710000}"/>
    <cellStyle name="Pre-inputted cells 7 2 2 2 10" xfId="29555" xr:uid="{00000000-0005-0000-0000-000004710000}"/>
    <cellStyle name="Pre-inputted cells 7 2 2 2 11" xfId="29556" xr:uid="{00000000-0005-0000-0000-000005710000}"/>
    <cellStyle name="Pre-inputted cells 7 2 2 2 12" xfId="29557" xr:uid="{00000000-0005-0000-0000-000006710000}"/>
    <cellStyle name="Pre-inputted cells 7 2 2 2 13" xfId="29558" xr:uid="{00000000-0005-0000-0000-000007710000}"/>
    <cellStyle name="Pre-inputted cells 7 2 2 2 14" xfId="29559" xr:uid="{00000000-0005-0000-0000-000008710000}"/>
    <cellStyle name="Pre-inputted cells 7 2 2 2 15" xfId="29560" xr:uid="{00000000-0005-0000-0000-000009710000}"/>
    <cellStyle name="Pre-inputted cells 7 2 2 2 16" xfId="29561" xr:uid="{00000000-0005-0000-0000-00000A710000}"/>
    <cellStyle name="Pre-inputted cells 7 2 2 2 17" xfId="29562" xr:uid="{00000000-0005-0000-0000-00000B710000}"/>
    <cellStyle name="Pre-inputted cells 7 2 2 2 18" xfId="29563" xr:uid="{00000000-0005-0000-0000-00000C710000}"/>
    <cellStyle name="Pre-inputted cells 7 2 2 2 19" xfId="29564" xr:uid="{00000000-0005-0000-0000-00000D710000}"/>
    <cellStyle name="Pre-inputted cells 7 2 2 2 2" xfId="29565" xr:uid="{00000000-0005-0000-0000-00000E710000}"/>
    <cellStyle name="Pre-inputted cells 7 2 2 2 2 10" xfId="29566" xr:uid="{00000000-0005-0000-0000-00000F710000}"/>
    <cellStyle name="Pre-inputted cells 7 2 2 2 2 11" xfId="29567" xr:uid="{00000000-0005-0000-0000-000010710000}"/>
    <cellStyle name="Pre-inputted cells 7 2 2 2 2 12" xfId="29568" xr:uid="{00000000-0005-0000-0000-000011710000}"/>
    <cellStyle name="Pre-inputted cells 7 2 2 2 2 13" xfId="29569" xr:uid="{00000000-0005-0000-0000-000012710000}"/>
    <cellStyle name="Pre-inputted cells 7 2 2 2 2 2" xfId="29570" xr:uid="{00000000-0005-0000-0000-000013710000}"/>
    <cellStyle name="Pre-inputted cells 7 2 2 2 2 2 2" xfId="29571" xr:uid="{00000000-0005-0000-0000-000014710000}"/>
    <cellStyle name="Pre-inputted cells 7 2 2 2 2 2 3" xfId="29572" xr:uid="{00000000-0005-0000-0000-000015710000}"/>
    <cellStyle name="Pre-inputted cells 7 2 2 2 2 3" xfId="29573" xr:uid="{00000000-0005-0000-0000-000016710000}"/>
    <cellStyle name="Pre-inputted cells 7 2 2 2 2 3 2" xfId="29574" xr:uid="{00000000-0005-0000-0000-000017710000}"/>
    <cellStyle name="Pre-inputted cells 7 2 2 2 2 3 3" xfId="29575" xr:uid="{00000000-0005-0000-0000-000018710000}"/>
    <cellStyle name="Pre-inputted cells 7 2 2 2 2 4" xfId="29576" xr:uid="{00000000-0005-0000-0000-000019710000}"/>
    <cellStyle name="Pre-inputted cells 7 2 2 2 2 5" xfId="29577" xr:uid="{00000000-0005-0000-0000-00001A710000}"/>
    <cellStyle name="Pre-inputted cells 7 2 2 2 2 6" xfId="29578" xr:uid="{00000000-0005-0000-0000-00001B710000}"/>
    <cellStyle name="Pre-inputted cells 7 2 2 2 2 7" xfId="29579" xr:uid="{00000000-0005-0000-0000-00001C710000}"/>
    <cellStyle name="Pre-inputted cells 7 2 2 2 2 8" xfId="29580" xr:uid="{00000000-0005-0000-0000-00001D710000}"/>
    <cellStyle name="Pre-inputted cells 7 2 2 2 2 9" xfId="29581" xr:uid="{00000000-0005-0000-0000-00001E710000}"/>
    <cellStyle name="Pre-inputted cells 7 2 2 2 20" xfId="29582" xr:uid="{00000000-0005-0000-0000-00001F710000}"/>
    <cellStyle name="Pre-inputted cells 7 2 2 2 21" xfId="29583" xr:uid="{00000000-0005-0000-0000-000020710000}"/>
    <cellStyle name="Pre-inputted cells 7 2 2 2 22" xfId="29584" xr:uid="{00000000-0005-0000-0000-000021710000}"/>
    <cellStyle name="Pre-inputted cells 7 2 2 2 23" xfId="29585" xr:uid="{00000000-0005-0000-0000-000022710000}"/>
    <cellStyle name="Pre-inputted cells 7 2 2 2 24" xfId="29586" xr:uid="{00000000-0005-0000-0000-000023710000}"/>
    <cellStyle name="Pre-inputted cells 7 2 2 2 25" xfId="29587" xr:uid="{00000000-0005-0000-0000-000024710000}"/>
    <cellStyle name="Pre-inputted cells 7 2 2 2 26" xfId="29588" xr:uid="{00000000-0005-0000-0000-000025710000}"/>
    <cellStyle name="Pre-inputted cells 7 2 2 2 27" xfId="29589" xr:uid="{00000000-0005-0000-0000-000026710000}"/>
    <cellStyle name="Pre-inputted cells 7 2 2 2 28" xfId="29590" xr:uid="{00000000-0005-0000-0000-000027710000}"/>
    <cellStyle name="Pre-inputted cells 7 2 2 2 29" xfId="29591" xr:uid="{00000000-0005-0000-0000-000028710000}"/>
    <cellStyle name="Pre-inputted cells 7 2 2 2 3" xfId="29592" xr:uid="{00000000-0005-0000-0000-000029710000}"/>
    <cellStyle name="Pre-inputted cells 7 2 2 2 3 2" xfId="29593" xr:uid="{00000000-0005-0000-0000-00002A710000}"/>
    <cellStyle name="Pre-inputted cells 7 2 2 2 3 3" xfId="29594" xr:uid="{00000000-0005-0000-0000-00002B710000}"/>
    <cellStyle name="Pre-inputted cells 7 2 2 2 30" xfId="29595" xr:uid="{00000000-0005-0000-0000-00002C710000}"/>
    <cellStyle name="Pre-inputted cells 7 2 2 2 31" xfId="29596" xr:uid="{00000000-0005-0000-0000-00002D710000}"/>
    <cellStyle name="Pre-inputted cells 7 2 2 2 32" xfId="29597" xr:uid="{00000000-0005-0000-0000-00002E710000}"/>
    <cellStyle name="Pre-inputted cells 7 2 2 2 33" xfId="29598" xr:uid="{00000000-0005-0000-0000-00002F710000}"/>
    <cellStyle name="Pre-inputted cells 7 2 2 2 34" xfId="29599" xr:uid="{00000000-0005-0000-0000-000030710000}"/>
    <cellStyle name="Pre-inputted cells 7 2 2 2 4" xfId="29600" xr:uid="{00000000-0005-0000-0000-000031710000}"/>
    <cellStyle name="Pre-inputted cells 7 2 2 2 4 2" xfId="29601" xr:uid="{00000000-0005-0000-0000-000032710000}"/>
    <cellStyle name="Pre-inputted cells 7 2 2 2 4 3" xfId="29602" xr:uid="{00000000-0005-0000-0000-000033710000}"/>
    <cellStyle name="Pre-inputted cells 7 2 2 2 5" xfId="29603" xr:uid="{00000000-0005-0000-0000-000034710000}"/>
    <cellStyle name="Pre-inputted cells 7 2 2 2 6" xfId="29604" xr:uid="{00000000-0005-0000-0000-000035710000}"/>
    <cellStyle name="Pre-inputted cells 7 2 2 2 7" xfId="29605" xr:uid="{00000000-0005-0000-0000-000036710000}"/>
    <cellStyle name="Pre-inputted cells 7 2 2 2 8" xfId="29606" xr:uid="{00000000-0005-0000-0000-000037710000}"/>
    <cellStyle name="Pre-inputted cells 7 2 2 2 9" xfId="29607" xr:uid="{00000000-0005-0000-0000-000038710000}"/>
    <cellStyle name="Pre-inputted cells 7 2 2 20" xfId="29608" xr:uid="{00000000-0005-0000-0000-000039710000}"/>
    <cellStyle name="Pre-inputted cells 7 2 2 21" xfId="29609" xr:uid="{00000000-0005-0000-0000-00003A710000}"/>
    <cellStyle name="Pre-inputted cells 7 2 2 22" xfId="29610" xr:uid="{00000000-0005-0000-0000-00003B710000}"/>
    <cellStyle name="Pre-inputted cells 7 2 2 23" xfId="29611" xr:uid="{00000000-0005-0000-0000-00003C710000}"/>
    <cellStyle name="Pre-inputted cells 7 2 2 24" xfId="29612" xr:uid="{00000000-0005-0000-0000-00003D710000}"/>
    <cellStyle name="Pre-inputted cells 7 2 2 25" xfId="29613" xr:uid="{00000000-0005-0000-0000-00003E710000}"/>
    <cellStyle name="Pre-inputted cells 7 2 2 26" xfId="29614" xr:uid="{00000000-0005-0000-0000-00003F710000}"/>
    <cellStyle name="Pre-inputted cells 7 2 2 27" xfId="29615" xr:uid="{00000000-0005-0000-0000-000040710000}"/>
    <cellStyle name="Pre-inputted cells 7 2 2 28" xfId="29616" xr:uid="{00000000-0005-0000-0000-000041710000}"/>
    <cellStyle name="Pre-inputted cells 7 2 2 29" xfId="29617" xr:uid="{00000000-0005-0000-0000-000042710000}"/>
    <cellStyle name="Pre-inputted cells 7 2 2 3" xfId="29618" xr:uid="{00000000-0005-0000-0000-000043710000}"/>
    <cellStyle name="Pre-inputted cells 7 2 2 3 10" xfId="29619" xr:uid="{00000000-0005-0000-0000-000044710000}"/>
    <cellStyle name="Pre-inputted cells 7 2 2 3 11" xfId="29620" xr:uid="{00000000-0005-0000-0000-000045710000}"/>
    <cellStyle name="Pre-inputted cells 7 2 2 3 12" xfId="29621" xr:uid="{00000000-0005-0000-0000-000046710000}"/>
    <cellStyle name="Pre-inputted cells 7 2 2 3 13" xfId="29622" xr:uid="{00000000-0005-0000-0000-000047710000}"/>
    <cellStyle name="Pre-inputted cells 7 2 2 3 2" xfId="29623" xr:uid="{00000000-0005-0000-0000-000048710000}"/>
    <cellStyle name="Pre-inputted cells 7 2 2 3 2 2" xfId="29624" xr:uid="{00000000-0005-0000-0000-000049710000}"/>
    <cellStyle name="Pre-inputted cells 7 2 2 3 2 3" xfId="29625" xr:uid="{00000000-0005-0000-0000-00004A710000}"/>
    <cellStyle name="Pre-inputted cells 7 2 2 3 3" xfId="29626" xr:uid="{00000000-0005-0000-0000-00004B710000}"/>
    <cellStyle name="Pre-inputted cells 7 2 2 3 3 2" xfId="29627" xr:uid="{00000000-0005-0000-0000-00004C710000}"/>
    <cellStyle name="Pre-inputted cells 7 2 2 3 3 3" xfId="29628" xr:uid="{00000000-0005-0000-0000-00004D710000}"/>
    <cellStyle name="Pre-inputted cells 7 2 2 3 4" xfId="29629" xr:uid="{00000000-0005-0000-0000-00004E710000}"/>
    <cellStyle name="Pre-inputted cells 7 2 2 3 5" xfId="29630" xr:uid="{00000000-0005-0000-0000-00004F710000}"/>
    <cellStyle name="Pre-inputted cells 7 2 2 3 6" xfId="29631" xr:uid="{00000000-0005-0000-0000-000050710000}"/>
    <cellStyle name="Pre-inputted cells 7 2 2 3 7" xfId="29632" xr:uid="{00000000-0005-0000-0000-000051710000}"/>
    <cellStyle name="Pre-inputted cells 7 2 2 3 8" xfId="29633" xr:uid="{00000000-0005-0000-0000-000052710000}"/>
    <cellStyle name="Pre-inputted cells 7 2 2 3 9" xfId="29634" xr:uid="{00000000-0005-0000-0000-000053710000}"/>
    <cellStyle name="Pre-inputted cells 7 2 2 30" xfId="29635" xr:uid="{00000000-0005-0000-0000-000054710000}"/>
    <cellStyle name="Pre-inputted cells 7 2 2 31" xfId="29636" xr:uid="{00000000-0005-0000-0000-000055710000}"/>
    <cellStyle name="Pre-inputted cells 7 2 2 4" xfId="29637" xr:uid="{00000000-0005-0000-0000-000056710000}"/>
    <cellStyle name="Pre-inputted cells 7 2 2 4 2" xfId="29638" xr:uid="{00000000-0005-0000-0000-000057710000}"/>
    <cellStyle name="Pre-inputted cells 7 2 2 4 3" xfId="29639" xr:uid="{00000000-0005-0000-0000-000058710000}"/>
    <cellStyle name="Pre-inputted cells 7 2 2 5" xfId="29640" xr:uid="{00000000-0005-0000-0000-000059710000}"/>
    <cellStyle name="Pre-inputted cells 7 2 2 5 2" xfId="29641" xr:uid="{00000000-0005-0000-0000-00005A710000}"/>
    <cellStyle name="Pre-inputted cells 7 2 2 5 3" xfId="29642" xr:uid="{00000000-0005-0000-0000-00005B710000}"/>
    <cellStyle name="Pre-inputted cells 7 2 2 6" xfId="29643" xr:uid="{00000000-0005-0000-0000-00005C710000}"/>
    <cellStyle name="Pre-inputted cells 7 2 2 7" xfId="29644" xr:uid="{00000000-0005-0000-0000-00005D710000}"/>
    <cellStyle name="Pre-inputted cells 7 2 2 8" xfId="29645" xr:uid="{00000000-0005-0000-0000-00005E710000}"/>
    <cellStyle name="Pre-inputted cells 7 2 2 9" xfId="29646" xr:uid="{00000000-0005-0000-0000-00005F710000}"/>
    <cellStyle name="Pre-inputted cells 7 2 2_4 28 1_Asst_Health_Crit_AllTO_RIIO_20110714pm" xfId="29647" xr:uid="{00000000-0005-0000-0000-000060710000}"/>
    <cellStyle name="Pre-inputted cells 7 2 20" xfId="29648" xr:uid="{00000000-0005-0000-0000-000061710000}"/>
    <cellStyle name="Pre-inputted cells 7 2 20 2" xfId="29649" xr:uid="{00000000-0005-0000-0000-000062710000}"/>
    <cellStyle name="Pre-inputted cells 7 2 21" xfId="29650" xr:uid="{00000000-0005-0000-0000-000063710000}"/>
    <cellStyle name="Pre-inputted cells 7 2 21 2" xfId="29651" xr:uid="{00000000-0005-0000-0000-000064710000}"/>
    <cellStyle name="Pre-inputted cells 7 2 22" xfId="29652" xr:uid="{00000000-0005-0000-0000-000065710000}"/>
    <cellStyle name="Pre-inputted cells 7 2 22 2" xfId="29653" xr:uid="{00000000-0005-0000-0000-000066710000}"/>
    <cellStyle name="Pre-inputted cells 7 2 23" xfId="29654" xr:uid="{00000000-0005-0000-0000-000067710000}"/>
    <cellStyle name="Pre-inputted cells 7 2 23 2" xfId="29655" xr:uid="{00000000-0005-0000-0000-000068710000}"/>
    <cellStyle name="Pre-inputted cells 7 2 24" xfId="29656" xr:uid="{00000000-0005-0000-0000-000069710000}"/>
    <cellStyle name="Pre-inputted cells 7 2 24 2" xfId="29657" xr:uid="{00000000-0005-0000-0000-00006A710000}"/>
    <cellStyle name="Pre-inputted cells 7 2 25" xfId="29658" xr:uid="{00000000-0005-0000-0000-00006B710000}"/>
    <cellStyle name="Pre-inputted cells 7 2 25 2" xfId="29659" xr:uid="{00000000-0005-0000-0000-00006C710000}"/>
    <cellStyle name="Pre-inputted cells 7 2 26" xfId="29660" xr:uid="{00000000-0005-0000-0000-00006D710000}"/>
    <cellStyle name="Pre-inputted cells 7 2 27" xfId="29661" xr:uid="{00000000-0005-0000-0000-00006E710000}"/>
    <cellStyle name="Pre-inputted cells 7 2 28" xfId="29662" xr:uid="{00000000-0005-0000-0000-00006F710000}"/>
    <cellStyle name="Pre-inputted cells 7 2 29" xfId="29663" xr:uid="{00000000-0005-0000-0000-000070710000}"/>
    <cellStyle name="Pre-inputted cells 7 2 3" xfId="1913" xr:uid="{00000000-0005-0000-0000-000071710000}"/>
    <cellStyle name="Pre-inputted cells 7 2 3 10" xfId="29664" xr:uid="{00000000-0005-0000-0000-000072710000}"/>
    <cellStyle name="Pre-inputted cells 7 2 3 11" xfId="29665" xr:uid="{00000000-0005-0000-0000-000073710000}"/>
    <cellStyle name="Pre-inputted cells 7 2 3 12" xfId="29666" xr:uid="{00000000-0005-0000-0000-000074710000}"/>
    <cellStyle name="Pre-inputted cells 7 2 3 13" xfId="29667" xr:uid="{00000000-0005-0000-0000-000075710000}"/>
    <cellStyle name="Pre-inputted cells 7 2 3 14" xfId="29668" xr:uid="{00000000-0005-0000-0000-000076710000}"/>
    <cellStyle name="Pre-inputted cells 7 2 3 15" xfId="29669" xr:uid="{00000000-0005-0000-0000-000077710000}"/>
    <cellStyle name="Pre-inputted cells 7 2 3 16" xfId="29670" xr:uid="{00000000-0005-0000-0000-000078710000}"/>
    <cellStyle name="Pre-inputted cells 7 2 3 17" xfId="29671" xr:uid="{00000000-0005-0000-0000-000079710000}"/>
    <cellStyle name="Pre-inputted cells 7 2 3 18" xfId="29672" xr:uid="{00000000-0005-0000-0000-00007A710000}"/>
    <cellStyle name="Pre-inputted cells 7 2 3 19" xfId="29673" xr:uid="{00000000-0005-0000-0000-00007B710000}"/>
    <cellStyle name="Pre-inputted cells 7 2 3 2" xfId="29674" xr:uid="{00000000-0005-0000-0000-00007C710000}"/>
    <cellStyle name="Pre-inputted cells 7 2 3 2 10" xfId="29675" xr:uid="{00000000-0005-0000-0000-00007D710000}"/>
    <cellStyle name="Pre-inputted cells 7 2 3 2 11" xfId="29676" xr:uid="{00000000-0005-0000-0000-00007E710000}"/>
    <cellStyle name="Pre-inputted cells 7 2 3 2 12" xfId="29677" xr:uid="{00000000-0005-0000-0000-00007F710000}"/>
    <cellStyle name="Pre-inputted cells 7 2 3 2 13" xfId="29678" xr:uid="{00000000-0005-0000-0000-000080710000}"/>
    <cellStyle name="Pre-inputted cells 7 2 3 2 2" xfId="29679" xr:uid="{00000000-0005-0000-0000-000081710000}"/>
    <cellStyle name="Pre-inputted cells 7 2 3 2 2 2" xfId="29680" xr:uid="{00000000-0005-0000-0000-000082710000}"/>
    <cellStyle name="Pre-inputted cells 7 2 3 2 2 3" xfId="29681" xr:uid="{00000000-0005-0000-0000-000083710000}"/>
    <cellStyle name="Pre-inputted cells 7 2 3 2 3" xfId="29682" xr:uid="{00000000-0005-0000-0000-000084710000}"/>
    <cellStyle name="Pre-inputted cells 7 2 3 2 3 2" xfId="29683" xr:uid="{00000000-0005-0000-0000-000085710000}"/>
    <cellStyle name="Pre-inputted cells 7 2 3 2 3 3" xfId="29684" xr:uid="{00000000-0005-0000-0000-000086710000}"/>
    <cellStyle name="Pre-inputted cells 7 2 3 2 4" xfId="29685" xr:uid="{00000000-0005-0000-0000-000087710000}"/>
    <cellStyle name="Pre-inputted cells 7 2 3 2 5" xfId="29686" xr:uid="{00000000-0005-0000-0000-000088710000}"/>
    <cellStyle name="Pre-inputted cells 7 2 3 2 6" xfId="29687" xr:uid="{00000000-0005-0000-0000-000089710000}"/>
    <cellStyle name="Pre-inputted cells 7 2 3 2 7" xfId="29688" xr:uid="{00000000-0005-0000-0000-00008A710000}"/>
    <cellStyle name="Pre-inputted cells 7 2 3 2 8" xfId="29689" xr:uid="{00000000-0005-0000-0000-00008B710000}"/>
    <cellStyle name="Pre-inputted cells 7 2 3 2 9" xfId="29690" xr:uid="{00000000-0005-0000-0000-00008C710000}"/>
    <cellStyle name="Pre-inputted cells 7 2 3 20" xfId="29691" xr:uid="{00000000-0005-0000-0000-00008D710000}"/>
    <cellStyle name="Pre-inputted cells 7 2 3 21" xfId="29692" xr:uid="{00000000-0005-0000-0000-00008E710000}"/>
    <cellStyle name="Pre-inputted cells 7 2 3 22" xfId="29693" xr:uid="{00000000-0005-0000-0000-00008F710000}"/>
    <cellStyle name="Pre-inputted cells 7 2 3 23" xfId="29694" xr:uid="{00000000-0005-0000-0000-000090710000}"/>
    <cellStyle name="Pre-inputted cells 7 2 3 24" xfId="29695" xr:uid="{00000000-0005-0000-0000-000091710000}"/>
    <cellStyle name="Pre-inputted cells 7 2 3 25" xfId="29696" xr:uid="{00000000-0005-0000-0000-000092710000}"/>
    <cellStyle name="Pre-inputted cells 7 2 3 26" xfId="29697" xr:uid="{00000000-0005-0000-0000-000093710000}"/>
    <cellStyle name="Pre-inputted cells 7 2 3 27" xfId="29698" xr:uid="{00000000-0005-0000-0000-000094710000}"/>
    <cellStyle name="Pre-inputted cells 7 2 3 28" xfId="29699" xr:uid="{00000000-0005-0000-0000-000095710000}"/>
    <cellStyle name="Pre-inputted cells 7 2 3 29" xfId="29700" xr:uid="{00000000-0005-0000-0000-000096710000}"/>
    <cellStyle name="Pre-inputted cells 7 2 3 3" xfId="29701" xr:uid="{00000000-0005-0000-0000-000097710000}"/>
    <cellStyle name="Pre-inputted cells 7 2 3 3 2" xfId="29702" xr:uid="{00000000-0005-0000-0000-000098710000}"/>
    <cellStyle name="Pre-inputted cells 7 2 3 3 3" xfId="29703" xr:uid="{00000000-0005-0000-0000-000099710000}"/>
    <cellStyle name="Pre-inputted cells 7 2 3 30" xfId="29704" xr:uid="{00000000-0005-0000-0000-00009A710000}"/>
    <cellStyle name="Pre-inputted cells 7 2 3 4" xfId="29705" xr:uid="{00000000-0005-0000-0000-00009B710000}"/>
    <cellStyle name="Pre-inputted cells 7 2 3 4 2" xfId="29706" xr:uid="{00000000-0005-0000-0000-00009C710000}"/>
    <cellStyle name="Pre-inputted cells 7 2 3 4 3" xfId="29707" xr:uid="{00000000-0005-0000-0000-00009D710000}"/>
    <cellStyle name="Pre-inputted cells 7 2 3 5" xfId="29708" xr:uid="{00000000-0005-0000-0000-00009E710000}"/>
    <cellStyle name="Pre-inputted cells 7 2 3 6" xfId="29709" xr:uid="{00000000-0005-0000-0000-00009F710000}"/>
    <cellStyle name="Pre-inputted cells 7 2 3 7" xfId="29710" xr:uid="{00000000-0005-0000-0000-0000A0710000}"/>
    <cellStyle name="Pre-inputted cells 7 2 3 8" xfId="29711" xr:uid="{00000000-0005-0000-0000-0000A1710000}"/>
    <cellStyle name="Pre-inputted cells 7 2 3 9" xfId="29712" xr:uid="{00000000-0005-0000-0000-0000A2710000}"/>
    <cellStyle name="Pre-inputted cells 7 2 30" xfId="29713" xr:uid="{00000000-0005-0000-0000-0000A3710000}"/>
    <cellStyle name="Pre-inputted cells 7 2 31" xfId="29714" xr:uid="{00000000-0005-0000-0000-0000A4710000}"/>
    <cellStyle name="Pre-inputted cells 7 2 32" xfId="29715" xr:uid="{00000000-0005-0000-0000-0000A5710000}"/>
    <cellStyle name="Pre-inputted cells 7 2 33" xfId="29716" xr:uid="{00000000-0005-0000-0000-0000A6710000}"/>
    <cellStyle name="Pre-inputted cells 7 2 4" xfId="29717" xr:uid="{00000000-0005-0000-0000-0000A7710000}"/>
    <cellStyle name="Pre-inputted cells 7 2 4 10" xfId="29718" xr:uid="{00000000-0005-0000-0000-0000A8710000}"/>
    <cellStyle name="Pre-inputted cells 7 2 4 11" xfId="29719" xr:uid="{00000000-0005-0000-0000-0000A9710000}"/>
    <cellStyle name="Pre-inputted cells 7 2 4 12" xfId="29720" xr:uid="{00000000-0005-0000-0000-0000AA710000}"/>
    <cellStyle name="Pre-inputted cells 7 2 4 13" xfId="29721" xr:uid="{00000000-0005-0000-0000-0000AB710000}"/>
    <cellStyle name="Pre-inputted cells 7 2 4 14" xfId="29722" xr:uid="{00000000-0005-0000-0000-0000AC710000}"/>
    <cellStyle name="Pre-inputted cells 7 2 4 15" xfId="29723" xr:uid="{00000000-0005-0000-0000-0000AD710000}"/>
    <cellStyle name="Pre-inputted cells 7 2 4 16" xfId="29724" xr:uid="{00000000-0005-0000-0000-0000AE710000}"/>
    <cellStyle name="Pre-inputted cells 7 2 4 17" xfId="29725" xr:uid="{00000000-0005-0000-0000-0000AF710000}"/>
    <cellStyle name="Pre-inputted cells 7 2 4 18" xfId="29726" xr:uid="{00000000-0005-0000-0000-0000B0710000}"/>
    <cellStyle name="Pre-inputted cells 7 2 4 19" xfId="29727" xr:uid="{00000000-0005-0000-0000-0000B1710000}"/>
    <cellStyle name="Pre-inputted cells 7 2 4 2" xfId="29728" xr:uid="{00000000-0005-0000-0000-0000B2710000}"/>
    <cellStyle name="Pre-inputted cells 7 2 4 2 10" xfId="29729" xr:uid="{00000000-0005-0000-0000-0000B3710000}"/>
    <cellStyle name="Pre-inputted cells 7 2 4 2 11" xfId="29730" xr:uid="{00000000-0005-0000-0000-0000B4710000}"/>
    <cellStyle name="Pre-inputted cells 7 2 4 2 12" xfId="29731" xr:uid="{00000000-0005-0000-0000-0000B5710000}"/>
    <cellStyle name="Pre-inputted cells 7 2 4 2 13" xfId="29732" xr:uid="{00000000-0005-0000-0000-0000B6710000}"/>
    <cellStyle name="Pre-inputted cells 7 2 4 2 2" xfId="29733" xr:uid="{00000000-0005-0000-0000-0000B7710000}"/>
    <cellStyle name="Pre-inputted cells 7 2 4 2 2 2" xfId="29734" xr:uid="{00000000-0005-0000-0000-0000B8710000}"/>
    <cellStyle name="Pre-inputted cells 7 2 4 2 2 3" xfId="29735" xr:uid="{00000000-0005-0000-0000-0000B9710000}"/>
    <cellStyle name="Pre-inputted cells 7 2 4 2 3" xfId="29736" xr:uid="{00000000-0005-0000-0000-0000BA710000}"/>
    <cellStyle name="Pre-inputted cells 7 2 4 2 3 2" xfId="29737" xr:uid="{00000000-0005-0000-0000-0000BB710000}"/>
    <cellStyle name="Pre-inputted cells 7 2 4 2 3 3" xfId="29738" xr:uid="{00000000-0005-0000-0000-0000BC710000}"/>
    <cellStyle name="Pre-inputted cells 7 2 4 2 4" xfId="29739" xr:uid="{00000000-0005-0000-0000-0000BD710000}"/>
    <cellStyle name="Pre-inputted cells 7 2 4 2 5" xfId="29740" xr:uid="{00000000-0005-0000-0000-0000BE710000}"/>
    <cellStyle name="Pre-inputted cells 7 2 4 2 6" xfId="29741" xr:uid="{00000000-0005-0000-0000-0000BF710000}"/>
    <cellStyle name="Pre-inputted cells 7 2 4 2 7" xfId="29742" xr:uid="{00000000-0005-0000-0000-0000C0710000}"/>
    <cellStyle name="Pre-inputted cells 7 2 4 2 8" xfId="29743" xr:uid="{00000000-0005-0000-0000-0000C1710000}"/>
    <cellStyle name="Pre-inputted cells 7 2 4 2 9" xfId="29744" xr:uid="{00000000-0005-0000-0000-0000C2710000}"/>
    <cellStyle name="Pre-inputted cells 7 2 4 20" xfId="29745" xr:uid="{00000000-0005-0000-0000-0000C3710000}"/>
    <cellStyle name="Pre-inputted cells 7 2 4 21" xfId="29746" xr:uid="{00000000-0005-0000-0000-0000C4710000}"/>
    <cellStyle name="Pre-inputted cells 7 2 4 22" xfId="29747" xr:uid="{00000000-0005-0000-0000-0000C5710000}"/>
    <cellStyle name="Pre-inputted cells 7 2 4 23" xfId="29748" xr:uid="{00000000-0005-0000-0000-0000C6710000}"/>
    <cellStyle name="Pre-inputted cells 7 2 4 24" xfId="29749" xr:uid="{00000000-0005-0000-0000-0000C7710000}"/>
    <cellStyle name="Pre-inputted cells 7 2 4 25" xfId="29750" xr:uid="{00000000-0005-0000-0000-0000C8710000}"/>
    <cellStyle name="Pre-inputted cells 7 2 4 26" xfId="29751" xr:uid="{00000000-0005-0000-0000-0000C9710000}"/>
    <cellStyle name="Pre-inputted cells 7 2 4 27" xfId="29752" xr:uid="{00000000-0005-0000-0000-0000CA710000}"/>
    <cellStyle name="Pre-inputted cells 7 2 4 28" xfId="29753" xr:uid="{00000000-0005-0000-0000-0000CB710000}"/>
    <cellStyle name="Pre-inputted cells 7 2 4 29" xfId="29754" xr:uid="{00000000-0005-0000-0000-0000CC710000}"/>
    <cellStyle name="Pre-inputted cells 7 2 4 3" xfId="29755" xr:uid="{00000000-0005-0000-0000-0000CD710000}"/>
    <cellStyle name="Pre-inputted cells 7 2 4 3 2" xfId="29756" xr:uid="{00000000-0005-0000-0000-0000CE710000}"/>
    <cellStyle name="Pre-inputted cells 7 2 4 3 3" xfId="29757" xr:uid="{00000000-0005-0000-0000-0000CF710000}"/>
    <cellStyle name="Pre-inputted cells 7 2 4 30" xfId="29758" xr:uid="{00000000-0005-0000-0000-0000D0710000}"/>
    <cellStyle name="Pre-inputted cells 7 2 4 4" xfId="29759" xr:uid="{00000000-0005-0000-0000-0000D1710000}"/>
    <cellStyle name="Pre-inputted cells 7 2 4 4 2" xfId="29760" xr:uid="{00000000-0005-0000-0000-0000D2710000}"/>
    <cellStyle name="Pre-inputted cells 7 2 4 4 3" xfId="29761" xr:uid="{00000000-0005-0000-0000-0000D3710000}"/>
    <cellStyle name="Pre-inputted cells 7 2 4 5" xfId="29762" xr:uid="{00000000-0005-0000-0000-0000D4710000}"/>
    <cellStyle name="Pre-inputted cells 7 2 4 6" xfId="29763" xr:uid="{00000000-0005-0000-0000-0000D5710000}"/>
    <cellStyle name="Pre-inputted cells 7 2 4 7" xfId="29764" xr:uid="{00000000-0005-0000-0000-0000D6710000}"/>
    <cellStyle name="Pre-inputted cells 7 2 4 8" xfId="29765" xr:uid="{00000000-0005-0000-0000-0000D7710000}"/>
    <cellStyle name="Pre-inputted cells 7 2 4 9" xfId="29766" xr:uid="{00000000-0005-0000-0000-0000D8710000}"/>
    <cellStyle name="Pre-inputted cells 7 2 5" xfId="29767" xr:uid="{00000000-0005-0000-0000-0000D9710000}"/>
    <cellStyle name="Pre-inputted cells 7 2 5 10" xfId="29768" xr:uid="{00000000-0005-0000-0000-0000DA710000}"/>
    <cellStyle name="Pre-inputted cells 7 2 5 11" xfId="29769" xr:uid="{00000000-0005-0000-0000-0000DB710000}"/>
    <cellStyle name="Pre-inputted cells 7 2 5 12" xfId="29770" xr:uid="{00000000-0005-0000-0000-0000DC710000}"/>
    <cellStyle name="Pre-inputted cells 7 2 5 13" xfId="29771" xr:uid="{00000000-0005-0000-0000-0000DD710000}"/>
    <cellStyle name="Pre-inputted cells 7 2 5 2" xfId="29772" xr:uid="{00000000-0005-0000-0000-0000DE710000}"/>
    <cellStyle name="Pre-inputted cells 7 2 5 2 2" xfId="29773" xr:uid="{00000000-0005-0000-0000-0000DF710000}"/>
    <cellStyle name="Pre-inputted cells 7 2 5 2 3" xfId="29774" xr:uid="{00000000-0005-0000-0000-0000E0710000}"/>
    <cellStyle name="Pre-inputted cells 7 2 5 3" xfId="29775" xr:uid="{00000000-0005-0000-0000-0000E1710000}"/>
    <cellStyle name="Pre-inputted cells 7 2 5 3 2" xfId="29776" xr:uid="{00000000-0005-0000-0000-0000E2710000}"/>
    <cellStyle name="Pre-inputted cells 7 2 5 3 3" xfId="29777" xr:uid="{00000000-0005-0000-0000-0000E3710000}"/>
    <cellStyle name="Pre-inputted cells 7 2 5 4" xfId="29778" xr:uid="{00000000-0005-0000-0000-0000E4710000}"/>
    <cellStyle name="Pre-inputted cells 7 2 5 5" xfId="29779" xr:uid="{00000000-0005-0000-0000-0000E5710000}"/>
    <cellStyle name="Pre-inputted cells 7 2 5 6" xfId="29780" xr:uid="{00000000-0005-0000-0000-0000E6710000}"/>
    <cellStyle name="Pre-inputted cells 7 2 5 7" xfId="29781" xr:uid="{00000000-0005-0000-0000-0000E7710000}"/>
    <cellStyle name="Pre-inputted cells 7 2 5 8" xfId="29782" xr:uid="{00000000-0005-0000-0000-0000E8710000}"/>
    <cellStyle name="Pre-inputted cells 7 2 5 9" xfId="29783" xr:uid="{00000000-0005-0000-0000-0000E9710000}"/>
    <cellStyle name="Pre-inputted cells 7 2 6" xfId="29784" xr:uid="{00000000-0005-0000-0000-0000EA710000}"/>
    <cellStyle name="Pre-inputted cells 7 2 6 2" xfId="29785" xr:uid="{00000000-0005-0000-0000-0000EB710000}"/>
    <cellStyle name="Pre-inputted cells 7 2 6 2 2" xfId="29786" xr:uid="{00000000-0005-0000-0000-0000EC710000}"/>
    <cellStyle name="Pre-inputted cells 7 2 6 2 3" xfId="29787" xr:uid="{00000000-0005-0000-0000-0000ED710000}"/>
    <cellStyle name="Pre-inputted cells 7 2 6 3" xfId="29788" xr:uid="{00000000-0005-0000-0000-0000EE710000}"/>
    <cellStyle name="Pre-inputted cells 7 2 6 3 2" xfId="29789" xr:uid="{00000000-0005-0000-0000-0000EF710000}"/>
    <cellStyle name="Pre-inputted cells 7 2 6 4" xfId="29790" xr:uid="{00000000-0005-0000-0000-0000F0710000}"/>
    <cellStyle name="Pre-inputted cells 7 2 7" xfId="29791" xr:uid="{00000000-0005-0000-0000-0000F1710000}"/>
    <cellStyle name="Pre-inputted cells 7 2 7 2" xfId="29792" xr:uid="{00000000-0005-0000-0000-0000F2710000}"/>
    <cellStyle name="Pre-inputted cells 7 2 8" xfId="29793" xr:uid="{00000000-0005-0000-0000-0000F3710000}"/>
    <cellStyle name="Pre-inputted cells 7 2 8 2" xfId="29794" xr:uid="{00000000-0005-0000-0000-0000F4710000}"/>
    <cellStyle name="Pre-inputted cells 7 2 9" xfId="29795" xr:uid="{00000000-0005-0000-0000-0000F5710000}"/>
    <cellStyle name="Pre-inputted cells 7 2 9 2" xfId="29796" xr:uid="{00000000-0005-0000-0000-0000F6710000}"/>
    <cellStyle name="Pre-inputted cells 7 2_4 28 1_Asst_Health_Crit_AllTO_RIIO_20110714pm" xfId="29797" xr:uid="{00000000-0005-0000-0000-0000F7710000}"/>
    <cellStyle name="Pre-inputted cells 7 20" xfId="29798" xr:uid="{00000000-0005-0000-0000-0000F8710000}"/>
    <cellStyle name="Pre-inputted cells 7 20 2" xfId="29799" xr:uid="{00000000-0005-0000-0000-0000F9710000}"/>
    <cellStyle name="Pre-inputted cells 7 21" xfId="29800" xr:uid="{00000000-0005-0000-0000-0000FA710000}"/>
    <cellStyle name="Pre-inputted cells 7 21 2" xfId="29801" xr:uid="{00000000-0005-0000-0000-0000FB710000}"/>
    <cellStyle name="Pre-inputted cells 7 22" xfId="29802" xr:uid="{00000000-0005-0000-0000-0000FC710000}"/>
    <cellStyle name="Pre-inputted cells 7 22 2" xfId="29803" xr:uid="{00000000-0005-0000-0000-0000FD710000}"/>
    <cellStyle name="Pre-inputted cells 7 23" xfId="29804" xr:uid="{00000000-0005-0000-0000-0000FE710000}"/>
    <cellStyle name="Pre-inputted cells 7 23 2" xfId="29805" xr:uid="{00000000-0005-0000-0000-0000FF710000}"/>
    <cellStyle name="Pre-inputted cells 7 24" xfId="29806" xr:uid="{00000000-0005-0000-0000-000000720000}"/>
    <cellStyle name="Pre-inputted cells 7 24 2" xfId="29807" xr:uid="{00000000-0005-0000-0000-000001720000}"/>
    <cellStyle name="Pre-inputted cells 7 25" xfId="29808" xr:uid="{00000000-0005-0000-0000-000002720000}"/>
    <cellStyle name="Pre-inputted cells 7 25 2" xfId="29809" xr:uid="{00000000-0005-0000-0000-000003720000}"/>
    <cellStyle name="Pre-inputted cells 7 26" xfId="29810" xr:uid="{00000000-0005-0000-0000-000004720000}"/>
    <cellStyle name="Pre-inputted cells 7 26 2" xfId="29811" xr:uid="{00000000-0005-0000-0000-000005720000}"/>
    <cellStyle name="Pre-inputted cells 7 27" xfId="29812" xr:uid="{00000000-0005-0000-0000-000006720000}"/>
    <cellStyle name="Pre-inputted cells 7 28" xfId="29813" xr:uid="{00000000-0005-0000-0000-000007720000}"/>
    <cellStyle name="Pre-inputted cells 7 29" xfId="29814" xr:uid="{00000000-0005-0000-0000-000008720000}"/>
    <cellStyle name="Pre-inputted cells 7 3" xfId="29815" xr:uid="{00000000-0005-0000-0000-000009720000}"/>
    <cellStyle name="Pre-inputted cells 7 3 10" xfId="29816" xr:uid="{00000000-0005-0000-0000-00000A720000}"/>
    <cellStyle name="Pre-inputted cells 7 3 11" xfId="29817" xr:uid="{00000000-0005-0000-0000-00000B720000}"/>
    <cellStyle name="Pre-inputted cells 7 3 12" xfId="29818" xr:uid="{00000000-0005-0000-0000-00000C720000}"/>
    <cellStyle name="Pre-inputted cells 7 3 13" xfId="29819" xr:uid="{00000000-0005-0000-0000-00000D720000}"/>
    <cellStyle name="Pre-inputted cells 7 3 14" xfId="29820" xr:uid="{00000000-0005-0000-0000-00000E720000}"/>
    <cellStyle name="Pre-inputted cells 7 3 15" xfId="29821" xr:uid="{00000000-0005-0000-0000-00000F720000}"/>
    <cellStyle name="Pre-inputted cells 7 3 16" xfId="29822" xr:uid="{00000000-0005-0000-0000-000010720000}"/>
    <cellStyle name="Pre-inputted cells 7 3 17" xfId="29823" xr:uid="{00000000-0005-0000-0000-000011720000}"/>
    <cellStyle name="Pre-inputted cells 7 3 18" xfId="29824" xr:uid="{00000000-0005-0000-0000-000012720000}"/>
    <cellStyle name="Pre-inputted cells 7 3 19" xfId="29825" xr:uid="{00000000-0005-0000-0000-000013720000}"/>
    <cellStyle name="Pre-inputted cells 7 3 2" xfId="29826" xr:uid="{00000000-0005-0000-0000-000014720000}"/>
    <cellStyle name="Pre-inputted cells 7 3 2 10" xfId="29827" xr:uid="{00000000-0005-0000-0000-000015720000}"/>
    <cellStyle name="Pre-inputted cells 7 3 2 11" xfId="29828" xr:uid="{00000000-0005-0000-0000-000016720000}"/>
    <cellStyle name="Pre-inputted cells 7 3 2 12" xfId="29829" xr:uid="{00000000-0005-0000-0000-000017720000}"/>
    <cellStyle name="Pre-inputted cells 7 3 2 13" xfId="29830" xr:uid="{00000000-0005-0000-0000-000018720000}"/>
    <cellStyle name="Pre-inputted cells 7 3 2 14" xfId="29831" xr:uid="{00000000-0005-0000-0000-000019720000}"/>
    <cellStyle name="Pre-inputted cells 7 3 2 15" xfId="29832" xr:uid="{00000000-0005-0000-0000-00001A720000}"/>
    <cellStyle name="Pre-inputted cells 7 3 2 16" xfId="29833" xr:uid="{00000000-0005-0000-0000-00001B720000}"/>
    <cellStyle name="Pre-inputted cells 7 3 2 17" xfId="29834" xr:uid="{00000000-0005-0000-0000-00001C720000}"/>
    <cellStyle name="Pre-inputted cells 7 3 2 18" xfId="29835" xr:uid="{00000000-0005-0000-0000-00001D720000}"/>
    <cellStyle name="Pre-inputted cells 7 3 2 19" xfId="29836" xr:uid="{00000000-0005-0000-0000-00001E720000}"/>
    <cellStyle name="Pre-inputted cells 7 3 2 2" xfId="29837" xr:uid="{00000000-0005-0000-0000-00001F720000}"/>
    <cellStyle name="Pre-inputted cells 7 3 2 2 10" xfId="29838" xr:uid="{00000000-0005-0000-0000-000020720000}"/>
    <cellStyle name="Pre-inputted cells 7 3 2 2 11" xfId="29839" xr:uid="{00000000-0005-0000-0000-000021720000}"/>
    <cellStyle name="Pre-inputted cells 7 3 2 2 12" xfId="29840" xr:uid="{00000000-0005-0000-0000-000022720000}"/>
    <cellStyle name="Pre-inputted cells 7 3 2 2 13" xfId="29841" xr:uid="{00000000-0005-0000-0000-000023720000}"/>
    <cellStyle name="Pre-inputted cells 7 3 2 2 2" xfId="29842" xr:uid="{00000000-0005-0000-0000-000024720000}"/>
    <cellStyle name="Pre-inputted cells 7 3 2 2 2 2" xfId="29843" xr:uid="{00000000-0005-0000-0000-000025720000}"/>
    <cellStyle name="Pre-inputted cells 7 3 2 2 2 3" xfId="29844" xr:uid="{00000000-0005-0000-0000-000026720000}"/>
    <cellStyle name="Pre-inputted cells 7 3 2 2 3" xfId="29845" xr:uid="{00000000-0005-0000-0000-000027720000}"/>
    <cellStyle name="Pre-inputted cells 7 3 2 2 3 2" xfId="29846" xr:uid="{00000000-0005-0000-0000-000028720000}"/>
    <cellStyle name="Pre-inputted cells 7 3 2 2 3 3" xfId="29847" xr:uid="{00000000-0005-0000-0000-000029720000}"/>
    <cellStyle name="Pre-inputted cells 7 3 2 2 4" xfId="29848" xr:uid="{00000000-0005-0000-0000-00002A720000}"/>
    <cellStyle name="Pre-inputted cells 7 3 2 2 5" xfId="29849" xr:uid="{00000000-0005-0000-0000-00002B720000}"/>
    <cellStyle name="Pre-inputted cells 7 3 2 2 6" xfId="29850" xr:uid="{00000000-0005-0000-0000-00002C720000}"/>
    <cellStyle name="Pre-inputted cells 7 3 2 2 7" xfId="29851" xr:uid="{00000000-0005-0000-0000-00002D720000}"/>
    <cellStyle name="Pre-inputted cells 7 3 2 2 8" xfId="29852" xr:uid="{00000000-0005-0000-0000-00002E720000}"/>
    <cellStyle name="Pre-inputted cells 7 3 2 2 9" xfId="29853" xr:uid="{00000000-0005-0000-0000-00002F720000}"/>
    <cellStyle name="Pre-inputted cells 7 3 2 20" xfId="29854" xr:uid="{00000000-0005-0000-0000-000030720000}"/>
    <cellStyle name="Pre-inputted cells 7 3 2 21" xfId="29855" xr:uid="{00000000-0005-0000-0000-000031720000}"/>
    <cellStyle name="Pre-inputted cells 7 3 2 22" xfId="29856" xr:uid="{00000000-0005-0000-0000-000032720000}"/>
    <cellStyle name="Pre-inputted cells 7 3 2 23" xfId="29857" xr:uid="{00000000-0005-0000-0000-000033720000}"/>
    <cellStyle name="Pre-inputted cells 7 3 2 24" xfId="29858" xr:uid="{00000000-0005-0000-0000-000034720000}"/>
    <cellStyle name="Pre-inputted cells 7 3 2 25" xfId="29859" xr:uid="{00000000-0005-0000-0000-000035720000}"/>
    <cellStyle name="Pre-inputted cells 7 3 2 26" xfId="29860" xr:uid="{00000000-0005-0000-0000-000036720000}"/>
    <cellStyle name="Pre-inputted cells 7 3 2 27" xfId="29861" xr:uid="{00000000-0005-0000-0000-000037720000}"/>
    <cellStyle name="Pre-inputted cells 7 3 2 28" xfId="29862" xr:uid="{00000000-0005-0000-0000-000038720000}"/>
    <cellStyle name="Pre-inputted cells 7 3 2 29" xfId="29863" xr:uid="{00000000-0005-0000-0000-000039720000}"/>
    <cellStyle name="Pre-inputted cells 7 3 2 3" xfId="29864" xr:uid="{00000000-0005-0000-0000-00003A720000}"/>
    <cellStyle name="Pre-inputted cells 7 3 2 3 2" xfId="29865" xr:uid="{00000000-0005-0000-0000-00003B720000}"/>
    <cellStyle name="Pre-inputted cells 7 3 2 3 3" xfId="29866" xr:uid="{00000000-0005-0000-0000-00003C720000}"/>
    <cellStyle name="Pre-inputted cells 7 3 2 30" xfId="29867" xr:uid="{00000000-0005-0000-0000-00003D720000}"/>
    <cellStyle name="Pre-inputted cells 7 3 2 31" xfId="29868" xr:uid="{00000000-0005-0000-0000-00003E720000}"/>
    <cellStyle name="Pre-inputted cells 7 3 2 32" xfId="29869" xr:uid="{00000000-0005-0000-0000-00003F720000}"/>
    <cellStyle name="Pre-inputted cells 7 3 2 33" xfId="29870" xr:uid="{00000000-0005-0000-0000-000040720000}"/>
    <cellStyle name="Pre-inputted cells 7 3 2 34" xfId="29871" xr:uid="{00000000-0005-0000-0000-000041720000}"/>
    <cellStyle name="Pre-inputted cells 7 3 2 4" xfId="29872" xr:uid="{00000000-0005-0000-0000-000042720000}"/>
    <cellStyle name="Pre-inputted cells 7 3 2 4 2" xfId="29873" xr:uid="{00000000-0005-0000-0000-000043720000}"/>
    <cellStyle name="Pre-inputted cells 7 3 2 4 3" xfId="29874" xr:uid="{00000000-0005-0000-0000-000044720000}"/>
    <cellStyle name="Pre-inputted cells 7 3 2 5" xfId="29875" xr:uid="{00000000-0005-0000-0000-000045720000}"/>
    <cellStyle name="Pre-inputted cells 7 3 2 6" xfId="29876" xr:uid="{00000000-0005-0000-0000-000046720000}"/>
    <cellStyle name="Pre-inputted cells 7 3 2 7" xfId="29877" xr:uid="{00000000-0005-0000-0000-000047720000}"/>
    <cellStyle name="Pre-inputted cells 7 3 2 8" xfId="29878" xr:uid="{00000000-0005-0000-0000-000048720000}"/>
    <cellStyle name="Pre-inputted cells 7 3 2 9" xfId="29879" xr:uid="{00000000-0005-0000-0000-000049720000}"/>
    <cellStyle name="Pre-inputted cells 7 3 20" xfId="29880" xr:uid="{00000000-0005-0000-0000-00004A720000}"/>
    <cellStyle name="Pre-inputted cells 7 3 21" xfId="29881" xr:uid="{00000000-0005-0000-0000-00004B720000}"/>
    <cellStyle name="Pre-inputted cells 7 3 22" xfId="29882" xr:uid="{00000000-0005-0000-0000-00004C720000}"/>
    <cellStyle name="Pre-inputted cells 7 3 23" xfId="29883" xr:uid="{00000000-0005-0000-0000-00004D720000}"/>
    <cellStyle name="Pre-inputted cells 7 3 24" xfId="29884" xr:uid="{00000000-0005-0000-0000-00004E720000}"/>
    <cellStyle name="Pre-inputted cells 7 3 25" xfId="29885" xr:uid="{00000000-0005-0000-0000-00004F720000}"/>
    <cellStyle name="Pre-inputted cells 7 3 26" xfId="29886" xr:uid="{00000000-0005-0000-0000-000050720000}"/>
    <cellStyle name="Pre-inputted cells 7 3 27" xfId="29887" xr:uid="{00000000-0005-0000-0000-000051720000}"/>
    <cellStyle name="Pre-inputted cells 7 3 28" xfId="29888" xr:uid="{00000000-0005-0000-0000-000052720000}"/>
    <cellStyle name="Pre-inputted cells 7 3 29" xfId="29889" xr:uid="{00000000-0005-0000-0000-000053720000}"/>
    <cellStyle name="Pre-inputted cells 7 3 3" xfId="29890" xr:uid="{00000000-0005-0000-0000-000054720000}"/>
    <cellStyle name="Pre-inputted cells 7 3 3 10" xfId="29891" xr:uid="{00000000-0005-0000-0000-000055720000}"/>
    <cellStyle name="Pre-inputted cells 7 3 3 11" xfId="29892" xr:uid="{00000000-0005-0000-0000-000056720000}"/>
    <cellStyle name="Pre-inputted cells 7 3 3 12" xfId="29893" xr:uid="{00000000-0005-0000-0000-000057720000}"/>
    <cellStyle name="Pre-inputted cells 7 3 3 13" xfId="29894" xr:uid="{00000000-0005-0000-0000-000058720000}"/>
    <cellStyle name="Pre-inputted cells 7 3 3 2" xfId="29895" xr:uid="{00000000-0005-0000-0000-000059720000}"/>
    <cellStyle name="Pre-inputted cells 7 3 3 2 2" xfId="29896" xr:uid="{00000000-0005-0000-0000-00005A720000}"/>
    <cellStyle name="Pre-inputted cells 7 3 3 2 3" xfId="29897" xr:uid="{00000000-0005-0000-0000-00005B720000}"/>
    <cellStyle name="Pre-inputted cells 7 3 3 3" xfId="29898" xr:uid="{00000000-0005-0000-0000-00005C720000}"/>
    <cellStyle name="Pre-inputted cells 7 3 3 3 2" xfId="29899" xr:uid="{00000000-0005-0000-0000-00005D720000}"/>
    <cellStyle name="Pre-inputted cells 7 3 3 3 3" xfId="29900" xr:uid="{00000000-0005-0000-0000-00005E720000}"/>
    <cellStyle name="Pre-inputted cells 7 3 3 4" xfId="29901" xr:uid="{00000000-0005-0000-0000-00005F720000}"/>
    <cellStyle name="Pre-inputted cells 7 3 3 5" xfId="29902" xr:uid="{00000000-0005-0000-0000-000060720000}"/>
    <cellStyle name="Pre-inputted cells 7 3 3 6" xfId="29903" xr:uid="{00000000-0005-0000-0000-000061720000}"/>
    <cellStyle name="Pre-inputted cells 7 3 3 7" xfId="29904" xr:uid="{00000000-0005-0000-0000-000062720000}"/>
    <cellStyle name="Pre-inputted cells 7 3 3 8" xfId="29905" xr:uid="{00000000-0005-0000-0000-000063720000}"/>
    <cellStyle name="Pre-inputted cells 7 3 3 9" xfId="29906" xr:uid="{00000000-0005-0000-0000-000064720000}"/>
    <cellStyle name="Pre-inputted cells 7 3 30" xfId="29907" xr:uid="{00000000-0005-0000-0000-000065720000}"/>
    <cellStyle name="Pre-inputted cells 7 3 31" xfId="29908" xr:uid="{00000000-0005-0000-0000-000066720000}"/>
    <cellStyle name="Pre-inputted cells 7 3 32" xfId="29909" xr:uid="{00000000-0005-0000-0000-000067720000}"/>
    <cellStyle name="Pre-inputted cells 7 3 33" xfId="29910" xr:uid="{00000000-0005-0000-0000-000068720000}"/>
    <cellStyle name="Pre-inputted cells 7 3 34" xfId="29911" xr:uid="{00000000-0005-0000-0000-000069720000}"/>
    <cellStyle name="Pre-inputted cells 7 3 35" xfId="29912" xr:uid="{00000000-0005-0000-0000-00006A720000}"/>
    <cellStyle name="Pre-inputted cells 7 3 4" xfId="29913" xr:uid="{00000000-0005-0000-0000-00006B720000}"/>
    <cellStyle name="Pre-inputted cells 7 3 4 2" xfId="29914" xr:uid="{00000000-0005-0000-0000-00006C720000}"/>
    <cellStyle name="Pre-inputted cells 7 3 4 3" xfId="29915" xr:uid="{00000000-0005-0000-0000-00006D720000}"/>
    <cellStyle name="Pre-inputted cells 7 3 5" xfId="29916" xr:uid="{00000000-0005-0000-0000-00006E720000}"/>
    <cellStyle name="Pre-inputted cells 7 3 5 2" xfId="29917" xr:uid="{00000000-0005-0000-0000-00006F720000}"/>
    <cellStyle name="Pre-inputted cells 7 3 5 3" xfId="29918" xr:uid="{00000000-0005-0000-0000-000070720000}"/>
    <cellStyle name="Pre-inputted cells 7 3 6" xfId="29919" xr:uid="{00000000-0005-0000-0000-000071720000}"/>
    <cellStyle name="Pre-inputted cells 7 3 7" xfId="29920" xr:uid="{00000000-0005-0000-0000-000072720000}"/>
    <cellStyle name="Pre-inputted cells 7 3 8" xfId="29921" xr:uid="{00000000-0005-0000-0000-000073720000}"/>
    <cellStyle name="Pre-inputted cells 7 3 9" xfId="29922" xr:uid="{00000000-0005-0000-0000-000074720000}"/>
    <cellStyle name="Pre-inputted cells 7 3_4 28 1_Asst_Health_Crit_AllTO_RIIO_20110714pm" xfId="29923" xr:uid="{00000000-0005-0000-0000-000075720000}"/>
    <cellStyle name="Pre-inputted cells 7 30" xfId="29924" xr:uid="{00000000-0005-0000-0000-000076720000}"/>
    <cellStyle name="Pre-inputted cells 7 31" xfId="29925" xr:uid="{00000000-0005-0000-0000-000077720000}"/>
    <cellStyle name="Pre-inputted cells 7 32" xfId="29926" xr:uid="{00000000-0005-0000-0000-000078720000}"/>
    <cellStyle name="Pre-inputted cells 7 33" xfId="29927" xr:uid="{00000000-0005-0000-0000-000079720000}"/>
    <cellStyle name="Pre-inputted cells 7 34" xfId="29928" xr:uid="{00000000-0005-0000-0000-00007A720000}"/>
    <cellStyle name="Pre-inputted cells 7 35" xfId="29929" xr:uid="{00000000-0005-0000-0000-00007B720000}"/>
    <cellStyle name="Pre-inputted cells 7 36" xfId="29930" xr:uid="{00000000-0005-0000-0000-00007C720000}"/>
    <cellStyle name="Pre-inputted cells 7 37" xfId="29931" xr:uid="{00000000-0005-0000-0000-00007D720000}"/>
    <cellStyle name="Pre-inputted cells 7 38" xfId="29932" xr:uid="{00000000-0005-0000-0000-00007E720000}"/>
    <cellStyle name="Pre-inputted cells 7 39" xfId="29933" xr:uid="{00000000-0005-0000-0000-00007F720000}"/>
    <cellStyle name="Pre-inputted cells 7 4" xfId="29934" xr:uid="{00000000-0005-0000-0000-000080720000}"/>
    <cellStyle name="Pre-inputted cells 7 4 10" xfId="29935" xr:uid="{00000000-0005-0000-0000-000081720000}"/>
    <cellStyle name="Pre-inputted cells 7 4 11" xfId="29936" xr:uid="{00000000-0005-0000-0000-000082720000}"/>
    <cellStyle name="Pre-inputted cells 7 4 12" xfId="29937" xr:uid="{00000000-0005-0000-0000-000083720000}"/>
    <cellStyle name="Pre-inputted cells 7 4 13" xfId="29938" xr:uid="{00000000-0005-0000-0000-000084720000}"/>
    <cellStyle name="Pre-inputted cells 7 4 14" xfId="29939" xr:uid="{00000000-0005-0000-0000-000085720000}"/>
    <cellStyle name="Pre-inputted cells 7 4 15" xfId="29940" xr:uid="{00000000-0005-0000-0000-000086720000}"/>
    <cellStyle name="Pre-inputted cells 7 4 16" xfId="29941" xr:uid="{00000000-0005-0000-0000-000087720000}"/>
    <cellStyle name="Pre-inputted cells 7 4 17" xfId="29942" xr:uid="{00000000-0005-0000-0000-000088720000}"/>
    <cellStyle name="Pre-inputted cells 7 4 18" xfId="29943" xr:uid="{00000000-0005-0000-0000-000089720000}"/>
    <cellStyle name="Pre-inputted cells 7 4 19" xfId="29944" xr:uid="{00000000-0005-0000-0000-00008A720000}"/>
    <cellStyle name="Pre-inputted cells 7 4 2" xfId="29945" xr:uid="{00000000-0005-0000-0000-00008B720000}"/>
    <cellStyle name="Pre-inputted cells 7 4 2 10" xfId="29946" xr:uid="{00000000-0005-0000-0000-00008C720000}"/>
    <cellStyle name="Pre-inputted cells 7 4 2 11" xfId="29947" xr:uid="{00000000-0005-0000-0000-00008D720000}"/>
    <cellStyle name="Pre-inputted cells 7 4 2 12" xfId="29948" xr:uid="{00000000-0005-0000-0000-00008E720000}"/>
    <cellStyle name="Pre-inputted cells 7 4 2 13" xfId="29949" xr:uid="{00000000-0005-0000-0000-00008F720000}"/>
    <cellStyle name="Pre-inputted cells 7 4 2 2" xfId="29950" xr:uid="{00000000-0005-0000-0000-000090720000}"/>
    <cellStyle name="Pre-inputted cells 7 4 2 2 2" xfId="29951" xr:uid="{00000000-0005-0000-0000-000091720000}"/>
    <cellStyle name="Pre-inputted cells 7 4 2 2 3" xfId="29952" xr:uid="{00000000-0005-0000-0000-000092720000}"/>
    <cellStyle name="Pre-inputted cells 7 4 2 3" xfId="29953" xr:uid="{00000000-0005-0000-0000-000093720000}"/>
    <cellStyle name="Pre-inputted cells 7 4 2 3 2" xfId="29954" xr:uid="{00000000-0005-0000-0000-000094720000}"/>
    <cellStyle name="Pre-inputted cells 7 4 2 3 3" xfId="29955" xr:uid="{00000000-0005-0000-0000-000095720000}"/>
    <cellStyle name="Pre-inputted cells 7 4 2 4" xfId="29956" xr:uid="{00000000-0005-0000-0000-000096720000}"/>
    <cellStyle name="Pre-inputted cells 7 4 2 5" xfId="29957" xr:uid="{00000000-0005-0000-0000-000097720000}"/>
    <cellStyle name="Pre-inputted cells 7 4 2 6" xfId="29958" xr:uid="{00000000-0005-0000-0000-000098720000}"/>
    <cellStyle name="Pre-inputted cells 7 4 2 7" xfId="29959" xr:uid="{00000000-0005-0000-0000-000099720000}"/>
    <cellStyle name="Pre-inputted cells 7 4 2 8" xfId="29960" xr:uid="{00000000-0005-0000-0000-00009A720000}"/>
    <cellStyle name="Pre-inputted cells 7 4 2 9" xfId="29961" xr:uid="{00000000-0005-0000-0000-00009B720000}"/>
    <cellStyle name="Pre-inputted cells 7 4 20" xfId="29962" xr:uid="{00000000-0005-0000-0000-00009C720000}"/>
    <cellStyle name="Pre-inputted cells 7 4 21" xfId="29963" xr:uid="{00000000-0005-0000-0000-00009D720000}"/>
    <cellStyle name="Pre-inputted cells 7 4 22" xfId="29964" xr:uid="{00000000-0005-0000-0000-00009E720000}"/>
    <cellStyle name="Pre-inputted cells 7 4 23" xfId="29965" xr:uid="{00000000-0005-0000-0000-00009F720000}"/>
    <cellStyle name="Pre-inputted cells 7 4 24" xfId="29966" xr:uid="{00000000-0005-0000-0000-0000A0720000}"/>
    <cellStyle name="Pre-inputted cells 7 4 25" xfId="29967" xr:uid="{00000000-0005-0000-0000-0000A1720000}"/>
    <cellStyle name="Pre-inputted cells 7 4 26" xfId="29968" xr:uid="{00000000-0005-0000-0000-0000A2720000}"/>
    <cellStyle name="Pre-inputted cells 7 4 27" xfId="29969" xr:uid="{00000000-0005-0000-0000-0000A3720000}"/>
    <cellStyle name="Pre-inputted cells 7 4 28" xfId="29970" xr:uid="{00000000-0005-0000-0000-0000A4720000}"/>
    <cellStyle name="Pre-inputted cells 7 4 29" xfId="29971" xr:uid="{00000000-0005-0000-0000-0000A5720000}"/>
    <cellStyle name="Pre-inputted cells 7 4 3" xfId="29972" xr:uid="{00000000-0005-0000-0000-0000A6720000}"/>
    <cellStyle name="Pre-inputted cells 7 4 3 2" xfId="29973" xr:uid="{00000000-0005-0000-0000-0000A7720000}"/>
    <cellStyle name="Pre-inputted cells 7 4 3 3" xfId="29974" xr:uid="{00000000-0005-0000-0000-0000A8720000}"/>
    <cellStyle name="Pre-inputted cells 7 4 30" xfId="29975" xr:uid="{00000000-0005-0000-0000-0000A9720000}"/>
    <cellStyle name="Pre-inputted cells 7 4 31" xfId="29976" xr:uid="{00000000-0005-0000-0000-0000AA720000}"/>
    <cellStyle name="Pre-inputted cells 7 4 32" xfId="29977" xr:uid="{00000000-0005-0000-0000-0000AB720000}"/>
    <cellStyle name="Pre-inputted cells 7 4 33" xfId="29978" xr:uid="{00000000-0005-0000-0000-0000AC720000}"/>
    <cellStyle name="Pre-inputted cells 7 4 34" xfId="29979" xr:uid="{00000000-0005-0000-0000-0000AD720000}"/>
    <cellStyle name="Pre-inputted cells 7 4 4" xfId="29980" xr:uid="{00000000-0005-0000-0000-0000AE720000}"/>
    <cellStyle name="Pre-inputted cells 7 4 4 2" xfId="29981" xr:uid="{00000000-0005-0000-0000-0000AF720000}"/>
    <cellStyle name="Pre-inputted cells 7 4 4 3" xfId="29982" xr:uid="{00000000-0005-0000-0000-0000B0720000}"/>
    <cellStyle name="Pre-inputted cells 7 4 5" xfId="29983" xr:uid="{00000000-0005-0000-0000-0000B1720000}"/>
    <cellStyle name="Pre-inputted cells 7 4 6" xfId="29984" xr:uid="{00000000-0005-0000-0000-0000B2720000}"/>
    <cellStyle name="Pre-inputted cells 7 4 7" xfId="29985" xr:uid="{00000000-0005-0000-0000-0000B3720000}"/>
    <cellStyle name="Pre-inputted cells 7 4 8" xfId="29986" xr:uid="{00000000-0005-0000-0000-0000B4720000}"/>
    <cellStyle name="Pre-inputted cells 7 4 9" xfId="29987" xr:uid="{00000000-0005-0000-0000-0000B5720000}"/>
    <cellStyle name="Pre-inputted cells 7 5" xfId="29988" xr:uid="{00000000-0005-0000-0000-0000B6720000}"/>
    <cellStyle name="Pre-inputted cells 7 5 10" xfId="29989" xr:uid="{00000000-0005-0000-0000-0000B7720000}"/>
    <cellStyle name="Pre-inputted cells 7 5 11" xfId="29990" xr:uid="{00000000-0005-0000-0000-0000B8720000}"/>
    <cellStyle name="Pre-inputted cells 7 5 12" xfId="29991" xr:uid="{00000000-0005-0000-0000-0000B9720000}"/>
    <cellStyle name="Pre-inputted cells 7 5 13" xfId="29992" xr:uid="{00000000-0005-0000-0000-0000BA720000}"/>
    <cellStyle name="Pre-inputted cells 7 5 14" xfId="29993" xr:uid="{00000000-0005-0000-0000-0000BB720000}"/>
    <cellStyle name="Pre-inputted cells 7 5 15" xfId="29994" xr:uid="{00000000-0005-0000-0000-0000BC720000}"/>
    <cellStyle name="Pre-inputted cells 7 5 16" xfId="29995" xr:uid="{00000000-0005-0000-0000-0000BD720000}"/>
    <cellStyle name="Pre-inputted cells 7 5 17" xfId="29996" xr:uid="{00000000-0005-0000-0000-0000BE720000}"/>
    <cellStyle name="Pre-inputted cells 7 5 18" xfId="29997" xr:uid="{00000000-0005-0000-0000-0000BF720000}"/>
    <cellStyle name="Pre-inputted cells 7 5 19" xfId="29998" xr:uid="{00000000-0005-0000-0000-0000C0720000}"/>
    <cellStyle name="Pre-inputted cells 7 5 2" xfId="29999" xr:uid="{00000000-0005-0000-0000-0000C1720000}"/>
    <cellStyle name="Pre-inputted cells 7 5 2 10" xfId="30000" xr:uid="{00000000-0005-0000-0000-0000C2720000}"/>
    <cellStyle name="Pre-inputted cells 7 5 2 11" xfId="30001" xr:uid="{00000000-0005-0000-0000-0000C3720000}"/>
    <cellStyle name="Pre-inputted cells 7 5 2 12" xfId="30002" xr:uid="{00000000-0005-0000-0000-0000C4720000}"/>
    <cellStyle name="Pre-inputted cells 7 5 2 13" xfId="30003" xr:uid="{00000000-0005-0000-0000-0000C5720000}"/>
    <cellStyle name="Pre-inputted cells 7 5 2 2" xfId="30004" xr:uid="{00000000-0005-0000-0000-0000C6720000}"/>
    <cellStyle name="Pre-inputted cells 7 5 2 2 2" xfId="30005" xr:uid="{00000000-0005-0000-0000-0000C7720000}"/>
    <cellStyle name="Pre-inputted cells 7 5 2 2 3" xfId="30006" xr:uid="{00000000-0005-0000-0000-0000C8720000}"/>
    <cellStyle name="Pre-inputted cells 7 5 2 3" xfId="30007" xr:uid="{00000000-0005-0000-0000-0000C9720000}"/>
    <cellStyle name="Pre-inputted cells 7 5 2 3 2" xfId="30008" xr:uid="{00000000-0005-0000-0000-0000CA720000}"/>
    <cellStyle name="Pre-inputted cells 7 5 2 3 3" xfId="30009" xr:uid="{00000000-0005-0000-0000-0000CB720000}"/>
    <cellStyle name="Pre-inputted cells 7 5 2 4" xfId="30010" xr:uid="{00000000-0005-0000-0000-0000CC720000}"/>
    <cellStyle name="Pre-inputted cells 7 5 2 5" xfId="30011" xr:uid="{00000000-0005-0000-0000-0000CD720000}"/>
    <cellStyle name="Pre-inputted cells 7 5 2 6" xfId="30012" xr:uid="{00000000-0005-0000-0000-0000CE720000}"/>
    <cellStyle name="Pre-inputted cells 7 5 2 7" xfId="30013" xr:uid="{00000000-0005-0000-0000-0000CF720000}"/>
    <cellStyle name="Pre-inputted cells 7 5 2 8" xfId="30014" xr:uid="{00000000-0005-0000-0000-0000D0720000}"/>
    <cellStyle name="Pre-inputted cells 7 5 2 9" xfId="30015" xr:uid="{00000000-0005-0000-0000-0000D1720000}"/>
    <cellStyle name="Pre-inputted cells 7 5 20" xfId="30016" xr:uid="{00000000-0005-0000-0000-0000D2720000}"/>
    <cellStyle name="Pre-inputted cells 7 5 21" xfId="30017" xr:uid="{00000000-0005-0000-0000-0000D3720000}"/>
    <cellStyle name="Pre-inputted cells 7 5 22" xfId="30018" xr:uid="{00000000-0005-0000-0000-0000D4720000}"/>
    <cellStyle name="Pre-inputted cells 7 5 23" xfId="30019" xr:uid="{00000000-0005-0000-0000-0000D5720000}"/>
    <cellStyle name="Pre-inputted cells 7 5 24" xfId="30020" xr:uid="{00000000-0005-0000-0000-0000D6720000}"/>
    <cellStyle name="Pre-inputted cells 7 5 25" xfId="30021" xr:uid="{00000000-0005-0000-0000-0000D7720000}"/>
    <cellStyle name="Pre-inputted cells 7 5 26" xfId="30022" xr:uid="{00000000-0005-0000-0000-0000D8720000}"/>
    <cellStyle name="Pre-inputted cells 7 5 27" xfId="30023" xr:uid="{00000000-0005-0000-0000-0000D9720000}"/>
    <cellStyle name="Pre-inputted cells 7 5 28" xfId="30024" xr:uid="{00000000-0005-0000-0000-0000DA720000}"/>
    <cellStyle name="Pre-inputted cells 7 5 29" xfId="30025" xr:uid="{00000000-0005-0000-0000-0000DB720000}"/>
    <cellStyle name="Pre-inputted cells 7 5 3" xfId="30026" xr:uid="{00000000-0005-0000-0000-0000DC720000}"/>
    <cellStyle name="Pre-inputted cells 7 5 3 2" xfId="30027" xr:uid="{00000000-0005-0000-0000-0000DD720000}"/>
    <cellStyle name="Pre-inputted cells 7 5 3 3" xfId="30028" xr:uid="{00000000-0005-0000-0000-0000DE720000}"/>
    <cellStyle name="Pre-inputted cells 7 5 30" xfId="30029" xr:uid="{00000000-0005-0000-0000-0000DF720000}"/>
    <cellStyle name="Pre-inputted cells 7 5 31" xfId="30030" xr:uid="{00000000-0005-0000-0000-0000E0720000}"/>
    <cellStyle name="Pre-inputted cells 7 5 32" xfId="30031" xr:uid="{00000000-0005-0000-0000-0000E1720000}"/>
    <cellStyle name="Pre-inputted cells 7 5 33" xfId="30032" xr:uid="{00000000-0005-0000-0000-0000E2720000}"/>
    <cellStyle name="Pre-inputted cells 7 5 34" xfId="30033" xr:uid="{00000000-0005-0000-0000-0000E3720000}"/>
    <cellStyle name="Pre-inputted cells 7 5 4" xfId="30034" xr:uid="{00000000-0005-0000-0000-0000E4720000}"/>
    <cellStyle name="Pre-inputted cells 7 5 4 2" xfId="30035" xr:uid="{00000000-0005-0000-0000-0000E5720000}"/>
    <cellStyle name="Pre-inputted cells 7 5 4 3" xfId="30036" xr:uid="{00000000-0005-0000-0000-0000E6720000}"/>
    <cellStyle name="Pre-inputted cells 7 5 5" xfId="30037" xr:uid="{00000000-0005-0000-0000-0000E7720000}"/>
    <cellStyle name="Pre-inputted cells 7 5 6" xfId="30038" xr:uid="{00000000-0005-0000-0000-0000E8720000}"/>
    <cellStyle name="Pre-inputted cells 7 5 7" xfId="30039" xr:uid="{00000000-0005-0000-0000-0000E9720000}"/>
    <cellStyle name="Pre-inputted cells 7 5 8" xfId="30040" xr:uid="{00000000-0005-0000-0000-0000EA720000}"/>
    <cellStyle name="Pre-inputted cells 7 5 9" xfId="30041" xr:uid="{00000000-0005-0000-0000-0000EB720000}"/>
    <cellStyle name="Pre-inputted cells 7 6" xfId="30042" xr:uid="{00000000-0005-0000-0000-0000EC720000}"/>
    <cellStyle name="Pre-inputted cells 7 6 10" xfId="30043" xr:uid="{00000000-0005-0000-0000-0000ED720000}"/>
    <cellStyle name="Pre-inputted cells 7 6 11" xfId="30044" xr:uid="{00000000-0005-0000-0000-0000EE720000}"/>
    <cellStyle name="Pre-inputted cells 7 6 12" xfId="30045" xr:uid="{00000000-0005-0000-0000-0000EF720000}"/>
    <cellStyle name="Pre-inputted cells 7 6 13" xfId="30046" xr:uid="{00000000-0005-0000-0000-0000F0720000}"/>
    <cellStyle name="Pre-inputted cells 7 6 2" xfId="30047" xr:uid="{00000000-0005-0000-0000-0000F1720000}"/>
    <cellStyle name="Pre-inputted cells 7 6 2 2" xfId="30048" xr:uid="{00000000-0005-0000-0000-0000F2720000}"/>
    <cellStyle name="Pre-inputted cells 7 6 2 3" xfId="30049" xr:uid="{00000000-0005-0000-0000-0000F3720000}"/>
    <cellStyle name="Pre-inputted cells 7 6 3" xfId="30050" xr:uid="{00000000-0005-0000-0000-0000F4720000}"/>
    <cellStyle name="Pre-inputted cells 7 6 3 2" xfId="30051" xr:uid="{00000000-0005-0000-0000-0000F5720000}"/>
    <cellStyle name="Pre-inputted cells 7 6 3 3" xfId="30052" xr:uid="{00000000-0005-0000-0000-0000F6720000}"/>
    <cellStyle name="Pre-inputted cells 7 6 4" xfId="30053" xr:uid="{00000000-0005-0000-0000-0000F7720000}"/>
    <cellStyle name="Pre-inputted cells 7 6 5" xfId="30054" xr:uid="{00000000-0005-0000-0000-0000F8720000}"/>
    <cellStyle name="Pre-inputted cells 7 6 6" xfId="30055" xr:uid="{00000000-0005-0000-0000-0000F9720000}"/>
    <cellStyle name="Pre-inputted cells 7 6 7" xfId="30056" xr:uid="{00000000-0005-0000-0000-0000FA720000}"/>
    <cellStyle name="Pre-inputted cells 7 6 8" xfId="30057" xr:uid="{00000000-0005-0000-0000-0000FB720000}"/>
    <cellStyle name="Pre-inputted cells 7 6 9" xfId="30058" xr:uid="{00000000-0005-0000-0000-0000FC720000}"/>
    <cellStyle name="Pre-inputted cells 7 7" xfId="30059" xr:uid="{00000000-0005-0000-0000-0000FD720000}"/>
    <cellStyle name="Pre-inputted cells 7 7 2" xfId="30060" xr:uid="{00000000-0005-0000-0000-0000FE720000}"/>
    <cellStyle name="Pre-inputted cells 7 7 2 2" xfId="30061" xr:uid="{00000000-0005-0000-0000-0000FF720000}"/>
    <cellStyle name="Pre-inputted cells 7 7 2 3" xfId="30062" xr:uid="{00000000-0005-0000-0000-000000730000}"/>
    <cellStyle name="Pre-inputted cells 7 7 3" xfId="30063" xr:uid="{00000000-0005-0000-0000-000001730000}"/>
    <cellStyle name="Pre-inputted cells 7 7 3 2" xfId="30064" xr:uid="{00000000-0005-0000-0000-000002730000}"/>
    <cellStyle name="Pre-inputted cells 7 7 4" xfId="30065" xr:uid="{00000000-0005-0000-0000-000003730000}"/>
    <cellStyle name="Pre-inputted cells 7 8" xfId="30066" xr:uid="{00000000-0005-0000-0000-000004730000}"/>
    <cellStyle name="Pre-inputted cells 7 8 2" xfId="30067" xr:uid="{00000000-0005-0000-0000-000005730000}"/>
    <cellStyle name="Pre-inputted cells 7 9" xfId="30068" xr:uid="{00000000-0005-0000-0000-000006730000}"/>
    <cellStyle name="Pre-inputted cells 7 9 2" xfId="30069" xr:uid="{00000000-0005-0000-0000-000007730000}"/>
    <cellStyle name="Pre-inputted cells 7_4 28 1_Asst_Health_Crit_AllTO_RIIO_20110714pm" xfId="30070" xr:uid="{00000000-0005-0000-0000-000008730000}"/>
    <cellStyle name="Pre-inputted cells 8" xfId="30071" xr:uid="{00000000-0005-0000-0000-000009730000}"/>
    <cellStyle name="Pre-inputted cells 8 10" xfId="30072" xr:uid="{00000000-0005-0000-0000-00000A730000}"/>
    <cellStyle name="Pre-inputted cells 8 11" xfId="30073" xr:uid="{00000000-0005-0000-0000-00000B730000}"/>
    <cellStyle name="Pre-inputted cells 8 12" xfId="30074" xr:uid="{00000000-0005-0000-0000-00000C730000}"/>
    <cellStyle name="Pre-inputted cells 8 13" xfId="30075" xr:uid="{00000000-0005-0000-0000-00000D730000}"/>
    <cellStyle name="Pre-inputted cells 8 14" xfId="30076" xr:uid="{00000000-0005-0000-0000-00000E730000}"/>
    <cellStyle name="Pre-inputted cells 8 15" xfId="30077" xr:uid="{00000000-0005-0000-0000-00000F730000}"/>
    <cellStyle name="Pre-inputted cells 8 16" xfId="30078" xr:uid="{00000000-0005-0000-0000-000010730000}"/>
    <cellStyle name="Pre-inputted cells 8 17" xfId="30079" xr:uid="{00000000-0005-0000-0000-000011730000}"/>
    <cellStyle name="Pre-inputted cells 8 18" xfId="30080" xr:uid="{00000000-0005-0000-0000-000012730000}"/>
    <cellStyle name="Pre-inputted cells 8 19" xfId="30081" xr:uid="{00000000-0005-0000-0000-000013730000}"/>
    <cellStyle name="Pre-inputted cells 8 2" xfId="30082" xr:uid="{00000000-0005-0000-0000-000014730000}"/>
    <cellStyle name="Pre-inputted cells 8 2 10" xfId="30083" xr:uid="{00000000-0005-0000-0000-000015730000}"/>
    <cellStyle name="Pre-inputted cells 8 2 11" xfId="30084" xr:uid="{00000000-0005-0000-0000-000016730000}"/>
    <cellStyle name="Pre-inputted cells 8 2 12" xfId="30085" xr:uid="{00000000-0005-0000-0000-000017730000}"/>
    <cellStyle name="Pre-inputted cells 8 2 13" xfId="30086" xr:uid="{00000000-0005-0000-0000-000018730000}"/>
    <cellStyle name="Pre-inputted cells 8 2 14" xfId="30087" xr:uid="{00000000-0005-0000-0000-000019730000}"/>
    <cellStyle name="Pre-inputted cells 8 2 15" xfId="30088" xr:uid="{00000000-0005-0000-0000-00001A730000}"/>
    <cellStyle name="Pre-inputted cells 8 2 16" xfId="30089" xr:uid="{00000000-0005-0000-0000-00001B730000}"/>
    <cellStyle name="Pre-inputted cells 8 2 17" xfId="30090" xr:uid="{00000000-0005-0000-0000-00001C730000}"/>
    <cellStyle name="Pre-inputted cells 8 2 18" xfId="30091" xr:uid="{00000000-0005-0000-0000-00001D730000}"/>
    <cellStyle name="Pre-inputted cells 8 2 19" xfId="30092" xr:uid="{00000000-0005-0000-0000-00001E730000}"/>
    <cellStyle name="Pre-inputted cells 8 2 2" xfId="30093" xr:uid="{00000000-0005-0000-0000-00001F730000}"/>
    <cellStyle name="Pre-inputted cells 8 2 2 10" xfId="30094" xr:uid="{00000000-0005-0000-0000-000020730000}"/>
    <cellStyle name="Pre-inputted cells 8 2 2 11" xfId="30095" xr:uid="{00000000-0005-0000-0000-000021730000}"/>
    <cellStyle name="Pre-inputted cells 8 2 2 12" xfId="30096" xr:uid="{00000000-0005-0000-0000-000022730000}"/>
    <cellStyle name="Pre-inputted cells 8 2 2 13" xfId="30097" xr:uid="{00000000-0005-0000-0000-000023730000}"/>
    <cellStyle name="Pre-inputted cells 8 2 2 2" xfId="30098" xr:uid="{00000000-0005-0000-0000-000024730000}"/>
    <cellStyle name="Pre-inputted cells 8 2 2 2 2" xfId="30099" xr:uid="{00000000-0005-0000-0000-000025730000}"/>
    <cellStyle name="Pre-inputted cells 8 2 2 2 3" xfId="30100" xr:uid="{00000000-0005-0000-0000-000026730000}"/>
    <cellStyle name="Pre-inputted cells 8 2 2 3" xfId="30101" xr:uid="{00000000-0005-0000-0000-000027730000}"/>
    <cellStyle name="Pre-inputted cells 8 2 2 3 2" xfId="30102" xr:uid="{00000000-0005-0000-0000-000028730000}"/>
    <cellStyle name="Pre-inputted cells 8 2 2 3 3" xfId="30103" xr:uid="{00000000-0005-0000-0000-000029730000}"/>
    <cellStyle name="Pre-inputted cells 8 2 2 4" xfId="30104" xr:uid="{00000000-0005-0000-0000-00002A730000}"/>
    <cellStyle name="Pre-inputted cells 8 2 2 5" xfId="30105" xr:uid="{00000000-0005-0000-0000-00002B730000}"/>
    <cellStyle name="Pre-inputted cells 8 2 2 6" xfId="30106" xr:uid="{00000000-0005-0000-0000-00002C730000}"/>
    <cellStyle name="Pre-inputted cells 8 2 2 7" xfId="30107" xr:uid="{00000000-0005-0000-0000-00002D730000}"/>
    <cellStyle name="Pre-inputted cells 8 2 2 8" xfId="30108" xr:uid="{00000000-0005-0000-0000-00002E730000}"/>
    <cellStyle name="Pre-inputted cells 8 2 2 9" xfId="30109" xr:uid="{00000000-0005-0000-0000-00002F730000}"/>
    <cellStyle name="Pre-inputted cells 8 2 20" xfId="30110" xr:uid="{00000000-0005-0000-0000-000030730000}"/>
    <cellStyle name="Pre-inputted cells 8 2 21" xfId="30111" xr:uid="{00000000-0005-0000-0000-000031730000}"/>
    <cellStyle name="Pre-inputted cells 8 2 22" xfId="30112" xr:uid="{00000000-0005-0000-0000-000032730000}"/>
    <cellStyle name="Pre-inputted cells 8 2 23" xfId="30113" xr:uid="{00000000-0005-0000-0000-000033730000}"/>
    <cellStyle name="Pre-inputted cells 8 2 24" xfId="30114" xr:uid="{00000000-0005-0000-0000-000034730000}"/>
    <cellStyle name="Pre-inputted cells 8 2 25" xfId="30115" xr:uid="{00000000-0005-0000-0000-000035730000}"/>
    <cellStyle name="Pre-inputted cells 8 2 26" xfId="30116" xr:uid="{00000000-0005-0000-0000-000036730000}"/>
    <cellStyle name="Pre-inputted cells 8 2 27" xfId="30117" xr:uid="{00000000-0005-0000-0000-000037730000}"/>
    <cellStyle name="Pre-inputted cells 8 2 28" xfId="30118" xr:uid="{00000000-0005-0000-0000-000038730000}"/>
    <cellStyle name="Pre-inputted cells 8 2 29" xfId="30119" xr:uid="{00000000-0005-0000-0000-000039730000}"/>
    <cellStyle name="Pre-inputted cells 8 2 3" xfId="30120" xr:uid="{00000000-0005-0000-0000-00003A730000}"/>
    <cellStyle name="Pre-inputted cells 8 2 3 2" xfId="30121" xr:uid="{00000000-0005-0000-0000-00003B730000}"/>
    <cellStyle name="Pre-inputted cells 8 2 3 3" xfId="30122" xr:uid="{00000000-0005-0000-0000-00003C730000}"/>
    <cellStyle name="Pre-inputted cells 8 2 30" xfId="30123" xr:uid="{00000000-0005-0000-0000-00003D730000}"/>
    <cellStyle name="Pre-inputted cells 8 2 31" xfId="30124" xr:uid="{00000000-0005-0000-0000-00003E730000}"/>
    <cellStyle name="Pre-inputted cells 8 2 32" xfId="30125" xr:uid="{00000000-0005-0000-0000-00003F730000}"/>
    <cellStyle name="Pre-inputted cells 8 2 33" xfId="30126" xr:uid="{00000000-0005-0000-0000-000040730000}"/>
    <cellStyle name="Pre-inputted cells 8 2 34" xfId="30127" xr:uid="{00000000-0005-0000-0000-000041730000}"/>
    <cellStyle name="Pre-inputted cells 8 2 4" xfId="30128" xr:uid="{00000000-0005-0000-0000-000042730000}"/>
    <cellStyle name="Pre-inputted cells 8 2 4 2" xfId="30129" xr:uid="{00000000-0005-0000-0000-000043730000}"/>
    <cellStyle name="Pre-inputted cells 8 2 4 3" xfId="30130" xr:uid="{00000000-0005-0000-0000-000044730000}"/>
    <cellStyle name="Pre-inputted cells 8 2 5" xfId="30131" xr:uid="{00000000-0005-0000-0000-000045730000}"/>
    <cellStyle name="Pre-inputted cells 8 2 6" xfId="30132" xr:uid="{00000000-0005-0000-0000-000046730000}"/>
    <cellStyle name="Pre-inputted cells 8 2 7" xfId="30133" xr:uid="{00000000-0005-0000-0000-000047730000}"/>
    <cellStyle name="Pre-inputted cells 8 2 8" xfId="30134" xr:uid="{00000000-0005-0000-0000-000048730000}"/>
    <cellStyle name="Pre-inputted cells 8 2 9" xfId="30135" xr:uid="{00000000-0005-0000-0000-000049730000}"/>
    <cellStyle name="Pre-inputted cells 8 20" xfId="30136" xr:uid="{00000000-0005-0000-0000-00004A730000}"/>
    <cellStyle name="Pre-inputted cells 8 21" xfId="30137" xr:uid="{00000000-0005-0000-0000-00004B730000}"/>
    <cellStyle name="Pre-inputted cells 8 22" xfId="30138" xr:uid="{00000000-0005-0000-0000-00004C730000}"/>
    <cellStyle name="Pre-inputted cells 8 23" xfId="30139" xr:uid="{00000000-0005-0000-0000-00004D730000}"/>
    <cellStyle name="Pre-inputted cells 8 24" xfId="30140" xr:uid="{00000000-0005-0000-0000-00004E730000}"/>
    <cellStyle name="Pre-inputted cells 8 25" xfId="30141" xr:uid="{00000000-0005-0000-0000-00004F730000}"/>
    <cellStyle name="Pre-inputted cells 8 26" xfId="30142" xr:uid="{00000000-0005-0000-0000-000050730000}"/>
    <cellStyle name="Pre-inputted cells 8 27" xfId="30143" xr:uid="{00000000-0005-0000-0000-000051730000}"/>
    <cellStyle name="Pre-inputted cells 8 28" xfId="30144" xr:uid="{00000000-0005-0000-0000-000052730000}"/>
    <cellStyle name="Pre-inputted cells 8 29" xfId="30145" xr:uid="{00000000-0005-0000-0000-000053730000}"/>
    <cellStyle name="Pre-inputted cells 8 3" xfId="30146" xr:uid="{00000000-0005-0000-0000-000054730000}"/>
    <cellStyle name="Pre-inputted cells 8 3 10" xfId="30147" xr:uid="{00000000-0005-0000-0000-000055730000}"/>
    <cellStyle name="Pre-inputted cells 8 3 11" xfId="30148" xr:uid="{00000000-0005-0000-0000-000056730000}"/>
    <cellStyle name="Pre-inputted cells 8 3 12" xfId="30149" xr:uid="{00000000-0005-0000-0000-000057730000}"/>
    <cellStyle name="Pre-inputted cells 8 3 13" xfId="30150" xr:uid="{00000000-0005-0000-0000-000058730000}"/>
    <cellStyle name="Pre-inputted cells 8 3 2" xfId="30151" xr:uid="{00000000-0005-0000-0000-000059730000}"/>
    <cellStyle name="Pre-inputted cells 8 3 2 2" xfId="30152" xr:uid="{00000000-0005-0000-0000-00005A730000}"/>
    <cellStyle name="Pre-inputted cells 8 3 2 3" xfId="30153" xr:uid="{00000000-0005-0000-0000-00005B730000}"/>
    <cellStyle name="Pre-inputted cells 8 3 3" xfId="30154" xr:uid="{00000000-0005-0000-0000-00005C730000}"/>
    <cellStyle name="Pre-inputted cells 8 3 3 2" xfId="30155" xr:uid="{00000000-0005-0000-0000-00005D730000}"/>
    <cellStyle name="Pre-inputted cells 8 3 3 3" xfId="30156" xr:uid="{00000000-0005-0000-0000-00005E730000}"/>
    <cellStyle name="Pre-inputted cells 8 3 4" xfId="30157" xr:uid="{00000000-0005-0000-0000-00005F730000}"/>
    <cellStyle name="Pre-inputted cells 8 3 5" xfId="30158" xr:uid="{00000000-0005-0000-0000-000060730000}"/>
    <cellStyle name="Pre-inputted cells 8 3 6" xfId="30159" xr:uid="{00000000-0005-0000-0000-000061730000}"/>
    <cellStyle name="Pre-inputted cells 8 3 7" xfId="30160" xr:uid="{00000000-0005-0000-0000-000062730000}"/>
    <cellStyle name="Pre-inputted cells 8 3 8" xfId="30161" xr:uid="{00000000-0005-0000-0000-000063730000}"/>
    <cellStyle name="Pre-inputted cells 8 3 9" xfId="30162" xr:uid="{00000000-0005-0000-0000-000064730000}"/>
    <cellStyle name="Pre-inputted cells 8 30" xfId="30163" xr:uid="{00000000-0005-0000-0000-000065730000}"/>
    <cellStyle name="Pre-inputted cells 8 31" xfId="30164" xr:uid="{00000000-0005-0000-0000-000066730000}"/>
    <cellStyle name="Pre-inputted cells 8 32" xfId="30165" xr:uid="{00000000-0005-0000-0000-000067730000}"/>
    <cellStyle name="Pre-inputted cells 8 33" xfId="30166" xr:uid="{00000000-0005-0000-0000-000068730000}"/>
    <cellStyle name="Pre-inputted cells 8 34" xfId="30167" xr:uid="{00000000-0005-0000-0000-000069730000}"/>
    <cellStyle name="Pre-inputted cells 8 35" xfId="30168" xr:uid="{00000000-0005-0000-0000-00006A730000}"/>
    <cellStyle name="Pre-inputted cells 8 4" xfId="30169" xr:uid="{00000000-0005-0000-0000-00006B730000}"/>
    <cellStyle name="Pre-inputted cells 8 4 2" xfId="30170" xr:uid="{00000000-0005-0000-0000-00006C730000}"/>
    <cellStyle name="Pre-inputted cells 8 4 3" xfId="30171" xr:uid="{00000000-0005-0000-0000-00006D730000}"/>
    <cellStyle name="Pre-inputted cells 8 5" xfId="30172" xr:uid="{00000000-0005-0000-0000-00006E730000}"/>
    <cellStyle name="Pre-inputted cells 8 5 2" xfId="30173" xr:uid="{00000000-0005-0000-0000-00006F730000}"/>
    <cellStyle name="Pre-inputted cells 8 5 3" xfId="30174" xr:uid="{00000000-0005-0000-0000-000070730000}"/>
    <cellStyle name="Pre-inputted cells 8 6" xfId="30175" xr:uid="{00000000-0005-0000-0000-000071730000}"/>
    <cellStyle name="Pre-inputted cells 8 7" xfId="30176" xr:uid="{00000000-0005-0000-0000-000072730000}"/>
    <cellStyle name="Pre-inputted cells 8 8" xfId="30177" xr:uid="{00000000-0005-0000-0000-000073730000}"/>
    <cellStyle name="Pre-inputted cells 8 9" xfId="30178" xr:uid="{00000000-0005-0000-0000-000074730000}"/>
    <cellStyle name="Pre-inputted cells 8_4 28 1_Asst_Health_Crit_AllTO_RIIO_20110714pm" xfId="30179" xr:uid="{00000000-0005-0000-0000-000075730000}"/>
    <cellStyle name="Pre-inputted cells 9" xfId="30180" xr:uid="{00000000-0005-0000-0000-000076730000}"/>
    <cellStyle name="Pre-inputted cells 9 10" xfId="30181" xr:uid="{00000000-0005-0000-0000-000077730000}"/>
    <cellStyle name="Pre-inputted cells 9 11" xfId="30182" xr:uid="{00000000-0005-0000-0000-000078730000}"/>
    <cellStyle name="Pre-inputted cells 9 12" xfId="30183" xr:uid="{00000000-0005-0000-0000-000079730000}"/>
    <cellStyle name="Pre-inputted cells 9 13" xfId="30184" xr:uid="{00000000-0005-0000-0000-00007A730000}"/>
    <cellStyle name="Pre-inputted cells 9 14" xfId="30185" xr:uid="{00000000-0005-0000-0000-00007B730000}"/>
    <cellStyle name="Pre-inputted cells 9 15" xfId="30186" xr:uid="{00000000-0005-0000-0000-00007C730000}"/>
    <cellStyle name="Pre-inputted cells 9 16" xfId="30187" xr:uid="{00000000-0005-0000-0000-00007D730000}"/>
    <cellStyle name="Pre-inputted cells 9 17" xfId="30188" xr:uid="{00000000-0005-0000-0000-00007E730000}"/>
    <cellStyle name="Pre-inputted cells 9 18" xfId="30189" xr:uid="{00000000-0005-0000-0000-00007F730000}"/>
    <cellStyle name="Pre-inputted cells 9 19" xfId="30190" xr:uid="{00000000-0005-0000-0000-000080730000}"/>
    <cellStyle name="Pre-inputted cells 9 2" xfId="30191" xr:uid="{00000000-0005-0000-0000-000081730000}"/>
    <cellStyle name="Pre-inputted cells 9 2 10" xfId="30192" xr:uid="{00000000-0005-0000-0000-000082730000}"/>
    <cellStyle name="Pre-inputted cells 9 2 11" xfId="30193" xr:uid="{00000000-0005-0000-0000-000083730000}"/>
    <cellStyle name="Pre-inputted cells 9 2 12" xfId="30194" xr:uid="{00000000-0005-0000-0000-000084730000}"/>
    <cellStyle name="Pre-inputted cells 9 2 13" xfId="30195" xr:uid="{00000000-0005-0000-0000-000085730000}"/>
    <cellStyle name="Pre-inputted cells 9 2 2" xfId="30196" xr:uid="{00000000-0005-0000-0000-000086730000}"/>
    <cellStyle name="Pre-inputted cells 9 2 2 2" xfId="30197" xr:uid="{00000000-0005-0000-0000-000087730000}"/>
    <cellStyle name="Pre-inputted cells 9 2 2 3" xfId="30198" xr:uid="{00000000-0005-0000-0000-000088730000}"/>
    <cellStyle name="Pre-inputted cells 9 2 3" xfId="30199" xr:uid="{00000000-0005-0000-0000-000089730000}"/>
    <cellStyle name="Pre-inputted cells 9 2 3 2" xfId="30200" xr:uid="{00000000-0005-0000-0000-00008A730000}"/>
    <cellStyle name="Pre-inputted cells 9 2 3 3" xfId="30201" xr:uid="{00000000-0005-0000-0000-00008B730000}"/>
    <cellStyle name="Pre-inputted cells 9 2 4" xfId="30202" xr:uid="{00000000-0005-0000-0000-00008C730000}"/>
    <cellStyle name="Pre-inputted cells 9 2 5" xfId="30203" xr:uid="{00000000-0005-0000-0000-00008D730000}"/>
    <cellStyle name="Pre-inputted cells 9 2 6" xfId="30204" xr:uid="{00000000-0005-0000-0000-00008E730000}"/>
    <cellStyle name="Pre-inputted cells 9 2 7" xfId="30205" xr:uid="{00000000-0005-0000-0000-00008F730000}"/>
    <cellStyle name="Pre-inputted cells 9 2 8" xfId="30206" xr:uid="{00000000-0005-0000-0000-000090730000}"/>
    <cellStyle name="Pre-inputted cells 9 2 9" xfId="30207" xr:uid="{00000000-0005-0000-0000-000091730000}"/>
    <cellStyle name="Pre-inputted cells 9 20" xfId="30208" xr:uid="{00000000-0005-0000-0000-000092730000}"/>
    <cellStyle name="Pre-inputted cells 9 21" xfId="30209" xr:uid="{00000000-0005-0000-0000-000093730000}"/>
    <cellStyle name="Pre-inputted cells 9 22" xfId="30210" xr:uid="{00000000-0005-0000-0000-000094730000}"/>
    <cellStyle name="Pre-inputted cells 9 23" xfId="30211" xr:uid="{00000000-0005-0000-0000-000095730000}"/>
    <cellStyle name="Pre-inputted cells 9 24" xfId="30212" xr:uid="{00000000-0005-0000-0000-000096730000}"/>
    <cellStyle name="Pre-inputted cells 9 25" xfId="30213" xr:uid="{00000000-0005-0000-0000-000097730000}"/>
    <cellStyle name="Pre-inputted cells 9 26" xfId="30214" xr:uid="{00000000-0005-0000-0000-000098730000}"/>
    <cellStyle name="Pre-inputted cells 9 27" xfId="30215" xr:uid="{00000000-0005-0000-0000-000099730000}"/>
    <cellStyle name="Pre-inputted cells 9 28" xfId="30216" xr:uid="{00000000-0005-0000-0000-00009A730000}"/>
    <cellStyle name="Pre-inputted cells 9 29" xfId="30217" xr:uid="{00000000-0005-0000-0000-00009B730000}"/>
    <cellStyle name="Pre-inputted cells 9 3" xfId="30218" xr:uid="{00000000-0005-0000-0000-00009C730000}"/>
    <cellStyle name="Pre-inputted cells 9 3 2" xfId="30219" xr:uid="{00000000-0005-0000-0000-00009D730000}"/>
    <cellStyle name="Pre-inputted cells 9 3 3" xfId="30220" xr:uid="{00000000-0005-0000-0000-00009E730000}"/>
    <cellStyle name="Pre-inputted cells 9 30" xfId="30221" xr:uid="{00000000-0005-0000-0000-00009F730000}"/>
    <cellStyle name="Pre-inputted cells 9 31" xfId="30222" xr:uid="{00000000-0005-0000-0000-0000A0730000}"/>
    <cellStyle name="Pre-inputted cells 9 32" xfId="30223" xr:uid="{00000000-0005-0000-0000-0000A1730000}"/>
    <cellStyle name="Pre-inputted cells 9 33" xfId="30224" xr:uid="{00000000-0005-0000-0000-0000A2730000}"/>
    <cellStyle name="Pre-inputted cells 9 34" xfId="30225" xr:uid="{00000000-0005-0000-0000-0000A3730000}"/>
    <cellStyle name="Pre-inputted cells 9 4" xfId="30226" xr:uid="{00000000-0005-0000-0000-0000A4730000}"/>
    <cellStyle name="Pre-inputted cells 9 4 2" xfId="30227" xr:uid="{00000000-0005-0000-0000-0000A5730000}"/>
    <cellStyle name="Pre-inputted cells 9 4 3" xfId="30228" xr:uid="{00000000-0005-0000-0000-0000A6730000}"/>
    <cellStyle name="Pre-inputted cells 9 5" xfId="30229" xr:uid="{00000000-0005-0000-0000-0000A7730000}"/>
    <cellStyle name="Pre-inputted cells 9 6" xfId="30230" xr:uid="{00000000-0005-0000-0000-0000A8730000}"/>
    <cellStyle name="Pre-inputted cells 9 7" xfId="30231" xr:uid="{00000000-0005-0000-0000-0000A9730000}"/>
    <cellStyle name="Pre-inputted cells 9 8" xfId="30232" xr:uid="{00000000-0005-0000-0000-0000AA730000}"/>
    <cellStyle name="Pre-inputted cells 9 9" xfId="30233" xr:uid="{00000000-0005-0000-0000-0000AB730000}"/>
    <cellStyle name="Pre-inputted cells_1.3s Accounting C Costs Scots" xfId="30234" xr:uid="{00000000-0005-0000-0000-0000AC730000}"/>
    <cellStyle name="price" xfId="30235" xr:uid="{00000000-0005-0000-0000-0000AD730000}"/>
    <cellStyle name="PROTECTED" xfId="30236" xr:uid="{00000000-0005-0000-0000-0000AE730000}"/>
    <cellStyle name="ProtectedDates" xfId="30237" xr:uid="{00000000-0005-0000-0000-0000AF730000}"/>
    <cellStyle name="PSChar" xfId="30238" xr:uid="{00000000-0005-0000-0000-0000B0730000}"/>
    <cellStyle name="PSDate" xfId="30239" xr:uid="{00000000-0005-0000-0000-0000B1730000}"/>
    <cellStyle name="PSDec" xfId="30240" xr:uid="{00000000-0005-0000-0000-0000B2730000}"/>
    <cellStyle name="PSHeading" xfId="30241" xr:uid="{00000000-0005-0000-0000-0000B3730000}"/>
    <cellStyle name="PSInt" xfId="30242" xr:uid="{00000000-0005-0000-0000-0000B4730000}"/>
    <cellStyle name="PSSpacer" xfId="30243" xr:uid="{00000000-0005-0000-0000-0000B5730000}"/>
    <cellStyle name="q" xfId="30244" xr:uid="{00000000-0005-0000-0000-0000B6730000}"/>
    <cellStyle name="R00A" xfId="30245" xr:uid="{00000000-0005-0000-0000-0000B7730000}"/>
    <cellStyle name="R00B" xfId="30246" xr:uid="{00000000-0005-0000-0000-0000B8730000}"/>
    <cellStyle name="R00L" xfId="30247" xr:uid="{00000000-0005-0000-0000-0000B9730000}"/>
    <cellStyle name="R01A" xfId="30248" xr:uid="{00000000-0005-0000-0000-0000BA730000}"/>
    <cellStyle name="R01B" xfId="30249" xr:uid="{00000000-0005-0000-0000-0000BB730000}"/>
    <cellStyle name="R01H" xfId="30250" xr:uid="{00000000-0005-0000-0000-0000BC730000}"/>
    <cellStyle name="R01L" xfId="30251" xr:uid="{00000000-0005-0000-0000-0000BD730000}"/>
    <cellStyle name="R02A" xfId="30252" xr:uid="{00000000-0005-0000-0000-0000BE730000}"/>
    <cellStyle name="R02B" xfId="30253" xr:uid="{00000000-0005-0000-0000-0000BF730000}"/>
    <cellStyle name="R02H" xfId="30254" xr:uid="{00000000-0005-0000-0000-0000C0730000}"/>
    <cellStyle name="R02L" xfId="30255" xr:uid="{00000000-0005-0000-0000-0000C1730000}"/>
    <cellStyle name="R03A" xfId="30256" xr:uid="{00000000-0005-0000-0000-0000C2730000}"/>
    <cellStyle name="R03B" xfId="30257" xr:uid="{00000000-0005-0000-0000-0000C3730000}"/>
    <cellStyle name="R03H" xfId="30258" xr:uid="{00000000-0005-0000-0000-0000C4730000}"/>
    <cellStyle name="R03L" xfId="30259" xr:uid="{00000000-0005-0000-0000-0000C5730000}"/>
    <cellStyle name="R04A" xfId="30260" xr:uid="{00000000-0005-0000-0000-0000C6730000}"/>
    <cellStyle name="R04B" xfId="30261" xr:uid="{00000000-0005-0000-0000-0000C7730000}"/>
    <cellStyle name="R04H" xfId="30262" xr:uid="{00000000-0005-0000-0000-0000C8730000}"/>
    <cellStyle name="R04L" xfId="30263" xr:uid="{00000000-0005-0000-0000-0000C9730000}"/>
    <cellStyle name="R05A" xfId="30264" xr:uid="{00000000-0005-0000-0000-0000CA730000}"/>
    <cellStyle name="R05B" xfId="30265" xr:uid="{00000000-0005-0000-0000-0000CB730000}"/>
    <cellStyle name="R05H" xfId="30266" xr:uid="{00000000-0005-0000-0000-0000CC730000}"/>
    <cellStyle name="R05L" xfId="30267" xr:uid="{00000000-0005-0000-0000-0000CD730000}"/>
    <cellStyle name="R06A" xfId="30268" xr:uid="{00000000-0005-0000-0000-0000CE730000}"/>
    <cellStyle name="R06B" xfId="30269" xr:uid="{00000000-0005-0000-0000-0000CF730000}"/>
    <cellStyle name="R06H" xfId="30270" xr:uid="{00000000-0005-0000-0000-0000D0730000}"/>
    <cellStyle name="R06L" xfId="30271" xr:uid="{00000000-0005-0000-0000-0000D1730000}"/>
    <cellStyle name="R07A" xfId="30272" xr:uid="{00000000-0005-0000-0000-0000D2730000}"/>
    <cellStyle name="R07B" xfId="30273" xr:uid="{00000000-0005-0000-0000-0000D3730000}"/>
    <cellStyle name="R07L" xfId="30274" xr:uid="{00000000-0005-0000-0000-0000D4730000}"/>
    <cellStyle name="range" xfId="30275" xr:uid="{00000000-0005-0000-0000-0000D5730000}"/>
    <cellStyle name="RangeName" xfId="1258" xr:uid="{00000000-0005-0000-0000-0000D6730000}"/>
    <cellStyle name="RevList" xfId="30276" xr:uid="{00000000-0005-0000-0000-0000D7730000}"/>
    <cellStyle name="RIGs" xfId="1259" xr:uid="{00000000-0005-0000-0000-0000D8730000}"/>
    <cellStyle name="RIGs 10" xfId="30277" xr:uid="{00000000-0005-0000-0000-0000D9730000}"/>
    <cellStyle name="RIGs 11" xfId="30278" xr:uid="{00000000-0005-0000-0000-0000DA730000}"/>
    <cellStyle name="RIGs 12" xfId="30279" xr:uid="{00000000-0005-0000-0000-0000DB730000}"/>
    <cellStyle name="RIGs 13" xfId="30280" xr:uid="{00000000-0005-0000-0000-0000DC730000}"/>
    <cellStyle name="RIGs 14" xfId="30281" xr:uid="{00000000-0005-0000-0000-0000DD730000}"/>
    <cellStyle name="RIGs 15" xfId="30282" xr:uid="{00000000-0005-0000-0000-0000DE730000}"/>
    <cellStyle name="RIGs 16" xfId="30283" xr:uid="{00000000-0005-0000-0000-0000DF730000}"/>
    <cellStyle name="RIGs 17" xfId="30284" xr:uid="{00000000-0005-0000-0000-0000E0730000}"/>
    <cellStyle name="RIGs 18" xfId="30285" xr:uid="{00000000-0005-0000-0000-0000E1730000}"/>
    <cellStyle name="RIGs 19" xfId="30286" xr:uid="{00000000-0005-0000-0000-0000E2730000}"/>
    <cellStyle name="RIGs 2" xfId="1260" xr:uid="{00000000-0005-0000-0000-0000E3730000}"/>
    <cellStyle name="RIGs 2 10" xfId="30287" xr:uid="{00000000-0005-0000-0000-0000E4730000}"/>
    <cellStyle name="RIGs 2 11" xfId="30288" xr:uid="{00000000-0005-0000-0000-0000E5730000}"/>
    <cellStyle name="RIGs 2 12" xfId="30289" xr:uid="{00000000-0005-0000-0000-0000E6730000}"/>
    <cellStyle name="RIGs 2 13" xfId="30290" xr:uid="{00000000-0005-0000-0000-0000E7730000}"/>
    <cellStyle name="RIGs 2 14" xfId="30291" xr:uid="{00000000-0005-0000-0000-0000E8730000}"/>
    <cellStyle name="RIGs 2 15" xfId="30292" xr:uid="{00000000-0005-0000-0000-0000E9730000}"/>
    <cellStyle name="RIGs 2 16" xfId="30293" xr:uid="{00000000-0005-0000-0000-0000EA730000}"/>
    <cellStyle name="RIGs 2 17" xfId="30294" xr:uid="{00000000-0005-0000-0000-0000EB730000}"/>
    <cellStyle name="RIGs 2 18" xfId="30295" xr:uid="{00000000-0005-0000-0000-0000EC730000}"/>
    <cellStyle name="RIGs 2 19" xfId="30296" xr:uid="{00000000-0005-0000-0000-0000ED730000}"/>
    <cellStyle name="RIGs 2 2" xfId="30297" xr:uid="{00000000-0005-0000-0000-0000EE730000}"/>
    <cellStyle name="RIGs 2 2 10" xfId="30298" xr:uid="{00000000-0005-0000-0000-0000EF730000}"/>
    <cellStyle name="RIGs 2 2 11" xfId="30299" xr:uid="{00000000-0005-0000-0000-0000F0730000}"/>
    <cellStyle name="RIGs 2 2 12" xfId="30300" xr:uid="{00000000-0005-0000-0000-0000F1730000}"/>
    <cellStyle name="RIGs 2 2 13" xfId="30301" xr:uid="{00000000-0005-0000-0000-0000F2730000}"/>
    <cellStyle name="RIGs 2 2 14" xfId="30302" xr:uid="{00000000-0005-0000-0000-0000F3730000}"/>
    <cellStyle name="RIGs 2 2 15" xfId="30303" xr:uid="{00000000-0005-0000-0000-0000F4730000}"/>
    <cellStyle name="RIGs 2 2 16" xfId="30304" xr:uid="{00000000-0005-0000-0000-0000F5730000}"/>
    <cellStyle name="RIGs 2 2 17" xfId="30305" xr:uid="{00000000-0005-0000-0000-0000F6730000}"/>
    <cellStyle name="RIGs 2 2 18" xfId="30306" xr:uid="{00000000-0005-0000-0000-0000F7730000}"/>
    <cellStyle name="RIGs 2 2 19" xfId="30307" xr:uid="{00000000-0005-0000-0000-0000F8730000}"/>
    <cellStyle name="RIGs 2 2 2" xfId="30308" xr:uid="{00000000-0005-0000-0000-0000F9730000}"/>
    <cellStyle name="RIGs 2 2 2 10" xfId="30309" xr:uid="{00000000-0005-0000-0000-0000FA730000}"/>
    <cellStyle name="RIGs 2 2 2 11" xfId="30310" xr:uid="{00000000-0005-0000-0000-0000FB730000}"/>
    <cellStyle name="RIGs 2 2 2 12" xfId="30311" xr:uid="{00000000-0005-0000-0000-0000FC730000}"/>
    <cellStyle name="RIGs 2 2 2 13" xfId="30312" xr:uid="{00000000-0005-0000-0000-0000FD730000}"/>
    <cellStyle name="RIGs 2 2 2 14" xfId="30313" xr:uid="{00000000-0005-0000-0000-0000FE730000}"/>
    <cellStyle name="RIGs 2 2 2 15" xfId="30314" xr:uid="{00000000-0005-0000-0000-0000FF730000}"/>
    <cellStyle name="RIGs 2 2 2 16" xfId="30315" xr:uid="{00000000-0005-0000-0000-000000740000}"/>
    <cellStyle name="RIGs 2 2 2 17" xfId="30316" xr:uid="{00000000-0005-0000-0000-000001740000}"/>
    <cellStyle name="RIGs 2 2 2 18" xfId="30317" xr:uid="{00000000-0005-0000-0000-000002740000}"/>
    <cellStyle name="RIGs 2 2 2 19" xfId="30318" xr:uid="{00000000-0005-0000-0000-000003740000}"/>
    <cellStyle name="RIGs 2 2 2 2" xfId="30319" xr:uid="{00000000-0005-0000-0000-000004740000}"/>
    <cellStyle name="RIGs 2 2 2 2 10" xfId="30320" xr:uid="{00000000-0005-0000-0000-000005740000}"/>
    <cellStyle name="RIGs 2 2 2 2 11" xfId="30321" xr:uid="{00000000-0005-0000-0000-000006740000}"/>
    <cellStyle name="RIGs 2 2 2 2 12" xfId="30322" xr:uid="{00000000-0005-0000-0000-000007740000}"/>
    <cellStyle name="RIGs 2 2 2 2 13" xfId="30323" xr:uid="{00000000-0005-0000-0000-000008740000}"/>
    <cellStyle name="RIGs 2 2 2 2 2" xfId="30324" xr:uid="{00000000-0005-0000-0000-000009740000}"/>
    <cellStyle name="RIGs 2 2 2 2 3" xfId="30325" xr:uid="{00000000-0005-0000-0000-00000A740000}"/>
    <cellStyle name="RIGs 2 2 2 2 4" xfId="30326" xr:uid="{00000000-0005-0000-0000-00000B740000}"/>
    <cellStyle name="RIGs 2 2 2 2 5" xfId="30327" xr:uid="{00000000-0005-0000-0000-00000C740000}"/>
    <cellStyle name="RIGs 2 2 2 2 6" xfId="30328" xr:uid="{00000000-0005-0000-0000-00000D740000}"/>
    <cellStyle name="RIGs 2 2 2 2 7" xfId="30329" xr:uid="{00000000-0005-0000-0000-00000E740000}"/>
    <cellStyle name="RIGs 2 2 2 2 8" xfId="30330" xr:uid="{00000000-0005-0000-0000-00000F740000}"/>
    <cellStyle name="RIGs 2 2 2 2 9" xfId="30331" xr:uid="{00000000-0005-0000-0000-000010740000}"/>
    <cellStyle name="RIGs 2 2 2 20" xfId="30332" xr:uid="{00000000-0005-0000-0000-000011740000}"/>
    <cellStyle name="RIGs 2 2 2 21" xfId="30333" xr:uid="{00000000-0005-0000-0000-000012740000}"/>
    <cellStyle name="RIGs 2 2 2 3" xfId="30334" xr:uid="{00000000-0005-0000-0000-000013740000}"/>
    <cellStyle name="RIGs 2 2 2 4" xfId="30335" xr:uid="{00000000-0005-0000-0000-000014740000}"/>
    <cellStyle name="RIGs 2 2 2 5" xfId="30336" xr:uid="{00000000-0005-0000-0000-000015740000}"/>
    <cellStyle name="RIGs 2 2 2 6" xfId="30337" xr:uid="{00000000-0005-0000-0000-000016740000}"/>
    <cellStyle name="RIGs 2 2 2 7" xfId="30338" xr:uid="{00000000-0005-0000-0000-000017740000}"/>
    <cellStyle name="RIGs 2 2 2 8" xfId="30339" xr:uid="{00000000-0005-0000-0000-000018740000}"/>
    <cellStyle name="RIGs 2 2 2 9" xfId="30340" xr:uid="{00000000-0005-0000-0000-000019740000}"/>
    <cellStyle name="RIGs 2 2 20" xfId="30341" xr:uid="{00000000-0005-0000-0000-00001A740000}"/>
    <cellStyle name="RIGs 2 2 21" xfId="30342" xr:uid="{00000000-0005-0000-0000-00001B740000}"/>
    <cellStyle name="RIGs 2 2 22" xfId="30343" xr:uid="{00000000-0005-0000-0000-00001C740000}"/>
    <cellStyle name="RIGs 2 2 3" xfId="30344" xr:uid="{00000000-0005-0000-0000-00001D740000}"/>
    <cellStyle name="RIGs 2 2 3 10" xfId="30345" xr:uid="{00000000-0005-0000-0000-00001E740000}"/>
    <cellStyle name="RIGs 2 2 3 11" xfId="30346" xr:uid="{00000000-0005-0000-0000-00001F740000}"/>
    <cellStyle name="RIGs 2 2 3 12" xfId="30347" xr:uid="{00000000-0005-0000-0000-000020740000}"/>
    <cellStyle name="RIGs 2 2 3 13" xfId="30348" xr:uid="{00000000-0005-0000-0000-000021740000}"/>
    <cellStyle name="RIGs 2 2 3 2" xfId="30349" xr:uid="{00000000-0005-0000-0000-000022740000}"/>
    <cellStyle name="RIGs 2 2 3 3" xfId="30350" xr:uid="{00000000-0005-0000-0000-000023740000}"/>
    <cellStyle name="RIGs 2 2 3 4" xfId="30351" xr:uid="{00000000-0005-0000-0000-000024740000}"/>
    <cellStyle name="RIGs 2 2 3 5" xfId="30352" xr:uid="{00000000-0005-0000-0000-000025740000}"/>
    <cellStyle name="RIGs 2 2 3 6" xfId="30353" xr:uid="{00000000-0005-0000-0000-000026740000}"/>
    <cellStyle name="RIGs 2 2 3 7" xfId="30354" xr:uid="{00000000-0005-0000-0000-000027740000}"/>
    <cellStyle name="RIGs 2 2 3 8" xfId="30355" xr:uid="{00000000-0005-0000-0000-000028740000}"/>
    <cellStyle name="RIGs 2 2 3 9" xfId="30356" xr:uid="{00000000-0005-0000-0000-000029740000}"/>
    <cellStyle name="RIGs 2 2 4" xfId="30357" xr:uid="{00000000-0005-0000-0000-00002A740000}"/>
    <cellStyle name="RIGs 2 2 5" xfId="30358" xr:uid="{00000000-0005-0000-0000-00002B740000}"/>
    <cellStyle name="RIGs 2 2 6" xfId="30359" xr:uid="{00000000-0005-0000-0000-00002C740000}"/>
    <cellStyle name="RIGs 2 2 7" xfId="30360" xr:uid="{00000000-0005-0000-0000-00002D740000}"/>
    <cellStyle name="RIGs 2 2 8" xfId="30361" xr:uid="{00000000-0005-0000-0000-00002E740000}"/>
    <cellStyle name="RIGs 2 2 9" xfId="30362" xr:uid="{00000000-0005-0000-0000-00002F740000}"/>
    <cellStyle name="RIGs 2 2_4 28 1_Asst_Health_Crit_AllTO_RIIO_20110714pm" xfId="30363" xr:uid="{00000000-0005-0000-0000-000030740000}"/>
    <cellStyle name="RIGs 2 20" xfId="30364" xr:uid="{00000000-0005-0000-0000-000031740000}"/>
    <cellStyle name="RIGs 2 21" xfId="30365" xr:uid="{00000000-0005-0000-0000-000032740000}"/>
    <cellStyle name="RIGs 2 22" xfId="30366" xr:uid="{00000000-0005-0000-0000-000033740000}"/>
    <cellStyle name="RIGs 2 23" xfId="30367" xr:uid="{00000000-0005-0000-0000-000034740000}"/>
    <cellStyle name="RIGs 2 24" xfId="30368" xr:uid="{00000000-0005-0000-0000-000035740000}"/>
    <cellStyle name="RIGs 2 25" xfId="30369" xr:uid="{00000000-0005-0000-0000-000036740000}"/>
    <cellStyle name="RIGs 2 3" xfId="30370" xr:uid="{00000000-0005-0000-0000-000037740000}"/>
    <cellStyle name="RIGs 2 3 10" xfId="30371" xr:uid="{00000000-0005-0000-0000-000038740000}"/>
    <cellStyle name="RIGs 2 3 11" xfId="30372" xr:uid="{00000000-0005-0000-0000-000039740000}"/>
    <cellStyle name="RIGs 2 3 12" xfId="30373" xr:uid="{00000000-0005-0000-0000-00003A740000}"/>
    <cellStyle name="RIGs 2 3 13" xfId="30374" xr:uid="{00000000-0005-0000-0000-00003B740000}"/>
    <cellStyle name="RIGs 2 3 14" xfId="30375" xr:uid="{00000000-0005-0000-0000-00003C740000}"/>
    <cellStyle name="RIGs 2 3 15" xfId="30376" xr:uid="{00000000-0005-0000-0000-00003D740000}"/>
    <cellStyle name="RIGs 2 3 16" xfId="30377" xr:uid="{00000000-0005-0000-0000-00003E740000}"/>
    <cellStyle name="RIGs 2 3 17" xfId="30378" xr:uid="{00000000-0005-0000-0000-00003F740000}"/>
    <cellStyle name="RIGs 2 3 18" xfId="30379" xr:uid="{00000000-0005-0000-0000-000040740000}"/>
    <cellStyle name="RIGs 2 3 19" xfId="30380" xr:uid="{00000000-0005-0000-0000-000041740000}"/>
    <cellStyle name="RIGs 2 3 2" xfId="30381" xr:uid="{00000000-0005-0000-0000-000042740000}"/>
    <cellStyle name="RIGs 2 3 2 10" xfId="30382" xr:uid="{00000000-0005-0000-0000-000043740000}"/>
    <cellStyle name="RIGs 2 3 2 11" xfId="30383" xr:uid="{00000000-0005-0000-0000-000044740000}"/>
    <cellStyle name="RIGs 2 3 2 12" xfId="30384" xr:uid="{00000000-0005-0000-0000-000045740000}"/>
    <cellStyle name="RIGs 2 3 2 13" xfId="30385" xr:uid="{00000000-0005-0000-0000-000046740000}"/>
    <cellStyle name="RIGs 2 3 2 2" xfId="30386" xr:uid="{00000000-0005-0000-0000-000047740000}"/>
    <cellStyle name="RIGs 2 3 2 3" xfId="30387" xr:uid="{00000000-0005-0000-0000-000048740000}"/>
    <cellStyle name="RIGs 2 3 2 4" xfId="30388" xr:uid="{00000000-0005-0000-0000-000049740000}"/>
    <cellStyle name="RIGs 2 3 2 5" xfId="30389" xr:uid="{00000000-0005-0000-0000-00004A740000}"/>
    <cellStyle name="RIGs 2 3 2 6" xfId="30390" xr:uid="{00000000-0005-0000-0000-00004B740000}"/>
    <cellStyle name="RIGs 2 3 2 7" xfId="30391" xr:uid="{00000000-0005-0000-0000-00004C740000}"/>
    <cellStyle name="RIGs 2 3 2 8" xfId="30392" xr:uid="{00000000-0005-0000-0000-00004D740000}"/>
    <cellStyle name="RIGs 2 3 2 9" xfId="30393" xr:uid="{00000000-0005-0000-0000-00004E740000}"/>
    <cellStyle name="RIGs 2 3 20" xfId="30394" xr:uid="{00000000-0005-0000-0000-00004F740000}"/>
    <cellStyle name="RIGs 2 3 21" xfId="30395" xr:uid="{00000000-0005-0000-0000-000050740000}"/>
    <cellStyle name="RIGs 2 3 3" xfId="30396" xr:uid="{00000000-0005-0000-0000-000051740000}"/>
    <cellStyle name="RIGs 2 3 4" xfId="30397" xr:uid="{00000000-0005-0000-0000-000052740000}"/>
    <cellStyle name="RIGs 2 3 5" xfId="30398" xr:uid="{00000000-0005-0000-0000-000053740000}"/>
    <cellStyle name="RIGs 2 3 6" xfId="30399" xr:uid="{00000000-0005-0000-0000-000054740000}"/>
    <cellStyle name="RIGs 2 3 7" xfId="30400" xr:uid="{00000000-0005-0000-0000-000055740000}"/>
    <cellStyle name="RIGs 2 3 8" xfId="30401" xr:uid="{00000000-0005-0000-0000-000056740000}"/>
    <cellStyle name="RIGs 2 3 9" xfId="30402" xr:uid="{00000000-0005-0000-0000-000057740000}"/>
    <cellStyle name="RIGs 2 4" xfId="30403" xr:uid="{00000000-0005-0000-0000-000058740000}"/>
    <cellStyle name="RIGs 2 4 10" xfId="30404" xr:uid="{00000000-0005-0000-0000-000059740000}"/>
    <cellStyle name="RIGs 2 4 11" xfId="30405" xr:uid="{00000000-0005-0000-0000-00005A740000}"/>
    <cellStyle name="RIGs 2 4 12" xfId="30406" xr:uid="{00000000-0005-0000-0000-00005B740000}"/>
    <cellStyle name="RIGs 2 4 13" xfId="30407" xr:uid="{00000000-0005-0000-0000-00005C740000}"/>
    <cellStyle name="RIGs 2 4 2" xfId="30408" xr:uid="{00000000-0005-0000-0000-00005D740000}"/>
    <cellStyle name="RIGs 2 4 3" xfId="30409" xr:uid="{00000000-0005-0000-0000-00005E740000}"/>
    <cellStyle name="RIGs 2 4 4" xfId="30410" xr:uid="{00000000-0005-0000-0000-00005F740000}"/>
    <cellStyle name="RIGs 2 4 5" xfId="30411" xr:uid="{00000000-0005-0000-0000-000060740000}"/>
    <cellStyle name="RIGs 2 4 6" xfId="30412" xr:uid="{00000000-0005-0000-0000-000061740000}"/>
    <cellStyle name="RIGs 2 4 7" xfId="30413" xr:uid="{00000000-0005-0000-0000-000062740000}"/>
    <cellStyle name="RIGs 2 4 8" xfId="30414" xr:uid="{00000000-0005-0000-0000-000063740000}"/>
    <cellStyle name="RIGs 2 4 9" xfId="30415" xr:uid="{00000000-0005-0000-0000-000064740000}"/>
    <cellStyle name="RIGs 2 5" xfId="30416" xr:uid="{00000000-0005-0000-0000-000065740000}"/>
    <cellStyle name="RIGs 2 5 2" xfId="30417" xr:uid="{00000000-0005-0000-0000-000066740000}"/>
    <cellStyle name="RIGs 2 5 2 2" xfId="30418" xr:uid="{00000000-0005-0000-0000-000067740000}"/>
    <cellStyle name="RIGs 2 5 2 3" xfId="30419" xr:uid="{00000000-0005-0000-0000-000068740000}"/>
    <cellStyle name="RIGs 2 5 3" xfId="30420" xr:uid="{00000000-0005-0000-0000-000069740000}"/>
    <cellStyle name="RIGs 2 5 4" xfId="30421" xr:uid="{00000000-0005-0000-0000-00006A740000}"/>
    <cellStyle name="RIGs 2 6" xfId="30422" xr:uid="{00000000-0005-0000-0000-00006B740000}"/>
    <cellStyle name="RIGs 2 7" xfId="30423" xr:uid="{00000000-0005-0000-0000-00006C740000}"/>
    <cellStyle name="RIGs 2 8" xfId="30424" xr:uid="{00000000-0005-0000-0000-00006D740000}"/>
    <cellStyle name="RIGs 2 9" xfId="30425" xr:uid="{00000000-0005-0000-0000-00006E740000}"/>
    <cellStyle name="RIGs 2_4 28 1_Asst_Health_Crit_AllTO_RIIO_20110714pm" xfId="30426" xr:uid="{00000000-0005-0000-0000-00006F740000}"/>
    <cellStyle name="RIGs 20" xfId="30427" xr:uid="{00000000-0005-0000-0000-000070740000}"/>
    <cellStyle name="RIGs 21" xfId="30428" xr:uid="{00000000-0005-0000-0000-000071740000}"/>
    <cellStyle name="RIGs 22" xfId="30429" xr:uid="{00000000-0005-0000-0000-000072740000}"/>
    <cellStyle name="RIGs 23" xfId="30430" xr:uid="{00000000-0005-0000-0000-000073740000}"/>
    <cellStyle name="RIGs 24" xfId="30431" xr:uid="{00000000-0005-0000-0000-000074740000}"/>
    <cellStyle name="RIGs 25" xfId="30432" xr:uid="{00000000-0005-0000-0000-000075740000}"/>
    <cellStyle name="RIGs 26" xfId="30433" xr:uid="{00000000-0005-0000-0000-000076740000}"/>
    <cellStyle name="RIGs 3" xfId="30434" xr:uid="{00000000-0005-0000-0000-000077740000}"/>
    <cellStyle name="RIGs 3 10" xfId="30435" xr:uid="{00000000-0005-0000-0000-000078740000}"/>
    <cellStyle name="RIGs 3 11" xfId="30436" xr:uid="{00000000-0005-0000-0000-000079740000}"/>
    <cellStyle name="RIGs 3 12" xfId="30437" xr:uid="{00000000-0005-0000-0000-00007A740000}"/>
    <cellStyle name="RIGs 3 13" xfId="30438" xr:uid="{00000000-0005-0000-0000-00007B740000}"/>
    <cellStyle name="RIGs 3 14" xfId="30439" xr:uid="{00000000-0005-0000-0000-00007C740000}"/>
    <cellStyle name="RIGs 3 15" xfId="30440" xr:uid="{00000000-0005-0000-0000-00007D740000}"/>
    <cellStyle name="RIGs 3 16" xfId="30441" xr:uid="{00000000-0005-0000-0000-00007E740000}"/>
    <cellStyle name="RIGs 3 17" xfId="30442" xr:uid="{00000000-0005-0000-0000-00007F740000}"/>
    <cellStyle name="RIGs 3 18" xfId="30443" xr:uid="{00000000-0005-0000-0000-000080740000}"/>
    <cellStyle name="RIGs 3 19" xfId="30444" xr:uid="{00000000-0005-0000-0000-000081740000}"/>
    <cellStyle name="RIGs 3 2" xfId="30445" xr:uid="{00000000-0005-0000-0000-000082740000}"/>
    <cellStyle name="RIGs 3 2 10" xfId="30446" xr:uid="{00000000-0005-0000-0000-000083740000}"/>
    <cellStyle name="RIGs 3 2 11" xfId="30447" xr:uid="{00000000-0005-0000-0000-000084740000}"/>
    <cellStyle name="RIGs 3 2 12" xfId="30448" xr:uid="{00000000-0005-0000-0000-000085740000}"/>
    <cellStyle name="RIGs 3 2 13" xfId="30449" xr:uid="{00000000-0005-0000-0000-000086740000}"/>
    <cellStyle name="RIGs 3 2 14" xfId="30450" xr:uid="{00000000-0005-0000-0000-000087740000}"/>
    <cellStyle name="RIGs 3 2 15" xfId="30451" xr:uid="{00000000-0005-0000-0000-000088740000}"/>
    <cellStyle name="RIGs 3 2 16" xfId="30452" xr:uid="{00000000-0005-0000-0000-000089740000}"/>
    <cellStyle name="RIGs 3 2 17" xfId="30453" xr:uid="{00000000-0005-0000-0000-00008A740000}"/>
    <cellStyle name="RIGs 3 2 18" xfId="30454" xr:uid="{00000000-0005-0000-0000-00008B740000}"/>
    <cellStyle name="RIGs 3 2 19" xfId="30455" xr:uid="{00000000-0005-0000-0000-00008C740000}"/>
    <cellStyle name="RIGs 3 2 2" xfId="30456" xr:uid="{00000000-0005-0000-0000-00008D740000}"/>
    <cellStyle name="RIGs 3 2 2 10" xfId="30457" xr:uid="{00000000-0005-0000-0000-00008E740000}"/>
    <cellStyle name="RIGs 3 2 2 11" xfId="30458" xr:uid="{00000000-0005-0000-0000-00008F740000}"/>
    <cellStyle name="RIGs 3 2 2 12" xfId="30459" xr:uid="{00000000-0005-0000-0000-000090740000}"/>
    <cellStyle name="RIGs 3 2 2 13" xfId="30460" xr:uid="{00000000-0005-0000-0000-000091740000}"/>
    <cellStyle name="RIGs 3 2 2 2" xfId="30461" xr:uid="{00000000-0005-0000-0000-000092740000}"/>
    <cellStyle name="RIGs 3 2 2 3" xfId="30462" xr:uid="{00000000-0005-0000-0000-000093740000}"/>
    <cellStyle name="RIGs 3 2 2 4" xfId="30463" xr:uid="{00000000-0005-0000-0000-000094740000}"/>
    <cellStyle name="RIGs 3 2 2 5" xfId="30464" xr:uid="{00000000-0005-0000-0000-000095740000}"/>
    <cellStyle name="RIGs 3 2 2 6" xfId="30465" xr:uid="{00000000-0005-0000-0000-000096740000}"/>
    <cellStyle name="RIGs 3 2 2 7" xfId="30466" xr:uid="{00000000-0005-0000-0000-000097740000}"/>
    <cellStyle name="RIGs 3 2 2 8" xfId="30467" xr:uid="{00000000-0005-0000-0000-000098740000}"/>
    <cellStyle name="RIGs 3 2 2 9" xfId="30468" xr:uid="{00000000-0005-0000-0000-000099740000}"/>
    <cellStyle name="RIGs 3 2 20" xfId="30469" xr:uid="{00000000-0005-0000-0000-00009A740000}"/>
    <cellStyle name="RIGs 3 2 21" xfId="30470" xr:uid="{00000000-0005-0000-0000-00009B740000}"/>
    <cellStyle name="RIGs 3 2 3" xfId="30471" xr:uid="{00000000-0005-0000-0000-00009C740000}"/>
    <cellStyle name="RIGs 3 2 4" xfId="30472" xr:uid="{00000000-0005-0000-0000-00009D740000}"/>
    <cellStyle name="RIGs 3 2 5" xfId="30473" xr:uid="{00000000-0005-0000-0000-00009E740000}"/>
    <cellStyle name="RIGs 3 2 6" xfId="30474" xr:uid="{00000000-0005-0000-0000-00009F740000}"/>
    <cellStyle name="RIGs 3 2 7" xfId="30475" xr:uid="{00000000-0005-0000-0000-0000A0740000}"/>
    <cellStyle name="RIGs 3 2 8" xfId="30476" xr:uid="{00000000-0005-0000-0000-0000A1740000}"/>
    <cellStyle name="RIGs 3 2 9" xfId="30477" xr:uid="{00000000-0005-0000-0000-0000A2740000}"/>
    <cellStyle name="RIGs 3 20" xfId="30478" xr:uid="{00000000-0005-0000-0000-0000A3740000}"/>
    <cellStyle name="RIGs 3 21" xfId="30479" xr:uid="{00000000-0005-0000-0000-0000A4740000}"/>
    <cellStyle name="RIGs 3 22" xfId="30480" xr:uid="{00000000-0005-0000-0000-0000A5740000}"/>
    <cellStyle name="RIGs 3 3" xfId="30481" xr:uid="{00000000-0005-0000-0000-0000A6740000}"/>
    <cellStyle name="RIGs 3 3 10" xfId="30482" xr:uid="{00000000-0005-0000-0000-0000A7740000}"/>
    <cellStyle name="RIGs 3 3 11" xfId="30483" xr:uid="{00000000-0005-0000-0000-0000A8740000}"/>
    <cellStyle name="RIGs 3 3 12" xfId="30484" xr:uid="{00000000-0005-0000-0000-0000A9740000}"/>
    <cellStyle name="RIGs 3 3 13" xfId="30485" xr:uid="{00000000-0005-0000-0000-0000AA740000}"/>
    <cellStyle name="RIGs 3 3 2" xfId="30486" xr:uid="{00000000-0005-0000-0000-0000AB740000}"/>
    <cellStyle name="RIGs 3 3 3" xfId="30487" xr:uid="{00000000-0005-0000-0000-0000AC740000}"/>
    <cellStyle name="RIGs 3 3 4" xfId="30488" xr:uid="{00000000-0005-0000-0000-0000AD740000}"/>
    <cellStyle name="RIGs 3 3 5" xfId="30489" xr:uid="{00000000-0005-0000-0000-0000AE740000}"/>
    <cellStyle name="RIGs 3 3 6" xfId="30490" xr:uid="{00000000-0005-0000-0000-0000AF740000}"/>
    <cellStyle name="RIGs 3 3 7" xfId="30491" xr:uid="{00000000-0005-0000-0000-0000B0740000}"/>
    <cellStyle name="RIGs 3 3 8" xfId="30492" xr:uid="{00000000-0005-0000-0000-0000B1740000}"/>
    <cellStyle name="RIGs 3 3 9" xfId="30493" xr:uid="{00000000-0005-0000-0000-0000B2740000}"/>
    <cellStyle name="RIGs 3 4" xfId="30494" xr:uid="{00000000-0005-0000-0000-0000B3740000}"/>
    <cellStyle name="RIGs 3 5" xfId="30495" xr:uid="{00000000-0005-0000-0000-0000B4740000}"/>
    <cellStyle name="RIGs 3 6" xfId="30496" xr:uid="{00000000-0005-0000-0000-0000B5740000}"/>
    <cellStyle name="RIGs 3 7" xfId="30497" xr:uid="{00000000-0005-0000-0000-0000B6740000}"/>
    <cellStyle name="RIGs 3 8" xfId="30498" xr:uid="{00000000-0005-0000-0000-0000B7740000}"/>
    <cellStyle name="RIGs 3 9" xfId="30499" xr:uid="{00000000-0005-0000-0000-0000B8740000}"/>
    <cellStyle name="RIGs 3_4 28 1_Asst_Health_Crit_AllTO_RIIO_20110714pm" xfId="30500" xr:uid="{00000000-0005-0000-0000-0000B9740000}"/>
    <cellStyle name="RIGs 4" xfId="30501" xr:uid="{00000000-0005-0000-0000-0000BA740000}"/>
    <cellStyle name="RIGs 4 10" xfId="30502" xr:uid="{00000000-0005-0000-0000-0000BB740000}"/>
    <cellStyle name="RIGs 4 11" xfId="30503" xr:uid="{00000000-0005-0000-0000-0000BC740000}"/>
    <cellStyle name="RIGs 4 12" xfId="30504" xr:uid="{00000000-0005-0000-0000-0000BD740000}"/>
    <cellStyle name="RIGs 4 13" xfId="30505" xr:uid="{00000000-0005-0000-0000-0000BE740000}"/>
    <cellStyle name="RIGs 4 14" xfId="30506" xr:uid="{00000000-0005-0000-0000-0000BF740000}"/>
    <cellStyle name="RIGs 4 15" xfId="30507" xr:uid="{00000000-0005-0000-0000-0000C0740000}"/>
    <cellStyle name="RIGs 4 16" xfId="30508" xr:uid="{00000000-0005-0000-0000-0000C1740000}"/>
    <cellStyle name="RIGs 4 17" xfId="30509" xr:uid="{00000000-0005-0000-0000-0000C2740000}"/>
    <cellStyle name="RIGs 4 18" xfId="30510" xr:uid="{00000000-0005-0000-0000-0000C3740000}"/>
    <cellStyle name="RIGs 4 19" xfId="30511" xr:uid="{00000000-0005-0000-0000-0000C4740000}"/>
    <cellStyle name="RIGs 4 2" xfId="30512" xr:uid="{00000000-0005-0000-0000-0000C5740000}"/>
    <cellStyle name="RIGs 4 2 10" xfId="30513" xr:uid="{00000000-0005-0000-0000-0000C6740000}"/>
    <cellStyle name="RIGs 4 2 11" xfId="30514" xr:uid="{00000000-0005-0000-0000-0000C7740000}"/>
    <cellStyle name="RIGs 4 2 12" xfId="30515" xr:uid="{00000000-0005-0000-0000-0000C8740000}"/>
    <cellStyle name="RIGs 4 2 13" xfId="30516" xr:uid="{00000000-0005-0000-0000-0000C9740000}"/>
    <cellStyle name="RIGs 4 2 2" xfId="30517" xr:uid="{00000000-0005-0000-0000-0000CA740000}"/>
    <cellStyle name="RIGs 4 2 3" xfId="30518" xr:uid="{00000000-0005-0000-0000-0000CB740000}"/>
    <cellStyle name="RIGs 4 2 4" xfId="30519" xr:uid="{00000000-0005-0000-0000-0000CC740000}"/>
    <cellStyle name="RIGs 4 2 5" xfId="30520" xr:uid="{00000000-0005-0000-0000-0000CD740000}"/>
    <cellStyle name="RIGs 4 2 6" xfId="30521" xr:uid="{00000000-0005-0000-0000-0000CE740000}"/>
    <cellStyle name="RIGs 4 2 7" xfId="30522" xr:uid="{00000000-0005-0000-0000-0000CF740000}"/>
    <cellStyle name="RIGs 4 2 8" xfId="30523" xr:uid="{00000000-0005-0000-0000-0000D0740000}"/>
    <cellStyle name="RIGs 4 2 9" xfId="30524" xr:uid="{00000000-0005-0000-0000-0000D1740000}"/>
    <cellStyle name="RIGs 4 20" xfId="30525" xr:uid="{00000000-0005-0000-0000-0000D2740000}"/>
    <cellStyle name="RIGs 4 21" xfId="30526" xr:uid="{00000000-0005-0000-0000-0000D3740000}"/>
    <cellStyle name="RIGs 4 3" xfId="30527" xr:uid="{00000000-0005-0000-0000-0000D4740000}"/>
    <cellStyle name="RIGs 4 4" xfId="30528" xr:uid="{00000000-0005-0000-0000-0000D5740000}"/>
    <cellStyle name="RIGs 4 5" xfId="30529" xr:uid="{00000000-0005-0000-0000-0000D6740000}"/>
    <cellStyle name="RIGs 4 6" xfId="30530" xr:uid="{00000000-0005-0000-0000-0000D7740000}"/>
    <cellStyle name="RIGs 4 7" xfId="30531" xr:uid="{00000000-0005-0000-0000-0000D8740000}"/>
    <cellStyle name="RIGs 4 8" xfId="30532" xr:uid="{00000000-0005-0000-0000-0000D9740000}"/>
    <cellStyle name="RIGs 4 9" xfId="30533" xr:uid="{00000000-0005-0000-0000-0000DA740000}"/>
    <cellStyle name="RIGs 5" xfId="30534" xr:uid="{00000000-0005-0000-0000-0000DB740000}"/>
    <cellStyle name="RIGs 5 10" xfId="30535" xr:uid="{00000000-0005-0000-0000-0000DC740000}"/>
    <cellStyle name="RIGs 5 11" xfId="30536" xr:uid="{00000000-0005-0000-0000-0000DD740000}"/>
    <cellStyle name="RIGs 5 12" xfId="30537" xr:uid="{00000000-0005-0000-0000-0000DE740000}"/>
    <cellStyle name="RIGs 5 13" xfId="30538" xr:uid="{00000000-0005-0000-0000-0000DF740000}"/>
    <cellStyle name="RIGs 5 2" xfId="30539" xr:uid="{00000000-0005-0000-0000-0000E0740000}"/>
    <cellStyle name="RIGs 5 3" xfId="30540" xr:uid="{00000000-0005-0000-0000-0000E1740000}"/>
    <cellStyle name="RIGs 5 4" xfId="30541" xr:uid="{00000000-0005-0000-0000-0000E2740000}"/>
    <cellStyle name="RIGs 5 5" xfId="30542" xr:uid="{00000000-0005-0000-0000-0000E3740000}"/>
    <cellStyle name="RIGs 5 6" xfId="30543" xr:uid="{00000000-0005-0000-0000-0000E4740000}"/>
    <cellStyle name="RIGs 5 7" xfId="30544" xr:uid="{00000000-0005-0000-0000-0000E5740000}"/>
    <cellStyle name="RIGs 5 8" xfId="30545" xr:uid="{00000000-0005-0000-0000-0000E6740000}"/>
    <cellStyle name="RIGs 5 9" xfId="30546" xr:uid="{00000000-0005-0000-0000-0000E7740000}"/>
    <cellStyle name="RIGs 6" xfId="30547" xr:uid="{00000000-0005-0000-0000-0000E8740000}"/>
    <cellStyle name="RIGs 6 2" xfId="30548" xr:uid="{00000000-0005-0000-0000-0000E9740000}"/>
    <cellStyle name="RIGs 6 2 2" xfId="30549" xr:uid="{00000000-0005-0000-0000-0000EA740000}"/>
    <cellStyle name="RIGs 6 2 3" xfId="30550" xr:uid="{00000000-0005-0000-0000-0000EB740000}"/>
    <cellStyle name="RIGs 6 3" xfId="30551" xr:uid="{00000000-0005-0000-0000-0000EC740000}"/>
    <cellStyle name="RIGs 6 4" xfId="30552" xr:uid="{00000000-0005-0000-0000-0000ED740000}"/>
    <cellStyle name="RIGs 7" xfId="30553" xr:uid="{00000000-0005-0000-0000-0000EE740000}"/>
    <cellStyle name="RIGs 8" xfId="30554" xr:uid="{00000000-0005-0000-0000-0000EF740000}"/>
    <cellStyle name="RIGs 9" xfId="30555" xr:uid="{00000000-0005-0000-0000-0000F0740000}"/>
    <cellStyle name="RIGs input cells" xfId="1261" xr:uid="{00000000-0005-0000-0000-0000F1740000}"/>
    <cellStyle name="RIGs input cells 10" xfId="30556" xr:uid="{00000000-0005-0000-0000-0000F2740000}"/>
    <cellStyle name="RIGs input cells 10 10" xfId="30557" xr:uid="{00000000-0005-0000-0000-0000F3740000}"/>
    <cellStyle name="RIGs input cells 10 11" xfId="30558" xr:uid="{00000000-0005-0000-0000-0000F4740000}"/>
    <cellStyle name="RIGs input cells 10 12" xfId="30559" xr:uid="{00000000-0005-0000-0000-0000F5740000}"/>
    <cellStyle name="RIGs input cells 10 13" xfId="30560" xr:uid="{00000000-0005-0000-0000-0000F6740000}"/>
    <cellStyle name="RIGs input cells 10 14" xfId="30561" xr:uid="{00000000-0005-0000-0000-0000F7740000}"/>
    <cellStyle name="RIGs input cells 10 15" xfId="30562" xr:uid="{00000000-0005-0000-0000-0000F8740000}"/>
    <cellStyle name="RIGs input cells 10 16" xfId="30563" xr:uid="{00000000-0005-0000-0000-0000F9740000}"/>
    <cellStyle name="RIGs input cells 10 17" xfId="30564" xr:uid="{00000000-0005-0000-0000-0000FA740000}"/>
    <cellStyle name="RIGs input cells 10 18" xfId="30565" xr:uid="{00000000-0005-0000-0000-0000FB740000}"/>
    <cellStyle name="RIGs input cells 10 19" xfId="30566" xr:uid="{00000000-0005-0000-0000-0000FC740000}"/>
    <cellStyle name="RIGs input cells 10 2" xfId="30567" xr:uid="{00000000-0005-0000-0000-0000FD740000}"/>
    <cellStyle name="RIGs input cells 10 2 10" xfId="30568" xr:uid="{00000000-0005-0000-0000-0000FE740000}"/>
    <cellStyle name="RIGs input cells 10 2 11" xfId="30569" xr:uid="{00000000-0005-0000-0000-0000FF740000}"/>
    <cellStyle name="RIGs input cells 10 2 12" xfId="30570" xr:uid="{00000000-0005-0000-0000-000000750000}"/>
    <cellStyle name="RIGs input cells 10 2 13" xfId="30571" xr:uid="{00000000-0005-0000-0000-000001750000}"/>
    <cellStyle name="RIGs input cells 10 2 2" xfId="30572" xr:uid="{00000000-0005-0000-0000-000002750000}"/>
    <cellStyle name="RIGs input cells 10 2 2 2" xfId="30573" xr:uid="{00000000-0005-0000-0000-000003750000}"/>
    <cellStyle name="RIGs input cells 10 2 2 3" xfId="30574" xr:uid="{00000000-0005-0000-0000-000004750000}"/>
    <cellStyle name="RIGs input cells 10 2 3" xfId="30575" xr:uid="{00000000-0005-0000-0000-000005750000}"/>
    <cellStyle name="RIGs input cells 10 2 3 2" xfId="30576" xr:uid="{00000000-0005-0000-0000-000006750000}"/>
    <cellStyle name="RIGs input cells 10 2 3 3" xfId="30577" xr:uid="{00000000-0005-0000-0000-000007750000}"/>
    <cellStyle name="RIGs input cells 10 2 4" xfId="30578" xr:uid="{00000000-0005-0000-0000-000008750000}"/>
    <cellStyle name="RIGs input cells 10 2 5" xfId="30579" xr:uid="{00000000-0005-0000-0000-000009750000}"/>
    <cellStyle name="RIGs input cells 10 2 6" xfId="30580" xr:uid="{00000000-0005-0000-0000-00000A750000}"/>
    <cellStyle name="RIGs input cells 10 2 7" xfId="30581" xr:uid="{00000000-0005-0000-0000-00000B750000}"/>
    <cellStyle name="RIGs input cells 10 2 8" xfId="30582" xr:uid="{00000000-0005-0000-0000-00000C750000}"/>
    <cellStyle name="RIGs input cells 10 2 9" xfId="30583" xr:uid="{00000000-0005-0000-0000-00000D750000}"/>
    <cellStyle name="RIGs input cells 10 20" xfId="30584" xr:uid="{00000000-0005-0000-0000-00000E750000}"/>
    <cellStyle name="RIGs input cells 10 21" xfId="30585" xr:uid="{00000000-0005-0000-0000-00000F750000}"/>
    <cellStyle name="RIGs input cells 10 22" xfId="30586" xr:uid="{00000000-0005-0000-0000-000010750000}"/>
    <cellStyle name="RIGs input cells 10 23" xfId="30587" xr:uid="{00000000-0005-0000-0000-000011750000}"/>
    <cellStyle name="RIGs input cells 10 24" xfId="30588" xr:uid="{00000000-0005-0000-0000-000012750000}"/>
    <cellStyle name="RIGs input cells 10 25" xfId="30589" xr:uid="{00000000-0005-0000-0000-000013750000}"/>
    <cellStyle name="RIGs input cells 10 26" xfId="30590" xr:uid="{00000000-0005-0000-0000-000014750000}"/>
    <cellStyle name="RIGs input cells 10 27" xfId="30591" xr:uid="{00000000-0005-0000-0000-000015750000}"/>
    <cellStyle name="RIGs input cells 10 28" xfId="30592" xr:uid="{00000000-0005-0000-0000-000016750000}"/>
    <cellStyle name="RIGs input cells 10 29" xfId="30593" xr:uid="{00000000-0005-0000-0000-000017750000}"/>
    <cellStyle name="RIGs input cells 10 3" xfId="30594" xr:uid="{00000000-0005-0000-0000-000018750000}"/>
    <cellStyle name="RIGs input cells 10 3 2" xfId="30595" xr:uid="{00000000-0005-0000-0000-000019750000}"/>
    <cellStyle name="RIGs input cells 10 3 3" xfId="30596" xr:uid="{00000000-0005-0000-0000-00001A750000}"/>
    <cellStyle name="RIGs input cells 10 30" xfId="30597" xr:uid="{00000000-0005-0000-0000-00001B750000}"/>
    <cellStyle name="RIGs input cells 10 31" xfId="30598" xr:uid="{00000000-0005-0000-0000-00001C750000}"/>
    <cellStyle name="RIGs input cells 10 32" xfId="30599" xr:uid="{00000000-0005-0000-0000-00001D750000}"/>
    <cellStyle name="RIGs input cells 10 33" xfId="30600" xr:uid="{00000000-0005-0000-0000-00001E750000}"/>
    <cellStyle name="RIGs input cells 10 34" xfId="30601" xr:uid="{00000000-0005-0000-0000-00001F750000}"/>
    <cellStyle name="RIGs input cells 10 4" xfId="30602" xr:uid="{00000000-0005-0000-0000-000020750000}"/>
    <cellStyle name="RIGs input cells 10 4 2" xfId="30603" xr:uid="{00000000-0005-0000-0000-000021750000}"/>
    <cellStyle name="RIGs input cells 10 4 3" xfId="30604" xr:uid="{00000000-0005-0000-0000-000022750000}"/>
    <cellStyle name="RIGs input cells 10 5" xfId="30605" xr:uid="{00000000-0005-0000-0000-000023750000}"/>
    <cellStyle name="RIGs input cells 10 6" xfId="30606" xr:uid="{00000000-0005-0000-0000-000024750000}"/>
    <cellStyle name="RIGs input cells 10 7" xfId="30607" xr:uid="{00000000-0005-0000-0000-000025750000}"/>
    <cellStyle name="RIGs input cells 10 8" xfId="30608" xr:uid="{00000000-0005-0000-0000-000026750000}"/>
    <cellStyle name="RIGs input cells 10 9" xfId="30609" xr:uid="{00000000-0005-0000-0000-000027750000}"/>
    <cellStyle name="RIGs input cells 11" xfId="30610" xr:uid="{00000000-0005-0000-0000-000028750000}"/>
    <cellStyle name="RIGs input cells 11 10" xfId="30611" xr:uid="{00000000-0005-0000-0000-000029750000}"/>
    <cellStyle name="RIGs input cells 11 11" xfId="30612" xr:uid="{00000000-0005-0000-0000-00002A750000}"/>
    <cellStyle name="RIGs input cells 11 12" xfId="30613" xr:uid="{00000000-0005-0000-0000-00002B750000}"/>
    <cellStyle name="RIGs input cells 11 13" xfId="30614" xr:uid="{00000000-0005-0000-0000-00002C750000}"/>
    <cellStyle name="RIGs input cells 11 14" xfId="30615" xr:uid="{00000000-0005-0000-0000-00002D750000}"/>
    <cellStyle name="RIGs input cells 11 15" xfId="30616" xr:uid="{00000000-0005-0000-0000-00002E750000}"/>
    <cellStyle name="RIGs input cells 11 16" xfId="30617" xr:uid="{00000000-0005-0000-0000-00002F750000}"/>
    <cellStyle name="RIGs input cells 11 17" xfId="30618" xr:uid="{00000000-0005-0000-0000-000030750000}"/>
    <cellStyle name="RIGs input cells 11 18" xfId="30619" xr:uid="{00000000-0005-0000-0000-000031750000}"/>
    <cellStyle name="RIGs input cells 11 19" xfId="30620" xr:uid="{00000000-0005-0000-0000-000032750000}"/>
    <cellStyle name="RIGs input cells 11 2" xfId="30621" xr:uid="{00000000-0005-0000-0000-000033750000}"/>
    <cellStyle name="RIGs input cells 11 2 10" xfId="30622" xr:uid="{00000000-0005-0000-0000-000034750000}"/>
    <cellStyle name="RIGs input cells 11 2 11" xfId="30623" xr:uid="{00000000-0005-0000-0000-000035750000}"/>
    <cellStyle name="RIGs input cells 11 2 12" xfId="30624" xr:uid="{00000000-0005-0000-0000-000036750000}"/>
    <cellStyle name="RIGs input cells 11 2 13" xfId="30625" xr:uid="{00000000-0005-0000-0000-000037750000}"/>
    <cellStyle name="RIGs input cells 11 2 2" xfId="30626" xr:uid="{00000000-0005-0000-0000-000038750000}"/>
    <cellStyle name="RIGs input cells 11 2 2 2" xfId="30627" xr:uid="{00000000-0005-0000-0000-000039750000}"/>
    <cellStyle name="RIGs input cells 11 2 2 3" xfId="30628" xr:uid="{00000000-0005-0000-0000-00003A750000}"/>
    <cellStyle name="RIGs input cells 11 2 3" xfId="30629" xr:uid="{00000000-0005-0000-0000-00003B750000}"/>
    <cellStyle name="RIGs input cells 11 2 3 2" xfId="30630" xr:uid="{00000000-0005-0000-0000-00003C750000}"/>
    <cellStyle name="RIGs input cells 11 2 3 3" xfId="30631" xr:uid="{00000000-0005-0000-0000-00003D750000}"/>
    <cellStyle name="RIGs input cells 11 2 4" xfId="30632" xr:uid="{00000000-0005-0000-0000-00003E750000}"/>
    <cellStyle name="RIGs input cells 11 2 5" xfId="30633" xr:uid="{00000000-0005-0000-0000-00003F750000}"/>
    <cellStyle name="RIGs input cells 11 2 6" xfId="30634" xr:uid="{00000000-0005-0000-0000-000040750000}"/>
    <cellStyle name="RIGs input cells 11 2 7" xfId="30635" xr:uid="{00000000-0005-0000-0000-000041750000}"/>
    <cellStyle name="RIGs input cells 11 2 8" xfId="30636" xr:uid="{00000000-0005-0000-0000-000042750000}"/>
    <cellStyle name="RIGs input cells 11 2 9" xfId="30637" xr:uid="{00000000-0005-0000-0000-000043750000}"/>
    <cellStyle name="RIGs input cells 11 20" xfId="30638" xr:uid="{00000000-0005-0000-0000-000044750000}"/>
    <cellStyle name="RIGs input cells 11 21" xfId="30639" xr:uid="{00000000-0005-0000-0000-000045750000}"/>
    <cellStyle name="RIGs input cells 11 22" xfId="30640" xr:uid="{00000000-0005-0000-0000-000046750000}"/>
    <cellStyle name="RIGs input cells 11 23" xfId="30641" xr:uid="{00000000-0005-0000-0000-000047750000}"/>
    <cellStyle name="RIGs input cells 11 24" xfId="30642" xr:uid="{00000000-0005-0000-0000-000048750000}"/>
    <cellStyle name="RIGs input cells 11 25" xfId="30643" xr:uid="{00000000-0005-0000-0000-000049750000}"/>
    <cellStyle name="RIGs input cells 11 26" xfId="30644" xr:uid="{00000000-0005-0000-0000-00004A750000}"/>
    <cellStyle name="RIGs input cells 11 27" xfId="30645" xr:uid="{00000000-0005-0000-0000-00004B750000}"/>
    <cellStyle name="RIGs input cells 11 28" xfId="30646" xr:uid="{00000000-0005-0000-0000-00004C750000}"/>
    <cellStyle name="RIGs input cells 11 29" xfId="30647" xr:uid="{00000000-0005-0000-0000-00004D750000}"/>
    <cellStyle name="RIGs input cells 11 3" xfId="30648" xr:uid="{00000000-0005-0000-0000-00004E750000}"/>
    <cellStyle name="RIGs input cells 11 3 2" xfId="30649" xr:uid="{00000000-0005-0000-0000-00004F750000}"/>
    <cellStyle name="RIGs input cells 11 3 3" xfId="30650" xr:uid="{00000000-0005-0000-0000-000050750000}"/>
    <cellStyle name="RIGs input cells 11 30" xfId="30651" xr:uid="{00000000-0005-0000-0000-000051750000}"/>
    <cellStyle name="RIGs input cells 11 31" xfId="30652" xr:uid="{00000000-0005-0000-0000-000052750000}"/>
    <cellStyle name="RIGs input cells 11 32" xfId="30653" xr:uid="{00000000-0005-0000-0000-000053750000}"/>
    <cellStyle name="RIGs input cells 11 33" xfId="30654" xr:uid="{00000000-0005-0000-0000-000054750000}"/>
    <cellStyle name="RIGs input cells 11 34" xfId="30655" xr:uid="{00000000-0005-0000-0000-000055750000}"/>
    <cellStyle name="RIGs input cells 11 4" xfId="30656" xr:uid="{00000000-0005-0000-0000-000056750000}"/>
    <cellStyle name="RIGs input cells 11 4 2" xfId="30657" xr:uid="{00000000-0005-0000-0000-000057750000}"/>
    <cellStyle name="RIGs input cells 11 4 3" xfId="30658" xr:uid="{00000000-0005-0000-0000-000058750000}"/>
    <cellStyle name="RIGs input cells 11 5" xfId="30659" xr:uid="{00000000-0005-0000-0000-000059750000}"/>
    <cellStyle name="RIGs input cells 11 6" xfId="30660" xr:uid="{00000000-0005-0000-0000-00005A750000}"/>
    <cellStyle name="RIGs input cells 11 7" xfId="30661" xr:uid="{00000000-0005-0000-0000-00005B750000}"/>
    <cellStyle name="RIGs input cells 11 8" xfId="30662" xr:uid="{00000000-0005-0000-0000-00005C750000}"/>
    <cellStyle name="RIGs input cells 11 9" xfId="30663" xr:uid="{00000000-0005-0000-0000-00005D750000}"/>
    <cellStyle name="RIGs input cells 12" xfId="30664" xr:uid="{00000000-0005-0000-0000-00005E750000}"/>
    <cellStyle name="RIGs input cells 12 10" xfId="30665" xr:uid="{00000000-0005-0000-0000-00005F750000}"/>
    <cellStyle name="RIGs input cells 12 11" xfId="30666" xr:uid="{00000000-0005-0000-0000-000060750000}"/>
    <cellStyle name="RIGs input cells 12 12" xfId="30667" xr:uid="{00000000-0005-0000-0000-000061750000}"/>
    <cellStyle name="RIGs input cells 12 13" xfId="30668" xr:uid="{00000000-0005-0000-0000-000062750000}"/>
    <cellStyle name="RIGs input cells 12 14" xfId="30669" xr:uid="{00000000-0005-0000-0000-000063750000}"/>
    <cellStyle name="RIGs input cells 12 15" xfId="30670" xr:uid="{00000000-0005-0000-0000-000064750000}"/>
    <cellStyle name="RIGs input cells 12 16" xfId="30671" xr:uid="{00000000-0005-0000-0000-000065750000}"/>
    <cellStyle name="RIGs input cells 12 17" xfId="30672" xr:uid="{00000000-0005-0000-0000-000066750000}"/>
    <cellStyle name="RIGs input cells 12 18" xfId="30673" xr:uid="{00000000-0005-0000-0000-000067750000}"/>
    <cellStyle name="RIGs input cells 12 19" xfId="30674" xr:uid="{00000000-0005-0000-0000-000068750000}"/>
    <cellStyle name="RIGs input cells 12 2" xfId="30675" xr:uid="{00000000-0005-0000-0000-000069750000}"/>
    <cellStyle name="RIGs input cells 12 2 10" xfId="30676" xr:uid="{00000000-0005-0000-0000-00006A750000}"/>
    <cellStyle name="RIGs input cells 12 2 11" xfId="30677" xr:uid="{00000000-0005-0000-0000-00006B750000}"/>
    <cellStyle name="RIGs input cells 12 2 12" xfId="30678" xr:uid="{00000000-0005-0000-0000-00006C750000}"/>
    <cellStyle name="RIGs input cells 12 2 13" xfId="30679" xr:uid="{00000000-0005-0000-0000-00006D750000}"/>
    <cellStyle name="RIGs input cells 12 2 2" xfId="30680" xr:uid="{00000000-0005-0000-0000-00006E750000}"/>
    <cellStyle name="RIGs input cells 12 2 2 2" xfId="30681" xr:uid="{00000000-0005-0000-0000-00006F750000}"/>
    <cellStyle name="RIGs input cells 12 2 2 3" xfId="30682" xr:uid="{00000000-0005-0000-0000-000070750000}"/>
    <cellStyle name="RIGs input cells 12 2 3" xfId="30683" xr:uid="{00000000-0005-0000-0000-000071750000}"/>
    <cellStyle name="RIGs input cells 12 2 3 2" xfId="30684" xr:uid="{00000000-0005-0000-0000-000072750000}"/>
    <cellStyle name="RIGs input cells 12 2 3 3" xfId="30685" xr:uid="{00000000-0005-0000-0000-000073750000}"/>
    <cellStyle name="RIGs input cells 12 2 4" xfId="30686" xr:uid="{00000000-0005-0000-0000-000074750000}"/>
    <cellStyle name="RIGs input cells 12 2 5" xfId="30687" xr:uid="{00000000-0005-0000-0000-000075750000}"/>
    <cellStyle name="RIGs input cells 12 2 6" xfId="30688" xr:uid="{00000000-0005-0000-0000-000076750000}"/>
    <cellStyle name="RIGs input cells 12 2 7" xfId="30689" xr:uid="{00000000-0005-0000-0000-000077750000}"/>
    <cellStyle name="RIGs input cells 12 2 8" xfId="30690" xr:uid="{00000000-0005-0000-0000-000078750000}"/>
    <cellStyle name="RIGs input cells 12 2 9" xfId="30691" xr:uid="{00000000-0005-0000-0000-000079750000}"/>
    <cellStyle name="RIGs input cells 12 20" xfId="30692" xr:uid="{00000000-0005-0000-0000-00007A750000}"/>
    <cellStyle name="RIGs input cells 12 21" xfId="30693" xr:uid="{00000000-0005-0000-0000-00007B750000}"/>
    <cellStyle name="RIGs input cells 12 22" xfId="30694" xr:uid="{00000000-0005-0000-0000-00007C750000}"/>
    <cellStyle name="RIGs input cells 12 23" xfId="30695" xr:uid="{00000000-0005-0000-0000-00007D750000}"/>
    <cellStyle name="RIGs input cells 12 24" xfId="30696" xr:uid="{00000000-0005-0000-0000-00007E750000}"/>
    <cellStyle name="RIGs input cells 12 25" xfId="30697" xr:uid="{00000000-0005-0000-0000-00007F750000}"/>
    <cellStyle name="RIGs input cells 12 26" xfId="30698" xr:uid="{00000000-0005-0000-0000-000080750000}"/>
    <cellStyle name="RIGs input cells 12 27" xfId="30699" xr:uid="{00000000-0005-0000-0000-000081750000}"/>
    <cellStyle name="RIGs input cells 12 28" xfId="30700" xr:uid="{00000000-0005-0000-0000-000082750000}"/>
    <cellStyle name="RIGs input cells 12 29" xfId="30701" xr:uid="{00000000-0005-0000-0000-000083750000}"/>
    <cellStyle name="RIGs input cells 12 3" xfId="30702" xr:uid="{00000000-0005-0000-0000-000084750000}"/>
    <cellStyle name="RIGs input cells 12 3 2" xfId="30703" xr:uid="{00000000-0005-0000-0000-000085750000}"/>
    <cellStyle name="RIGs input cells 12 3 3" xfId="30704" xr:uid="{00000000-0005-0000-0000-000086750000}"/>
    <cellStyle name="RIGs input cells 12 30" xfId="30705" xr:uid="{00000000-0005-0000-0000-000087750000}"/>
    <cellStyle name="RIGs input cells 12 31" xfId="30706" xr:uid="{00000000-0005-0000-0000-000088750000}"/>
    <cellStyle name="RIGs input cells 12 32" xfId="30707" xr:uid="{00000000-0005-0000-0000-000089750000}"/>
    <cellStyle name="RIGs input cells 12 33" xfId="30708" xr:uid="{00000000-0005-0000-0000-00008A750000}"/>
    <cellStyle name="RIGs input cells 12 34" xfId="30709" xr:uid="{00000000-0005-0000-0000-00008B750000}"/>
    <cellStyle name="RIGs input cells 12 4" xfId="30710" xr:uid="{00000000-0005-0000-0000-00008C750000}"/>
    <cellStyle name="RIGs input cells 12 4 2" xfId="30711" xr:uid="{00000000-0005-0000-0000-00008D750000}"/>
    <cellStyle name="RIGs input cells 12 4 3" xfId="30712" xr:uid="{00000000-0005-0000-0000-00008E750000}"/>
    <cellStyle name="RIGs input cells 12 5" xfId="30713" xr:uid="{00000000-0005-0000-0000-00008F750000}"/>
    <cellStyle name="RIGs input cells 12 6" xfId="30714" xr:uid="{00000000-0005-0000-0000-000090750000}"/>
    <cellStyle name="RIGs input cells 12 7" xfId="30715" xr:uid="{00000000-0005-0000-0000-000091750000}"/>
    <cellStyle name="RIGs input cells 12 8" xfId="30716" xr:uid="{00000000-0005-0000-0000-000092750000}"/>
    <cellStyle name="RIGs input cells 12 9" xfId="30717" xr:uid="{00000000-0005-0000-0000-000093750000}"/>
    <cellStyle name="RIGs input cells 13" xfId="30718" xr:uid="{00000000-0005-0000-0000-000094750000}"/>
    <cellStyle name="RIGs input cells 13 10" xfId="30719" xr:uid="{00000000-0005-0000-0000-000095750000}"/>
    <cellStyle name="RIGs input cells 13 11" xfId="30720" xr:uid="{00000000-0005-0000-0000-000096750000}"/>
    <cellStyle name="RIGs input cells 13 12" xfId="30721" xr:uid="{00000000-0005-0000-0000-000097750000}"/>
    <cellStyle name="RIGs input cells 13 13" xfId="30722" xr:uid="{00000000-0005-0000-0000-000098750000}"/>
    <cellStyle name="RIGs input cells 13 2" xfId="30723" xr:uid="{00000000-0005-0000-0000-000099750000}"/>
    <cellStyle name="RIGs input cells 13 2 2" xfId="30724" xr:uid="{00000000-0005-0000-0000-00009A750000}"/>
    <cellStyle name="RIGs input cells 13 2 3" xfId="30725" xr:uid="{00000000-0005-0000-0000-00009B750000}"/>
    <cellStyle name="RIGs input cells 13 3" xfId="30726" xr:uid="{00000000-0005-0000-0000-00009C750000}"/>
    <cellStyle name="RIGs input cells 13 3 2" xfId="30727" xr:uid="{00000000-0005-0000-0000-00009D750000}"/>
    <cellStyle name="RIGs input cells 13 3 3" xfId="30728" xr:uid="{00000000-0005-0000-0000-00009E750000}"/>
    <cellStyle name="RIGs input cells 13 4" xfId="30729" xr:uid="{00000000-0005-0000-0000-00009F750000}"/>
    <cellStyle name="RIGs input cells 13 5" xfId="30730" xr:uid="{00000000-0005-0000-0000-0000A0750000}"/>
    <cellStyle name="RIGs input cells 13 6" xfId="30731" xr:uid="{00000000-0005-0000-0000-0000A1750000}"/>
    <cellStyle name="RIGs input cells 13 7" xfId="30732" xr:uid="{00000000-0005-0000-0000-0000A2750000}"/>
    <cellStyle name="RIGs input cells 13 8" xfId="30733" xr:uid="{00000000-0005-0000-0000-0000A3750000}"/>
    <cellStyle name="RIGs input cells 13 9" xfId="30734" xr:uid="{00000000-0005-0000-0000-0000A4750000}"/>
    <cellStyle name="RIGs input cells 14" xfId="30735" xr:uid="{00000000-0005-0000-0000-0000A5750000}"/>
    <cellStyle name="RIGs input cells 14 2" xfId="30736" xr:uid="{00000000-0005-0000-0000-0000A6750000}"/>
    <cellStyle name="RIGs input cells 14 2 2" xfId="30737" xr:uid="{00000000-0005-0000-0000-0000A7750000}"/>
    <cellStyle name="RIGs input cells 14 2 3" xfId="30738" xr:uid="{00000000-0005-0000-0000-0000A8750000}"/>
    <cellStyle name="RIGs input cells 14 3" xfId="30739" xr:uid="{00000000-0005-0000-0000-0000A9750000}"/>
    <cellStyle name="RIGs input cells 14 3 2" xfId="30740" xr:uid="{00000000-0005-0000-0000-0000AA750000}"/>
    <cellStyle name="RIGs input cells 14 4" xfId="30741" xr:uid="{00000000-0005-0000-0000-0000AB750000}"/>
    <cellStyle name="RIGs input cells 15" xfId="30742" xr:uid="{00000000-0005-0000-0000-0000AC750000}"/>
    <cellStyle name="RIGs input cells 15 2" xfId="30743" xr:uid="{00000000-0005-0000-0000-0000AD750000}"/>
    <cellStyle name="RIGs input cells 16" xfId="30744" xr:uid="{00000000-0005-0000-0000-0000AE750000}"/>
    <cellStyle name="RIGs input cells 16 2" xfId="30745" xr:uid="{00000000-0005-0000-0000-0000AF750000}"/>
    <cellStyle name="RIGs input cells 17" xfId="30746" xr:uid="{00000000-0005-0000-0000-0000B0750000}"/>
    <cellStyle name="RIGs input cells 17 2" xfId="30747" xr:uid="{00000000-0005-0000-0000-0000B1750000}"/>
    <cellStyle name="RIGs input cells 18" xfId="30748" xr:uid="{00000000-0005-0000-0000-0000B2750000}"/>
    <cellStyle name="RIGs input cells 18 2" xfId="30749" xr:uid="{00000000-0005-0000-0000-0000B3750000}"/>
    <cellStyle name="RIGs input cells 19" xfId="30750" xr:uid="{00000000-0005-0000-0000-0000B4750000}"/>
    <cellStyle name="RIGs input cells 19 2" xfId="30751" xr:uid="{00000000-0005-0000-0000-0000B5750000}"/>
    <cellStyle name="RIGs input cells 2" xfId="1262" xr:uid="{00000000-0005-0000-0000-0000B6750000}"/>
    <cellStyle name="RIGs input cells 2 10" xfId="30752" xr:uid="{00000000-0005-0000-0000-0000B7750000}"/>
    <cellStyle name="RIGs input cells 2 10 10" xfId="30753" xr:uid="{00000000-0005-0000-0000-0000B8750000}"/>
    <cellStyle name="RIGs input cells 2 10 11" xfId="30754" xr:uid="{00000000-0005-0000-0000-0000B9750000}"/>
    <cellStyle name="RIGs input cells 2 10 12" xfId="30755" xr:uid="{00000000-0005-0000-0000-0000BA750000}"/>
    <cellStyle name="RIGs input cells 2 10 13" xfId="30756" xr:uid="{00000000-0005-0000-0000-0000BB750000}"/>
    <cellStyle name="RIGs input cells 2 10 14" xfId="30757" xr:uid="{00000000-0005-0000-0000-0000BC750000}"/>
    <cellStyle name="RIGs input cells 2 10 15" xfId="30758" xr:uid="{00000000-0005-0000-0000-0000BD750000}"/>
    <cellStyle name="RIGs input cells 2 10 16" xfId="30759" xr:uid="{00000000-0005-0000-0000-0000BE750000}"/>
    <cellStyle name="RIGs input cells 2 10 17" xfId="30760" xr:uid="{00000000-0005-0000-0000-0000BF750000}"/>
    <cellStyle name="RIGs input cells 2 10 18" xfId="30761" xr:uid="{00000000-0005-0000-0000-0000C0750000}"/>
    <cellStyle name="RIGs input cells 2 10 19" xfId="30762" xr:uid="{00000000-0005-0000-0000-0000C1750000}"/>
    <cellStyle name="RIGs input cells 2 10 2" xfId="30763" xr:uid="{00000000-0005-0000-0000-0000C2750000}"/>
    <cellStyle name="RIGs input cells 2 10 2 10" xfId="30764" xr:uid="{00000000-0005-0000-0000-0000C3750000}"/>
    <cellStyle name="RIGs input cells 2 10 2 11" xfId="30765" xr:uid="{00000000-0005-0000-0000-0000C4750000}"/>
    <cellStyle name="RIGs input cells 2 10 2 12" xfId="30766" xr:uid="{00000000-0005-0000-0000-0000C5750000}"/>
    <cellStyle name="RIGs input cells 2 10 2 13" xfId="30767" xr:uid="{00000000-0005-0000-0000-0000C6750000}"/>
    <cellStyle name="RIGs input cells 2 10 2 2" xfId="30768" xr:uid="{00000000-0005-0000-0000-0000C7750000}"/>
    <cellStyle name="RIGs input cells 2 10 2 2 2" xfId="30769" xr:uid="{00000000-0005-0000-0000-0000C8750000}"/>
    <cellStyle name="RIGs input cells 2 10 2 2 3" xfId="30770" xr:uid="{00000000-0005-0000-0000-0000C9750000}"/>
    <cellStyle name="RIGs input cells 2 10 2 3" xfId="30771" xr:uid="{00000000-0005-0000-0000-0000CA750000}"/>
    <cellStyle name="RIGs input cells 2 10 2 3 2" xfId="30772" xr:uid="{00000000-0005-0000-0000-0000CB750000}"/>
    <cellStyle name="RIGs input cells 2 10 2 3 3" xfId="30773" xr:uid="{00000000-0005-0000-0000-0000CC750000}"/>
    <cellStyle name="RIGs input cells 2 10 2 4" xfId="30774" xr:uid="{00000000-0005-0000-0000-0000CD750000}"/>
    <cellStyle name="RIGs input cells 2 10 2 5" xfId="30775" xr:uid="{00000000-0005-0000-0000-0000CE750000}"/>
    <cellStyle name="RIGs input cells 2 10 2 6" xfId="30776" xr:uid="{00000000-0005-0000-0000-0000CF750000}"/>
    <cellStyle name="RIGs input cells 2 10 2 7" xfId="30777" xr:uid="{00000000-0005-0000-0000-0000D0750000}"/>
    <cellStyle name="RIGs input cells 2 10 2 8" xfId="30778" xr:uid="{00000000-0005-0000-0000-0000D1750000}"/>
    <cellStyle name="RIGs input cells 2 10 2 9" xfId="30779" xr:uid="{00000000-0005-0000-0000-0000D2750000}"/>
    <cellStyle name="RIGs input cells 2 10 20" xfId="30780" xr:uid="{00000000-0005-0000-0000-0000D3750000}"/>
    <cellStyle name="RIGs input cells 2 10 21" xfId="30781" xr:uid="{00000000-0005-0000-0000-0000D4750000}"/>
    <cellStyle name="RIGs input cells 2 10 22" xfId="30782" xr:uid="{00000000-0005-0000-0000-0000D5750000}"/>
    <cellStyle name="RIGs input cells 2 10 23" xfId="30783" xr:uid="{00000000-0005-0000-0000-0000D6750000}"/>
    <cellStyle name="RIGs input cells 2 10 24" xfId="30784" xr:uid="{00000000-0005-0000-0000-0000D7750000}"/>
    <cellStyle name="RIGs input cells 2 10 25" xfId="30785" xr:uid="{00000000-0005-0000-0000-0000D8750000}"/>
    <cellStyle name="RIGs input cells 2 10 26" xfId="30786" xr:uid="{00000000-0005-0000-0000-0000D9750000}"/>
    <cellStyle name="RIGs input cells 2 10 27" xfId="30787" xr:uid="{00000000-0005-0000-0000-0000DA750000}"/>
    <cellStyle name="RIGs input cells 2 10 28" xfId="30788" xr:uid="{00000000-0005-0000-0000-0000DB750000}"/>
    <cellStyle name="RIGs input cells 2 10 29" xfId="30789" xr:uid="{00000000-0005-0000-0000-0000DC750000}"/>
    <cellStyle name="RIGs input cells 2 10 3" xfId="30790" xr:uid="{00000000-0005-0000-0000-0000DD750000}"/>
    <cellStyle name="RIGs input cells 2 10 3 2" xfId="30791" xr:uid="{00000000-0005-0000-0000-0000DE750000}"/>
    <cellStyle name="RIGs input cells 2 10 3 3" xfId="30792" xr:uid="{00000000-0005-0000-0000-0000DF750000}"/>
    <cellStyle name="RIGs input cells 2 10 30" xfId="30793" xr:uid="{00000000-0005-0000-0000-0000E0750000}"/>
    <cellStyle name="RIGs input cells 2 10 31" xfId="30794" xr:uid="{00000000-0005-0000-0000-0000E1750000}"/>
    <cellStyle name="RIGs input cells 2 10 32" xfId="30795" xr:uid="{00000000-0005-0000-0000-0000E2750000}"/>
    <cellStyle name="RIGs input cells 2 10 33" xfId="30796" xr:uid="{00000000-0005-0000-0000-0000E3750000}"/>
    <cellStyle name="RIGs input cells 2 10 34" xfId="30797" xr:uid="{00000000-0005-0000-0000-0000E4750000}"/>
    <cellStyle name="RIGs input cells 2 10 4" xfId="30798" xr:uid="{00000000-0005-0000-0000-0000E5750000}"/>
    <cellStyle name="RIGs input cells 2 10 4 2" xfId="30799" xr:uid="{00000000-0005-0000-0000-0000E6750000}"/>
    <cellStyle name="RIGs input cells 2 10 4 3" xfId="30800" xr:uid="{00000000-0005-0000-0000-0000E7750000}"/>
    <cellStyle name="RIGs input cells 2 10 5" xfId="30801" xr:uid="{00000000-0005-0000-0000-0000E8750000}"/>
    <cellStyle name="RIGs input cells 2 10 6" xfId="30802" xr:uid="{00000000-0005-0000-0000-0000E9750000}"/>
    <cellStyle name="RIGs input cells 2 10 7" xfId="30803" xr:uid="{00000000-0005-0000-0000-0000EA750000}"/>
    <cellStyle name="RIGs input cells 2 10 8" xfId="30804" xr:uid="{00000000-0005-0000-0000-0000EB750000}"/>
    <cellStyle name="RIGs input cells 2 10 9" xfId="30805" xr:uid="{00000000-0005-0000-0000-0000EC750000}"/>
    <cellStyle name="RIGs input cells 2 11" xfId="30806" xr:uid="{00000000-0005-0000-0000-0000ED750000}"/>
    <cellStyle name="RIGs input cells 2 11 10" xfId="30807" xr:uid="{00000000-0005-0000-0000-0000EE750000}"/>
    <cellStyle name="RIGs input cells 2 11 11" xfId="30808" xr:uid="{00000000-0005-0000-0000-0000EF750000}"/>
    <cellStyle name="RIGs input cells 2 11 12" xfId="30809" xr:uid="{00000000-0005-0000-0000-0000F0750000}"/>
    <cellStyle name="RIGs input cells 2 11 13" xfId="30810" xr:uid="{00000000-0005-0000-0000-0000F1750000}"/>
    <cellStyle name="RIGs input cells 2 11 14" xfId="30811" xr:uid="{00000000-0005-0000-0000-0000F2750000}"/>
    <cellStyle name="RIGs input cells 2 11 15" xfId="30812" xr:uid="{00000000-0005-0000-0000-0000F3750000}"/>
    <cellStyle name="RIGs input cells 2 11 16" xfId="30813" xr:uid="{00000000-0005-0000-0000-0000F4750000}"/>
    <cellStyle name="RIGs input cells 2 11 17" xfId="30814" xr:uid="{00000000-0005-0000-0000-0000F5750000}"/>
    <cellStyle name="RIGs input cells 2 11 18" xfId="30815" xr:uid="{00000000-0005-0000-0000-0000F6750000}"/>
    <cellStyle name="RIGs input cells 2 11 19" xfId="30816" xr:uid="{00000000-0005-0000-0000-0000F7750000}"/>
    <cellStyle name="RIGs input cells 2 11 2" xfId="30817" xr:uid="{00000000-0005-0000-0000-0000F8750000}"/>
    <cellStyle name="RIGs input cells 2 11 2 10" xfId="30818" xr:uid="{00000000-0005-0000-0000-0000F9750000}"/>
    <cellStyle name="RIGs input cells 2 11 2 11" xfId="30819" xr:uid="{00000000-0005-0000-0000-0000FA750000}"/>
    <cellStyle name="RIGs input cells 2 11 2 12" xfId="30820" xr:uid="{00000000-0005-0000-0000-0000FB750000}"/>
    <cellStyle name="RIGs input cells 2 11 2 13" xfId="30821" xr:uid="{00000000-0005-0000-0000-0000FC750000}"/>
    <cellStyle name="RIGs input cells 2 11 2 2" xfId="30822" xr:uid="{00000000-0005-0000-0000-0000FD750000}"/>
    <cellStyle name="RIGs input cells 2 11 2 2 2" xfId="30823" xr:uid="{00000000-0005-0000-0000-0000FE750000}"/>
    <cellStyle name="RIGs input cells 2 11 2 2 3" xfId="30824" xr:uid="{00000000-0005-0000-0000-0000FF750000}"/>
    <cellStyle name="RIGs input cells 2 11 2 3" xfId="30825" xr:uid="{00000000-0005-0000-0000-000000760000}"/>
    <cellStyle name="RIGs input cells 2 11 2 3 2" xfId="30826" xr:uid="{00000000-0005-0000-0000-000001760000}"/>
    <cellStyle name="RIGs input cells 2 11 2 3 3" xfId="30827" xr:uid="{00000000-0005-0000-0000-000002760000}"/>
    <cellStyle name="RIGs input cells 2 11 2 4" xfId="30828" xr:uid="{00000000-0005-0000-0000-000003760000}"/>
    <cellStyle name="RIGs input cells 2 11 2 5" xfId="30829" xr:uid="{00000000-0005-0000-0000-000004760000}"/>
    <cellStyle name="RIGs input cells 2 11 2 6" xfId="30830" xr:uid="{00000000-0005-0000-0000-000005760000}"/>
    <cellStyle name="RIGs input cells 2 11 2 7" xfId="30831" xr:uid="{00000000-0005-0000-0000-000006760000}"/>
    <cellStyle name="RIGs input cells 2 11 2 8" xfId="30832" xr:uid="{00000000-0005-0000-0000-000007760000}"/>
    <cellStyle name="RIGs input cells 2 11 2 9" xfId="30833" xr:uid="{00000000-0005-0000-0000-000008760000}"/>
    <cellStyle name="RIGs input cells 2 11 20" xfId="30834" xr:uid="{00000000-0005-0000-0000-000009760000}"/>
    <cellStyle name="RIGs input cells 2 11 21" xfId="30835" xr:uid="{00000000-0005-0000-0000-00000A760000}"/>
    <cellStyle name="RIGs input cells 2 11 22" xfId="30836" xr:uid="{00000000-0005-0000-0000-00000B760000}"/>
    <cellStyle name="RIGs input cells 2 11 23" xfId="30837" xr:uid="{00000000-0005-0000-0000-00000C760000}"/>
    <cellStyle name="RIGs input cells 2 11 24" xfId="30838" xr:uid="{00000000-0005-0000-0000-00000D760000}"/>
    <cellStyle name="RIGs input cells 2 11 25" xfId="30839" xr:uid="{00000000-0005-0000-0000-00000E760000}"/>
    <cellStyle name="RIGs input cells 2 11 26" xfId="30840" xr:uid="{00000000-0005-0000-0000-00000F760000}"/>
    <cellStyle name="RIGs input cells 2 11 27" xfId="30841" xr:uid="{00000000-0005-0000-0000-000010760000}"/>
    <cellStyle name="RIGs input cells 2 11 28" xfId="30842" xr:uid="{00000000-0005-0000-0000-000011760000}"/>
    <cellStyle name="RIGs input cells 2 11 29" xfId="30843" xr:uid="{00000000-0005-0000-0000-000012760000}"/>
    <cellStyle name="RIGs input cells 2 11 3" xfId="30844" xr:uid="{00000000-0005-0000-0000-000013760000}"/>
    <cellStyle name="RIGs input cells 2 11 3 2" xfId="30845" xr:uid="{00000000-0005-0000-0000-000014760000}"/>
    <cellStyle name="RIGs input cells 2 11 3 3" xfId="30846" xr:uid="{00000000-0005-0000-0000-000015760000}"/>
    <cellStyle name="RIGs input cells 2 11 30" xfId="30847" xr:uid="{00000000-0005-0000-0000-000016760000}"/>
    <cellStyle name="RIGs input cells 2 11 31" xfId="30848" xr:uid="{00000000-0005-0000-0000-000017760000}"/>
    <cellStyle name="RIGs input cells 2 11 32" xfId="30849" xr:uid="{00000000-0005-0000-0000-000018760000}"/>
    <cellStyle name="RIGs input cells 2 11 33" xfId="30850" xr:uid="{00000000-0005-0000-0000-000019760000}"/>
    <cellStyle name="RIGs input cells 2 11 34" xfId="30851" xr:uid="{00000000-0005-0000-0000-00001A760000}"/>
    <cellStyle name="RIGs input cells 2 11 4" xfId="30852" xr:uid="{00000000-0005-0000-0000-00001B760000}"/>
    <cellStyle name="RIGs input cells 2 11 4 2" xfId="30853" xr:uid="{00000000-0005-0000-0000-00001C760000}"/>
    <cellStyle name="RIGs input cells 2 11 4 3" xfId="30854" xr:uid="{00000000-0005-0000-0000-00001D760000}"/>
    <cellStyle name="RIGs input cells 2 11 5" xfId="30855" xr:uid="{00000000-0005-0000-0000-00001E760000}"/>
    <cellStyle name="RIGs input cells 2 11 6" xfId="30856" xr:uid="{00000000-0005-0000-0000-00001F760000}"/>
    <cellStyle name="RIGs input cells 2 11 7" xfId="30857" xr:uid="{00000000-0005-0000-0000-000020760000}"/>
    <cellStyle name="RIGs input cells 2 11 8" xfId="30858" xr:uid="{00000000-0005-0000-0000-000021760000}"/>
    <cellStyle name="RIGs input cells 2 11 9" xfId="30859" xr:uid="{00000000-0005-0000-0000-000022760000}"/>
    <cellStyle name="RIGs input cells 2 12" xfId="30860" xr:uid="{00000000-0005-0000-0000-000023760000}"/>
    <cellStyle name="RIGs input cells 2 12 10" xfId="30861" xr:uid="{00000000-0005-0000-0000-000024760000}"/>
    <cellStyle name="RIGs input cells 2 12 11" xfId="30862" xr:uid="{00000000-0005-0000-0000-000025760000}"/>
    <cellStyle name="RIGs input cells 2 12 12" xfId="30863" xr:uid="{00000000-0005-0000-0000-000026760000}"/>
    <cellStyle name="RIGs input cells 2 12 13" xfId="30864" xr:uid="{00000000-0005-0000-0000-000027760000}"/>
    <cellStyle name="RIGs input cells 2 12 2" xfId="30865" xr:uid="{00000000-0005-0000-0000-000028760000}"/>
    <cellStyle name="RIGs input cells 2 12 2 2" xfId="30866" xr:uid="{00000000-0005-0000-0000-000029760000}"/>
    <cellStyle name="RIGs input cells 2 12 2 3" xfId="30867" xr:uid="{00000000-0005-0000-0000-00002A760000}"/>
    <cellStyle name="RIGs input cells 2 12 3" xfId="30868" xr:uid="{00000000-0005-0000-0000-00002B760000}"/>
    <cellStyle name="RIGs input cells 2 12 3 2" xfId="30869" xr:uid="{00000000-0005-0000-0000-00002C760000}"/>
    <cellStyle name="RIGs input cells 2 12 3 3" xfId="30870" xr:uid="{00000000-0005-0000-0000-00002D760000}"/>
    <cellStyle name="RIGs input cells 2 12 4" xfId="30871" xr:uid="{00000000-0005-0000-0000-00002E760000}"/>
    <cellStyle name="RIGs input cells 2 12 5" xfId="30872" xr:uid="{00000000-0005-0000-0000-00002F760000}"/>
    <cellStyle name="RIGs input cells 2 12 6" xfId="30873" xr:uid="{00000000-0005-0000-0000-000030760000}"/>
    <cellStyle name="RIGs input cells 2 12 7" xfId="30874" xr:uid="{00000000-0005-0000-0000-000031760000}"/>
    <cellStyle name="RIGs input cells 2 12 8" xfId="30875" xr:uid="{00000000-0005-0000-0000-000032760000}"/>
    <cellStyle name="RIGs input cells 2 12 9" xfId="30876" xr:uid="{00000000-0005-0000-0000-000033760000}"/>
    <cellStyle name="RIGs input cells 2 13" xfId="30877" xr:uid="{00000000-0005-0000-0000-000034760000}"/>
    <cellStyle name="RIGs input cells 2 13 2" xfId="30878" xr:uid="{00000000-0005-0000-0000-000035760000}"/>
    <cellStyle name="RIGs input cells 2 13 2 2" xfId="30879" xr:uid="{00000000-0005-0000-0000-000036760000}"/>
    <cellStyle name="RIGs input cells 2 13 2 3" xfId="30880" xr:uid="{00000000-0005-0000-0000-000037760000}"/>
    <cellStyle name="RIGs input cells 2 13 3" xfId="30881" xr:uid="{00000000-0005-0000-0000-000038760000}"/>
    <cellStyle name="RIGs input cells 2 13 3 2" xfId="30882" xr:uid="{00000000-0005-0000-0000-000039760000}"/>
    <cellStyle name="RIGs input cells 2 13 4" xfId="30883" xr:uid="{00000000-0005-0000-0000-00003A760000}"/>
    <cellStyle name="RIGs input cells 2 14" xfId="30884" xr:uid="{00000000-0005-0000-0000-00003B760000}"/>
    <cellStyle name="RIGs input cells 2 14 2" xfId="30885" xr:uid="{00000000-0005-0000-0000-00003C760000}"/>
    <cellStyle name="RIGs input cells 2 15" xfId="30886" xr:uid="{00000000-0005-0000-0000-00003D760000}"/>
    <cellStyle name="RIGs input cells 2 15 2" xfId="30887" xr:uid="{00000000-0005-0000-0000-00003E760000}"/>
    <cellStyle name="RIGs input cells 2 16" xfId="30888" xr:uid="{00000000-0005-0000-0000-00003F760000}"/>
    <cellStyle name="RIGs input cells 2 16 2" xfId="30889" xr:uid="{00000000-0005-0000-0000-000040760000}"/>
    <cellStyle name="RIGs input cells 2 17" xfId="30890" xr:uid="{00000000-0005-0000-0000-000041760000}"/>
    <cellStyle name="RIGs input cells 2 17 2" xfId="30891" xr:uid="{00000000-0005-0000-0000-000042760000}"/>
    <cellStyle name="RIGs input cells 2 18" xfId="30892" xr:uid="{00000000-0005-0000-0000-000043760000}"/>
    <cellStyle name="RIGs input cells 2 18 2" xfId="30893" xr:uid="{00000000-0005-0000-0000-000044760000}"/>
    <cellStyle name="RIGs input cells 2 19" xfId="30894" xr:uid="{00000000-0005-0000-0000-000045760000}"/>
    <cellStyle name="RIGs input cells 2 19 2" xfId="30895" xr:uid="{00000000-0005-0000-0000-000046760000}"/>
    <cellStyle name="RIGs input cells 2 2" xfId="1263" xr:uid="{00000000-0005-0000-0000-000047760000}"/>
    <cellStyle name="RIGs input cells 2 2 10" xfId="30896" xr:uid="{00000000-0005-0000-0000-000048760000}"/>
    <cellStyle name="RIGs input cells 2 2 10 2" xfId="30897" xr:uid="{00000000-0005-0000-0000-000049760000}"/>
    <cellStyle name="RIGs input cells 2 2 11" xfId="30898" xr:uid="{00000000-0005-0000-0000-00004A760000}"/>
    <cellStyle name="RIGs input cells 2 2 11 2" xfId="30899" xr:uid="{00000000-0005-0000-0000-00004B760000}"/>
    <cellStyle name="RIGs input cells 2 2 12" xfId="30900" xr:uid="{00000000-0005-0000-0000-00004C760000}"/>
    <cellStyle name="RIGs input cells 2 2 12 2" xfId="30901" xr:uid="{00000000-0005-0000-0000-00004D760000}"/>
    <cellStyle name="RIGs input cells 2 2 13" xfId="30902" xr:uid="{00000000-0005-0000-0000-00004E760000}"/>
    <cellStyle name="RIGs input cells 2 2 13 2" xfId="30903" xr:uid="{00000000-0005-0000-0000-00004F760000}"/>
    <cellStyle name="RIGs input cells 2 2 14" xfId="30904" xr:uid="{00000000-0005-0000-0000-000050760000}"/>
    <cellStyle name="RIGs input cells 2 2 14 2" xfId="30905" xr:uid="{00000000-0005-0000-0000-000051760000}"/>
    <cellStyle name="RIGs input cells 2 2 15" xfId="30906" xr:uid="{00000000-0005-0000-0000-000052760000}"/>
    <cellStyle name="RIGs input cells 2 2 15 2" xfId="30907" xr:uid="{00000000-0005-0000-0000-000053760000}"/>
    <cellStyle name="RIGs input cells 2 2 16" xfId="30908" xr:uid="{00000000-0005-0000-0000-000054760000}"/>
    <cellStyle name="RIGs input cells 2 2 16 2" xfId="30909" xr:uid="{00000000-0005-0000-0000-000055760000}"/>
    <cellStyle name="RIGs input cells 2 2 17" xfId="30910" xr:uid="{00000000-0005-0000-0000-000056760000}"/>
    <cellStyle name="RIGs input cells 2 2 17 2" xfId="30911" xr:uid="{00000000-0005-0000-0000-000057760000}"/>
    <cellStyle name="RIGs input cells 2 2 18" xfId="30912" xr:uid="{00000000-0005-0000-0000-000058760000}"/>
    <cellStyle name="RIGs input cells 2 2 18 2" xfId="30913" xr:uid="{00000000-0005-0000-0000-000059760000}"/>
    <cellStyle name="RIGs input cells 2 2 19" xfId="30914" xr:uid="{00000000-0005-0000-0000-00005A760000}"/>
    <cellStyle name="RIGs input cells 2 2 19 2" xfId="30915" xr:uid="{00000000-0005-0000-0000-00005B760000}"/>
    <cellStyle name="RIGs input cells 2 2 2" xfId="1264" xr:uid="{00000000-0005-0000-0000-00005C760000}"/>
    <cellStyle name="RIGs input cells 2 2 2 10" xfId="30916" xr:uid="{00000000-0005-0000-0000-00005D760000}"/>
    <cellStyle name="RIGs input cells 2 2 2 10 2" xfId="30917" xr:uid="{00000000-0005-0000-0000-00005E760000}"/>
    <cellStyle name="RIGs input cells 2 2 2 11" xfId="30918" xr:uid="{00000000-0005-0000-0000-00005F760000}"/>
    <cellStyle name="RIGs input cells 2 2 2 11 2" xfId="30919" xr:uid="{00000000-0005-0000-0000-000060760000}"/>
    <cellStyle name="RIGs input cells 2 2 2 12" xfId="30920" xr:uid="{00000000-0005-0000-0000-000061760000}"/>
    <cellStyle name="RIGs input cells 2 2 2 12 2" xfId="30921" xr:uid="{00000000-0005-0000-0000-000062760000}"/>
    <cellStyle name="RIGs input cells 2 2 2 13" xfId="30922" xr:uid="{00000000-0005-0000-0000-000063760000}"/>
    <cellStyle name="RIGs input cells 2 2 2 13 2" xfId="30923" xr:uid="{00000000-0005-0000-0000-000064760000}"/>
    <cellStyle name="RIGs input cells 2 2 2 14" xfId="30924" xr:uid="{00000000-0005-0000-0000-000065760000}"/>
    <cellStyle name="RIGs input cells 2 2 2 14 2" xfId="30925" xr:uid="{00000000-0005-0000-0000-000066760000}"/>
    <cellStyle name="RIGs input cells 2 2 2 15" xfId="30926" xr:uid="{00000000-0005-0000-0000-000067760000}"/>
    <cellStyle name="RIGs input cells 2 2 2 15 2" xfId="30927" xr:uid="{00000000-0005-0000-0000-000068760000}"/>
    <cellStyle name="RIGs input cells 2 2 2 16" xfId="30928" xr:uid="{00000000-0005-0000-0000-000069760000}"/>
    <cellStyle name="RIGs input cells 2 2 2 16 2" xfId="30929" xr:uid="{00000000-0005-0000-0000-00006A760000}"/>
    <cellStyle name="RIGs input cells 2 2 2 17" xfId="30930" xr:uid="{00000000-0005-0000-0000-00006B760000}"/>
    <cellStyle name="RIGs input cells 2 2 2 17 2" xfId="30931" xr:uid="{00000000-0005-0000-0000-00006C760000}"/>
    <cellStyle name="RIGs input cells 2 2 2 18" xfId="30932" xr:uid="{00000000-0005-0000-0000-00006D760000}"/>
    <cellStyle name="RIGs input cells 2 2 2 18 2" xfId="30933" xr:uid="{00000000-0005-0000-0000-00006E760000}"/>
    <cellStyle name="RIGs input cells 2 2 2 19" xfId="30934" xr:uid="{00000000-0005-0000-0000-00006F760000}"/>
    <cellStyle name="RIGs input cells 2 2 2 19 2" xfId="30935" xr:uid="{00000000-0005-0000-0000-000070760000}"/>
    <cellStyle name="RIGs input cells 2 2 2 2" xfId="30936" xr:uid="{00000000-0005-0000-0000-000071760000}"/>
    <cellStyle name="RIGs input cells 2 2 2 2 10" xfId="30937" xr:uid="{00000000-0005-0000-0000-000072760000}"/>
    <cellStyle name="RIGs input cells 2 2 2 2 11" xfId="30938" xr:uid="{00000000-0005-0000-0000-000073760000}"/>
    <cellStyle name="RIGs input cells 2 2 2 2 12" xfId="30939" xr:uid="{00000000-0005-0000-0000-000074760000}"/>
    <cellStyle name="RIGs input cells 2 2 2 2 13" xfId="30940" xr:uid="{00000000-0005-0000-0000-000075760000}"/>
    <cellStyle name="RIGs input cells 2 2 2 2 14" xfId="30941" xr:uid="{00000000-0005-0000-0000-000076760000}"/>
    <cellStyle name="RIGs input cells 2 2 2 2 15" xfId="30942" xr:uid="{00000000-0005-0000-0000-000077760000}"/>
    <cellStyle name="RIGs input cells 2 2 2 2 16" xfId="30943" xr:uid="{00000000-0005-0000-0000-000078760000}"/>
    <cellStyle name="RIGs input cells 2 2 2 2 17" xfId="30944" xr:uid="{00000000-0005-0000-0000-000079760000}"/>
    <cellStyle name="RIGs input cells 2 2 2 2 18" xfId="30945" xr:uid="{00000000-0005-0000-0000-00007A760000}"/>
    <cellStyle name="RIGs input cells 2 2 2 2 19" xfId="30946" xr:uid="{00000000-0005-0000-0000-00007B760000}"/>
    <cellStyle name="RIGs input cells 2 2 2 2 2" xfId="30947" xr:uid="{00000000-0005-0000-0000-00007C760000}"/>
    <cellStyle name="RIGs input cells 2 2 2 2 2 10" xfId="30948" xr:uid="{00000000-0005-0000-0000-00007D760000}"/>
    <cellStyle name="RIGs input cells 2 2 2 2 2 11" xfId="30949" xr:uid="{00000000-0005-0000-0000-00007E760000}"/>
    <cellStyle name="RIGs input cells 2 2 2 2 2 12" xfId="30950" xr:uid="{00000000-0005-0000-0000-00007F760000}"/>
    <cellStyle name="RIGs input cells 2 2 2 2 2 13" xfId="30951" xr:uid="{00000000-0005-0000-0000-000080760000}"/>
    <cellStyle name="RIGs input cells 2 2 2 2 2 14" xfId="30952" xr:uid="{00000000-0005-0000-0000-000081760000}"/>
    <cellStyle name="RIGs input cells 2 2 2 2 2 15" xfId="30953" xr:uid="{00000000-0005-0000-0000-000082760000}"/>
    <cellStyle name="RIGs input cells 2 2 2 2 2 16" xfId="30954" xr:uid="{00000000-0005-0000-0000-000083760000}"/>
    <cellStyle name="RIGs input cells 2 2 2 2 2 17" xfId="30955" xr:uid="{00000000-0005-0000-0000-000084760000}"/>
    <cellStyle name="RIGs input cells 2 2 2 2 2 18" xfId="30956" xr:uid="{00000000-0005-0000-0000-000085760000}"/>
    <cellStyle name="RIGs input cells 2 2 2 2 2 19" xfId="30957" xr:uid="{00000000-0005-0000-0000-000086760000}"/>
    <cellStyle name="RIGs input cells 2 2 2 2 2 2" xfId="30958" xr:uid="{00000000-0005-0000-0000-000087760000}"/>
    <cellStyle name="RIGs input cells 2 2 2 2 2 2 10" xfId="30959" xr:uid="{00000000-0005-0000-0000-000088760000}"/>
    <cellStyle name="RIGs input cells 2 2 2 2 2 2 11" xfId="30960" xr:uid="{00000000-0005-0000-0000-000089760000}"/>
    <cellStyle name="RIGs input cells 2 2 2 2 2 2 12" xfId="30961" xr:uid="{00000000-0005-0000-0000-00008A760000}"/>
    <cellStyle name="RIGs input cells 2 2 2 2 2 2 13" xfId="30962" xr:uid="{00000000-0005-0000-0000-00008B760000}"/>
    <cellStyle name="RIGs input cells 2 2 2 2 2 2 2" xfId="30963" xr:uid="{00000000-0005-0000-0000-00008C760000}"/>
    <cellStyle name="RIGs input cells 2 2 2 2 2 2 2 2" xfId="30964" xr:uid="{00000000-0005-0000-0000-00008D760000}"/>
    <cellStyle name="RIGs input cells 2 2 2 2 2 2 2 3" xfId="30965" xr:uid="{00000000-0005-0000-0000-00008E760000}"/>
    <cellStyle name="RIGs input cells 2 2 2 2 2 2 3" xfId="30966" xr:uid="{00000000-0005-0000-0000-00008F760000}"/>
    <cellStyle name="RIGs input cells 2 2 2 2 2 2 3 2" xfId="30967" xr:uid="{00000000-0005-0000-0000-000090760000}"/>
    <cellStyle name="RIGs input cells 2 2 2 2 2 2 3 3" xfId="30968" xr:uid="{00000000-0005-0000-0000-000091760000}"/>
    <cellStyle name="RIGs input cells 2 2 2 2 2 2 4" xfId="30969" xr:uid="{00000000-0005-0000-0000-000092760000}"/>
    <cellStyle name="RIGs input cells 2 2 2 2 2 2 5" xfId="30970" xr:uid="{00000000-0005-0000-0000-000093760000}"/>
    <cellStyle name="RIGs input cells 2 2 2 2 2 2 6" xfId="30971" xr:uid="{00000000-0005-0000-0000-000094760000}"/>
    <cellStyle name="RIGs input cells 2 2 2 2 2 2 7" xfId="30972" xr:uid="{00000000-0005-0000-0000-000095760000}"/>
    <cellStyle name="RIGs input cells 2 2 2 2 2 2 8" xfId="30973" xr:uid="{00000000-0005-0000-0000-000096760000}"/>
    <cellStyle name="RIGs input cells 2 2 2 2 2 2 9" xfId="30974" xr:uid="{00000000-0005-0000-0000-000097760000}"/>
    <cellStyle name="RIGs input cells 2 2 2 2 2 20" xfId="30975" xr:uid="{00000000-0005-0000-0000-000098760000}"/>
    <cellStyle name="RIGs input cells 2 2 2 2 2 21" xfId="30976" xr:uid="{00000000-0005-0000-0000-000099760000}"/>
    <cellStyle name="RIGs input cells 2 2 2 2 2 22" xfId="30977" xr:uid="{00000000-0005-0000-0000-00009A760000}"/>
    <cellStyle name="RIGs input cells 2 2 2 2 2 23" xfId="30978" xr:uid="{00000000-0005-0000-0000-00009B760000}"/>
    <cellStyle name="RIGs input cells 2 2 2 2 2 24" xfId="30979" xr:uid="{00000000-0005-0000-0000-00009C760000}"/>
    <cellStyle name="RIGs input cells 2 2 2 2 2 25" xfId="30980" xr:uid="{00000000-0005-0000-0000-00009D760000}"/>
    <cellStyle name="RIGs input cells 2 2 2 2 2 26" xfId="30981" xr:uid="{00000000-0005-0000-0000-00009E760000}"/>
    <cellStyle name="RIGs input cells 2 2 2 2 2 27" xfId="30982" xr:uid="{00000000-0005-0000-0000-00009F760000}"/>
    <cellStyle name="RIGs input cells 2 2 2 2 2 28" xfId="30983" xr:uid="{00000000-0005-0000-0000-0000A0760000}"/>
    <cellStyle name="RIGs input cells 2 2 2 2 2 29" xfId="30984" xr:uid="{00000000-0005-0000-0000-0000A1760000}"/>
    <cellStyle name="RIGs input cells 2 2 2 2 2 3" xfId="30985" xr:uid="{00000000-0005-0000-0000-0000A2760000}"/>
    <cellStyle name="RIGs input cells 2 2 2 2 2 3 2" xfId="30986" xr:uid="{00000000-0005-0000-0000-0000A3760000}"/>
    <cellStyle name="RIGs input cells 2 2 2 2 2 3 3" xfId="30987" xr:uid="{00000000-0005-0000-0000-0000A4760000}"/>
    <cellStyle name="RIGs input cells 2 2 2 2 2 30" xfId="30988" xr:uid="{00000000-0005-0000-0000-0000A5760000}"/>
    <cellStyle name="RIGs input cells 2 2 2 2 2 31" xfId="30989" xr:uid="{00000000-0005-0000-0000-0000A6760000}"/>
    <cellStyle name="RIGs input cells 2 2 2 2 2 32" xfId="30990" xr:uid="{00000000-0005-0000-0000-0000A7760000}"/>
    <cellStyle name="RIGs input cells 2 2 2 2 2 33" xfId="30991" xr:uid="{00000000-0005-0000-0000-0000A8760000}"/>
    <cellStyle name="RIGs input cells 2 2 2 2 2 34" xfId="30992" xr:uid="{00000000-0005-0000-0000-0000A9760000}"/>
    <cellStyle name="RIGs input cells 2 2 2 2 2 4" xfId="30993" xr:uid="{00000000-0005-0000-0000-0000AA760000}"/>
    <cellStyle name="RIGs input cells 2 2 2 2 2 4 2" xfId="30994" xr:uid="{00000000-0005-0000-0000-0000AB760000}"/>
    <cellStyle name="RIGs input cells 2 2 2 2 2 4 3" xfId="30995" xr:uid="{00000000-0005-0000-0000-0000AC760000}"/>
    <cellStyle name="RIGs input cells 2 2 2 2 2 5" xfId="30996" xr:uid="{00000000-0005-0000-0000-0000AD760000}"/>
    <cellStyle name="RIGs input cells 2 2 2 2 2 6" xfId="30997" xr:uid="{00000000-0005-0000-0000-0000AE760000}"/>
    <cellStyle name="RIGs input cells 2 2 2 2 2 7" xfId="30998" xr:uid="{00000000-0005-0000-0000-0000AF760000}"/>
    <cellStyle name="RIGs input cells 2 2 2 2 2 8" xfId="30999" xr:uid="{00000000-0005-0000-0000-0000B0760000}"/>
    <cellStyle name="RIGs input cells 2 2 2 2 2 9" xfId="31000" xr:uid="{00000000-0005-0000-0000-0000B1760000}"/>
    <cellStyle name="RIGs input cells 2 2 2 2 20" xfId="31001" xr:uid="{00000000-0005-0000-0000-0000B2760000}"/>
    <cellStyle name="RIGs input cells 2 2 2 2 21" xfId="31002" xr:uid="{00000000-0005-0000-0000-0000B3760000}"/>
    <cellStyle name="RIGs input cells 2 2 2 2 22" xfId="31003" xr:uid="{00000000-0005-0000-0000-0000B4760000}"/>
    <cellStyle name="RIGs input cells 2 2 2 2 23" xfId="31004" xr:uid="{00000000-0005-0000-0000-0000B5760000}"/>
    <cellStyle name="RIGs input cells 2 2 2 2 24" xfId="31005" xr:uid="{00000000-0005-0000-0000-0000B6760000}"/>
    <cellStyle name="RIGs input cells 2 2 2 2 25" xfId="31006" xr:uid="{00000000-0005-0000-0000-0000B7760000}"/>
    <cellStyle name="RIGs input cells 2 2 2 2 26" xfId="31007" xr:uid="{00000000-0005-0000-0000-0000B8760000}"/>
    <cellStyle name="RIGs input cells 2 2 2 2 27" xfId="31008" xr:uid="{00000000-0005-0000-0000-0000B9760000}"/>
    <cellStyle name="RIGs input cells 2 2 2 2 28" xfId="31009" xr:uid="{00000000-0005-0000-0000-0000BA760000}"/>
    <cellStyle name="RIGs input cells 2 2 2 2 29" xfId="31010" xr:uid="{00000000-0005-0000-0000-0000BB760000}"/>
    <cellStyle name="RIGs input cells 2 2 2 2 3" xfId="31011" xr:uid="{00000000-0005-0000-0000-0000BC760000}"/>
    <cellStyle name="RIGs input cells 2 2 2 2 3 10" xfId="31012" xr:uid="{00000000-0005-0000-0000-0000BD760000}"/>
    <cellStyle name="RIGs input cells 2 2 2 2 3 11" xfId="31013" xr:uid="{00000000-0005-0000-0000-0000BE760000}"/>
    <cellStyle name="RIGs input cells 2 2 2 2 3 12" xfId="31014" xr:uid="{00000000-0005-0000-0000-0000BF760000}"/>
    <cellStyle name="RIGs input cells 2 2 2 2 3 13" xfId="31015" xr:uid="{00000000-0005-0000-0000-0000C0760000}"/>
    <cellStyle name="RIGs input cells 2 2 2 2 3 2" xfId="31016" xr:uid="{00000000-0005-0000-0000-0000C1760000}"/>
    <cellStyle name="RIGs input cells 2 2 2 2 3 2 2" xfId="31017" xr:uid="{00000000-0005-0000-0000-0000C2760000}"/>
    <cellStyle name="RIGs input cells 2 2 2 2 3 2 3" xfId="31018" xr:uid="{00000000-0005-0000-0000-0000C3760000}"/>
    <cellStyle name="RIGs input cells 2 2 2 2 3 3" xfId="31019" xr:uid="{00000000-0005-0000-0000-0000C4760000}"/>
    <cellStyle name="RIGs input cells 2 2 2 2 3 3 2" xfId="31020" xr:uid="{00000000-0005-0000-0000-0000C5760000}"/>
    <cellStyle name="RIGs input cells 2 2 2 2 3 3 3" xfId="31021" xr:uid="{00000000-0005-0000-0000-0000C6760000}"/>
    <cellStyle name="RIGs input cells 2 2 2 2 3 4" xfId="31022" xr:uid="{00000000-0005-0000-0000-0000C7760000}"/>
    <cellStyle name="RIGs input cells 2 2 2 2 3 5" xfId="31023" xr:uid="{00000000-0005-0000-0000-0000C8760000}"/>
    <cellStyle name="RIGs input cells 2 2 2 2 3 6" xfId="31024" xr:uid="{00000000-0005-0000-0000-0000C9760000}"/>
    <cellStyle name="RIGs input cells 2 2 2 2 3 7" xfId="31025" xr:uid="{00000000-0005-0000-0000-0000CA760000}"/>
    <cellStyle name="RIGs input cells 2 2 2 2 3 8" xfId="31026" xr:uid="{00000000-0005-0000-0000-0000CB760000}"/>
    <cellStyle name="RIGs input cells 2 2 2 2 3 9" xfId="31027" xr:uid="{00000000-0005-0000-0000-0000CC760000}"/>
    <cellStyle name="RIGs input cells 2 2 2 2 30" xfId="31028" xr:uid="{00000000-0005-0000-0000-0000CD760000}"/>
    <cellStyle name="RIGs input cells 2 2 2 2 31" xfId="31029" xr:uid="{00000000-0005-0000-0000-0000CE760000}"/>
    <cellStyle name="RIGs input cells 2 2 2 2 32" xfId="31030" xr:uid="{00000000-0005-0000-0000-0000CF760000}"/>
    <cellStyle name="RIGs input cells 2 2 2 2 33" xfId="31031" xr:uid="{00000000-0005-0000-0000-0000D0760000}"/>
    <cellStyle name="RIGs input cells 2 2 2 2 34" xfId="31032" xr:uid="{00000000-0005-0000-0000-0000D1760000}"/>
    <cellStyle name="RIGs input cells 2 2 2 2 35" xfId="31033" xr:uid="{00000000-0005-0000-0000-0000D2760000}"/>
    <cellStyle name="RIGs input cells 2 2 2 2 4" xfId="31034" xr:uid="{00000000-0005-0000-0000-0000D3760000}"/>
    <cellStyle name="RIGs input cells 2 2 2 2 4 2" xfId="31035" xr:uid="{00000000-0005-0000-0000-0000D4760000}"/>
    <cellStyle name="RIGs input cells 2 2 2 2 4 3" xfId="31036" xr:uid="{00000000-0005-0000-0000-0000D5760000}"/>
    <cellStyle name="RIGs input cells 2 2 2 2 5" xfId="31037" xr:uid="{00000000-0005-0000-0000-0000D6760000}"/>
    <cellStyle name="RIGs input cells 2 2 2 2 5 2" xfId="31038" xr:uid="{00000000-0005-0000-0000-0000D7760000}"/>
    <cellStyle name="RIGs input cells 2 2 2 2 5 3" xfId="31039" xr:uid="{00000000-0005-0000-0000-0000D8760000}"/>
    <cellStyle name="RIGs input cells 2 2 2 2 6" xfId="31040" xr:uid="{00000000-0005-0000-0000-0000D9760000}"/>
    <cellStyle name="RIGs input cells 2 2 2 2 7" xfId="31041" xr:uid="{00000000-0005-0000-0000-0000DA760000}"/>
    <cellStyle name="RIGs input cells 2 2 2 2 8" xfId="31042" xr:uid="{00000000-0005-0000-0000-0000DB760000}"/>
    <cellStyle name="RIGs input cells 2 2 2 2 9" xfId="31043" xr:uid="{00000000-0005-0000-0000-0000DC760000}"/>
    <cellStyle name="RIGs input cells 2 2 2 2_4 28 1_Asst_Health_Crit_AllTO_RIIO_20110714pm" xfId="31044" xr:uid="{00000000-0005-0000-0000-0000DD760000}"/>
    <cellStyle name="RIGs input cells 2 2 2 20" xfId="31045" xr:uid="{00000000-0005-0000-0000-0000DE760000}"/>
    <cellStyle name="RIGs input cells 2 2 2 20 2" xfId="31046" xr:uid="{00000000-0005-0000-0000-0000DF760000}"/>
    <cellStyle name="RIGs input cells 2 2 2 21" xfId="31047" xr:uid="{00000000-0005-0000-0000-0000E0760000}"/>
    <cellStyle name="RIGs input cells 2 2 2 21 2" xfId="31048" xr:uid="{00000000-0005-0000-0000-0000E1760000}"/>
    <cellStyle name="RIGs input cells 2 2 2 22" xfId="31049" xr:uid="{00000000-0005-0000-0000-0000E2760000}"/>
    <cellStyle name="RIGs input cells 2 2 2 22 2" xfId="31050" xr:uid="{00000000-0005-0000-0000-0000E3760000}"/>
    <cellStyle name="RIGs input cells 2 2 2 23" xfId="31051" xr:uid="{00000000-0005-0000-0000-0000E4760000}"/>
    <cellStyle name="RIGs input cells 2 2 2 23 2" xfId="31052" xr:uid="{00000000-0005-0000-0000-0000E5760000}"/>
    <cellStyle name="RIGs input cells 2 2 2 24" xfId="31053" xr:uid="{00000000-0005-0000-0000-0000E6760000}"/>
    <cellStyle name="RIGs input cells 2 2 2 24 2" xfId="31054" xr:uid="{00000000-0005-0000-0000-0000E7760000}"/>
    <cellStyle name="RIGs input cells 2 2 2 25" xfId="31055" xr:uid="{00000000-0005-0000-0000-0000E8760000}"/>
    <cellStyle name="RIGs input cells 2 2 2 25 2" xfId="31056" xr:uid="{00000000-0005-0000-0000-0000E9760000}"/>
    <cellStyle name="RIGs input cells 2 2 2 26" xfId="31057" xr:uid="{00000000-0005-0000-0000-0000EA760000}"/>
    <cellStyle name="RIGs input cells 2 2 2 27" xfId="31058" xr:uid="{00000000-0005-0000-0000-0000EB760000}"/>
    <cellStyle name="RIGs input cells 2 2 2 28" xfId="31059" xr:uid="{00000000-0005-0000-0000-0000EC760000}"/>
    <cellStyle name="RIGs input cells 2 2 2 29" xfId="31060" xr:uid="{00000000-0005-0000-0000-0000ED760000}"/>
    <cellStyle name="RIGs input cells 2 2 2 3" xfId="31061" xr:uid="{00000000-0005-0000-0000-0000EE760000}"/>
    <cellStyle name="RIGs input cells 2 2 2 3 10" xfId="31062" xr:uid="{00000000-0005-0000-0000-0000EF760000}"/>
    <cellStyle name="RIGs input cells 2 2 2 3 11" xfId="31063" xr:uid="{00000000-0005-0000-0000-0000F0760000}"/>
    <cellStyle name="RIGs input cells 2 2 2 3 12" xfId="31064" xr:uid="{00000000-0005-0000-0000-0000F1760000}"/>
    <cellStyle name="RIGs input cells 2 2 2 3 13" xfId="31065" xr:uid="{00000000-0005-0000-0000-0000F2760000}"/>
    <cellStyle name="RIGs input cells 2 2 2 3 14" xfId="31066" xr:uid="{00000000-0005-0000-0000-0000F3760000}"/>
    <cellStyle name="RIGs input cells 2 2 2 3 15" xfId="31067" xr:uid="{00000000-0005-0000-0000-0000F4760000}"/>
    <cellStyle name="RIGs input cells 2 2 2 3 16" xfId="31068" xr:uid="{00000000-0005-0000-0000-0000F5760000}"/>
    <cellStyle name="RIGs input cells 2 2 2 3 17" xfId="31069" xr:uid="{00000000-0005-0000-0000-0000F6760000}"/>
    <cellStyle name="RIGs input cells 2 2 2 3 18" xfId="31070" xr:uid="{00000000-0005-0000-0000-0000F7760000}"/>
    <cellStyle name="RIGs input cells 2 2 2 3 19" xfId="31071" xr:uid="{00000000-0005-0000-0000-0000F8760000}"/>
    <cellStyle name="RIGs input cells 2 2 2 3 2" xfId="31072" xr:uid="{00000000-0005-0000-0000-0000F9760000}"/>
    <cellStyle name="RIGs input cells 2 2 2 3 2 10" xfId="31073" xr:uid="{00000000-0005-0000-0000-0000FA760000}"/>
    <cellStyle name="RIGs input cells 2 2 2 3 2 11" xfId="31074" xr:uid="{00000000-0005-0000-0000-0000FB760000}"/>
    <cellStyle name="RIGs input cells 2 2 2 3 2 12" xfId="31075" xr:uid="{00000000-0005-0000-0000-0000FC760000}"/>
    <cellStyle name="RIGs input cells 2 2 2 3 2 13" xfId="31076" xr:uid="{00000000-0005-0000-0000-0000FD760000}"/>
    <cellStyle name="RIGs input cells 2 2 2 3 2 2" xfId="31077" xr:uid="{00000000-0005-0000-0000-0000FE760000}"/>
    <cellStyle name="RIGs input cells 2 2 2 3 2 2 2" xfId="31078" xr:uid="{00000000-0005-0000-0000-0000FF760000}"/>
    <cellStyle name="RIGs input cells 2 2 2 3 2 2 3" xfId="31079" xr:uid="{00000000-0005-0000-0000-000000770000}"/>
    <cellStyle name="RIGs input cells 2 2 2 3 2 3" xfId="31080" xr:uid="{00000000-0005-0000-0000-000001770000}"/>
    <cellStyle name="RIGs input cells 2 2 2 3 2 3 2" xfId="31081" xr:uid="{00000000-0005-0000-0000-000002770000}"/>
    <cellStyle name="RIGs input cells 2 2 2 3 2 3 3" xfId="31082" xr:uid="{00000000-0005-0000-0000-000003770000}"/>
    <cellStyle name="RIGs input cells 2 2 2 3 2 4" xfId="31083" xr:uid="{00000000-0005-0000-0000-000004770000}"/>
    <cellStyle name="RIGs input cells 2 2 2 3 2 5" xfId="31084" xr:uid="{00000000-0005-0000-0000-000005770000}"/>
    <cellStyle name="RIGs input cells 2 2 2 3 2 6" xfId="31085" xr:uid="{00000000-0005-0000-0000-000006770000}"/>
    <cellStyle name="RIGs input cells 2 2 2 3 2 7" xfId="31086" xr:uid="{00000000-0005-0000-0000-000007770000}"/>
    <cellStyle name="RIGs input cells 2 2 2 3 2 8" xfId="31087" xr:uid="{00000000-0005-0000-0000-000008770000}"/>
    <cellStyle name="RIGs input cells 2 2 2 3 2 9" xfId="31088" xr:uid="{00000000-0005-0000-0000-000009770000}"/>
    <cellStyle name="RIGs input cells 2 2 2 3 20" xfId="31089" xr:uid="{00000000-0005-0000-0000-00000A770000}"/>
    <cellStyle name="RIGs input cells 2 2 2 3 21" xfId="31090" xr:uid="{00000000-0005-0000-0000-00000B770000}"/>
    <cellStyle name="RIGs input cells 2 2 2 3 22" xfId="31091" xr:uid="{00000000-0005-0000-0000-00000C770000}"/>
    <cellStyle name="RIGs input cells 2 2 2 3 23" xfId="31092" xr:uid="{00000000-0005-0000-0000-00000D770000}"/>
    <cellStyle name="RIGs input cells 2 2 2 3 24" xfId="31093" xr:uid="{00000000-0005-0000-0000-00000E770000}"/>
    <cellStyle name="RIGs input cells 2 2 2 3 25" xfId="31094" xr:uid="{00000000-0005-0000-0000-00000F770000}"/>
    <cellStyle name="RIGs input cells 2 2 2 3 26" xfId="31095" xr:uid="{00000000-0005-0000-0000-000010770000}"/>
    <cellStyle name="RIGs input cells 2 2 2 3 27" xfId="31096" xr:uid="{00000000-0005-0000-0000-000011770000}"/>
    <cellStyle name="RIGs input cells 2 2 2 3 28" xfId="31097" xr:uid="{00000000-0005-0000-0000-000012770000}"/>
    <cellStyle name="RIGs input cells 2 2 2 3 29" xfId="31098" xr:uid="{00000000-0005-0000-0000-000013770000}"/>
    <cellStyle name="RIGs input cells 2 2 2 3 3" xfId="31099" xr:uid="{00000000-0005-0000-0000-000014770000}"/>
    <cellStyle name="RIGs input cells 2 2 2 3 3 2" xfId="31100" xr:uid="{00000000-0005-0000-0000-000015770000}"/>
    <cellStyle name="RIGs input cells 2 2 2 3 3 3" xfId="31101" xr:uid="{00000000-0005-0000-0000-000016770000}"/>
    <cellStyle name="RIGs input cells 2 2 2 3 30" xfId="31102" xr:uid="{00000000-0005-0000-0000-000017770000}"/>
    <cellStyle name="RIGs input cells 2 2 2 3 31" xfId="31103" xr:uid="{00000000-0005-0000-0000-000018770000}"/>
    <cellStyle name="RIGs input cells 2 2 2 3 32" xfId="31104" xr:uid="{00000000-0005-0000-0000-000019770000}"/>
    <cellStyle name="RIGs input cells 2 2 2 3 33" xfId="31105" xr:uid="{00000000-0005-0000-0000-00001A770000}"/>
    <cellStyle name="RIGs input cells 2 2 2 3 34" xfId="31106" xr:uid="{00000000-0005-0000-0000-00001B770000}"/>
    <cellStyle name="RIGs input cells 2 2 2 3 4" xfId="31107" xr:uid="{00000000-0005-0000-0000-00001C770000}"/>
    <cellStyle name="RIGs input cells 2 2 2 3 4 2" xfId="31108" xr:uid="{00000000-0005-0000-0000-00001D770000}"/>
    <cellStyle name="RIGs input cells 2 2 2 3 4 3" xfId="31109" xr:uid="{00000000-0005-0000-0000-00001E770000}"/>
    <cellStyle name="RIGs input cells 2 2 2 3 5" xfId="31110" xr:uid="{00000000-0005-0000-0000-00001F770000}"/>
    <cellStyle name="RIGs input cells 2 2 2 3 6" xfId="31111" xr:uid="{00000000-0005-0000-0000-000020770000}"/>
    <cellStyle name="RIGs input cells 2 2 2 3 7" xfId="31112" xr:uid="{00000000-0005-0000-0000-000021770000}"/>
    <cellStyle name="RIGs input cells 2 2 2 3 8" xfId="31113" xr:uid="{00000000-0005-0000-0000-000022770000}"/>
    <cellStyle name="RIGs input cells 2 2 2 3 9" xfId="31114" xr:uid="{00000000-0005-0000-0000-000023770000}"/>
    <cellStyle name="RIGs input cells 2 2 2 30" xfId="31115" xr:uid="{00000000-0005-0000-0000-000024770000}"/>
    <cellStyle name="RIGs input cells 2 2 2 31" xfId="31116" xr:uid="{00000000-0005-0000-0000-000025770000}"/>
    <cellStyle name="RIGs input cells 2 2 2 32" xfId="31117" xr:uid="{00000000-0005-0000-0000-000026770000}"/>
    <cellStyle name="RIGs input cells 2 2 2 33" xfId="31118" xr:uid="{00000000-0005-0000-0000-000027770000}"/>
    <cellStyle name="RIGs input cells 2 2 2 34" xfId="31119" xr:uid="{00000000-0005-0000-0000-000028770000}"/>
    <cellStyle name="RIGs input cells 2 2 2 35" xfId="31120" xr:uid="{00000000-0005-0000-0000-000029770000}"/>
    <cellStyle name="RIGs input cells 2 2 2 36" xfId="31121" xr:uid="{00000000-0005-0000-0000-00002A770000}"/>
    <cellStyle name="RIGs input cells 2 2 2 37" xfId="31122" xr:uid="{00000000-0005-0000-0000-00002B770000}"/>
    <cellStyle name="RIGs input cells 2 2 2 38" xfId="31123" xr:uid="{00000000-0005-0000-0000-00002C770000}"/>
    <cellStyle name="RIGs input cells 2 2 2 4" xfId="31124" xr:uid="{00000000-0005-0000-0000-00002D770000}"/>
    <cellStyle name="RIGs input cells 2 2 2 4 10" xfId="31125" xr:uid="{00000000-0005-0000-0000-00002E770000}"/>
    <cellStyle name="RIGs input cells 2 2 2 4 11" xfId="31126" xr:uid="{00000000-0005-0000-0000-00002F770000}"/>
    <cellStyle name="RIGs input cells 2 2 2 4 12" xfId="31127" xr:uid="{00000000-0005-0000-0000-000030770000}"/>
    <cellStyle name="RIGs input cells 2 2 2 4 13" xfId="31128" xr:uid="{00000000-0005-0000-0000-000031770000}"/>
    <cellStyle name="RIGs input cells 2 2 2 4 14" xfId="31129" xr:uid="{00000000-0005-0000-0000-000032770000}"/>
    <cellStyle name="RIGs input cells 2 2 2 4 15" xfId="31130" xr:uid="{00000000-0005-0000-0000-000033770000}"/>
    <cellStyle name="RIGs input cells 2 2 2 4 16" xfId="31131" xr:uid="{00000000-0005-0000-0000-000034770000}"/>
    <cellStyle name="RIGs input cells 2 2 2 4 17" xfId="31132" xr:uid="{00000000-0005-0000-0000-000035770000}"/>
    <cellStyle name="RIGs input cells 2 2 2 4 18" xfId="31133" xr:uid="{00000000-0005-0000-0000-000036770000}"/>
    <cellStyle name="RIGs input cells 2 2 2 4 19" xfId="31134" xr:uid="{00000000-0005-0000-0000-000037770000}"/>
    <cellStyle name="RIGs input cells 2 2 2 4 2" xfId="31135" xr:uid="{00000000-0005-0000-0000-000038770000}"/>
    <cellStyle name="RIGs input cells 2 2 2 4 2 10" xfId="31136" xr:uid="{00000000-0005-0000-0000-000039770000}"/>
    <cellStyle name="RIGs input cells 2 2 2 4 2 11" xfId="31137" xr:uid="{00000000-0005-0000-0000-00003A770000}"/>
    <cellStyle name="RIGs input cells 2 2 2 4 2 12" xfId="31138" xr:uid="{00000000-0005-0000-0000-00003B770000}"/>
    <cellStyle name="RIGs input cells 2 2 2 4 2 13" xfId="31139" xr:uid="{00000000-0005-0000-0000-00003C770000}"/>
    <cellStyle name="RIGs input cells 2 2 2 4 2 2" xfId="31140" xr:uid="{00000000-0005-0000-0000-00003D770000}"/>
    <cellStyle name="RIGs input cells 2 2 2 4 2 2 2" xfId="31141" xr:uid="{00000000-0005-0000-0000-00003E770000}"/>
    <cellStyle name="RIGs input cells 2 2 2 4 2 2 3" xfId="31142" xr:uid="{00000000-0005-0000-0000-00003F770000}"/>
    <cellStyle name="RIGs input cells 2 2 2 4 2 3" xfId="31143" xr:uid="{00000000-0005-0000-0000-000040770000}"/>
    <cellStyle name="RIGs input cells 2 2 2 4 2 3 2" xfId="31144" xr:uid="{00000000-0005-0000-0000-000041770000}"/>
    <cellStyle name="RIGs input cells 2 2 2 4 2 3 3" xfId="31145" xr:uid="{00000000-0005-0000-0000-000042770000}"/>
    <cellStyle name="RIGs input cells 2 2 2 4 2 4" xfId="31146" xr:uid="{00000000-0005-0000-0000-000043770000}"/>
    <cellStyle name="RIGs input cells 2 2 2 4 2 5" xfId="31147" xr:uid="{00000000-0005-0000-0000-000044770000}"/>
    <cellStyle name="RIGs input cells 2 2 2 4 2 6" xfId="31148" xr:uid="{00000000-0005-0000-0000-000045770000}"/>
    <cellStyle name="RIGs input cells 2 2 2 4 2 7" xfId="31149" xr:uid="{00000000-0005-0000-0000-000046770000}"/>
    <cellStyle name="RIGs input cells 2 2 2 4 2 8" xfId="31150" xr:uid="{00000000-0005-0000-0000-000047770000}"/>
    <cellStyle name="RIGs input cells 2 2 2 4 2 9" xfId="31151" xr:uid="{00000000-0005-0000-0000-000048770000}"/>
    <cellStyle name="RIGs input cells 2 2 2 4 20" xfId="31152" xr:uid="{00000000-0005-0000-0000-000049770000}"/>
    <cellStyle name="RIGs input cells 2 2 2 4 21" xfId="31153" xr:uid="{00000000-0005-0000-0000-00004A770000}"/>
    <cellStyle name="RIGs input cells 2 2 2 4 22" xfId="31154" xr:uid="{00000000-0005-0000-0000-00004B770000}"/>
    <cellStyle name="RIGs input cells 2 2 2 4 23" xfId="31155" xr:uid="{00000000-0005-0000-0000-00004C770000}"/>
    <cellStyle name="RIGs input cells 2 2 2 4 24" xfId="31156" xr:uid="{00000000-0005-0000-0000-00004D770000}"/>
    <cellStyle name="RIGs input cells 2 2 2 4 25" xfId="31157" xr:uid="{00000000-0005-0000-0000-00004E770000}"/>
    <cellStyle name="RIGs input cells 2 2 2 4 26" xfId="31158" xr:uid="{00000000-0005-0000-0000-00004F770000}"/>
    <cellStyle name="RIGs input cells 2 2 2 4 27" xfId="31159" xr:uid="{00000000-0005-0000-0000-000050770000}"/>
    <cellStyle name="RIGs input cells 2 2 2 4 28" xfId="31160" xr:uid="{00000000-0005-0000-0000-000051770000}"/>
    <cellStyle name="RIGs input cells 2 2 2 4 29" xfId="31161" xr:uid="{00000000-0005-0000-0000-000052770000}"/>
    <cellStyle name="RIGs input cells 2 2 2 4 3" xfId="31162" xr:uid="{00000000-0005-0000-0000-000053770000}"/>
    <cellStyle name="RIGs input cells 2 2 2 4 3 2" xfId="31163" xr:uid="{00000000-0005-0000-0000-000054770000}"/>
    <cellStyle name="RIGs input cells 2 2 2 4 3 3" xfId="31164" xr:uid="{00000000-0005-0000-0000-000055770000}"/>
    <cellStyle name="RIGs input cells 2 2 2 4 30" xfId="31165" xr:uid="{00000000-0005-0000-0000-000056770000}"/>
    <cellStyle name="RIGs input cells 2 2 2 4 31" xfId="31166" xr:uid="{00000000-0005-0000-0000-000057770000}"/>
    <cellStyle name="RIGs input cells 2 2 2 4 32" xfId="31167" xr:uid="{00000000-0005-0000-0000-000058770000}"/>
    <cellStyle name="RIGs input cells 2 2 2 4 33" xfId="31168" xr:uid="{00000000-0005-0000-0000-000059770000}"/>
    <cellStyle name="RIGs input cells 2 2 2 4 34" xfId="31169" xr:uid="{00000000-0005-0000-0000-00005A770000}"/>
    <cellStyle name="RIGs input cells 2 2 2 4 4" xfId="31170" xr:uid="{00000000-0005-0000-0000-00005B770000}"/>
    <cellStyle name="RIGs input cells 2 2 2 4 4 2" xfId="31171" xr:uid="{00000000-0005-0000-0000-00005C770000}"/>
    <cellStyle name="RIGs input cells 2 2 2 4 4 3" xfId="31172" xr:uid="{00000000-0005-0000-0000-00005D770000}"/>
    <cellStyle name="RIGs input cells 2 2 2 4 5" xfId="31173" xr:uid="{00000000-0005-0000-0000-00005E770000}"/>
    <cellStyle name="RIGs input cells 2 2 2 4 6" xfId="31174" xr:uid="{00000000-0005-0000-0000-00005F770000}"/>
    <cellStyle name="RIGs input cells 2 2 2 4 7" xfId="31175" xr:uid="{00000000-0005-0000-0000-000060770000}"/>
    <cellStyle name="RIGs input cells 2 2 2 4 8" xfId="31176" xr:uid="{00000000-0005-0000-0000-000061770000}"/>
    <cellStyle name="RIGs input cells 2 2 2 4 9" xfId="31177" xr:uid="{00000000-0005-0000-0000-000062770000}"/>
    <cellStyle name="RIGs input cells 2 2 2 5" xfId="31178" xr:uid="{00000000-0005-0000-0000-000063770000}"/>
    <cellStyle name="RIGs input cells 2 2 2 5 10" xfId="31179" xr:uid="{00000000-0005-0000-0000-000064770000}"/>
    <cellStyle name="RIGs input cells 2 2 2 5 11" xfId="31180" xr:uid="{00000000-0005-0000-0000-000065770000}"/>
    <cellStyle name="RIGs input cells 2 2 2 5 12" xfId="31181" xr:uid="{00000000-0005-0000-0000-000066770000}"/>
    <cellStyle name="RIGs input cells 2 2 2 5 13" xfId="31182" xr:uid="{00000000-0005-0000-0000-000067770000}"/>
    <cellStyle name="RIGs input cells 2 2 2 5 2" xfId="31183" xr:uid="{00000000-0005-0000-0000-000068770000}"/>
    <cellStyle name="RIGs input cells 2 2 2 5 2 2" xfId="31184" xr:uid="{00000000-0005-0000-0000-000069770000}"/>
    <cellStyle name="RIGs input cells 2 2 2 5 2 3" xfId="31185" xr:uid="{00000000-0005-0000-0000-00006A770000}"/>
    <cellStyle name="RIGs input cells 2 2 2 5 3" xfId="31186" xr:uid="{00000000-0005-0000-0000-00006B770000}"/>
    <cellStyle name="RIGs input cells 2 2 2 5 3 2" xfId="31187" xr:uid="{00000000-0005-0000-0000-00006C770000}"/>
    <cellStyle name="RIGs input cells 2 2 2 5 3 3" xfId="31188" xr:uid="{00000000-0005-0000-0000-00006D770000}"/>
    <cellStyle name="RIGs input cells 2 2 2 5 4" xfId="31189" xr:uid="{00000000-0005-0000-0000-00006E770000}"/>
    <cellStyle name="RIGs input cells 2 2 2 5 5" xfId="31190" xr:uid="{00000000-0005-0000-0000-00006F770000}"/>
    <cellStyle name="RIGs input cells 2 2 2 5 6" xfId="31191" xr:uid="{00000000-0005-0000-0000-000070770000}"/>
    <cellStyle name="RIGs input cells 2 2 2 5 7" xfId="31192" xr:uid="{00000000-0005-0000-0000-000071770000}"/>
    <cellStyle name="RIGs input cells 2 2 2 5 8" xfId="31193" xr:uid="{00000000-0005-0000-0000-000072770000}"/>
    <cellStyle name="RIGs input cells 2 2 2 5 9" xfId="31194" xr:uid="{00000000-0005-0000-0000-000073770000}"/>
    <cellStyle name="RIGs input cells 2 2 2 6" xfId="31195" xr:uid="{00000000-0005-0000-0000-000074770000}"/>
    <cellStyle name="RIGs input cells 2 2 2 6 2" xfId="31196" xr:uid="{00000000-0005-0000-0000-000075770000}"/>
    <cellStyle name="RIGs input cells 2 2 2 6 2 2" xfId="31197" xr:uid="{00000000-0005-0000-0000-000076770000}"/>
    <cellStyle name="RIGs input cells 2 2 2 6 2 3" xfId="31198" xr:uid="{00000000-0005-0000-0000-000077770000}"/>
    <cellStyle name="RIGs input cells 2 2 2 6 3" xfId="31199" xr:uid="{00000000-0005-0000-0000-000078770000}"/>
    <cellStyle name="RIGs input cells 2 2 2 6 3 2" xfId="31200" xr:uid="{00000000-0005-0000-0000-000079770000}"/>
    <cellStyle name="RIGs input cells 2 2 2 6 4" xfId="31201" xr:uid="{00000000-0005-0000-0000-00007A770000}"/>
    <cellStyle name="RIGs input cells 2 2 2 7" xfId="31202" xr:uid="{00000000-0005-0000-0000-00007B770000}"/>
    <cellStyle name="RIGs input cells 2 2 2 7 2" xfId="31203" xr:uid="{00000000-0005-0000-0000-00007C770000}"/>
    <cellStyle name="RIGs input cells 2 2 2 8" xfId="31204" xr:uid="{00000000-0005-0000-0000-00007D770000}"/>
    <cellStyle name="RIGs input cells 2 2 2 8 2" xfId="31205" xr:uid="{00000000-0005-0000-0000-00007E770000}"/>
    <cellStyle name="RIGs input cells 2 2 2 9" xfId="31206" xr:uid="{00000000-0005-0000-0000-00007F770000}"/>
    <cellStyle name="RIGs input cells 2 2 2 9 2" xfId="31207" xr:uid="{00000000-0005-0000-0000-000080770000}"/>
    <cellStyle name="RIGs input cells 2 2 2_4 28 1_Asst_Health_Crit_AllTO_RIIO_20110714pm" xfId="31208" xr:uid="{00000000-0005-0000-0000-000081770000}"/>
    <cellStyle name="RIGs input cells 2 2 20" xfId="31209" xr:uid="{00000000-0005-0000-0000-000082770000}"/>
    <cellStyle name="RIGs input cells 2 2 20 2" xfId="31210" xr:uid="{00000000-0005-0000-0000-000083770000}"/>
    <cellStyle name="RIGs input cells 2 2 21" xfId="31211" xr:uid="{00000000-0005-0000-0000-000084770000}"/>
    <cellStyle name="RIGs input cells 2 2 21 2" xfId="31212" xr:uid="{00000000-0005-0000-0000-000085770000}"/>
    <cellStyle name="RIGs input cells 2 2 22" xfId="31213" xr:uid="{00000000-0005-0000-0000-000086770000}"/>
    <cellStyle name="RIGs input cells 2 2 22 2" xfId="31214" xr:uid="{00000000-0005-0000-0000-000087770000}"/>
    <cellStyle name="RIGs input cells 2 2 23" xfId="31215" xr:uid="{00000000-0005-0000-0000-000088770000}"/>
    <cellStyle name="RIGs input cells 2 2 23 2" xfId="31216" xr:uid="{00000000-0005-0000-0000-000089770000}"/>
    <cellStyle name="RIGs input cells 2 2 24" xfId="31217" xr:uid="{00000000-0005-0000-0000-00008A770000}"/>
    <cellStyle name="RIGs input cells 2 2 24 2" xfId="31218" xr:uid="{00000000-0005-0000-0000-00008B770000}"/>
    <cellStyle name="RIGs input cells 2 2 25" xfId="31219" xr:uid="{00000000-0005-0000-0000-00008C770000}"/>
    <cellStyle name="RIGs input cells 2 2 25 2" xfId="31220" xr:uid="{00000000-0005-0000-0000-00008D770000}"/>
    <cellStyle name="RIGs input cells 2 2 26" xfId="31221" xr:uid="{00000000-0005-0000-0000-00008E770000}"/>
    <cellStyle name="RIGs input cells 2 2 26 2" xfId="31222" xr:uid="{00000000-0005-0000-0000-00008F770000}"/>
    <cellStyle name="RIGs input cells 2 2 27" xfId="31223" xr:uid="{00000000-0005-0000-0000-000090770000}"/>
    <cellStyle name="RIGs input cells 2 2 28" xfId="31224" xr:uid="{00000000-0005-0000-0000-000091770000}"/>
    <cellStyle name="RIGs input cells 2 2 29" xfId="31225" xr:uid="{00000000-0005-0000-0000-000092770000}"/>
    <cellStyle name="RIGs input cells 2 2 3" xfId="31226" xr:uid="{00000000-0005-0000-0000-000093770000}"/>
    <cellStyle name="RIGs input cells 2 2 3 10" xfId="31227" xr:uid="{00000000-0005-0000-0000-000094770000}"/>
    <cellStyle name="RIGs input cells 2 2 3 11" xfId="31228" xr:uid="{00000000-0005-0000-0000-000095770000}"/>
    <cellStyle name="RIGs input cells 2 2 3 12" xfId="31229" xr:uid="{00000000-0005-0000-0000-000096770000}"/>
    <cellStyle name="RIGs input cells 2 2 3 13" xfId="31230" xr:uid="{00000000-0005-0000-0000-000097770000}"/>
    <cellStyle name="RIGs input cells 2 2 3 14" xfId="31231" xr:uid="{00000000-0005-0000-0000-000098770000}"/>
    <cellStyle name="RIGs input cells 2 2 3 15" xfId="31232" xr:uid="{00000000-0005-0000-0000-000099770000}"/>
    <cellStyle name="RIGs input cells 2 2 3 16" xfId="31233" xr:uid="{00000000-0005-0000-0000-00009A770000}"/>
    <cellStyle name="RIGs input cells 2 2 3 17" xfId="31234" xr:uid="{00000000-0005-0000-0000-00009B770000}"/>
    <cellStyle name="RIGs input cells 2 2 3 18" xfId="31235" xr:uid="{00000000-0005-0000-0000-00009C770000}"/>
    <cellStyle name="RIGs input cells 2 2 3 19" xfId="31236" xr:uid="{00000000-0005-0000-0000-00009D770000}"/>
    <cellStyle name="RIGs input cells 2 2 3 2" xfId="31237" xr:uid="{00000000-0005-0000-0000-00009E770000}"/>
    <cellStyle name="RIGs input cells 2 2 3 2 10" xfId="31238" xr:uid="{00000000-0005-0000-0000-00009F770000}"/>
    <cellStyle name="RIGs input cells 2 2 3 2 11" xfId="31239" xr:uid="{00000000-0005-0000-0000-0000A0770000}"/>
    <cellStyle name="RIGs input cells 2 2 3 2 12" xfId="31240" xr:uid="{00000000-0005-0000-0000-0000A1770000}"/>
    <cellStyle name="RIGs input cells 2 2 3 2 13" xfId="31241" xr:uid="{00000000-0005-0000-0000-0000A2770000}"/>
    <cellStyle name="RIGs input cells 2 2 3 2 14" xfId="31242" xr:uid="{00000000-0005-0000-0000-0000A3770000}"/>
    <cellStyle name="RIGs input cells 2 2 3 2 15" xfId="31243" xr:uid="{00000000-0005-0000-0000-0000A4770000}"/>
    <cellStyle name="RIGs input cells 2 2 3 2 16" xfId="31244" xr:uid="{00000000-0005-0000-0000-0000A5770000}"/>
    <cellStyle name="RIGs input cells 2 2 3 2 17" xfId="31245" xr:uid="{00000000-0005-0000-0000-0000A6770000}"/>
    <cellStyle name="RIGs input cells 2 2 3 2 18" xfId="31246" xr:uid="{00000000-0005-0000-0000-0000A7770000}"/>
    <cellStyle name="RIGs input cells 2 2 3 2 19" xfId="31247" xr:uid="{00000000-0005-0000-0000-0000A8770000}"/>
    <cellStyle name="RIGs input cells 2 2 3 2 2" xfId="31248" xr:uid="{00000000-0005-0000-0000-0000A9770000}"/>
    <cellStyle name="RIGs input cells 2 2 3 2 2 10" xfId="31249" xr:uid="{00000000-0005-0000-0000-0000AA770000}"/>
    <cellStyle name="RIGs input cells 2 2 3 2 2 11" xfId="31250" xr:uid="{00000000-0005-0000-0000-0000AB770000}"/>
    <cellStyle name="RIGs input cells 2 2 3 2 2 12" xfId="31251" xr:uid="{00000000-0005-0000-0000-0000AC770000}"/>
    <cellStyle name="RIGs input cells 2 2 3 2 2 13" xfId="31252" xr:uid="{00000000-0005-0000-0000-0000AD770000}"/>
    <cellStyle name="RIGs input cells 2 2 3 2 2 2" xfId="31253" xr:uid="{00000000-0005-0000-0000-0000AE770000}"/>
    <cellStyle name="RIGs input cells 2 2 3 2 2 2 2" xfId="31254" xr:uid="{00000000-0005-0000-0000-0000AF770000}"/>
    <cellStyle name="RIGs input cells 2 2 3 2 2 2 3" xfId="31255" xr:uid="{00000000-0005-0000-0000-0000B0770000}"/>
    <cellStyle name="RIGs input cells 2 2 3 2 2 3" xfId="31256" xr:uid="{00000000-0005-0000-0000-0000B1770000}"/>
    <cellStyle name="RIGs input cells 2 2 3 2 2 3 2" xfId="31257" xr:uid="{00000000-0005-0000-0000-0000B2770000}"/>
    <cellStyle name="RIGs input cells 2 2 3 2 2 3 3" xfId="31258" xr:uid="{00000000-0005-0000-0000-0000B3770000}"/>
    <cellStyle name="RIGs input cells 2 2 3 2 2 4" xfId="31259" xr:uid="{00000000-0005-0000-0000-0000B4770000}"/>
    <cellStyle name="RIGs input cells 2 2 3 2 2 5" xfId="31260" xr:uid="{00000000-0005-0000-0000-0000B5770000}"/>
    <cellStyle name="RIGs input cells 2 2 3 2 2 6" xfId="31261" xr:uid="{00000000-0005-0000-0000-0000B6770000}"/>
    <cellStyle name="RIGs input cells 2 2 3 2 2 7" xfId="31262" xr:uid="{00000000-0005-0000-0000-0000B7770000}"/>
    <cellStyle name="RIGs input cells 2 2 3 2 2 8" xfId="31263" xr:uid="{00000000-0005-0000-0000-0000B8770000}"/>
    <cellStyle name="RIGs input cells 2 2 3 2 2 9" xfId="31264" xr:uid="{00000000-0005-0000-0000-0000B9770000}"/>
    <cellStyle name="RIGs input cells 2 2 3 2 20" xfId="31265" xr:uid="{00000000-0005-0000-0000-0000BA770000}"/>
    <cellStyle name="RIGs input cells 2 2 3 2 21" xfId="31266" xr:uid="{00000000-0005-0000-0000-0000BB770000}"/>
    <cellStyle name="RIGs input cells 2 2 3 2 22" xfId="31267" xr:uid="{00000000-0005-0000-0000-0000BC770000}"/>
    <cellStyle name="RIGs input cells 2 2 3 2 23" xfId="31268" xr:uid="{00000000-0005-0000-0000-0000BD770000}"/>
    <cellStyle name="RIGs input cells 2 2 3 2 24" xfId="31269" xr:uid="{00000000-0005-0000-0000-0000BE770000}"/>
    <cellStyle name="RIGs input cells 2 2 3 2 25" xfId="31270" xr:uid="{00000000-0005-0000-0000-0000BF770000}"/>
    <cellStyle name="RIGs input cells 2 2 3 2 26" xfId="31271" xr:uid="{00000000-0005-0000-0000-0000C0770000}"/>
    <cellStyle name="RIGs input cells 2 2 3 2 27" xfId="31272" xr:uid="{00000000-0005-0000-0000-0000C1770000}"/>
    <cellStyle name="RIGs input cells 2 2 3 2 28" xfId="31273" xr:uid="{00000000-0005-0000-0000-0000C2770000}"/>
    <cellStyle name="RIGs input cells 2 2 3 2 29" xfId="31274" xr:uid="{00000000-0005-0000-0000-0000C3770000}"/>
    <cellStyle name="RIGs input cells 2 2 3 2 3" xfId="31275" xr:uid="{00000000-0005-0000-0000-0000C4770000}"/>
    <cellStyle name="RIGs input cells 2 2 3 2 3 2" xfId="31276" xr:uid="{00000000-0005-0000-0000-0000C5770000}"/>
    <cellStyle name="RIGs input cells 2 2 3 2 3 3" xfId="31277" xr:uid="{00000000-0005-0000-0000-0000C6770000}"/>
    <cellStyle name="RIGs input cells 2 2 3 2 30" xfId="31278" xr:uid="{00000000-0005-0000-0000-0000C7770000}"/>
    <cellStyle name="RIGs input cells 2 2 3 2 31" xfId="31279" xr:uid="{00000000-0005-0000-0000-0000C8770000}"/>
    <cellStyle name="RIGs input cells 2 2 3 2 32" xfId="31280" xr:uid="{00000000-0005-0000-0000-0000C9770000}"/>
    <cellStyle name="RIGs input cells 2 2 3 2 33" xfId="31281" xr:uid="{00000000-0005-0000-0000-0000CA770000}"/>
    <cellStyle name="RIGs input cells 2 2 3 2 34" xfId="31282" xr:uid="{00000000-0005-0000-0000-0000CB770000}"/>
    <cellStyle name="RIGs input cells 2 2 3 2 4" xfId="31283" xr:uid="{00000000-0005-0000-0000-0000CC770000}"/>
    <cellStyle name="RIGs input cells 2 2 3 2 4 2" xfId="31284" xr:uid="{00000000-0005-0000-0000-0000CD770000}"/>
    <cellStyle name="RIGs input cells 2 2 3 2 4 3" xfId="31285" xr:uid="{00000000-0005-0000-0000-0000CE770000}"/>
    <cellStyle name="RIGs input cells 2 2 3 2 5" xfId="31286" xr:uid="{00000000-0005-0000-0000-0000CF770000}"/>
    <cellStyle name="RIGs input cells 2 2 3 2 6" xfId="31287" xr:uid="{00000000-0005-0000-0000-0000D0770000}"/>
    <cellStyle name="RIGs input cells 2 2 3 2 7" xfId="31288" xr:uid="{00000000-0005-0000-0000-0000D1770000}"/>
    <cellStyle name="RIGs input cells 2 2 3 2 8" xfId="31289" xr:uid="{00000000-0005-0000-0000-0000D2770000}"/>
    <cellStyle name="RIGs input cells 2 2 3 2 9" xfId="31290" xr:uid="{00000000-0005-0000-0000-0000D3770000}"/>
    <cellStyle name="RIGs input cells 2 2 3 20" xfId="31291" xr:uid="{00000000-0005-0000-0000-0000D4770000}"/>
    <cellStyle name="RIGs input cells 2 2 3 21" xfId="31292" xr:uid="{00000000-0005-0000-0000-0000D5770000}"/>
    <cellStyle name="RIGs input cells 2 2 3 22" xfId="31293" xr:uid="{00000000-0005-0000-0000-0000D6770000}"/>
    <cellStyle name="RIGs input cells 2 2 3 23" xfId="31294" xr:uid="{00000000-0005-0000-0000-0000D7770000}"/>
    <cellStyle name="RIGs input cells 2 2 3 24" xfId="31295" xr:uid="{00000000-0005-0000-0000-0000D8770000}"/>
    <cellStyle name="RIGs input cells 2 2 3 25" xfId="31296" xr:uid="{00000000-0005-0000-0000-0000D9770000}"/>
    <cellStyle name="RIGs input cells 2 2 3 26" xfId="31297" xr:uid="{00000000-0005-0000-0000-0000DA770000}"/>
    <cellStyle name="RIGs input cells 2 2 3 27" xfId="31298" xr:uid="{00000000-0005-0000-0000-0000DB770000}"/>
    <cellStyle name="RIGs input cells 2 2 3 28" xfId="31299" xr:uid="{00000000-0005-0000-0000-0000DC770000}"/>
    <cellStyle name="RIGs input cells 2 2 3 29" xfId="31300" xr:uid="{00000000-0005-0000-0000-0000DD770000}"/>
    <cellStyle name="RIGs input cells 2 2 3 3" xfId="31301" xr:uid="{00000000-0005-0000-0000-0000DE770000}"/>
    <cellStyle name="RIGs input cells 2 2 3 3 10" xfId="31302" xr:uid="{00000000-0005-0000-0000-0000DF770000}"/>
    <cellStyle name="RIGs input cells 2 2 3 3 11" xfId="31303" xr:uid="{00000000-0005-0000-0000-0000E0770000}"/>
    <cellStyle name="RIGs input cells 2 2 3 3 12" xfId="31304" xr:uid="{00000000-0005-0000-0000-0000E1770000}"/>
    <cellStyle name="RIGs input cells 2 2 3 3 13" xfId="31305" xr:uid="{00000000-0005-0000-0000-0000E2770000}"/>
    <cellStyle name="RIGs input cells 2 2 3 3 2" xfId="31306" xr:uid="{00000000-0005-0000-0000-0000E3770000}"/>
    <cellStyle name="RIGs input cells 2 2 3 3 2 2" xfId="31307" xr:uid="{00000000-0005-0000-0000-0000E4770000}"/>
    <cellStyle name="RIGs input cells 2 2 3 3 2 3" xfId="31308" xr:uid="{00000000-0005-0000-0000-0000E5770000}"/>
    <cellStyle name="RIGs input cells 2 2 3 3 3" xfId="31309" xr:uid="{00000000-0005-0000-0000-0000E6770000}"/>
    <cellStyle name="RIGs input cells 2 2 3 3 3 2" xfId="31310" xr:uid="{00000000-0005-0000-0000-0000E7770000}"/>
    <cellStyle name="RIGs input cells 2 2 3 3 3 3" xfId="31311" xr:uid="{00000000-0005-0000-0000-0000E8770000}"/>
    <cellStyle name="RIGs input cells 2 2 3 3 4" xfId="31312" xr:uid="{00000000-0005-0000-0000-0000E9770000}"/>
    <cellStyle name="RIGs input cells 2 2 3 3 5" xfId="31313" xr:uid="{00000000-0005-0000-0000-0000EA770000}"/>
    <cellStyle name="RIGs input cells 2 2 3 3 6" xfId="31314" xr:uid="{00000000-0005-0000-0000-0000EB770000}"/>
    <cellStyle name="RIGs input cells 2 2 3 3 7" xfId="31315" xr:uid="{00000000-0005-0000-0000-0000EC770000}"/>
    <cellStyle name="RIGs input cells 2 2 3 3 8" xfId="31316" xr:uid="{00000000-0005-0000-0000-0000ED770000}"/>
    <cellStyle name="RIGs input cells 2 2 3 3 9" xfId="31317" xr:uid="{00000000-0005-0000-0000-0000EE770000}"/>
    <cellStyle name="RIGs input cells 2 2 3 30" xfId="31318" xr:uid="{00000000-0005-0000-0000-0000EF770000}"/>
    <cellStyle name="RIGs input cells 2 2 3 31" xfId="31319" xr:uid="{00000000-0005-0000-0000-0000F0770000}"/>
    <cellStyle name="RIGs input cells 2 2 3 32" xfId="31320" xr:uid="{00000000-0005-0000-0000-0000F1770000}"/>
    <cellStyle name="RIGs input cells 2 2 3 33" xfId="31321" xr:uid="{00000000-0005-0000-0000-0000F2770000}"/>
    <cellStyle name="RIGs input cells 2 2 3 34" xfId="31322" xr:uid="{00000000-0005-0000-0000-0000F3770000}"/>
    <cellStyle name="RIGs input cells 2 2 3 35" xfId="31323" xr:uid="{00000000-0005-0000-0000-0000F4770000}"/>
    <cellStyle name="RIGs input cells 2 2 3 4" xfId="31324" xr:uid="{00000000-0005-0000-0000-0000F5770000}"/>
    <cellStyle name="RIGs input cells 2 2 3 4 2" xfId="31325" xr:uid="{00000000-0005-0000-0000-0000F6770000}"/>
    <cellStyle name="RIGs input cells 2 2 3 4 3" xfId="31326" xr:uid="{00000000-0005-0000-0000-0000F7770000}"/>
    <cellStyle name="RIGs input cells 2 2 3 5" xfId="31327" xr:uid="{00000000-0005-0000-0000-0000F8770000}"/>
    <cellStyle name="RIGs input cells 2 2 3 5 2" xfId="31328" xr:uid="{00000000-0005-0000-0000-0000F9770000}"/>
    <cellStyle name="RIGs input cells 2 2 3 5 3" xfId="31329" xr:uid="{00000000-0005-0000-0000-0000FA770000}"/>
    <cellStyle name="RIGs input cells 2 2 3 6" xfId="31330" xr:uid="{00000000-0005-0000-0000-0000FB770000}"/>
    <cellStyle name="RIGs input cells 2 2 3 7" xfId="31331" xr:uid="{00000000-0005-0000-0000-0000FC770000}"/>
    <cellStyle name="RIGs input cells 2 2 3 8" xfId="31332" xr:uid="{00000000-0005-0000-0000-0000FD770000}"/>
    <cellStyle name="RIGs input cells 2 2 3 9" xfId="31333" xr:uid="{00000000-0005-0000-0000-0000FE770000}"/>
    <cellStyle name="RIGs input cells 2 2 3_4 28 1_Asst_Health_Crit_AllTO_RIIO_20110714pm" xfId="31334" xr:uid="{00000000-0005-0000-0000-0000FF770000}"/>
    <cellStyle name="RIGs input cells 2 2 30" xfId="31335" xr:uid="{00000000-0005-0000-0000-000000780000}"/>
    <cellStyle name="RIGs input cells 2 2 31" xfId="31336" xr:uid="{00000000-0005-0000-0000-000001780000}"/>
    <cellStyle name="RIGs input cells 2 2 32" xfId="31337" xr:uid="{00000000-0005-0000-0000-000002780000}"/>
    <cellStyle name="RIGs input cells 2 2 33" xfId="31338" xr:uid="{00000000-0005-0000-0000-000003780000}"/>
    <cellStyle name="RIGs input cells 2 2 34" xfId="31339" xr:uid="{00000000-0005-0000-0000-000004780000}"/>
    <cellStyle name="RIGs input cells 2 2 35" xfId="31340" xr:uid="{00000000-0005-0000-0000-000005780000}"/>
    <cellStyle name="RIGs input cells 2 2 36" xfId="31341" xr:uid="{00000000-0005-0000-0000-000006780000}"/>
    <cellStyle name="RIGs input cells 2 2 37" xfId="31342" xr:uid="{00000000-0005-0000-0000-000007780000}"/>
    <cellStyle name="RIGs input cells 2 2 38" xfId="31343" xr:uid="{00000000-0005-0000-0000-000008780000}"/>
    <cellStyle name="RIGs input cells 2 2 39" xfId="31344" xr:uid="{00000000-0005-0000-0000-000009780000}"/>
    <cellStyle name="RIGs input cells 2 2 4" xfId="31345" xr:uid="{00000000-0005-0000-0000-00000A780000}"/>
    <cellStyle name="RIGs input cells 2 2 4 10" xfId="31346" xr:uid="{00000000-0005-0000-0000-00000B780000}"/>
    <cellStyle name="RIGs input cells 2 2 4 11" xfId="31347" xr:uid="{00000000-0005-0000-0000-00000C780000}"/>
    <cellStyle name="RIGs input cells 2 2 4 12" xfId="31348" xr:uid="{00000000-0005-0000-0000-00000D780000}"/>
    <cellStyle name="RIGs input cells 2 2 4 13" xfId="31349" xr:uid="{00000000-0005-0000-0000-00000E780000}"/>
    <cellStyle name="RIGs input cells 2 2 4 14" xfId="31350" xr:uid="{00000000-0005-0000-0000-00000F780000}"/>
    <cellStyle name="RIGs input cells 2 2 4 15" xfId="31351" xr:uid="{00000000-0005-0000-0000-000010780000}"/>
    <cellStyle name="RIGs input cells 2 2 4 16" xfId="31352" xr:uid="{00000000-0005-0000-0000-000011780000}"/>
    <cellStyle name="RIGs input cells 2 2 4 17" xfId="31353" xr:uid="{00000000-0005-0000-0000-000012780000}"/>
    <cellStyle name="RIGs input cells 2 2 4 18" xfId="31354" xr:uid="{00000000-0005-0000-0000-000013780000}"/>
    <cellStyle name="RIGs input cells 2 2 4 19" xfId="31355" xr:uid="{00000000-0005-0000-0000-000014780000}"/>
    <cellStyle name="RIGs input cells 2 2 4 2" xfId="31356" xr:uid="{00000000-0005-0000-0000-000015780000}"/>
    <cellStyle name="RIGs input cells 2 2 4 2 10" xfId="31357" xr:uid="{00000000-0005-0000-0000-000016780000}"/>
    <cellStyle name="RIGs input cells 2 2 4 2 11" xfId="31358" xr:uid="{00000000-0005-0000-0000-000017780000}"/>
    <cellStyle name="RIGs input cells 2 2 4 2 12" xfId="31359" xr:uid="{00000000-0005-0000-0000-000018780000}"/>
    <cellStyle name="RIGs input cells 2 2 4 2 13" xfId="31360" xr:uid="{00000000-0005-0000-0000-000019780000}"/>
    <cellStyle name="RIGs input cells 2 2 4 2 2" xfId="31361" xr:uid="{00000000-0005-0000-0000-00001A780000}"/>
    <cellStyle name="RIGs input cells 2 2 4 2 2 2" xfId="31362" xr:uid="{00000000-0005-0000-0000-00001B780000}"/>
    <cellStyle name="RIGs input cells 2 2 4 2 2 3" xfId="31363" xr:uid="{00000000-0005-0000-0000-00001C780000}"/>
    <cellStyle name="RIGs input cells 2 2 4 2 3" xfId="31364" xr:uid="{00000000-0005-0000-0000-00001D780000}"/>
    <cellStyle name="RIGs input cells 2 2 4 2 3 2" xfId="31365" xr:uid="{00000000-0005-0000-0000-00001E780000}"/>
    <cellStyle name="RIGs input cells 2 2 4 2 3 3" xfId="31366" xr:uid="{00000000-0005-0000-0000-00001F780000}"/>
    <cellStyle name="RIGs input cells 2 2 4 2 4" xfId="31367" xr:uid="{00000000-0005-0000-0000-000020780000}"/>
    <cellStyle name="RIGs input cells 2 2 4 2 5" xfId="31368" xr:uid="{00000000-0005-0000-0000-000021780000}"/>
    <cellStyle name="RIGs input cells 2 2 4 2 6" xfId="31369" xr:uid="{00000000-0005-0000-0000-000022780000}"/>
    <cellStyle name="RIGs input cells 2 2 4 2 7" xfId="31370" xr:uid="{00000000-0005-0000-0000-000023780000}"/>
    <cellStyle name="RIGs input cells 2 2 4 2 8" xfId="31371" xr:uid="{00000000-0005-0000-0000-000024780000}"/>
    <cellStyle name="RIGs input cells 2 2 4 2 9" xfId="31372" xr:uid="{00000000-0005-0000-0000-000025780000}"/>
    <cellStyle name="RIGs input cells 2 2 4 20" xfId="31373" xr:uid="{00000000-0005-0000-0000-000026780000}"/>
    <cellStyle name="RIGs input cells 2 2 4 21" xfId="31374" xr:uid="{00000000-0005-0000-0000-000027780000}"/>
    <cellStyle name="RIGs input cells 2 2 4 22" xfId="31375" xr:uid="{00000000-0005-0000-0000-000028780000}"/>
    <cellStyle name="RIGs input cells 2 2 4 23" xfId="31376" xr:uid="{00000000-0005-0000-0000-000029780000}"/>
    <cellStyle name="RIGs input cells 2 2 4 24" xfId="31377" xr:uid="{00000000-0005-0000-0000-00002A780000}"/>
    <cellStyle name="RIGs input cells 2 2 4 25" xfId="31378" xr:uid="{00000000-0005-0000-0000-00002B780000}"/>
    <cellStyle name="RIGs input cells 2 2 4 26" xfId="31379" xr:uid="{00000000-0005-0000-0000-00002C780000}"/>
    <cellStyle name="RIGs input cells 2 2 4 27" xfId="31380" xr:uid="{00000000-0005-0000-0000-00002D780000}"/>
    <cellStyle name="RIGs input cells 2 2 4 28" xfId="31381" xr:uid="{00000000-0005-0000-0000-00002E780000}"/>
    <cellStyle name="RIGs input cells 2 2 4 29" xfId="31382" xr:uid="{00000000-0005-0000-0000-00002F780000}"/>
    <cellStyle name="RIGs input cells 2 2 4 3" xfId="31383" xr:uid="{00000000-0005-0000-0000-000030780000}"/>
    <cellStyle name="RIGs input cells 2 2 4 3 2" xfId="31384" xr:uid="{00000000-0005-0000-0000-000031780000}"/>
    <cellStyle name="RIGs input cells 2 2 4 3 3" xfId="31385" xr:uid="{00000000-0005-0000-0000-000032780000}"/>
    <cellStyle name="RIGs input cells 2 2 4 30" xfId="31386" xr:uid="{00000000-0005-0000-0000-000033780000}"/>
    <cellStyle name="RIGs input cells 2 2 4 31" xfId="31387" xr:uid="{00000000-0005-0000-0000-000034780000}"/>
    <cellStyle name="RIGs input cells 2 2 4 32" xfId="31388" xr:uid="{00000000-0005-0000-0000-000035780000}"/>
    <cellStyle name="RIGs input cells 2 2 4 33" xfId="31389" xr:uid="{00000000-0005-0000-0000-000036780000}"/>
    <cellStyle name="RIGs input cells 2 2 4 34" xfId="31390" xr:uid="{00000000-0005-0000-0000-000037780000}"/>
    <cellStyle name="RIGs input cells 2 2 4 4" xfId="31391" xr:uid="{00000000-0005-0000-0000-000038780000}"/>
    <cellStyle name="RIGs input cells 2 2 4 4 2" xfId="31392" xr:uid="{00000000-0005-0000-0000-000039780000}"/>
    <cellStyle name="RIGs input cells 2 2 4 4 3" xfId="31393" xr:uid="{00000000-0005-0000-0000-00003A780000}"/>
    <cellStyle name="RIGs input cells 2 2 4 5" xfId="31394" xr:uid="{00000000-0005-0000-0000-00003B780000}"/>
    <cellStyle name="RIGs input cells 2 2 4 6" xfId="31395" xr:uid="{00000000-0005-0000-0000-00003C780000}"/>
    <cellStyle name="RIGs input cells 2 2 4 7" xfId="31396" xr:uid="{00000000-0005-0000-0000-00003D780000}"/>
    <cellStyle name="RIGs input cells 2 2 4 8" xfId="31397" xr:uid="{00000000-0005-0000-0000-00003E780000}"/>
    <cellStyle name="RIGs input cells 2 2 4 9" xfId="31398" xr:uid="{00000000-0005-0000-0000-00003F780000}"/>
    <cellStyle name="RIGs input cells 2 2 5" xfId="31399" xr:uid="{00000000-0005-0000-0000-000040780000}"/>
    <cellStyle name="RIGs input cells 2 2 5 10" xfId="31400" xr:uid="{00000000-0005-0000-0000-000041780000}"/>
    <cellStyle name="RIGs input cells 2 2 5 11" xfId="31401" xr:uid="{00000000-0005-0000-0000-000042780000}"/>
    <cellStyle name="RIGs input cells 2 2 5 12" xfId="31402" xr:uid="{00000000-0005-0000-0000-000043780000}"/>
    <cellStyle name="RIGs input cells 2 2 5 13" xfId="31403" xr:uid="{00000000-0005-0000-0000-000044780000}"/>
    <cellStyle name="RIGs input cells 2 2 5 14" xfId="31404" xr:uid="{00000000-0005-0000-0000-000045780000}"/>
    <cellStyle name="RIGs input cells 2 2 5 15" xfId="31405" xr:uid="{00000000-0005-0000-0000-000046780000}"/>
    <cellStyle name="RIGs input cells 2 2 5 16" xfId="31406" xr:uid="{00000000-0005-0000-0000-000047780000}"/>
    <cellStyle name="RIGs input cells 2 2 5 17" xfId="31407" xr:uid="{00000000-0005-0000-0000-000048780000}"/>
    <cellStyle name="RIGs input cells 2 2 5 18" xfId="31408" xr:uid="{00000000-0005-0000-0000-000049780000}"/>
    <cellStyle name="RIGs input cells 2 2 5 19" xfId="31409" xr:uid="{00000000-0005-0000-0000-00004A780000}"/>
    <cellStyle name="RIGs input cells 2 2 5 2" xfId="31410" xr:uid="{00000000-0005-0000-0000-00004B780000}"/>
    <cellStyle name="RIGs input cells 2 2 5 2 10" xfId="31411" xr:uid="{00000000-0005-0000-0000-00004C780000}"/>
    <cellStyle name="RIGs input cells 2 2 5 2 11" xfId="31412" xr:uid="{00000000-0005-0000-0000-00004D780000}"/>
    <cellStyle name="RIGs input cells 2 2 5 2 12" xfId="31413" xr:uid="{00000000-0005-0000-0000-00004E780000}"/>
    <cellStyle name="RIGs input cells 2 2 5 2 13" xfId="31414" xr:uid="{00000000-0005-0000-0000-00004F780000}"/>
    <cellStyle name="RIGs input cells 2 2 5 2 2" xfId="31415" xr:uid="{00000000-0005-0000-0000-000050780000}"/>
    <cellStyle name="RIGs input cells 2 2 5 2 2 2" xfId="31416" xr:uid="{00000000-0005-0000-0000-000051780000}"/>
    <cellStyle name="RIGs input cells 2 2 5 2 2 3" xfId="31417" xr:uid="{00000000-0005-0000-0000-000052780000}"/>
    <cellStyle name="RIGs input cells 2 2 5 2 3" xfId="31418" xr:uid="{00000000-0005-0000-0000-000053780000}"/>
    <cellStyle name="RIGs input cells 2 2 5 2 3 2" xfId="31419" xr:uid="{00000000-0005-0000-0000-000054780000}"/>
    <cellStyle name="RIGs input cells 2 2 5 2 3 3" xfId="31420" xr:uid="{00000000-0005-0000-0000-000055780000}"/>
    <cellStyle name="RIGs input cells 2 2 5 2 4" xfId="31421" xr:uid="{00000000-0005-0000-0000-000056780000}"/>
    <cellStyle name="RIGs input cells 2 2 5 2 5" xfId="31422" xr:uid="{00000000-0005-0000-0000-000057780000}"/>
    <cellStyle name="RIGs input cells 2 2 5 2 6" xfId="31423" xr:uid="{00000000-0005-0000-0000-000058780000}"/>
    <cellStyle name="RIGs input cells 2 2 5 2 7" xfId="31424" xr:uid="{00000000-0005-0000-0000-000059780000}"/>
    <cellStyle name="RIGs input cells 2 2 5 2 8" xfId="31425" xr:uid="{00000000-0005-0000-0000-00005A780000}"/>
    <cellStyle name="RIGs input cells 2 2 5 2 9" xfId="31426" xr:uid="{00000000-0005-0000-0000-00005B780000}"/>
    <cellStyle name="RIGs input cells 2 2 5 20" xfId="31427" xr:uid="{00000000-0005-0000-0000-00005C780000}"/>
    <cellStyle name="RIGs input cells 2 2 5 21" xfId="31428" xr:uid="{00000000-0005-0000-0000-00005D780000}"/>
    <cellStyle name="RIGs input cells 2 2 5 22" xfId="31429" xr:uid="{00000000-0005-0000-0000-00005E780000}"/>
    <cellStyle name="RIGs input cells 2 2 5 23" xfId="31430" xr:uid="{00000000-0005-0000-0000-00005F780000}"/>
    <cellStyle name="RIGs input cells 2 2 5 24" xfId="31431" xr:uid="{00000000-0005-0000-0000-000060780000}"/>
    <cellStyle name="RIGs input cells 2 2 5 25" xfId="31432" xr:uid="{00000000-0005-0000-0000-000061780000}"/>
    <cellStyle name="RIGs input cells 2 2 5 26" xfId="31433" xr:uid="{00000000-0005-0000-0000-000062780000}"/>
    <cellStyle name="RIGs input cells 2 2 5 27" xfId="31434" xr:uid="{00000000-0005-0000-0000-000063780000}"/>
    <cellStyle name="RIGs input cells 2 2 5 28" xfId="31435" xr:uid="{00000000-0005-0000-0000-000064780000}"/>
    <cellStyle name="RIGs input cells 2 2 5 29" xfId="31436" xr:uid="{00000000-0005-0000-0000-000065780000}"/>
    <cellStyle name="RIGs input cells 2 2 5 3" xfId="31437" xr:uid="{00000000-0005-0000-0000-000066780000}"/>
    <cellStyle name="RIGs input cells 2 2 5 3 2" xfId="31438" xr:uid="{00000000-0005-0000-0000-000067780000}"/>
    <cellStyle name="RIGs input cells 2 2 5 3 3" xfId="31439" xr:uid="{00000000-0005-0000-0000-000068780000}"/>
    <cellStyle name="RIGs input cells 2 2 5 30" xfId="31440" xr:uid="{00000000-0005-0000-0000-000069780000}"/>
    <cellStyle name="RIGs input cells 2 2 5 31" xfId="31441" xr:uid="{00000000-0005-0000-0000-00006A780000}"/>
    <cellStyle name="RIGs input cells 2 2 5 32" xfId="31442" xr:uid="{00000000-0005-0000-0000-00006B780000}"/>
    <cellStyle name="RIGs input cells 2 2 5 33" xfId="31443" xr:uid="{00000000-0005-0000-0000-00006C780000}"/>
    <cellStyle name="RIGs input cells 2 2 5 34" xfId="31444" xr:uid="{00000000-0005-0000-0000-00006D780000}"/>
    <cellStyle name="RIGs input cells 2 2 5 4" xfId="31445" xr:uid="{00000000-0005-0000-0000-00006E780000}"/>
    <cellStyle name="RIGs input cells 2 2 5 4 2" xfId="31446" xr:uid="{00000000-0005-0000-0000-00006F780000}"/>
    <cellStyle name="RIGs input cells 2 2 5 4 3" xfId="31447" xr:uid="{00000000-0005-0000-0000-000070780000}"/>
    <cellStyle name="RIGs input cells 2 2 5 5" xfId="31448" xr:uid="{00000000-0005-0000-0000-000071780000}"/>
    <cellStyle name="RIGs input cells 2 2 5 6" xfId="31449" xr:uid="{00000000-0005-0000-0000-000072780000}"/>
    <cellStyle name="RIGs input cells 2 2 5 7" xfId="31450" xr:uid="{00000000-0005-0000-0000-000073780000}"/>
    <cellStyle name="RIGs input cells 2 2 5 8" xfId="31451" xr:uid="{00000000-0005-0000-0000-000074780000}"/>
    <cellStyle name="RIGs input cells 2 2 5 9" xfId="31452" xr:uid="{00000000-0005-0000-0000-000075780000}"/>
    <cellStyle name="RIGs input cells 2 2 6" xfId="31453" xr:uid="{00000000-0005-0000-0000-000076780000}"/>
    <cellStyle name="RIGs input cells 2 2 6 10" xfId="31454" xr:uid="{00000000-0005-0000-0000-000077780000}"/>
    <cellStyle name="RIGs input cells 2 2 6 11" xfId="31455" xr:uid="{00000000-0005-0000-0000-000078780000}"/>
    <cellStyle name="RIGs input cells 2 2 6 12" xfId="31456" xr:uid="{00000000-0005-0000-0000-000079780000}"/>
    <cellStyle name="RIGs input cells 2 2 6 13" xfId="31457" xr:uid="{00000000-0005-0000-0000-00007A780000}"/>
    <cellStyle name="RIGs input cells 2 2 6 2" xfId="31458" xr:uid="{00000000-0005-0000-0000-00007B780000}"/>
    <cellStyle name="RIGs input cells 2 2 6 2 2" xfId="31459" xr:uid="{00000000-0005-0000-0000-00007C780000}"/>
    <cellStyle name="RIGs input cells 2 2 6 2 3" xfId="31460" xr:uid="{00000000-0005-0000-0000-00007D780000}"/>
    <cellStyle name="RIGs input cells 2 2 6 3" xfId="31461" xr:uid="{00000000-0005-0000-0000-00007E780000}"/>
    <cellStyle name="RIGs input cells 2 2 6 3 2" xfId="31462" xr:uid="{00000000-0005-0000-0000-00007F780000}"/>
    <cellStyle name="RIGs input cells 2 2 6 3 3" xfId="31463" xr:uid="{00000000-0005-0000-0000-000080780000}"/>
    <cellStyle name="RIGs input cells 2 2 6 4" xfId="31464" xr:uid="{00000000-0005-0000-0000-000081780000}"/>
    <cellStyle name="RIGs input cells 2 2 6 5" xfId="31465" xr:uid="{00000000-0005-0000-0000-000082780000}"/>
    <cellStyle name="RIGs input cells 2 2 6 6" xfId="31466" xr:uid="{00000000-0005-0000-0000-000083780000}"/>
    <cellStyle name="RIGs input cells 2 2 6 7" xfId="31467" xr:uid="{00000000-0005-0000-0000-000084780000}"/>
    <cellStyle name="RIGs input cells 2 2 6 8" xfId="31468" xr:uid="{00000000-0005-0000-0000-000085780000}"/>
    <cellStyle name="RIGs input cells 2 2 6 9" xfId="31469" xr:uid="{00000000-0005-0000-0000-000086780000}"/>
    <cellStyle name="RIGs input cells 2 2 7" xfId="31470" xr:uid="{00000000-0005-0000-0000-000087780000}"/>
    <cellStyle name="RIGs input cells 2 2 7 2" xfId="31471" xr:uid="{00000000-0005-0000-0000-000088780000}"/>
    <cellStyle name="RIGs input cells 2 2 7 2 2" xfId="31472" xr:uid="{00000000-0005-0000-0000-000089780000}"/>
    <cellStyle name="RIGs input cells 2 2 7 2 3" xfId="31473" xr:uid="{00000000-0005-0000-0000-00008A780000}"/>
    <cellStyle name="RIGs input cells 2 2 7 3" xfId="31474" xr:uid="{00000000-0005-0000-0000-00008B780000}"/>
    <cellStyle name="RIGs input cells 2 2 7 3 2" xfId="31475" xr:uid="{00000000-0005-0000-0000-00008C780000}"/>
    <cellStyle name="RIGs input cells 2 2 7 4" xfId="31476" xr:uid="{00000000-0005-0000-0000-00008D780000}"/>
    <cellStyle name="RIGs input cells 2 2 8" xfId="31477" xr:uid="{00000000-0005-0000-0000-00008E780000}"/>
    <cellStyle name="RIGs input cells 2 2 8 2" xfId="31478" xr:uid="{00000000-0005-0000-0000-00008F780000}"/>
    <cellStyle name="RIGs input cells 2 2 9" xfId="31479" xr:uid="{00000000-0005-0000-0000-000090780000}"/>
    <cellStyle name="RIGs input cells 2 2 9 2" xfId="31480" xr:uid="{00000000-0005-0000-0000-000091780000}"/>
    <cellStyle name="RIGs input cells 2 2_1.3s Accounting C Costs Scots" xfId="31481" xr:uid="{00000000-0005-0000-0000-000092780000}"/>
    <cellStyle name="RIGs input cells 2 20" xfId="31482" xr:uid="{00000000-0005-0000-0000-000093780000}"/>
    <cellStyle name="RIGs input cells 2 20 2" xfId="31483" xr:uid="{00000000-0005-0000-0000-000094780000}"/>
    <cellStyle name="RIGs input cells 2 21" xfId="31484" xr:uid="{00000000-0005-0000-0000-000095780000}"/>
    <cellStyle name="RIGs input cells 2 21 2" xfId="31485" xr:uid="{00000000-0005-0000-0000-000096780000}"/>
    <cellStyle name="RIGs input cells 2 22" xfId="31486" xr:uid="{00000000-0005-0000-0000-000097780000}"/>
    <cellStyle name="RIGs input cells 2 22 2" xfId="31487" xr:uid="{00000000-0005-0000-0000-000098780000}"/>
    <cellStyle name="RIGs input cells 2 23" xfId="31488" xr:uid="{00000000-0005-0000-0000-000099780000}"/>
    <cellStyle name="RIGs input cells 2 23 2" xfId="31489" xr:uid="{00000000-0005-0000-0000-00009A780000}"/>
    <cellStyle name="RIGs input cells 2 24" xfId="31490" xr:uid="{00000000-0005-0000-0000-00009B780000}"/>
    <cellStyle name="RIGs input cells 2 24 2" xfId="31491" xr:uid="{00000000-0005-0000-0000-00009C780000}"/>
    <cellStyle name="RIGs input cells 2 25" xfId="31492" xr:uid="{00000000-0005-0000-0000-00009D780000}"/>
    <cellStyle name="RIGs input cells 2 25 2" xfId="31493" xr:uid="{00000000-0005-0000-0000-00009E780000}"/>
    <cellStyle name="RIGs input cells 2 26" xfId="31494" xr:uid="{00000000-0005-0000-0000-00009F780000}"/>
    <cellStyle name="RIGs input cells 2 26 2" xfId="31495" xr:uid="{00000000-0005-0000-0000-0000A0780000}"/>
    <cellStyle name="RIGs input cells 2 27" xfId="31496" xr:uid="{00000000-0005-0000-0000-0000A1780000}"/>
    <cellStyle name="RIGs input cells 2 27 2" xfId="31497" xr:uid="{00000000-0005-0000-0000-0000A2780000}"/>
    <cellStyle name="RIGs input cells 2 28" xfId="31498" xr:uid="{00000000-0005-0000-0000-0000A3780000}"/>
    <cellStyle name="RIGs input cells 2 28 2" xfId="31499" xr:uid="{00000000-0005-0000-0000-0000A4780000}"/>
    <cellStyle name="RIGs input cells 2 29" xfId="31500" xr:uid="{00000000-0005-0000-0000-0000A5780000}"/>
    <cellStyle name="RIGs input cells 2 29 2" xfId="31501" xr:uid="{00000000-0005-0000-0000-0000A6780000}"/>
    <cellStyle name="RIGs input cells 2 3" xfId="1265" xr:uid="{00000000-0005-0000-0000-0000A7780000}"/>
    <cellStyle name="RIGs input cells 2 3 10" xfId="31502" xr:uid="{00000000-0005-0000-0000-0000A8780000}"/>
    <cellStyle name="RIGs input cells 2 3 10 2" xfId="31503" xr:uid="{00000000-0005-0000-0000-0000A9780000}"/>
    <cellStyle name="RIGs input cells 2 3 11" xfId="31504" xr:uid="{00000000-0005-0000-0000-0000AA780000}"/>
    <cellStyle name="RIGs input cells 2 3 11 2" xfId="31505" xr:uid="{00000000-0005-0000-0000-0000AB780000}"/>
    <cellStyle name="RIGs input cells 2 3 12" xfId="31506" xr:uid="{00000000-0005-0000-0000-0000AC780000}"/>
    <cellStyle name="RIGs input cells 2 3 12 2" xfId="31507" xr:uid="{00000000-0005-0000-0000-0000AD780000}"/>
    <cellStyle name="RIGs input cells 2 3 13" xfId="31508" xr:uid="{00000000-0005-0000-0000-0000AE780000}"/>
    <cellStyle name="RIGs input cells 2 3 13 2" xfId="31509" xr:uid="{00000000-0005-0000-0000-0000AF780000}"/>
    <cellStyle name="RIGs input cells 2 3 14" xfId="31510" xr:uid="{00000000-0005-0000-0000-0000B0780000}"/>
    <cellStyle name="RIGs input cells 2 3 14 2" xfId="31511" xr:uid="{00000000-0005-0000-0000-0000B1780000}"/>
    <cellStyle name="RIGs input cells 2 3 15" xfId="31512" xr:uid="{00000000-0005-0000-0000-0000B2780000}"/>
    <cellStyle name="RIGs input cells 2 3 15 2" xfId="31513" xr:uid="{00000000-0005-0000-0000-0000B3780000}"/>
    <cellStyle name="RIGs input cells 2 3 16" xfId="31514" xr:uid="{00000000-0005-0000-0000-0000B4780000}"/>
    <cellStyle name="RIGs input cells 2 3 16 2" xfId="31515" xr:uid="{00000000-0005-0000-0000-0000B5780000}"/>
    <cellStyle name="RIGs input cells 2 3 17" xfId="31516" xr:uid="{00000000-0005-0000-0000-0000B6780000}"/>
    <cellStyle name="RIGs input cells 2 3 17 2" xfId="31517" xr:uid="{00000000-0005-0000-0000-0000B7780000}"/>
    <cellStyle name="RIGs input cells 2 3 18" xfId="31518" xr:uid="{00000000-0005-0000-0000-0000B8780000}"/>
    <cellStyle name="RIGs input cells 2 3 18 2" xfId="31519" xr:uid="{00000000-0005-0000-0000-0000B9780000}"/>
    <cellStyle name="RIGs input cells 2 3 19" xfId="31520" xr:uid="{00000000-0005-0000-0000-0000BA780000}"/>
    <cellStyle name="RIGs input cells 2 3 19 2" xfId="31521" xr:uid="{00000000-0005-0000-0000-0000BB780000}"/>
    <cellStyle name="RIGs input cells 2 3 2" xfId="31522" xr:uid="{00000000-0005-0000-0000-0000BC780000}"/>
    <cellStyle name="RIGs input cells 2 3 2 10" xfId="31523" xr:uid="{00000000-0005-0000-0000-0000BD780000}"/>
    <cellStyle name="RIGs input cells 2 3 2 11" xfId="31524" xr:uid="{00000000-0005-0000-0000-0000BE780000}"/>
    <cellStyle name="RIGs input cells 2 3 2 12" xfId="31525" xr:uid="{00000000-0005-0000-0000-0000BF780000}"/>
    <cellStyle name="RIGs input cells 2 3 2 13" xfId="31526" xr:uid="{00000000-0005-0000-0000-0000C0780000}"/>
    <cellStyle name="RIGs input cells 2 3 2 14" xfId="31527" xr:uid="{00000000-0005-0000-0000-0000C1780000}"/>
    <cellStyle name="RIGs input cells 2 3 2 15" xfId="31528" xr:uid="{00000000-0005-0000-0000-0000C2780000}"/>
    <cellStyle name="RIGs input cells 2 3 2 16" xfId="31529" xr:uid="{00000000-0005-0000-0000-0000C3780000}"/>
    <cellStyle name="RIGs input cells 2 3 2 17" xfId="31530" xr:uid="{00000000-0005-0000-0000-0000C4780000}"/>
    <cellStyle name="RIGs input cells 2 3 2 18" xfId="31531" xr:uid="{00000000-0005-0000-0000-0000C5780000}"/>
    <cellStyle name="RIGs input cells 2 3 2 19" xfId="31532" xr:uid="{00000000-0005-0000-0000-0000C6780000}"/>
    <cellStyle name="RIGs input cells 2 3 2 2" xfId="31533" xr:uid="{00000000-0005-0000-0000-0000C7780000}"/>
    <cellStyle name="RIGs input cells 2 3 2 2 10" xfId="31534" xr:uid="{00000000-0005-0000-0000-0000C8780000}"/>
    <cellStyle name="RIGs input cells 2 3 2 2 11" xfId="31535" xr:uid="{00000000-0005-0000-0000-0000C9780000}"/>
    <cellStyle name="RIGs input cells 2 3 2 2 12" xfId="31536" xr:uid="{00000000-0005-0000-0000-0000CA780000}"/>
    <cellStyle name="RIGs input cells 2 3 2 2 13" xfId="31537" xr:uid="{00000000-0005-0000-0000-0000CB780000}"/>
    <cellStyle name="RIGs input cells 2 3 2 2 14" xfId="31538" xr:uid="{00000000-0005-0000-0000-0000CC780000}"/>
    <cellStyle name="RIGs input cells 2 3 2 2 15" xfId="31539" xr:uid="{00000000-0005-0000-0000-0000CD780000}"/>
    <cellStyle name="RIGs input cells 2 3 2 2 16" xfId="31540" xr:uid="{00000000-0005-0000-0000-0000CE780000}"/>
    <cellStyle name="RIGs input cells 2 3 2 2 17" xfId="31541" xr:uid="{00000000-0005-0000-0000-0000CF780000}"/>
    <cellStyle name="RIGs input cells 2 3 2 2 18" xfId="31542" xr:uid="{00000000-0005-0000-0000-0000D0780000}"/>
    <cellStyle name="RIGs input cells 2 3 2 2 19" xfId="31543" xr:uid="{00000000-0005-0000-0000-0000D1780000}"/>
    <cellStyle name="RIGs input cells 2 3 2 2 2" xfId="31544" xr:uid="{00000000-0005-0000-0000-0000D2780000}"/>
    <cellStyle name="RIGs input cells 2 3 2 2 2 10" xfId="31545" xr:uid="{00000000-0005-0000-0000-0000D3780000}"/>
    <cellStyle name="RIGs input cells 2 3 2 2 2 11" xfId="31546" xr:uid="{00000000-0005-0000-0000-0000D4780000}"/>
    <cellStyle name="RIGs input cells 2 3 2 2 2 12" xfId="31547" xr:uid="{00000000-0005-0000-0000-0000D5780000}"/>
    <cellStyle name="RIGs input cells 2 3 2 2 2 13" xfId="31548" xr:uid="{00000000-0005-0000-0000-0000D6780000}"/>
    <cellStyle name="RIGs input cells 2 3 2 2 2 2" xfId="31549" xr:uid="{00000000-0005-0000-0000-0000D7780000}"/>
    <cellStyle name="RIGs input cells 2 3 2 2 2 2 2" xfId="31550" xr:uid="{00000000-0005-0000-0000-0000D8780000}"/>
    <cellStyle name="RIGs input cells 2 3 2 2 2 2 3" xfId="31551" xr:uid="{00000000-0005-0000-0000-0000D9780000}"/>
    <cellStyle name="RIGs input cells 2 3 2 2 2 3" xfId="31552" xr:uid="{00000000-0005-0000-0000-0000DA780000}"/>
    <cellStyle name="RIGs input cells 2 3 2 2 2 3 2" xfId="31553" xr:uid="{00000000-0005-0000-0000-0000DB780000}"/>
    <cellStyle name="RIGs input cells 2 3 2 2 2 3 3" xfId="31554" xr:uid="{00000000-0005-0000-0000-0000DC780000}"/>
    <cellStyle name="RIGs input cells 2 3 2 2 2 4" xfId="31555" xr:uid="{00000000-0005-0000-0000-0000DD780000}"/>
    <cellStyle name="RIGs input cells 2 3 2 2 2 5" xfId="31556" xr:uid="{00000000-0005-0000-0000-0000DE780000}"/>
    <cellStyle name="RIGs input cells 2 3 2 2 2 6" xfId="31557" xr:uid="{00000000-0005-0000-0000-0000DF780000}"/>
    <cellStyle name="RIGs input cells 2 3 2 2 2 7" xfId="31558" xr:uid="{00000000-0005-0000-0000-0000E0780000}"/>
    <cellStyle name="RIGs input cells 2 3 2 2 2 8" xfId="31559" xr:uid="{00000000-0005-0000-0000-0000E1780000}"/>
    <cellStyle name="RIGs input cells 2 3 2 2 2 9" xfId="31560" xr:uid="{00000000-0005-0000-0000-0000E2780000}"/>
    <cellStyle name="RIGs input cells 2 3 2 2 20" xfId="31561" xr:uid="{00000000-0005-0000-0000-0000E3780000}"/>
    <cellStyle name="RIGs input cells 2 3 2 2 21" xfId="31562" xr:uid="{00000000-0005-0000-0000-0000E4780000}"/>
    <cellStyle name="RIGs input cells 2 3 2 2 22" xfId="31563" xr:uid="{00000000-0005-0000-0000-0000E5780000}"/>
    <cellStyle name="RIGs input cells 2 3 2 2 23" xfId="31564" xr:uid="{00000000-0005-0000-0000-0000E6780000}"/>
    <cellStyle name="RIGs input cells 2 3 2 2 24" xfId="31565" xr:uid="{00000000-0005-0000-0000-0000E7780000}"/>
    <cellStyle name="RIGs input cells 2 3 2 2 25" xfId="31566" xr:uid="{00000000-0005-0000-0000-0000E8780000}"/>
    <cellStyle name="RIGs input cells 2 3 2 2 26" xfId="31567" xr:uid="{00000000-0005-0000-0000-0000E9780000}"/>
    <cellStyle name="RIGs input cells 2 3 2 2 27" xfId="31568" xr:uid="{00000000-0005-0000-0000-0000EA780000}"/>
    <cellStyle name="RIGs input cells 2 3 2 2 28" xfId="31569" xr:uid="{00000000-0005-0000-0000-0000EB780000}"/>
    <cellStyle name="RIGs input cells 2 3 2 2 29" xfId="31570" xr:uid="{00000000-0005-0000-0000-0000EC780000}"/>
    <cellStyle name="RIGs input cells 2 3 2 2 3" xfId="31571" xr:uid="{00000000-0005-0000-0000-0000ED780000}"/>
    <cellStyle name="RIGs input cells 2 3 2 2 3 2" xfId="31572" xr:uid="{00000000-0005-0000-0000-0000EE780000}"/>
    <cellStyle name="RIGs input cells 2 3 2 2 3 3" xfId="31573" xr:uid="{00000000-0005-0000-0000-0000EF780000}"/>
    <cellStyle name="RIGs input cells 2 3 2 2 30" xfId="31574" xr:uid="{00000000-0005-0000-0000-0000F0780000}"/>
    <cellStyle name="RIGs input cells 2 3 2 2 31" xfId="31575" xr:uid="{00000000-0005-0000-0000-0000F1780000}"/>
    <cellStyle name="RIGs input cells 2 3 2 2 32" xfId="31576" xr:uid="{00000000-0005-0000-0000-0000F2780000}"/>
    <cellStyle name="RIGs input cells 2 3 2 2 33" xfId="31577" xr:uid="{00000000-0005-0000-0000-0000F3780000}"/>
    <cellStyle name="RIGs input cells 2 3 2 2 34" xfId="31578" xr:uid="{00000000-0005-0000-0000-0000F4780000}"/>
    <cellStyle name="RIGs input cells 2 3 2 2 4" xfId="31579" xr:uid="{00000000-0005-0000-0000-0000F5780000}"/>
    <cellStyle name="RIGs input cells 2 3 2 2 4 2" xfId="31580" xr:uid="{00000000-0005-0000-0000-0000F6780000}"/>
    <cellStyle name="RIGs input cells 2 3 2 2 4 3" xfId="31581" xr:uid="{00000000-0005-0000-0000-0000F7780000}"/>
    <cellStyle name="RIGs input cells 2 3 2 2 5" xfId="31582" xr:uid="{00000000-0005-0000-0000-0000F8780000}"/>
    <cellStyle name="RIGs input cells 2 3 2 2 6" xfId="31583" xr:uid="{00000000-0005-0000-0000-0000F9780000}"/>
    <cellStyle name="RIGs input cells 2 3 2 2 7" xfId="31584" xr:uid="{00000000-0005-0000-0000-0000FA780000}"/>
    <cellStyle name="RIGs input cells 2 3 2 2 8" xfId="31585" xr:uid="{00000000-0005-0000-0000-0000FB780000}"/>
    <cellStyle name="RIGs input cells 2 3 2 2 9" xfId="31586" xr:uid="{00000000-0005-0000-0000-0000FC780000}"/>
    <cellStyle name="RIGs input cells 2 3 2 20" xfId="31587" xr:uid="{00000000-0005-0000-0000-0000FD780000}"/>
    <cellStyle name="RIGs input cells 2 3 2 21" xfId="31588" xr:uid="{00000000-0005-0000-0000-0000FE780000}"/>
    <cellStyle name="RIGs input cells 2 3 2 22" xfId="31589" xr:uid="{00000000-0005-0000-0000-0000FF780000}"/>
    <cellStyle name="RIGs input cells 2 3 2 23" xfId="31590" xr:uid="{00000000-0005-0000-0000-000000790000}"/>
    <cellStyle name="RIGs input cells 2 3 2 24" xfId="31591" xr:uid="{00000000-0005-0000-0000-000001790000}"/>
    <cellStyle name="RIGs input cells 2 3 2 25" xfId="31592" xr:uid="{00000000-0005-0000-0000-000002790000}"/>
    <cellStyle name="RIGs input cells 2 3 2 26" xfId="31593" xr:uid="{00000000-0005-0000-0000-000003790000}"/>
    <cellStyle name="RIGs input cells 2 3 2 27" xfId="31594" xr:uid="{00000000-0005-0000-0000-000004790000}"/>
    <cellStyle name="RIGs input cells 2 3 2 28" xfId="31595" xr:uid="{00000000-0005-0000-0000-000005790000}"/>
    <cellStyle name="RIGs input cells 2 3 2 29" xfId="31596" xr:uid="{00000000-0005-0000-0000-000006790000}"/>
    <cellStyle name="RIGs input cells 2 3 2 3" xfId="31597" xr:uid="{00000000-0005-0000-0000-000007790000}"/>
    <cellStyle name="RIGs input cells 2 3 2 3 10" xfId="31598" xr:uid="{00000000-0005-0000-0000-000008790000}"/>
    <cellStyle name="RIGs input cells 2 3 2 3 11" xfId="31599" xr:uid="{00000000-0005-0000-0000-000009790000}"/>
    <cellStyle name="RIGs input cells 2 3 2 3 12" xfId="31600" xr:uid="{00000000-0005-0000-0000-00000A790000}"/>
    <cellStyle name="RIGs input cells 2 3 2 3 13" xfId="31601" xr:uid="{00000000-0005-0000-0000-00000B790000}"/>
    <cellStyle name="RIGs input cells 2 3 2 3 2" xfId="31602" xr:uid="{00000000-0005-0000-0000-00000C790000}"/>
    <cellStyle name="RIGs input cells 2 3 2 3 2 2" xfId="31603" xr:uid="{00000000-0005-0000-0000-00000D790000}"/>
    <cellStyle name="RIGs input cells 2 3 2 3 2 3" xfId="31604" xr:uid="{00000000-0005-0000-0000-00000E790000}"/>
    <cellStyle name="RIGs input cells 2 3 2 3 3" xfId="31605" xr:uid="{00000000-0005-0000-0000-00000F790000}"/>
    <cellStyle name="RIGs input cells 2 3 2 3 3 2" xfId="31606" xr:uid="{00000000-0005-0000-0000-000010790000}"/>
    <cellStyle name="RIGs input cells 2 3 2 3 3 3" xfId="31607" xr:uid="{00000000-0005-0000-0000-000011790000}"/>
    <cellStyle name="RIGs input cells 2 3 2 3 4" xfId="31608" xr:uid="{00000000-0005-0000-0000-000012790000}"/>
    <cellStyle name="RIGs input cells 2 3 2 3 5" xfId="31609" xr:uid="{00000000-0005-0000-0000-000013790000}"/>
    <cellStyle name="RIGs input cells 2 3 2 3 6" xfId="31610" xr:uid="{00000000-0005-0000-0000-000014790000}"/>
    <cellStyle name="RIGs input cells 2 3 2 3 7" xfId="31611" xr:uid="{00000000-0005-0000-0000-000015790000}"/>
    <cellStyle name="RIGs input cells 2 3 2 3 8" xfId="31612" xr:uid="{00000000-0005-0000-0000-000016790000}"/>
    <cellStyle name="RIGs input cells 2 3 2 3 9" xfId="31613" xr:uid="{00000000-0005-0000-0000-000017790000}"/>
    <cellStyle name="RIGs input cells 2 3 2 30" xfId="31614" xr:uid="{00000000-0005-0000-0000-000018790000}"/>
    <cellStyle name="RIGs input cells 2 3 2 31" xfId="31615" xr:uid="{00000000-0005-0000-0000-000019790000}"/>
    <cellStyle name="RIGs input cells 2 3 2 32" xfId="31616" xr:uid="{00000000-0005-0000-0000-00001A790000}"/>
    <cellStyle name="RIGs input cells 2 3 2 33" xfId="31617" xr:uid="{00000000-0005-0000-0000-00001B790000}"/>
    <cellStyle name="RIGs input cells 2 3 2 34" xfId="31618" xr:uid="{00000000-0005-0000-0000-00001C790000}"/>
    <cellStyle name="RIGs input cells 2 3 2 35" xfId="31619" xr:uid="{00000000-0005-0000-0000-00001D790000}"/>
    <cellStyle name="RIGs input cells 2 3 2 4" xfId="31620" xr:uid="{00000000-0005-0000-0000-00001E790000}"/>
    <cellStyle name="RIGs input cells 2 3 2 4 2" xfId="31621" xr:uid="{00000000-0005-0000-0000-00001F790000}"/>
    <cellStyle name="RIGs input cells 2 3 2 4 3" xfId="31622" xr:uid="{00000000-0005-0000-0000-000020790000}"/>
    <cellStyle name="RIGs input cells 2 3 2 5" xfId="31623" xr:uid="{00000000-0005-0000-0000-000021790000}"/>
    <cellStyle name="RIGs input cells 2 3 2 5 2" xfId="31624" xr:uid="{00000000-0005-0000-0000-000022790000}"/>
    <cellStyle name="RIGs input cells 2 3 2 5 3" xfId="31625" xr:uid="{00000000-0005-0000-0000-000023790000}"/>
    <cellStyle name="RIGs input cells 2 3 2 6" xfId="31626" xr:uid="{00000000-0005-0000-0000-000024790000}"/>
    <cellStyle name="RIGs input cells 2 3 2 7" xfId="31627" xr:uid="{00000000-0005-0000-0000-000025790000}"/>
    <cellStyle name="RIGs input cells 2 3 2 8" xfId="31628" xr:uid="{00000000-0005-0000-0000-000026790000}"/>
    <cellStyle name="RIGs input cells 2 3 2 9" xfId="31629" xr:uid="{00000000-0005-0000-0000-000027790000}"/>
    <cellStyle name="RIGs input cells 2 3 2_4 28 1_Asst_Health_Crit_AllTO_RIIO_20110714pm" xfId="31630" xr:uid="{00000000-0005-0000-0000-000028790000}"/>
    <cellStyle name="RIGs input cells 2 3 20" xfId="31631" xr:uid="{00000000-0005-0000-0000-000029790000}"/>
    <cellStyle name="RIGs input cells 2 3 20 2" xfId="31632" xr:uid="{00000000-0005-0000-0000-00002A790000}"/>
    <cellStyle name="RIGs input cells 2 3 21" xfId="31633" xr:uid="{00000000-0005-0000-0000-00002B790000}"/>
    <cellStyle name="RIGs input cells 2 3 21 2" xfId="31634" xr:uid="{00000000-0005-0000-0000-00002C790000}"/>
    <cellStyle name="RIGs input cells 2 3 22" xfId="31635" xr:uid="{00000000-0005-0000-0000-00002D790000}"/>
    <cellStyle name="RIGs input cells 2 3 22 2" xfId="31636" xr:uid="{00000000-0005-0000-0000-00002E790000}"/>
    <cellStyle name="RIGs input cells 2 3 23" xfId="31637" xr:uid="{00000000-0005-0000-0000-00002F790000}"/>
    <cellStyle name="RIGs input cells 2 3 23 2" xfId="31638" xr:uid="{00000000-0005-0000-0000-000030790000}"/>
    <cellStyle name="RIGs input cells 2 3 24" xfId="31639" xr:uid="{00000000-0005-0000-0000-000031790000}"/>
    <cellStyle name="RIGs input cells 2 3 24 2" xfId="31640" xr:uid="{00000000-0005-0000-0000-000032790000}"/>
    <cellStyle name="RIGs input cells 2 3 25" xfId="31641" xr:uid="{00000000-0005-0000-0000-000033790000}"/>
    <cellStyle name="RIGs input cells 2 3 25 2" xfId="31642" xr:uid="{00000000-0005-0000-0000-000034790000}"/>
    <cellStyle name="RIGs input cells 2 3 26" xfId="31643" xr:uid="{00000000-0005-0000-0000-000035790000}"/>
    <cellStyle name="RIGs input cells 2 3 27" xfId="31644" xr:uid="{00000000-0005-0000-0000-000036790000}"/>
    <cellStyle name="RIGs input cells 2 3 28" xfId="31645" xr:uid="{00000000-0005-0000-0000-000037790000}"/>
    <cellStyle name="RIGs input cells 2 3 29" xfId="31646" xr:uid="{00000000-0005-0000-0000-000038790000}"/>
    <cellStyle name="RIGs input cells 2 3 3" xfId="31647" xr:uid="{00000000-0005-0000-0000-000039790000}"/>
    <cellStyle name="RIGs input cells 2 3 3 10" xfId="31648" xr:uid="{00000000-0005-0000-0000-00003A790000}"/>
    <cellStyle name="RIGs input cells 2 3 3 11" xfId="31649" xr:uid="{00000000-0005-0000-0000-00003B790000}"/>
    <cellStyle name="RIGs input cells 2 3 3 12" xfId="31650" xr:uid="{00000000-0005-0000-0000-00003C790000}"/>
    <cellStyle name="RIGs input cells 2 3 3 13" xfId="31651" xr:uid="{00000000-0005-0000-0000-00003D790000}"/>
    <cellStyle name="RIGs input cells 2 3 3 14" xfId="31652" xr:uid="{00000000-0005-0000-0000-00003E790000}"/>
    <cellStyle name="RIGs input cells 2 3 3 15" xfId="31653" xr:uid="{00000000-0005-0000-0000-00003F790000}"/>
    <cellStyle name="RIGs input cells 2 3 3 16" xfId="31654" xr:uid="{00000000-0005-0000-0000-000040790000}"/>
    <cellStyle name="RIGs input cells 2 3 3 17" xfId="31655" xr:uid="{00000000-0005-0000-0000-000041790000}"/>
    <cellStyle name="RIGs input cells 2 3 3 18" xfId="31656" xr:uid="{00000000-0005-0000-0000-000042790000}"/>
    <cellStyle name="RIGs input cells 2 3 3 19" xfId="31657" xr:uid="{00000000-0005-0000-0000-000043790000}"/>
    <cellStyle name="RIGs input cells 2 3 3 2" xfId="31658" xr:uid="{00000000-0005-0000-0000-000044790000}"/>
    <cellStyle name="RIGs input cells 2 3 3 2 10" xfId="31659" xr:uid="{00000000-0005-0000-0000-000045790000}"/>
    <cellStyle name="RIGs input cells 2 3 3 2 11" xfId="31660" xr:uid="{00000000-0005-0000-0000-000046790000}"/>
    <cellStyle name="RIGs input cells 2 3 3 2 12" xfId="31661" xr:uid="{00000000-0005-0000-0000-000047790000}"/>
    <cellStyle name="RIGs input cells 2 3 3 2 13" xfId="31662" xr:uid="{00000000-0005-0000-0000-000048790000}"/>
    <cellStyle name="RIGs input cells 2 3 3 2 2" xfId="31663" xr:uid="{00000000-0005-0000-0000-000049790000}"/>
    <cellStyle name="RIGs input cells 2 3 3 2 2 2" xfId="31664" xr:uid="{00000000-0005-0000-0000-00004A790000}"/>
    <cellStyle name="RIGs input cells 2 3 3 2 2 3" xfId="31665" xr:uid="{00000000-0005-0000-0000-00004B790000}"/>
    <cellStyle name="RIGs input cells 2 3 3 2 3" xfId="31666" xr:uid="{00000000-0005-0000-0000-00004C790000}"/>
    <cellStyle name="RIGs input cells 2 3 3 2 3 2" xfId="31667" xr:uid="{00000000-0005-0000-0000-00004D790000}"/>
    <cellStyle name="RIGs input cells 2 3 3 2 3 3" xfId="31668" xr:uid="{00000000-0005-0000-0000-00004E790000}"/>
    <cellStyle name="RIGs input cells 2 3 3 2 4" xfId="31669" xr:uid="{00000000-0005-0000-0000-00004F790000}"/>
    <cellStyle name="RIGs input cells 2 3 3 2 5" xfId="31670" xr:uid="{00000000-0005-0000-0000-000050790000}"/>
    <cellStyle name="RIGs input cells 2 3 3 2 6" xfId="31671" xr:uid="{00000000-0005-0000-0000-000051790000}"/>
    <cellStyle name="RIGs input cells 2 3 3 2 7" xfId="31672" xr:uid="{00000000-0005-0000-0000-000052790000}"/>
    <cellStyle name="RIGs input cells 2 3 3 2 8" xfId="31673" xr:uid="{00000000-0005-0000-0000-000053790000}"/>
    <cellStyle name="RIGs input cells 2 3 3 2 9" xfId="31674" xr:uid="{00000000-0005-0000-0000-000054790000}"/>
    <cellStyle name="RIGs input cells 2 3 3 20" xfId="31675" xr:uid="{00000000-0005-0000-0000-000055790000}"/>
    <cellStyle name="RIGs input cells 2 3 3 21" xfId="31676" xr:uid="{00000000-0005-0000-0000-000056790000}"/>
    <cellStyle name="RIGs input cells 2 3 3 22" xfId="31677" xr:uid="{00000000-0005-0000-0000-000057790000}"/>
    <cellStyle name="RIGs input cells 2 3 3 23" xfId="31678" xr:uid="{00000000-0005-0000-0000-000058790000}"/>
    <cellStyle name="RIGs input cells 2 3 3 24" xfId="31679" xr:uid="{00000000-0005-0000-0000-000059790000}"/>
    <cellStyle name="RIGs input cells 2 3 3 25" xfId="31680" xr:uid="{00000000-0005-0000-0000-00005A790000}"/>
    <cellStyle name="RIGs input cells 2 3 3 26" xfId="31681" xr:uid="{00000000-0005-0000-0000-00005B790000}"/>
    <cellStyle name="RIGs input cells 2 3 3 27" xfId="31682" xr:uid="{00000000-0005-0000-0000-00005C790000}"/>
    <cellStyle name="RIGs input cells 2 3 3 28" xfId="31683" xr:uid="{00000000-0005-0000-0000-00005D790000}"/>
    <cellStyle name="RIGs input cells 2 3 3 29" xfId="31684" xr:uid="{00000000-0005-0000-0000-00005E790000}"/>
    <cellStyle name="RIGs input cells 2 3 3 3" xfId="31685" xr:uid="{00000000-0005-0000-0000-00005F790000}"/>
    <cellStyle name="RIGs input cells 2 3 3 3 2" xfId="31686" xr:uid="{00000000-0005-0000-0000-000060790000}"/>
    <cellStyle name="RIGs input cells 2 3 3 3 3" xfId="31687" xr:uid="{00000000-0005-0000-0000-000061790000}"/>
    <cellStyle name="RIGs input cells 2 3 3 30" xfId="31688" xr:uid="{00000000-0005-0000-0000-000062790000}"/>
    <cellStyle name="RIGs input cells 2 3 3 31" xfId="31689" xr:uid="{00000000-0005-0000-0000-000063790000}"/>
    <cellStyle name="RIGs input cells 2 3 3 32" xfId="31690" xr:uid="{00000000-0005-0000-0000-000064790000}"/>
    <cellStyle name="RIGs input cells 2 3 3 33" xfId="31691" xr:uid="{00000000-0005-0000-0000-000065790000}"/>
    <cellStyle name="RIGs input cells 2 3 3 34" xfId="31692" xr:uid="{00000000-0005-0000-0000-000066790000}"/>
    <cellStyle name="RIGs input cells 2 3 3 4" xfId="31693" xr:uid="{00000000-0005-0000-0000-000067790000}"/>
    <cellStyle name="RIGs input cells 2 3 3 4 2" xfId="31694" xr:uid="{00000000-0005-0000-0000-000068790000}"/>
    <cellStyle name="RIGs input cells 2 3 3 4 3" xfId="31695" xr:uid="{00000000-0005-0000-0000-000069790000}"/>
    <cellStyle name="RIGs input cells 2 3 3 5" xfId="31696" xr:uid="{00000000-0005-0000-0000-00006A790000}"/>
    <cellStyle name="RIGs input cells 2 3 3 6" xfId="31697" xr:uid="{00000000-0005-0000-0000-00006B790000}"/>
    <cellStyle name="RIGs input cells 2 3 3 7" xfId="31698" xr:uid="{00000000-0005-0000-0000-00006C790000}"/>
    <cellStyle name="RIGs input cells 2 3 3 8" xfId="31699" xr:uid="{00000000-0005-0000-0000-00006D790000}"/>
    <cellStyle name="RIGs input cells 2 3 3 9" xfId="31700" xr:uid="{00000000-0005-0000-0000-00006E790000}"/>
    <cellStyle name="RIGs input cells 2 3 30" xfId="31701" xr:uid="{00000000-0005-0000-0000-00006F790000}"/>
    <cellStyle name="RIGs input cells 2 3 31" xfId="31702" xr:uid="{00000000-0005-0000-0000-000070790000}"/>
    <cellStyle name="RIGs input cells 2 3 32" xfId="31703" xr:uid="{00000000-0005-0000-0000-000071790000}"/>
    <cellStyle name="RIGs input cells 2 3 33" xfId="31704" xr:uid="{00000000-0005-0000-0000-000072790000}"/>
    <cellStyle name="RIGs input cells 2 3 34" xfId="31705" xr:uid="{00000000-0005-0000-0000-000073790000}"/>
    <cellStyle name="RIGs input cells 2 3 35" xfId="31706" xr:uid="{00000000-0005-0000-0000-000074790000}"/>
    <cellStyle name="RIGs input cells 2 3 36" xfId="31707" xr:uid="{00000000-0005-0000-0000-000075790000}"/>
    <cellStyle name="RIGs input cells 2 3 37" xfId="31708" xr:uid="{00000000-0005-0000-0000-000076790000}"/>
    <cellStyle name="RIGs input cells 2 3 38" xfId="31709" xr:uid="{00000000-0005-0000-0000-000077790000}"/>
    <cellStyle name="RIGs input cells 2 3 4" xfId="31710" xr:uid="{00000000-0005-0000-0000-000078790000}"/>
    <cellStyle name="RIGs input cells 2 3 4 10" xfId="31711" xr:uid="{00000000-0005-0000-0000-000079790000}"/>
    <cellStyle name="RIGs input cells 2 3 4 11" xfId="31712" xr:uid="{00000000-0005-0000-0000-00007A790000}"/>
    <cellStyle name="RIGs input cells 2 3 4 12" xfId="31713" xr:uid="{00000000-0005-0000-0000-00007B790000}"/>
    <cellStyle name="RIGs input cells 2 3 4 13" xfId="31714" xr:uid="{00000000-0005-0000-0000-00007C790000}"/>
    <cellStyle name="RIGs input cells 2 3 4 14" xfId="31715" xr:uid="{00000000-0005-0000-0000-00007D790000}"/>
    <cellStyle name="RIGs input cells 2 3 4 15" xfId="31716" xr:uid="{00000000-0005-0000-0000-00007E790000}"/>
    <cellStyle name="RIGs input cells 2 3 4 16" xfId="31717" xr:uid="{00000000-0005-0000-0000-00007F790000}"/>
    <cellStyle name="RIGs input cells 2 3 4 17" xfId="31718" xr:uid="{00000000-0005-0000-0000-000080790000}"/>
    <cellStyle name="RIGs input cells 2 3 4 18" xfId="31719" xr:uid="{00000000-0005-0000-0000-000081790000}"/>
    <cellStyle name="RIGs input cells 2 3 4 19" xfId="31720" xr:uid="{00000000-0005-0000-0000-000082790000}"/>
    <cellStyle name="RIGs input cells 2 3 4 2" xfId="31721" xr:uid="{00000000-0005-0000-0000-000083790000}"/>
    <cellStyle name="RIGs input cells 2 3 4 2 10" xfId="31722" xr:uid="{00000000-0005-0000-0000-000084790000}"/>
    <cellStyle name="RIGs input cells 2 3 4 2 11" xfId="31723" xr:uid="{00000000-0005-0000-0000-000085790000}"/>
    <cellStyle name="RIGs input cells 2 3 4 2 12" xfId="31724" xr:uid="{00000000-0005-0000-0000-000086790000}"/>
    <cellStyle name="RIGs input cells 2 3 4 2 13" xfId="31725" xr:uid="{00000000-0005-0000-0000-000087790000}"/>
    <cellStyle name="RIGs input cells 2 3 4 2 2" xfId="31726" xr:uid="{00000000-0005-0000-0000-000088790000}"/>
    <cellStyle name="RIGs input cells 2 3 4 2 2 2" xfId="31727" xr:uid="{00000000-0005-0000-0000-000089790000}"/>
    <cellStyle name="RIGs input cells 2 3 4 2 2 3" xfId="31728" xr:uid="{00000000-0005-0000-0000-00008A790000}"/>
    <cellStyle name="RIGs input cells 2 3 4 2 3" xfId="31729" xr:uid="{00000000-0005-0000-0000-00008B790000}"/>
    <cellStyle name="RIGs input cells 2 3 4 2 3 2" xfId="31730" xr:uid="{00000000-0005-0000-0000-00008C790000}"/>
    <cellStyle name="RIGs input cells 2 3 4 2 3 3" xfId="31731" xr:uid="{00000000-0005-0000-0000-00008D790000}"/>
    <cellStyle name="RIGs input cells 2 3 4 2 4" xfId="31732" xr:uid="{00000000-0005-0000-0000-00008E790000}"/>
    <cellStyle name="RIGs input cells 2 3 4 2 5" xfId="31733" xr:uid="{00000000-0005-0000-0000-00008F790000}"/>
    <cellStyle name="RIGs input cells 2 3 4 2 6" xfId="31734" xr:uid="{00000000-0005-0000-0000-000090790000}"/>
    <cellStyle name="RIGs input cells 2 3 4 2 7" xfId="31735" xr:uid="{00000000-0005-0000-0000-000091790000}"/>
    <cellStyle name="RIGs input cells 2 3 4 2 8" xfId="31736" xr:uid="{00000000-0005-0000-0000-000092790000}"/>
    <cellStyle name="RIGs input cells 2 3 4 2 9" xfId="31737" xr:uid="{00000000-0005-0000-0000-000093790000}"/>
    <cellStyle name="RIGs input cells 2 3 4 20" xfId="31738" xr:uid="{00000000-0005-0000-0000-000094790000}"/>
    <cellStyle name="RIGs input cells 2 3 4 21" xfId="31739" xr:uid="{00000000-0005-0000-0000-000095790000}"/>
    <cellStyle name="RIGs input cells 2 3 4 22" xfId="31740" xr:uid="{00000000-0005-0000-0000-000096790000}"/>
    <cellStyle name="RIGs input cells 2 3 4 23" xfId="31741" xr:uid="{00000000-0005-0000-0000-000097790000}"/>
    <cellStyle name="RIGs input cells 2 3 4 24" xfId="31742" xr:uid="{00000000-0005-0000-0000-000098790000}"/>
    <cellStyle name="RIGs input cells 2 3 4 25" xfId="31743" xr:uid="{00000000-0005-0000-0000-000099790000}"/>
    <cellStyle name="RIGs input cells 2 3 4 26" xfId="31744" xr:uid="{00000000-0005-0000-0000-00009A790000}"/>
    <cellStyle name="RIGs input cells 2 3 4 27" xfId="31745" xr:uid="{00000000-0005-0000-0000-00009B790000}"/>
    <cellStyle name="RIGs input cells 2 3 4 28" xfId="31746" xr:uid="{00000000-0005-0000-0000-00009C790000}"/>
    <cellStyle name="RIGs input cells 2 3 4 29" xfId="31747" xr:uid="{00000000-0005-0000-0000-00009D790000}"/>
    <cellStyle name="RIGs input cells 2 3 4 3" xfId="31748" xr:uid="{00000000-0005-0000-0000-00009E790000}"/>
    <cellStyle name="RIGs input cells 2 3 4 3 2" xfId="31749" xr:uid="{00000000-0005-0000-0000-00009F790000}"/>
    <cellStyle name="RIGs input cells 2 3 4 3 3" xfId="31750" xr:uid="{00000000-0005-0000-0000-0000A0790000}"/>
    <cellStyle name="RIGs input cells 2 3 4 30" xfId="31751" xr:uid="{00000000-0005-0000-0000-0000A1790000}"/>
    <cellStyle name="RIGs input cells 2 3 4 31" xfId="31752" xr:uid="{00000000-0005-0000-0000-0000A2790000}"/>
    <cellStyle name="RIGs input cells 2 3 4 32" xfId="31753" xr:uid="{00000000-0005-0000-0000-0000A3790000}"/>
    <cellStyle name="RIGs input cells 2 3 4 33" xfId="31754" xr:uid="{00000000-0005-0000-0000-0000A4790000}"/>
    <cellStyle name="RIGs input cells 2 3 4 34" xfId="31755" xr:uid="{00000000-0005-0000-0000-0000A5790000}"/>
    <cellStyle name="RIGs input cells 2 3 4 4" xfId="31756" xr:uid="{00000000-0005-0000-0000-0000A6790000}"/>
    <cellStyle name="RIGs input cells 2 3 4 4 2" xfId="31757" xr:uid="{00000000-0005-0000-0000-0000A7790000}"/>
    <cellStyle name="RIGs input cells 2 3 4 4 3" xfId="31758" xr:uid="{00000000-0005-0000-0000-0000A8790000}"/>
    <cellStyle name="RIGs input cells 2 3 4 5" xfId="31759" xr:uid="{00000000-0005-0000-0000-0000A9790000}"/>
    <cellStyle name="RIGs input cells 2 3 4 6" xfId="31760" xr:uid="{00000000-0005-0000-0000-0000AA790000}"/>
    <cellStyle name="RIGs input cells 2 3 4 7" xfId="31761" xr:uid="{00000000-0005-0000-0000-0000AB790000}"/>
    <cellStyle name="RIGs input cells 2 3 4 8" xfId="31762" xr:uid="{00000000-0005-0000-0000-0000AC790000}"/>
    <cellStyle name="RIGs input cells 2 3 4 9" xfId="31763" xr:uid="{00000000-0005-0000-0000-0000AD790000}"/>
    <cellStyle name="RIGs input cells 2 3 5" xfId="31764" xr:uid="{00000000-0005-0000-0000-0000AE790000}"/>
    <cellStyle name="RIGs input cells 2 3 5 10" xfId="31765" xr:uid="{00000000-0005-0000-0000-0000AF790000}"/>
    <cellStyle name="RIGs input cells 2 3 5 11" xfId="31766" xr:uid="{00000000-0005-0000-0000-0000B0790000}"/>
    <cellStyle name="RIGs input cells 2 3 5 12" xfId="31767" xr:uid="{00000000-0005-0000-0000-0000B1790000}"/>
    <cellStyle name="RIGs input cells 2 3 5 13" xfId="31768" xr:uid="{00000000-0005-0000-0000-0000B2790000}"/>
    <cellStyle name="RIGs input cells 2 3 5 2" xfId="31769" xr:uid="{00000000-0005-0000-0000-0000B3790000}"/>
    <cellStyle name="RIGs input cells 2 3 5 2 2" xfId="31770" xr:uid="{00000000-0005-0000-0000-0000B4790000}"/>
    <cellStyle name="RIGs input cells 2 3 5 2 3" xfId="31771" xr:uid="{00000000-0005-0000-0000-0000B5790000}"/>
    <cellStyle name="RIGs input cells 2 3 5 3" xfId="31772" xr:uid="{00000000-0005-0000-0000-0000B6790000}"/>
    <cellStyle name="RIGs input cells 2 3 5 3 2" xfId="31773" xr:uid="{00000000-0005-0000-0000-0000B7790000}"/>
    <cellStyle name="RIGs input cells 2 3 5 3 3" xfId="31774" xr:uid="{00000000-0005-0000-0000-0000B8790000}"/>
    <cellStyle name="RIGs input cells 2 3 5 4" xfId="31775" xr:uid="{00000000-0005-0000-0000-0000B9790000}"/>
    <cellStyle name="RIGs input cells 2 3 5 5" xfId="31776" xr:uid="{00000000-0005-0000-0000-0000BA790000}"/>
    <cellStyle name="RIGs input cells 2 3 5 6" xfId="31777" xr:uid="{00000000-0005-0000-0000-0000BB790000}"/>
    <cellStyle name="RIGs input cells 2 3 5 7" xfId="31778" xr:uid="{00000000-0005-0000-0000-0000BC790000}"/>
    <cellStyle name="RIGs input cells 2 3 5 8" xfId="31779" xr:uid="{00000000-0005-0000-0000-0000BD790000}"/>
    <cellStyle name="RIGs input cells 2 3 5 9" xfId="31780" xr:uid="{00000000-0005-0000-0000-0000BE790000}"/>
    <cellStyle name="RIGs input cells 2 3 6" xfId="31781" xr:uid="{00000000-0005-0000-0000-0000BF790000}"/>
    <cellStyle name="RIGs input cells 2 3 6 2" xfId="31782" xr:uid="{00000000-0005-0000-0000-0000C0790000}"/>
    <cellStyle name="RIGs input cells 2 3 6 2 2" xfId="31783" xr:uid="{00000000-0005-0000-0000-0000C1790000}"/>
    <cellStyle name="RIGs input cells 2 3 6 2 3" xfId="31784" xr:uid="{00000000-0005-0000-0000-0000C2790000}"/>
    <cellStyle name="RIGs input cells 2 3 6 3" xfId="31785" xr:uid="{00000000-0005-0000-0000-0000C3790000}"/>
    <cellStyle name="RIGs input cells 2 3 6 3 2" xfId="31786" xr:uid="{00000000-0005-0000-0000-0000C4790000}"/>
    <cellStyle name="RIGs input cells 2 3 6 4" xfId="31787" xr:uid="{00000000-0005-0000-0000-0000C5790000}"/>
    <cellStyle name="RIGs input cells 2 3 7" xfId="31788" xr:uid="{00000000-0005-0000-0000-0000C6790000}"/>
    <cellStyle name="RIGs input cells 2 3 7 2" xfId="31789" xr:uid="{00000000-0005-0000-0000-0000C7790000}"/>
    <cellStyle name="RIGs input cells 2 3 8" xfId="31790" xr:uid="{00000000-0005-0000-0000-0000C8790000}"/>
    <cellStyle name="RIGs input cells 2 3 8 2" xfId="31791" xr:uid="{00000000-0005-0000-0000-0000C9790000}"/>
    <cellStyle name="RIGs input cells 2 3 9" xfId="31792" xr:uid="{00000000-0005-0000-0000-0000CA790000}"/>
    <cellStyle name="RIGs input cells 2 3 9 2" xfId="31793" xr:uid="{00000000-0005-0000-0000-0000CB790000}"/>
    <cellStyle name="RIGs input cells 2 3_4 28 1_Asst_Health_Crit_AllTO_RIIO_20110714pm" xfId="31794" xr:uid="{00000000-0005-0000-0000-0000CC790000}"/>
    <cellStyle name="RIGs input cells 2 30" xfId="31795" xr:uid="{00000000-0005-0000-0000-0000CD790000}"/>
    <cellStyle name="RIGs input cells 2 30 2" xfId="31796" xr:uid="{00000000-0005-0000-0000-0000CE790000}"/>
    <cellStyle name="RIGs input cells 2 31" xfId="31797" xr:uid="{00000000-0005-0000-0000-0000CF790000}"/>
    <cellStyle name="RIGs input cells 2 31 2" xfId="31798" xr:uid="{00000000-0005-0000-0000-0000D0790000}"/>
    <cellStyle name="RIGs input cells 2 32" xfId="31799" xr:uid="{00000000-0005-0000-0000-0000D1790000}"/>
    <cellStyle name="RIGs input cells 2 32 2" xfId="31800" xr:uid="{00000000-0005-0000-0000-0000D2790000}"/>
    <cellStyle name="RIGs input cells 2 33" xfId="31801" xr:uid="{00000000-0005-0000-0000-0000D3790000}"/>
    <cellStyle name="RIGs input cells 2 34" xfId="31802" xr:uid="{00000000-0005-0000-0000-0000D4790000}"/>
    <cellStyle name="RIGs input cells 2 35" xfId="31803" xr:uid="{00000000-0005-0000-0000-0000D5790000}"/>
    <cellStyle name="RIGs input cells 2 36" xfId="31804" xr:uid="{00000000-0005-0000-0000-0000D6790000}"/>
    <cellStyle name="RIGs input cells 2 37" xfId="31805" xr:uid="{00000000-0005-0000-0000-0000D7790000}"/>
    <cellStyle name="RIGs input cells 2 38" xfId="31806" xr:uid="{00000000-0005-0000-0000-0000D8790000}"/>
    <cellStyle name="RIGs input cells 2 39" xfId="31807" xr:uid="{00000000-0005-0000-0000-0000D9790000}"/>
    <cellStyle name="RIGs input cells 2 4" xfId="31808" xr:uid="{00000000-0005-0000-0000-0000DA790000}"/>
    <cellStyle name="RIGs input cells 2 4 10" xfId="31809" xr:uid="{00000000-0005-0000-0000-0000DB790000}"/>
    <cellStyle name="RIGs input cells 2 4 11" xfId="31810" xr:uid="{00000000-0005-0000-0000-0000DC790000}"/>
    <cellStyle name="RIGs input cells 2 4 12" xfId="31811" xr:uid="{00000000-0005-0000-0000-0000DD790000}"/>
    <cellStyle name="RIGs input cells 2 4 13" xfId="31812" xr:uid="{00000000-0005-0000-0000-0000DE790000}"/>
    <cellStyle name="RIGs input cells 2 4 14" xfId="31813" xr:uid="{00000000-0005-0000-0000-0000DF790000}"/>
    <cellStyle name="RIGs input cells 2 4 15" xfId="31814" xr:uid="{00000000-0005-0000-0000-0000E0790000}"/>
    <cellStyle name="RIGs input cells 2 4 16" xfId="31815" xr:uid="{00000000-0005-0000-0000-0000E1790000}"/>
    <cellStyle name="RIGs input cells 2 4 17" xfId="31816" xr:uid="{00000000-0005-0000-0000-0000E2790000}"/>
    <cellStyle name="RIGs input cells 2 4 18" xfId="31817" xr:uid="{00000000-0005-0000-0000-0000E3790000}"/>
    <cellStyle name="RIGs input cells 2 4 19" xfId="31818" xr:uid="{00000000-0005-0000-0000-0000E4790000}"/>
    <cellStyle name="RIGs input cells 2 4 2" xfId="31819" xr:uid="{00000000-0005-0000-0000-0000E5790000}"/>
    <cellStyle name="RIGs input cells 2 4 2 10" xfId="31820" xr:uid="{00000000-0005-0000-0000-0000E6790000}"/>
    <cellStyle name="RIGs input cells 2 4 2 11" xfId="31821" xr:uid="{00000000-0005-0000-0000-0000E7790000}"/>
    <cellStyle name="RIGs input cells 2 4 2 12" xfId="31822" xr:uid="{00000000-0005-0000-0000-0000E8790000}"/>
    <cellStyle name="RIGs input cells 2 4 2 13" xfId="31823" xr:uid="{00000000-0005-0000-0000-0000E9790000}"/>
    <cellStyle name="RIGs input cells 2 4 2 14" xfId="31824" xr:uid="{00000000-0005-0000-0000-0000EA790000}"/>
    <cellStyle name="RIGs input cells 2 4 2 15" xfId="31825" xr:uid="{00000000-0005-0000-0000-0000EB790000}"/>
    <cellStyle name="RIGs input cells 2 4 2 16" xfId="31826" xr:uid="{00000000-0005-0000-0000-0000EC790000}"/>
    <cellStyle name="RIGs input cells 2 4 2 17" xfId="31827" xr:uid="{00000000-0005-0000-0000-0000ED790000}"/>
    <cellStyle name="RIGs input cells 2 4 2 18" xfId="31828" xr:uid="{00000000-0005-0000-0000-0000EE790000}"/>
    <cellStyle name="RIGs input cells 2 4 2 19" xfId="31829" xr:uid="{00000000-0005-0000-0000-0000EF790000}"/>
    <cellStyle name="RIGs input cells 2 4 2 2" xfId="31830" xr:uid="{00000000-0005-0000-0000-0000F0790000}"/>
    <cellStyle name="RIGs input cells 2 4 2 2 10" xfId="31831" xr:uid="{00000000-0005-0000-0000-0000F1790000}"/>
    <cellStyle name="RIGs input cells 2 4 2 2 11" xfId="31832" xr:uid="{00000000-0005-0000-0000-0000F2790000}"/>
    <cellStyle name="RIGs input cells 2 4 2 2 12" xfId="31833" xr:uid="{00000000-0005-0000-0000-0000F3790000}"/>
    <cellStyle name="RIGs input cells 2 4 2 2 13" xfId="31834" xr:uid="{00000000-0005-0000-0000-0000F4790000}"/>
    <cellStyle name="RIGs input cells 2 4 2 2 2" xfId="31835" xr:uid="{00000000-0005-0000-0000-0000F5790000}"/>
    <cellStyle name="RIGs input cells 2 4 2 2 2 2" xfId="31836" xr:uid="{00000000-0005-0000-0000-0000F6790000}"/>
    <cellStyle name="RIGs input cells 2 4 2 2 2 3" xfId="31837" xr:uid="{00000000-0005-0000-0000-0000F7790000}"/>
    <cellStyle name="RIGs input cells 2 4 2 2 3" xfId="31838" xr:uid="{00000000-0005-0000-0000-0000F8790000}"/>
    <cellStyle name="RIGs input cells 2 4 2 2 3 2" xfId="31839" xr:uid="{00000000-0005-0000-0000-0000F9790000}"/>
    <cellStyle name="RIGs input cells 2 4 2 2 3 3" xfId="31840" xr:uid="{00000000-0005-0000-0000-0000FA790000}"/>
    <cellStyle name="RIGs input cells 2 4 2 2 4" xfId="31841" xr:uid="{00000000-0005-0000-0000-0000FB790000}"/>
    <cellStyle name="RIGs input cells 2 4 2 2 5" xfId="31842" xr:uid="{00000000-0005-0000-0000-0000FC790000}"/>
    <cellStyle name="RIGs input cells 2 4 2 2 6" xfId="31843" xr:uid="{00000000-0005-0000-0000-0000FD790000}"/>
    <cellStyle name="RIGs input cells 2 4 2 2 7" xfId="31844" xr:uid="{00000000-0005-0000-0000-0000FE790000}"/>
    <cellStyle name="RIGs input cells 2 4 2 2 8" xfId="31845" xr:uid="{00000000-0005-0000-0000-0000FF790000}"/>
    <cellStyle name="RIGs input cells 2 4 2 2 9" xfId="31846" xr:uid="{00000000-0005-0000-0000-0000007A0000}"/>
    <cellStyle name="RIGs input cells 2 4 2 20" xfId="31847" xr:uid="{00000000-0005-0000-0000-0000017A0000}"/>
    <cellStyle name="RIGs input cells 2 4 2 21" xfId="31848" xr:uid="{00000000-0005-0000-0000-0000027A0000}"/>
    <cellStyle name="RIGs input cells 2 4 2 22" xfId="31849" xr:uid="{00000000-0005-0000-0000-0000037A0000}"/>
    <cellStyle name="RIGs input cells 2 4 2 23" xfId="31850" xr:uid="{00000000-0005-0000-0000-0000047A0000}"/>
    <cellStyle name="RIGs input cells 2 4 2 24" xfId="31851" xr:uid="{00000000-0005-0000-0000-0000057A0000}"/>
    <cellStyle name="RIGs input cells 2 4 2 25" xfId="31852" xr:uid="{00000000-0005-0000-0000-0000067A0000}"/>
    <cellStyle name="RIGs input cells 2 4 2 26" xfId="31853" xr:uid="{00000000-0005-0000-0000-0000077A0000}"/>
    <cellStyle name="RIGs input cells 2 4 2 27" xfId="31854" xr:uid="{00000000-0005-0000-0000-0000087A0000}"/>
    <cellStyle name="RIGs input cells 2 4 2 28" xfId="31855" xr:uid="{00000000-0005-0000-0000-0000097A0000}"/>
    <cellStyle name="RIGs input cells 2 4 2 29" xfId="31856" xr:uid="{00000000-0005-0000-0000-00000A7A0000}"/>
    <cellStyle name="RIGs input cells 2 4 2 3" xfId="31857" xr:uid="{00000000-0005-0000-0000-00000B7A0000}"/>
    <cellStyle name="RIGs input cells 2 4 2 3 2" xfId="31858" xr:uid="{00000000-0005-0000-0000-00000C7A0000}"/>
    <cellStyle name="RIGs input cells 2 4 2 3 3" xfId="31859" xr:uid="{00000000-0005-0000-0000-00000D7A0000}"/>
    <cellStyle name="RIGs input cells 2 4 2 30" xfId="31860" xr:uid="{00000000-0005-0000-0000-00000E7A0000}"/>
    <cellStyle name="RIGs input cells 2 4 2 31" xfId="31861" xr:uid="{00000000-0005-0000-0000-00000F7A0000}"/>
    <cellStyle name="RIGs input cells 2 4 2 32" xfId="31862" xr:uid="{00000000-0005-0000-0000-0000107A0000}"/>
    <cellStyle name="RIGs input cells 2 4 2 33" xfId="31863" xr:uid="{00000000-0005-0000-0000-0000117A0000}"/>
    <cellStyle name="RIGs input cells 2 4 2 34" xfId="31864" xr:uid="{00000000-0005-0000-0000-0000127A0000}"/>
    <cellStyle name="RIGs input cells 2 4 2 4" xfId="31865" xr:uid="{00000000-0005-0000-0000-0000137A0000}"/>
    <cellStyle name="RIGs input cells 2 4 2 4 2" xfId="31866" xr:uid="{00000000-0005-0000-0000-0000147A0000}"/>
    <cellStyle name="RIGs input cells 2 4 2 4 3" xfId="31867" xr:uid="{00000000-0005-0000-0000-0000157A0000}"/>
    <cellStyle name="RIGs input cells 2 4 2 5" xfId="31868" xr:uid="{00000000-0005-0000-0000-0000167A0000}"/>
    <cellStyle name="RIGs input cells 2 4 2 6" xfId="31869" xr:uid="{00000000-0005-0000-0000-0000177A0000}"/>
    <cellStyle name="RIGs input cells 2 4 2 7" xfId="31870" xr:uid="{00000000-0005-0000-0000-0000187A0000}"/>
    <cellStyle name="RIGs input cells 2 4 2 8" xfId="31871" xr:uid="{00000000-0005-0000-0000-0000197A0000}"/>
    <cellStyle name="RIGs input cells 2 4 2 9" xfId="31872" xr:uid="{00000000-0005-0000-0000-00001A7A0000}"/>
    <cellStyle name="RIGs input cells 2 4 20" xfId="31873" xr:uid="{00000000-0005-0000-0000-00001B7A0000}"/>
    <cellStyle name="RIGs input cells 2 4 21" xfId="31874" xr:uid="{00000000-0005-0000-0000-00001C7A0000}"/>
    <cellStyle name="RIGs input cells 2 4 22" xfId="31875" xr:uid="{00000000-0005-0000-0000-00001D7A0000}"/>
    <cellStyle name="RIGs input cells 2 4 23" xfId="31876" xr:uid="{00000000-0005-0000-0000-00001E7A0000}"/>
    <cellStyle name="RIGs input cells 2 4 24" xfId="31877" xr:uid="{00000000-0005-0000-0000-00001F7A0000}"/>
    <cellStyle name="RIGs input cells 2 4 25" xfId="31878" xr:uid="{00000000-0005-0000-0000-0000207A0000}"/>
    <cellStyle name="RIGs input cells 2 4 26" xfId="31879" xr:uid="{00000000-0005-0000-0000-0000217A0000}"/>
    <cellStyle name="RIGs input cells 2 4 27" xfId="31880" xr:uid="{00000000-0005-0000-0000-0000227A0000}"/>
    <cellStyle name="RIGs input cells 2 4 28" xfId="31881" xr:uid="{00000000-0005-0000-0000-0000237A0000}"/>
    <cellStyle name="RIGs input cells 2 4 29" xfId="31882" xr:uid="{00000000-0005-0000-0000-0000247A0000}"/>
    <cellStyle name="RIGs input cells 2 4 3" xfId="31883" xr:uid="{00000000-0005-0000-0000-0000257A0000}"/>
    <cellStyle name="RIGs input cells 2 4 3 10" xfId="31884" xr:uid="{00000000-0005-0000-0000-0000267A0000}"/>
    <cellStyle name="RIGs input cells 2 4 3 11" xfId="31885" xr:uid="{00000000-0005-0000-0000-0000277A0000}"/>
    <cellStyle name="RIGs input cells 2 4 3 12" xfId="31886" xr:uid="{00000000-0005-0000-0000-0000287A0000}"/>
    <cellStyle name="RIGs input cells 2 4 3 13" xfId="31887" xr:uid="{00000000-0005-0000-0000-0000297A0000}"/>
    <cellStyle name="RIGs input cells 2 4 3 2" xfId="31888" xr:uid="{00000000-0005-0000-0000-00002A7A0000}"/>
    <cellStyle name="RIGs input cells 2 4 3 2 2" xfId="31889" xr:uid="{00000000-0005-0000-0000-00002B7A0000}"/>
    <cellStyle name="RIGs input cells 2 4 3 2 3" xfId="31890" xr:uid="{00000000-0005-0000-0000-00002C7A0000}"/>
    <cellStyle name="RIGs input cells 2 4 3 3" xfId="31891" xr:uid="{00000000-0005-0000-0000-00002D7A0000}"/>
    <cellStyle name="RIGs input cells 2 4 3 3 2" xfId="31892" xr:uid="{00000000-0005-0000-0000-00002E7A0000}"/>
    <cellStyle name="RIGs input cells 2 4 3 3 3" xfId="31893" xr:uid="{00000000-0005-0000-0000-00002F7A0000}"/>
    <cellStyle name="RIGs input cells 2 4 3 4" xfId="31894" xr:uid="{00000000-0005-0000-0000-0000307A0000}"/>
    <cellStyle name="RIGs input cells 2 4 3 5" xfId="31895" xr:uid="{00000000-0005-0000-0000-0000317A0000}"/>
    <cellStyle name="RIGs input cells 2 4 3 6" xfId="31896" xr:uid="{00000000-0005-0000-0000-0000327A0000}"/>
    <cellStyle name="RIGs input cells 2 4 3 7" xfId="31897" xr:uid="{00000000-0005-0000-0000-0000337A0000}"/>
    <cellStyle name="RIGs input cells 2 4 3 8" xfId="31898" xr:uid="{00000000-0005-0000-0000-0000347A0000}"/>
    <cellStyle name="RIGs input cells 2 4 3 9" xfId="31899" xr:uid="{00000000-0005-0000-0000-0000357A0000}"/>
    <cellStyle name="RIGs input cells 2 4 30" xfId="31900" xr:uid="{00000000-0005-0000-0000-0000367A0000}"/>
    <cellStyle name="RIGs input cells 2 4 31" xfId="31901" xr:uid="{00000000-0005-0000-0000-0000377A0000}"/>
    <cellStyle name="RIGs input cells 2 4 32" xfId="31902" xr:uid="{00000000-0005-0000-0000-0000387A0000}"/>
    <cellStyle name="RIGs input cells 2 4 33" xfId="31903" xr:uid="{00000000-0005-0000-0000-0000397A0000}"/>
    <cellStyle name="RIGs input cells 2 4 34" xfId="31904" xr:uid="{00000000-0005-0000-0000-00003A7A0000}"/>
    <cellStyle name="RIGs input cells 2 4 35" xfId="31905" xr:uid="{00000000-0005-0000-0000-00003B7A0000}"/>
    <cellStyle name="RIGs input cells 2 4 4" xfId="31906" xr:uid="{00000000-0005-0000-0000-00003C7A0000}"/>
    <cellStyle name="RIGs input cells 2 4 4 2" xfId="31907" xr:uid="{00000000-0005-0000-0000-00003D7A0000}"/>
    <cellStyle name="RIGs input cells 2 4 4 3" xfId="31908" xr:uid="{00000000-0005-0000-0000-00003E7A0000}"/>
    <cellStyle name="RIGs input cells 2 4 5" xfId="31909" xr:uid="{00000000-0005-0000-0000-00003F7A0000}"/>
    <cellStyle name="RIGs input cells 2 4 5 2" xfId="31910" xr:uid="{00000000-0005-0000-0000-0000407A0000}"/>
    <cellStyle name="RIGs input cells 2 4 5 3" xfId="31911" xr:uid="{00000000-0005-0000-0000-0000417A0000}"/>
    <cellStyle name="RIGs input cells 2 4 6" xfId="31912" xr:uid="{00000000-0005-0000-0000-0000427A0000}"/>
    <cellStyle name="RIGs input cells 2 4 7" xfId="31913" xr:uid="{00000000-0005-0000-0000-0000437A0000}"/>
    <cellStyle name="RIGs input cells 2 4 8" xfId="31914" xr:uid="{00000000-0005-0000-0000-0000447A0000}"/>
    <cellStyle name="RIGs input cells 2 4 9" xfId="31915" xr:uid="{00000000-0005-0000-0000-0000457A0000}"/>
    <cellStyle name="RIGs input cells 2 4_4 28 1_Asst_Health_Crit_AllTO_RIIO_20110714pm" xfId="31916" xr:uid="{00000000-0005-0000-0000-0000467A0000}"/>
    <cellStyle name="RIGs input cells 2 40" xfId="31917" xr:uid="{00000000-0005-0000-0000-0000477A0000}"/>
    <cellStyle name="RIGs input cells 2 41" xfId="31918" xr:uid="{00000000-0005-0000-0000-0000487A0000}"/>
    <cellStyle name="RIGs input cells 2 42" xfId="31919" xr:uid="{00000000-0005-0000-0000-0000497A0000}"/>
    <cellStyle name="RIGs input cells 2 43" xfId="31920" xr:uid="{00000000-0005-0000-0000-00004A7A0000}"/>
    <cellStyle name="RIGs input cells 2 44" xfId="31921" xr:uid="{00000000-0005-0000-0000-00004B7A0000}"/>
    <cellStyle name="RIGs input cells 2 45" xfId="31922" xr:uid="{00000000-0005-0000-0000-00004C7A0000}"/>
    <cellStyle name="RIGs input cells 2 5" xfId="31923" xr:uid="{00000000-0005-0000-0000-00004D7A0000}"/>
    <cellStyle name="RIGs input cells 2 5 10" xfId="31924" xr:uid="{00000000-0005-0000-0000-00004E7A0000}"/>
    <cellStyle name="RIGs input cells 2 5 11" xfId="31925" xr:uid="{00000000-0005-0000-0000-00004F7A0000}"/>
    <cellStyle name="RIGs input cells 2 5 12" xfId="31926" xr:uid="{00000000-0005-0000-0000-0000507A0000}"/>
    <cellStyle name="RIGs input cells 2 5 13" xfId="31927" xr:uid="{00000000-0005-0000-0000-0000517A0000}"/>
    <cellStyle name="RIGs input cells 2 5 14" xfId="31928" xr:uid="{00000000-0005-0000-0000-0000527A0000}"/>
    <cellStyle name="RIGs input cells 2 5 15" xfId="31929" xr:uid="{00000000-0005-0000-0000-0000537A0000}"/>
    <cellStyle name="RIGs input cells 2 5 16" xfId="31930" xr:uid="{00000000-0005-0000-0000-0000547A0000}"/>
    <cellStyle name="RIGs input cells 2 5 17" xfId="31931" xr:uid="{00000000-0005-0000-0000-0000557A0000}"/>
    <cellStyle name="RIGs input cells 2 5 18" xfId="31932" xr:uid="{00000000-0005-0000-0000-0000567A0000}"/>
    <cellStyle name="RIGs input cells 2 5 19" xfId="31933" xr:uid="{00000000-0005-0000-0000-0000577A0000}"/>
    <cellStyle name="RIGs input cells 2 5 2" xfId="31934" xr:uid="{00000000-0005-0000-0000-0000587A0000}"/>
    <cellStyle name="RIGs input cells 2 5 2 10" xfId="31935" xr:uid="{00000000-0005-0000-0000-0000597A0000}"/>
    <cellStyle name="RIGs input cells 2 5 2 11" xfId="31936" xr:uid="{00000000-0005-0000-0000-00005A7A0000}"/>
    <cellStyle name="RIGs input cells 2 5 2 12" xfId="31937" xr:uid="{00000000-0005-0000-0000-00005B7A0000}"/>
    <cellStyle name="RIGs input cells 2 5 2 13" xfId="31938" xr:uid="{00000000-0005-0000-0000-00005C7A0000}"/>
    <cellStyle name="RIGs input cells 2 5 2 2" xfId="31939" xr:uid="{00000000-0005-0000-0000-00005D7A0000}"/>
    <cellStyle name="RIGs input cells 2 5 2 2 2" xfId="31940" xr:uid="{00000000-0005-0000-0000-00005E7A0000}"/>
    <cellStyle name="RIGs input cells 2 5 2 2 3" xfId="31941" xr:uid="{00000000-0005-0000-0000-00005F7A0000}"/>
    <cellStyle name="RIGs input cells 2 5 2 3" xfId="31942" xr:uid="{00000000-0005-0000-0000-0000607A0000}"/>
    <cellStyle name="RIGs input cells 2 5 2 3 2" xfId="31943" xr:uid="{00000000-0005-0000-0000-0000617A0000}"/>
    <cellStyle name="RIGs input cells 2 5 2 3 3" xfId="31944" xr:uid="{00000000-0005-0000-0000-0000627A0000}"/>
    <cellStyle name="RIGs input cells 2 5 2 4" xfId="31945" xr:uid="{00000000-0005-0000-0000-0000637A0000}"/>
    <cellStyle name="RIGs input cells 2 5 2 5" xfId="31946" xr:uid="{00000000-0005-0000-0000-0000647A0000}"/>
    <cellStyle name="RIGs input cells 2 5 2 6" xfId="31947" xr:uid="{00000000-0005-0000-0000-0000657A0000}"/>
    <cellStyle name="RIGs input cells 2 5 2 7" xfId="31948" xr:uid="{00000000-0005-0000-0000-0000667A0000}"/>
    <cellStyle name="RIGs input cells 2 5 2 8" xfId="31949" xr:uid="{00000000-0005-0000-0000-0000677A0000}"/>
    <cellStyle name="RIGs input cells 2 5 2 9" xfId="31950" xr:uid="{00000000-0005-0000-0000-0000687A0000}"/>
    <cellStyle name="RIGs input cells 2 5 20" xfId="31951" xr:uid="{00000000-0005-0000-0000-0000697A0000}"/>
    <cellStyle name="RIGs input cells 2 5 21" xfId="31952" xr:uid="{00000000-0005-0000-0000-00006A7A0000}"/>
    <cellStyle name="RIGs input cells 2 5 22" xfId="31953" xr:uid="{00000000-0005-0000-0000-00006B7A0000}"/>
    <cellStyle name="RIGs input cells 2 5 23" xfId="31954" xr:uid="{00000000-0005-0000-0000-00006C7A0000}"/>
    <cellStyle name="RIGs input cells 2 5 24" xfId="31955" xr:uid="{00000000-0005-0000-0000-00006D7A0000}"/>
    <cellStyle name="RIGs input cells 2 5 25" xfId="31956" xr:uid="{00000000-0005-0000-0000-00006E7A0000}"/>
    <cellStyle name="RIGs input cells 2 5 26" xfId="31957" xr:uid="{00000000-0005-0000-0000-00006F7A0000}"/>
    <cellStyle name="RIGs input cells 2 5 27" xfId="31958" xr:uid="{00000000-0005-0000-0000-0000707A0000}"/>
    <cellStyle name="RIGs input cells 2 5 28" xfId="31959" xr:uid="{00000000-0005-0000-0000-0000717A0000}"/>
    <cellStyle name="RIGs input cells 2 5 29" xfId="31960" xr:uid="{00000000-0005-0000-0000-0000727A0000}"/>
    <cellStyle name="RIGs input cells 2 5 3" xfId="31961" xr:uid="{00000000-0005-0000-0000-0000737A0000}"/>
    <cellStyle name="RIGs input cells 2 5 3 2" xfId="31962" xr:uid="{00000000-0005-0000-0000-0000747A0000}"/>
    <cellStyle name="RIGs input cells 2 5 3 3" xfId="31963" xr:uid="{00000000-0005-0000-0000-0000757A0000}"/>
    <cellStyle name="RIGs input cells 2 5 30" xfId="31964" xr:uid="{00000000-0005-0000-0000-0000767A0000}"/>
    <cellStyle name="RIGs input cells 2 5 31" xfId="31965" xr:uid="{00000000-0005-0000-0000-0000777A0000}"/>
    <cellStyle name="RIGs input cells 2 5 32" xfId="31966" xr:uid="{00000000-0005-0000-0000-0000787A0000}"/>
    <cellStyle name="RIGs input cells 2 5 33" xfId="31967" xr:uid="{00000000-0005-0000-0000-0000797A0000}"/>
    <cellStyle name="RIGs input cells 2 5 34" xfId="31968" xr:uid="{00000000-0005-0000-0000-00007A7A0000}"/>
    <cellStyle name="RIGs input cells 2 5 4" xfId="31969" xr:uid="{00000000-0005-0000-0000-00007B7A0000}"/>
    <cellStyle name="RIGs input cells 2 5 4 2" xfId="31970" xr:uid="{00000000-0005-0000-0000-00007C7A0000}"/>
    <cellStyle name="RIGs input cells 2 5 4 3" xfId="31971" xr:uid="{00000000-0005-0000-0000-00007D7A0000}"/>
    <cellStyle name="RIGs input cells 2 5 5" xfId="31972" xr:uid="{00000000-0005-0000-0000-00007E7A0000}"/>
    <cellStyle name="RIGs input cells 2 5 6" xfId="31973" xr:uid="{00000000-0005-0000-0000-00007F7A0000}"/>
    <cellStyle name="RIGs input cells 2 5 7" xfId="31974" xr:uid="{00000000-0005-0000-0000-0000807A0000}"/>
    <cellStyle name="RIGs input cells 2 5 8" xfId="31975" xr:uid="{00000000-0005-0000-0000-0000817A0000}"/>
    <cellStyle name="RIGs input cells 2 5 9" xfId="31976" xr:uid="{00000000-0005-0000-0000-0000827A0000}"/>
    <cellStyle name="RIGs input cells 2 6" xfId="31977" xr:uid="{00000000-0005-0000-0000-0000837A0000}"/>
    <cellStyle name="RIGs input cells 2 6 10" xfId="31978" xr:uid="{00000000-0005-0000-0000-0000847A0000}"/>
    <cellStyle name="RIGs input cells 2 6 11" xfId="31979" xr:uid="{00000000-0005-0000-0000-0000857A0000}"/>
    <cellStyle name="RIGs input cells 2 6 12" xfId="31980" xr:uid="{00000000-0005-0000-0000-0000867A0000}"/>
    <cellStyle name="RIGs input cells 2 6 13" xfId="31981" xr:uid="{00000000-0005-0000-0000-0000877A0000}"/>
    <cellStyle name="RIGs input cells 2 6 14" xfId="31982" xr:uid="{00000000-0005-0000-0000-0000887A0000}"/>
    <cellStyle name="RIGs input cells 2 6 15" xfId="31983" xr:uid="{00000000-0005-0000-0000-0000897A0000}"/>
    <cellStyle name="RIGs input cells 2 6 16" xfId="31984" xr:uid="{00000000-0005-0000-0000-00008A7A0000}"/>
    <cellStyle name="RIGs input cells 2 6 17" xfId="31985" xr:uid="{00000000-0005-0000-0000-00008B7A0000}"/>
    <cellStyle name="RIGs input cells 2 6 18" xfId="31986" xr:uid="{00000000-0005-0000-0000-00008C7A0000}"/>
    <cellStyle name="RIGs input cells 2 6 19" xfId="31987" xr:uid="{00000000-0005-0000-0000-00008D7A0000}"/>
    <cellStyle name="RIGs input cells 2 6 2" xfId="31988" xr:uid="{00000000-0005-0000-0000-00008E7A0000}"/>
    <cellStyle name="RIGs input cells 2 6 2 10" xfId="31989" xr:uid="{00000000-0005-0000-0000-00008F7A0000}"/>
    <cellStyle name="RIGs input cells 2 6 2 11" xfId="31990" xr:uid="{00000000-0005-0000-0000-0000907A0000}"/>
    <cellStyle name="RIGs input cells 2 6 2 12" xfId="31991" xr:uid="{00000000-0005-0000-0000-0000917A0000}"/>
    <cellStyle name="RIGs input cells 2 6 2 13" xfId="31992" xr:uid="{00000000-0005-0000-0000-0000927A0000}"/>
    <cellStyle name="RIGs input cells 2 6 2 2" xfId="31993" xr:uid="{00000000-0005-0000-0000-0000937A0000}"/>
    <cellStyle name="RIGs input cells 2 6 2 2 2" xfId="31994" xr:uid="{00000000-0005-0000-0000-0000947A0000}"/>
    <cellStyle name="RIGs input cells 2 6 2 2 3" xfId="31995" xr:uid="{00000000-0005-0000-0000-0000957A0000}"/>
    <cellStyle name="RIGs input cells 2 6 2 3" xfId="31996" xr:uid="{00000000-0005-0000-0000-0000967A0000}"/>
    <cellStyle name="RIGs input cells 2 6 2 3 2" xfId="31997" xr:uid="{00000000-0005-0000-0000-0000977A0000}"/>
    <cellStyle name="RIGs input cells 2 6 2 3 3" xfId="31998" xr:uid="{00000000-0005-0000-0000-0000987A0000}"/>
    <cellStyle name="RIGs input cells 2 6 2 4" xfId="31999" xr:uid="{00000000-0005-0000-0000-0000997A0000}"/>
    <cellStyle name="RIGs input cells 2 6 2 5" xfId="32000" xr:uid="{00000000-0005-0000-0000-00009A7A0000}"/>
    <cellStyle name="RIGs input cells 2 6 2 6" xfId="32001" xr:uid="{00000000-0005-0000-0000-00009B7A0000}"/>
    <cellStyle name="RIGs input cells 2 6 2 7" xfId="32002" xr:uid="{00000000-0005-0000-0000-00009C7A0000}"/>
    <cellStyle name="RIGs input cells 2 6 2 8" xfId="32003" xr:uid="{00000000-0005-0000-0000-00009D7A0000}"/>
    <cellStyle name="RIGs input cells 2 6 2 9" xfId="32004" xr:uid="{00000000-0005-0000-0000-00009E7A0000}"/>
    <cellStyle name="RIGs input cells 2 6 20" xfId="32005" xr:uid="{00000000-0005-0000-0000-00009F7A0000}"/>
    <cellStyle name="RIGs input cells 2 6 21" xfId="32006" xr:uid="{00000000-0005-0000-0000-0000A07A0000}"/>
    <cellStyle name="RIGs input cells 2 6 22" xfId="32007" xr:uid="{00000000-0005-0000-0000-0000A17A0000}"/>
    <cellStyle name="RIGs input cells 2 6 23" xfId="32008" xr:uid="{00000000-0005-0000-0000-0000A27A0000}"/>
    <cellStyle name="RIGs input cells 2 6 24" xfId="32009" xr:uid="{00000000-0005-0000-0000-0000A37A0000}"/>
    <cellStyle name="RIGs input cells 2 6 25" xfId="32010" xr:uid="{00000000-0005-0000-0000-0000A47A0000}"/>
    <cellStyle name="RIGs input cells 2 6 26" xfId="32011" xr:uid="{00000000-0005-0000-0000-0000A57A0000}"/>
    <cellStyle name="RIGs input cells 2 6 27" xfId="32012" xr:uid="{00000000-0005-0000-0000-0000A67A0000}"/>
    <cellStyle name="RIGs input cells 2 6 28" xfId="32013" xr:uid="{00000000-0005-0000-0000-0000A77A0000}"/>
    <cellStyle name="RIGs input cells 2 6 29" xfId="32014" xr:uid="{00000000-0005-0000-0000-0000A87A0000}"/>
    <cellStyle name="RIGs input cells 2 6 3" xfId="32015" xr:uid="{00000000-0005-0000-0000-0000A97A0000}"/>
    <cellStyle name="RIGs input cells 2 6 3 2" xfId="32016" xr:uid="{00000000-0005-0000-0000-0000AA7A0000}"/>
    <cellStyle name="RIGs input cells 2 6 3 3" xfId="32017" xr:uid="{00000000-0005-0000-0000-0000AB7A0000}"/>
    <cellStyle name="RIGs input cells 2 6 30" xfId="32018" xr:uid="{00000000-0005-0000-0000-0000AC7A0000}"/>
    <cellStyle name="RIGs input cells 2 6 31" xfId="32019" xr:uid="{00000000-0005-0000-0000-0000AD7A0000}"/>
    <cellStyle name="RIGs input cells 2 6 32" xfId="32020" xr:uid="{00000000-0005-0000-0000-0000AE7A0000}"/>
    <cellStyle name="RIGs input cells 2 6 33" xfId="32021" xr:uid="{00000000-0005-0000-0000-0000AF7A0000}"/>
    <cellStyle name="RIGs input cells 2 6 34" xfId="32022" xr:uid="{00000000-0005-0000-0000-0000B07A0000}"/>
    <cellStyle name="RIGs input cells 2 6 4" xfId="32023" xr:uid="{00000000-0005-0000-0000-0000B17A0000}"/>
    <cellStyle name="RIGs input cells 2 6 4 2" xfId="32024" xr:uid="{00000000-0005-0000-0000-0000B27A0000}"/>
    <cellStyle name="RIGs input cells 2 6 4 3" xfId="32025" xr:uid="{00000000-0005-0000-0000-0000B37A0000}"/>
    <cellStyle name="RIGs input cells 2 6 5" xfId="32026" xr:uid="{00000000-0005-0000-0000-0000B47A0000}"/>
    <cellStyle name="RIGs input cells 2 6 6" xfId="32027" xr:uid="{00000000-0005-0000-0000-0000B57A0000}"/>
    <cellStyle name="RIGs input cells 2 6 7" xfId="32028" xr:uid="{00000000-0005-0000-0000-0000B67A0000}"/>
    <cellStyle name="RIGs input cells 2 6 8" xfId="32029" xr:uid="{00000000-0005-0000-0000-0000B77A0000}"/>
    <cellStyle name="RIGs input cells 2 6 9" xfId="32030" xr:uid="{00000000-0005-0000-0000-0000B87A0000}"/>
    <cellStyle name="RIGs input cells 2 7" xfId="32031" xr:uid="{00000000-0005-0000-0000-0000B97A0000}"/>
    <cellStyle name="RIGs input cells 2 7 10" xfId="32032" xr:uid="{00000000-0005-0000-0000-0000BA7A0000}"/>
    <cellStyle name="RIGs input cells 2 7 11" xfId="32033" xr:uid="{00000000-0005-0000-0000-0000BB7A0000}"/>
    <cellStyle name="RIGs input cells 2 7 12" xfId="32034" xr:uid="{00000000-0005-0000-0000-0000BC7A0000}"/>
    <cellStyle name="RIGs input cells 2 7 13" xfId="32035" xr:uid="{00000000-0005-0000-0000-0000BD7A0000}"/>
    <cellStyle name="RIGs input cells 2 7 14" xfId="32036" xr:uid="{00000000-0005-0000-0000-0000BE7A0000}"/>
    <cellStyle name="RIGs input cells 2 7 15" xfId="32037" xr:uid="{00000000-0005-0000-0000-0000BF7A0000}"/>
    <cellStyle name="RIGs input cells 2 7 16" xfId="32038" xr:uid="{00000000-0005-0000-0000-0000C07A0000}"/>
    <cellStyle name="RIGs input cells 2 7 17" xfId="32039" xr:uid="{00000000-0005-0000-0000-0000C17A0000}"/>
    <cellStyle name="RIGs input cells 2 7 18" xfId="32040" xr:uid="{00000000-0005-0000-0000-0000C27A0000}"/>
    <cellStyle name="RIGs input cells 2 7 19" xfId="32041" xr:uid="{00000000-0005-0000-0000-0000C37A0000}"/>
    <cellStyle name="RIGs input cells 2 7 2" xfId="32042" xr:uid="{00000000-0005-0000-0000-0000C47A0000}"/>
    <cellStyle name="RIGs input cells 2 7 2 10" xfId="32043" xr:uid="{00000000-0005-0000-0000-0000C57A0000}"/>
    <cellStyle name="RIGs input cells 2 7 2 11" xfId="32044" xr:uid="{00000000-0005-0000-0000-0000C67A0000}"/>
    <cellStyle name="RIGs input cells 2 7 2 12" xfId="32045" xr:uid="{00000000-0005-0000-0000-0000C77A0000}"/>
    <cellStyle name="RIGs input cells 2 7 2 13" xfId="32046" xr:uid="{00000000-0005-0000-0000-0000C87A0000}"/>
    <cellStyle name="RIGs input cells 2 7 2 2" xfId="32047" xr:uid="{00000000-0005-0000-0000-0000C97A0000}"/>
    <cellStyle name="RIGs input cells 2 7 2 2 2" xfId="32048" xr:uid="{00000000-0005-0000-0000-0000CA7A0000}"/>
    <cellStyle name="RIGs input cells 2 7 2 2 3" xfId="32049" xr:uid="{00000000-0005-0000-0000-0000CB7A0000}"/>
    <cellStyle name="RIGs input cells 2 7 2 3" xfId="32050" xr:uid="{00000000-0005-0000-0000-0000CC7A0000}"/>
    <cellStyle name="RIGs input cells 2 7 2 3 2" xfId="32051" xr:uid="{00000000-0005-0000-0000-0000CD7A0000}"/>
    <cellStyle name="RIGs input cells 2 7 2 3 3" xfId="32052" xr:uid="{00000000-0005-0000-0000-0000CE7A0000}"/>
    <cellStyle name="RIGs input cells 2 7 2 4" xfId="32053" xr:uid="{00000000-0005-0000-0000-0000CF7A0000}"/>
    <cellStyle name="RIGs input cells 2 7 2 5" xfId="32054" xr:uid="{00000000-0005-0000-0000-0000D07A0000}"/>
    <cellStyle name="RIGs input cells 2 7 2 6" xfId="32055" xr:uid="{00000000-0005-0000-0000-0000D17A0000}"/>
    <cellStyle name="RIGs input cells 2 7 2 7" xfId="32056" xr:uid="{00000000-0005-0000-0000-0000D27A0000}"/>
    <cellStyle name="RIGs input cells 2 7 2 8" xfId="32057" xr:uid="{00000000-0005-0000-0000-0000D37A0000}"/>
    <cellStyle name="RIGs input cells 2 7 2 9" xfId="32058" xr:uid="{00000000-0005-0000-0000-0000D47A0000}"/>
    <cellStyle name="RIGs input cells 2 7 20" xfId="32059" xr:uid="{00000000-0005-0000-0000-0000D57A0000}"/>
    <cellStyle name="RIGs input cells 2 7 21" xfId="32060" xr:uid="{00000000-0005-0000-0000-0000D67A0000}"/>
    <cellStyle name="RIGs input cells 2 7 22" xfId="32061" xr:uid="{00000000-0005-0000-0000-0000D77A0000}"/>
    <cellStyle name="RIGs input cells 2 7 23" xfId="32062" xr:uid="{00000000-0005-0000-0000-0000D87A0000}"/>
    <cellStyle name="RIGs input cells 2 7 24" xfId="32063" xr:uid="{00000000-0005-0000-0000-0000D97A0000}"/>
    <cellStyle name="RIGs input cells 2 7 25" xfId="32064" xr:uid="{00000000-0005-0000-0000-0000DA7A0000}"/>
    <cellStyle name="RIGs input cells 2 7 26" xfId="32065" xr:uid="{00000000-0005-0000-0000-0000DB7A0000}"/>
    <cellStyle name="RIGs input cells 2 7 27" xfId="32066" xr:uid="{00000000-0005-0000-0000-0000DC7A0000}"/>
    <cellStyle name="RIGs input cells 2 7 28" xfId="32067" xr:uid="{00000000-0005-0000-0000-0000DD7A0000}"/>
    <cellStyle name="RIGs input cells 2 7 29" xfId="32068" xr:uid="{00000000-0005-0000-0000-0000DE7A0000}"/>
    <cellStyle name="RIGs input cells 2 7 3" xfId="32069" xr:uid="{00000000-0005-0000-0000-0000DF7A0000}"/>
    <cellStyle name="RIGs input cells 2 7 3 2" xfId="32070" xr:uid="{00000000-0005-0000-0000-0000E07A0000}"/>
    <cellStyle name="RIGs input cells 2 7 3 3" xfId="32071" xr:uid="{00000000-0005-0000-0000-0000E17A0000}"/>
    <cellStyle name="RIGs input cells 2 7 30" xfId="32072" xr:uid="{00000000-0005-0000-0000-0000E27A0000}"/>
    <cellStyle name="RIGs input cells 2 7 31" xfId="32073" xr:uid="{00000000-0005-0000-0000-0000E37A0000}"/>
    <cellStyle name="RIGs input cells 2 7 32" xfId="32074" xr:uid="{00000000-0005-0000-0000-0000E47A0000}"/>
    <cellStyle name="RIGs input cells 2 7 33" xfId="32075" xr:uid="{00000000-0005-0000-0000-0000E57A0000}"/>
    <cellStyle name="RIGs input cells 2 7 34" xfId="32076" xr:uid="{00000000-0005-0000-0000-0000E67A0000}"/>
    <cellStyle name="RIGs input cells 2 7 4" xfId="32077" xr:uid="{00000000-0005-0000-0000-0000E77A0000}"/>
    <cellStyle name="RIGs input cells 2 7 4 2" xfId="32078" xr:uid="{00000000-0005-0000-0000-0000E87A0000}"/>
    <cellStyle name="RIGs input cells 2 7 4 3" xfId="32079" xr:uid="{00000000-0005-0000-0000-0000E97A0000}"/>
    <cellStyle name="RIGs input cells 2 7 5" xfId="32080" xr:uid="{00000000-0005-0000-0000-0000EA7A0000}"/>
    <cellStyle name="RIGs input cells 2 7 6" xfId="32081" xr:uid="{00000000-0005-0000-0000-0000EB7A0000}"/>
    <cellStyle name="RIGs input cells 2 7 7" xfId="32082" xr:uid="{00000000-0005-0000-0000-0000EC7A0000}"/>
    <cellStyle name="RIGs input cells 2 7 8" xfId="32083" xr:uid="{00000000-0005-0000-0000-0000ED7A0000}"/>
    <cellStyle name="RIGs input cells 2 7 9" xfId="32084" xr:uid="{00000000-0005-0000-0000-0000EE7A0000}"/>
    <cellStyle name="RIGs input cells 2 8" xfId="32085" xr:uid="{00000000-0005-0000-0000-0000EF7A0000}"/>
    <cellStyle name="RIGs input cells 2 8 10" xfId="32086" xr:uid="{00000000-0005-0000-0000-0000F07A0000}"/>
    <cellStyle name="RIGs input cells 2 8 11" xfId="32087" xr:uid="{00000000-0005-0000-0000-0000F17A0000}"/>
    <cellStyle name="RIGs input cells 2 8 12" xfId="32088" xr:uid="{00000000-0005-0000-0000-0000F27A0000}"/>
    <cellStyle name="RIGs input cells 2 8 13" xfId="32089" xr:uid="{00000000-0005-0000-0000-0000F37A0000}"/>
    <cellStyle name="RIGs input cells 2 8 14" xfId="32090" xr:uid="{00000000-0005-0000-0000-0000F47A0000}"/>
    <cellStyle name="RIGs input cells 2 8 15" xfId="32091" xr:uid="{00000000-0005-0000-0000-0000F57A0000}"/>
    <cellStyle name="RIGs input cells 2 8 16" xfId="32092" xr:uid="{00000000-0005-0000-0000-0000F67A0000}"/>
    <cellStyle name="RIGs input cells 2 8 17" xfId="32093" xr:uid="{00000000-0005-0000-0000-0000F77A0000}"/>
    <cellStyle name="RIGs input cells 2 8 18" xfId="32094" xr:uid="{00000000-0005-0000-0000-0000F87A0000}"/>
    <cellStyle name="RIGs input cells 2 8 19" xfId="32095" xr:uid="{00000000-0005-0000-0000-0000F97A0000}"/>
    <cellStyle name="RIGs input cells 2 8 2" xfId="32096" xr:uid="{00000000-0005-0000-0000-0000FA7A0000}"/>
    <cellStyle name="RIGs input cells 2 8 2 10" xfId="32097" xr:uid="{00000000-0005-0000-0000-0000FB7A0000}"/>
    <cellStyle name="RIGs input cells 2 8 2 11" xfId="32098" xr:uid="{00000000-0005-0000-0000-0000FC7A0000}"/>
    <cellStyle name="RIGs input cells 2 8 2 12" xfId="32099" xr:uid="{00000000-0005-0000-0000-0000FD7A0000}"/>
    <cellStyle name="RIGs input cells 2 8 2 13" xfId="32100" xr:uid="{00000000-0005-0000-0000-0000FE7A0000}"/>
    <cellStyle name="RIGs input cells 2 8 2 2" xfId="32101" xr:uid="{00000000-0005-0000-0000-0000FF7A0000}"/>
    <cellStyle name="RIGs input cells 2 8 2 2 2" xfId="32102" xr:uid="{00000000-0005-0000-0000-0000007B0000}"/>
    <cellStyle name="RIGs input cells 2 8 2 2 3" xfId="32103" xr:uid="{00000000-0005-0000-0000-0000017B0000}"/>
    <cellStyle name="RIGs input cells 2 8 2 3" xfId="32104" xr:uid="{00000000-0005-0000-0000-0000027B0000}"/>
    <cellStyle name="RIGs input cells 2 8 2 3 2" xfId="32105" xr:uid="{00000000-0005-0000-0000-0000037B0000}"/>
    <cellStyle name="RIGs input cells 2 8 2 3 3" xfId="32106" xr:uid="{00000000-0005-0000-0000-0000047B0000}"/>
    <cellStyle name="RIGs input cells 2 8 2 4" xfId="32107" xr:uid="{00000000-0005-0000-0000-0000057B0000}"/>
    <cellStyle name="RIGs input cells 2 8 2 5" xfId="32108" xr:uid="{00000000-0005-0000-0000-0000067B0000}"/>
    <cellStyle name="RIGs input cells 2 8 2 6" xfId="32109" xr:uid="{00000000-0005-0000-0000-0000077B0000}"/>
    <cellStyle name="RIGs input cells 2 8 2 7" xfId="32110" xr:uid="{00000000-0005-0000-0000-0000087B0000}"/>
    <cellStyle name="RIGs input cells 2 8 2 8" xfId="32111" xr:uid="{00000000-0005-0000-0000-0000097B0000}"/>
    <cellStyle name="RIGs input cells 2 8 2 9" xfId="32112" xr:uid="{00000000-0005-0000-0000-00000A7B0000}"/>
    <cellStyle name="RIGs input cells 2 8 20" xfId="32113" xr:uid="{00000000-0005-0000-0000-00000B7B0000}"/>
    <cellStyle name="RIGs input cells 2 8 21" xfId="32114" xr:uid="{00000000-0005-0000-0000-00000C7B0000}"/>
    <cellStyle name="RIGs input cells 2 8 22" xfId="32115" xr:uid="{00000000-0005-0000-0000-00000D7B0000}"/>
    <cellStyle name="RIGs input cells 2 8 23" xfId="32116" xr:uid="{00000000-0005-0000-0000-00000E7B0000}"/>
    <cellStyle name="RIGs input cells 2 8 24" xfId="32117" xr:uid="{00000000-0005-0000-0000-00000F7B0000}"/>
    <cellStyle name="RIGs input cells 2 8 25" xfId="32118" xr:uid="{00000000-0005-0000-0000-0000107B0000}"/>
    <cellStyle name="RIGs input cells 2 8 26" xfId="32119" xr:uid="{00000000-0005-0000-0000-0000117B0000}"/>
    <cellStyle name="RIGs input cells 2 8 27" xfId="32120" xr:uid="{00000000-0005-0000-0000-0000127B0000}"/>
    <cellStyle name="RIGs input cells 2 8 28" xfId="32121" xr:uid="{00000000-0005-0000-0000-0000137B0000}"/>
    <cellStyle name="RIGs input cells 2 8 29" xfId="32122" xr:uid="{00000000-0005-0000-0000-0000147B0000}"/>
    <cellStyle name="RIGs input cells 2 8 3" xfId="32123" xr:uid="{00000000-0005-0000-0000-0000157B0000}"/>
    <cellStyle name="RIGs input cells 2 8 3 2" xfId="32124" xr:uid="{00000000-0005-0000-0000-0000167B0000}"/>
    <cellStyle name="RIGs input cells 2 8 3 3" xfId="32125" xr:uid="{00000000-0005-0000-0000-0000177B0000}"/>
    <cellStyle name="RIGs input cells 2 8 30" xfId="32126" xr:uid="{00000000-0005-0000-0000-0000187B0000}"/>
    <cellStyle name="RIGs input cells 2 8 31" xfId="32127" xr:uid="{00000000-0005-0000-0000-0000197B0000}"/>
    <cellStyle name="RIGs input cells 2 8 32" xfId="32128" xr:uid="{00000000-0005-0000-0000-00001A7B0000}"/>
    <cellStyle name="RIGs input cells 2 8 33" xfId="32129" xr:uid="{00000000-0005-0000-0000-00001B7B0000}"/>
    <cellStyle name="RIGs input cells 2 8 34" xfId="32130" xr:uid="{00000000-0005-0000-0000-00001C7B0000}"/>
    <cellStyle name="RIGs input cells 2 8 4" xfId="32131" xr:uid="{00000000-0005-0000-0000-00001D7B0000}"/>
    <cellStyle name="RIGs input cells 2 8 4 2" xfId="32132" xr:uid="{00000000-0005-0000-0000-00001E7B0000}"/>
    <cellStyle name="RIGs input cells 2 8 4 3" xfId="32133" xr:uid="{00000000-0005-0000-0000-00001F7B0000}"/>
    <cellStyle name="RIGs input cells 2 8 5" xfId="32134" xr:uid="{00000000-0005-0000-0000-0000207B0000}"/>
    <cellStyle name="RIGs input cells 2 8 6" xfId="32135" xr:uid="{00000000-0005-0000-0000-0000217B0000}"/>
    <cellStyle name="RIGs input cells 2 8 7" xfId="32136" xr:uid="{00000000-0005-0000-0000-0000227B0000}"/>
    <cellStyle name="RIGs input cells 2 8 8" xfId="32137" xr:uid="{00000000-0005-0000-0000-0000237B0000}"/>
    <cellStyle name="RIGs input cells 2 8 9" xfId="32138" xr:uid="{00000000-0005-0000-0000-0000247B0000}"/>
    <cellStyle name="RIGs input cells 2 9" xfId="32139" xr:uid="{00000000-0005-0000-0000-0000257B0000}"/>
    <cellStyle name="RIGs input cells 2 9 10" xfId="32140" xr:uid="{00000000-0005-0000-0000-0000267B0000}"/>
    <cellStyle name="RIGs input cells 2 9 11" xfId="32141" xr:uid="{00000000-0005-0000-0000-0000277B0000}"/>
    <cellStyle name="RIGs input cells 2 9 12" xfId="32142" xr:uid="{00000000-0005-0000-0000-0000287B0000}"/>
    <cellStyle name="RIGs input cells 2 9 13" xfId="32143" xr:uid="{00000000-0005-0000-0000-0000297B0000}"/>
    <cellStyle name="RIGs input cells 2 9 14" xfId="32144" xr:uid="{00000000-0005-0000-0000-00002A7B0000}"/>
    <cellStyle name="RIGs input cells 2 9 15" xfId="32145" xr:uid="{00000000-0005-0000-0000-00002B7B0000}"/>
    <cellStyle name="RIGs input cells 2 9 16" xfId="32146" xr:uid="{00000000-0005-0000-0000-00002C7B0000}"/>
    <cellStyle name="RIGs input cells 2 9 17" xfId="32147" xr:uid="{00000000-0005-0000-0000-00002D7B0000}"/>
    <cellStyle name="RIGs input cells 2 9 18" xfId="32148" xr:uid="{00000000-0005-0000-0000-00002E7B0000}"/>
    <cellStyle name="RIGs input cells 2 9 19" xfId="32149" xr:uid="{00000000-0005-0000-0000-00002F7B0000}"/>
    <cellStyle name="RIGs input cells 2 9 2" xfId="32150" xr:uid="{00000000-0005-0000-0000-0000307B0000}"/>
    <cellStyle name="RIGs input cells 2 9 2 10" xfId="32151" xr:uid="{00000000-0005-0000-0000-0000317B0000}"/>
    <cellStyle name="RIGs input cells 2 9 2 11" xfId="32152" xr:uid="{00000000-0005-0000-0000-0000327B0000}"/>
    <cellStyle name="RIGs input cells 2 9 2 12" xfId="32153" xr:uid="{00000000-0005-0000-0000-0000337B0000}"/>
    <cellStyle name="RIGs input cells 2 9 2 13" xfId="32154" xr:uid="{00000000-0005-0000-0000-0000347B0000}"/>
    <cellStyle name="RIGs input cells 2 9 2 2" xfId="32155" xr:uid="{00000000-0005-0000-0000-0000357B0000}"/>
    <cellStyle name="RIGs input cells 2 9 2 2 2" xfId="32156" xr:uid="{00000000-0005-0000-0000-0000367B0000}"/>
    <cellStyle name="RIGs input cells 2 9 2 2 3" xfId="32157" xr:uid="{00000000-0005-0000-0000-0000377B0000}"/>
    <cellStyle name="RIGs input cells 2 9 2 3" xfId="32158" xr:uid="{00000000-0005-0000-0000-0000387B0000}"/>
    <cellStyle name="RIGs input cells 2 9 2 3 2" xfId="32159" xr:uid="{00000000-0005-0000-0000-0000397B0000}"/>
    <cellStyle name="RIGs input cells 2 9 2 3 3" xfId="32160" xr:uid="{00000000-0005-0000-0000-00003A7B0000}"/>
    <cellStyle name="RIGs input cells 2 9 2 4" xfId="32161" xr:uid="{00000000-0005-0000-0000-00003B7B0000}"/>
    <cellStyle name="RIGs input cells 2 9 2 5" xfId="32162" xr:uid="{00000000-0005-0000-0000-00003C7B0000}"/>
    <cellStyle name="RIGs input cells 2 9 2 6" xfId="32163" xr:uid="{00000000-0005-0000-0000-00003D7B0000}"/>
    <cellStyle name="RIGs input cells 2 9 2 7" xfId="32164" xr:uid="{00000000-0005-0000-0000-00003E7B0000}"/>
    <cellStyle name="RIGs input cells 2 9 2 8" xfId="32165" xr:uid="{00000000-0005-0000-0000-00003F7B0000}"/>
    <cellStyle name="RIGs input cells 2 9 2 9" xfId="32166" xr:uid="{00000000-0005-0000-0000-0000407B0000}"/>
    <cellStyle name="RIGs input cells 2 9 20" xfId="32167" xr:uid="{00000000-0005-0000-0000-0000417B0000}"/>
    <cellStyle name="RIGs input cells 2 9 21" xfId="32168" xr:uid="{00000000-0005-0000-0000-0000427B0000}"/>
    <cellStyle name="RIGs input cells 2 9 22" xfId="32169" xr:uid="{00000000-0005-0000-0000-0000437B0000}"/>
    <cellStyle name="RIGs input cells 2 9 23" xfId="32170" xr:uid="{00000000-0005-0000-0000-0000447B0000}"/>
    <cellStyle name="RIGs input cells 2 9 24" xfId="32171" xr:uid="{00000000-0005-0000-0000-0000457B0000}"/>
    <cellStyle name="RIGs input cells 2 9 25" xfId="32172" xr:uid="{00000000-0005-0000-0000-0000467B0000}"/>
    <cellStyle name="RIGs input cells 2 9 26" xfId="32173" xr:uid="{00000000-0005-0000-0000-0000477B0000}"/>
    <cellStyle name="RIGs input cells 2 9 27" xfId="32174" xr:uid="{00000000-0005-0000-0000-0000487B0000}"/>
    <cellStyle name="RIGs input cells 2 9 28" xfId="32175" xr:uid="{00000000-0005-0000-0000-0000497B0000}"/>
    <cellStyle name="RIGs input cells 2 9 29" xfId="32176" xr:uid="{00000000-0005-0000-0000-00004A7B0000}"/>
    <cellStyle name="RIGs input cells 2 9 3" xfId="32177" xr:uid="{00000000-0005-0000-0000-00004B7B0000}"/>
    <cellStyle name="RIGs input cells 2 9 3 2" xfId="32178" xr:uid="{00000000-0005-0000-0000-00004C7B0000}"/>
    <cellStyle name="RIGs input cells 2 9 3 3" xfId="32179" xr:uid="{00000000-0005-0000-0000-00004D7B0000}"/>
    <cellStyle name="RIGs input cells 2 9 30" xfId="32180" xr:uid="{00000000-0005-0000-0000-00004E7B0000}"/>
    <cellStyle name="RIGs input cells 2 9 31" xfId="32181" xr:uid="{00000000-0005-0000-0000-00004F7B0000}"/>
    <cellStyle name="RIGs input cells 2 9 32" xfId="32182" xr:uid="{00000000-0005-0000-0000-0000507B0000}"/>
    <cellStyle name="RIGs input cells 2 9 33" xfId="32183" xr:uid="{00000000-0005-0000-0000-0000517B0000}"/>
    <cellStyle name="RIGs input cells 2 9 34" xfId="32184" xr:uid="{00000000-0005-0000-0000-0000527B0000}"/>
    <cellStyle name="RIGs input cells 2 9 4" xfId="32185" xr:uid="{00000000-0005-0000-0000-0000537B0000}"/>
    <cellStyle name="RIGs input cells 2 9 4 2" xfId="32186" xr:uid="{00000000-0005-0000-0000-0000547B0000}"/>
    <cellStyle name="RIGs input cells 2 9 4 3" xfId="32187" xr:uid="{00000000-0005-0000-0000-0000557B0000}"/>
    <cellStyle name="RIGs input cells 2 9 5" xfId="32188" xr:uid="{00000000-0005-0000-0000-0000567B0000}"/>
    <cellStyle name="RIGs input cells 2 9 6" xfId="32189" xr:uid="{00000000-0005-0000-0000-0000577B0000}"/>
    <cellStyle name="RIGs input cells 2 9 7" xfId="32190" xr:uid="{00000000-0005-0000-0000-0000587B0000}"/>
    <cellStyle name="RIGs input cells 2 9 8" xfId="32191" xr:uid="{00000000-0005-0000-0000-0000597B0000}"/>
    <cellStyle name="RIGs input cells 2 9 9" xfId="32192" xr:uid="{00000000-0005-0000-0000-00005A7B0000}"/>
    <cellStyle name="RIGs input cells 2_1.3s Accounting C Costs Scots" xfId="32193" xr:uid="{00000000-0005-0000-0000-00005B7B0000}"/>
    <cellStyle name="RIGs input cells 20" xfId="32194" xr:uid="{00000000-0005-0000-0000-00005C7B0000}"/>
    <cellStyle name="RIGs input cells 20 2" xfId="32195" xr:uid="{00000000-0005-0000-0000-00005D7B0000}"/>
    <cellStyle name="RIGs input cells 21" xfId="32196" xr:uid="{00000000-0005-0000-0000-00005E7B0000}"/>
    <cellStyle name="RIGs input cells 21 2" xfId="32197" xr:uid="{00000000-0005-0000-0000-00005F7B0000}"/>
    <cellStyle name="RIGs input cells 22" xfId="32198" xr:uid="{00000000-0005-0000-0000-0000607B0000}"/>
    <cellStyle name="RIGs input cells 22 2" xfId="32199" xr:uid="{00000000-0005-0000-0000-0000617B0000}"/>
    <cellStyle name="RIGs input cells 23" xfId="32200" xr:uid="{00000000-0005-0000-0000-0000627B0000}"/>
    <cellStyle name="RIGs input cells 23 2" xfId="32201" xr:uid="{00000000-0005-0000-0000-0000637B0000}"/>
    <cellStyle name="RIGs input cells 24" xfId="32202" xr:uid="{00000000-0005-0000-0000-0000647B0000}"/>
    <cellStyle name="RIGs input cells 24 2" xfId="32203" xr:uid="{00000000-0005-0000-0000-0000657B0000}"/>
    <cellStyle name="RIGs input cells 25" xfId="32204" xr:uid="{00000000-0005-0000-0000-0000667B0000}"/>
    <cellStyle name="RIGs input cells 25 2" xfId="32205" xr:uid="{00000000-0005-0000-0000-0000677B0000}"/>
    <cellStyle name="RIGs input cells 26" xfId="32206" xr:uid="{00000000-0005-0000-0000-0000687B0000}"/>
    <cellStyle name="RIGs input cells 26 2" xfId="32207" xr:uid="{00000000-0005-0000-0000-0000697B0000}"/>
    <cellStyle name="RIGs input cells 27" xfId="32208" xr:uid="{00000000-0005-0000-0000-00006A7B0000}"/>
    <cellStyle name="RIGs input cells 27 2" xfId="32209" xr:uid="{00000000-0005-0000-0000-00006B7B0000}"/>
    <cellStyle name="RIGs input cells 28" xfId="32210" xr:uid="{00000000-0005-0000-0000-00006C7B0000}"/>
    <cellStyle name="RIGs input cells 28 2" xfId="32211" xr:uid="{00000000-0005-0000-0000-00006D7B0000}"/>
    <cellStyle name="RIGs input cells 29" xfId="32212" xr:uid="{00000000-0005-0000-0000-00006E7B0000}"/>
    <cellStyle name="RIGs input cells 29 2" xfId="32213" xr:uid="{00000000-0005-0000-0000-00006F7B0000}"/>
    <cellStyle name="RIGs input cells 3" xfId="1266" xr:uid="{00000000-0005-0000-0000-0000707B0000}"/>
    <cellStyle name="RIGs input cells 3 10" xfId="32214" xr:uid="{00000000-0005-0000-0000-0000717B0000}"/>
    <cellStyle name="RIGs input cells 3 10 10" xfId="32215" xr:uid="{00000000-0005-0000-0000-0000727B0000}"/>
    <cellStyle name="RIGs input cells 3 10 11" xfId="32216" xr:uid="{00000000-0005-0000-0000-0000737B0000}"/>
    <cellStyle name="RIGs input cells 3 10 12" xfId="32217" xr:uid="{00000000-0005-0000-0000-0000747B0000}"/>
    <cellStyle name="RIGs input cells 3 10 13" xfId="32218" xr:uid="{00000000-0005-0000-0000-0000757B0000}"/>
    <cellStyle name="RIGs input cells 3 10 14" xfId="32219" xr:uid="{00000000-0005-0000-0000-0000767B0000}"/>
    <cellStyle name="RIGs input cells 3 10 15" xfId="32220" xr:uid="{00000000-0005-0000-0000-0000777B0000}"/>
    <cellStyle name="RIGs input cells 3 10 16" xfId="32221" xr:uid="{00000000-0005-0000-0000-0000787B0000}"/>
    <cellStyle name="RIGs input cells 3 10 17" xfId="32222" xr:uid="{00000000-0005-0000-0000-0000797B0000}"/>
    <cellStyle name="RIGs input cells 3 10 18" xfId="32223" xr:uid="{00000000-0005-0000-0000-00007A7B0000}"/>
    <cellStyle name="RIGs input cells 3 10 19" xfId="32224" xr:uid="{00000000-0005-0000-0000-00007B7B0000}"/>
    <cellStyle name="RIGs input cells 3 10 2" xfId="32225" xr:uid="{00000000-0005-0000-0000-00007C7B0000}"/>
    <cellStyle name="RIGs input cells 3 10 2 10" xfId="32226" xr:uid="{00000000-0005-0000-0000-00007D7B0000}"/>
    <cellStyle name="RIGs input cells 3 10 2 11" xfId="32227" xr:uid="{00000000-0005-0000-0000-00007E7B0000}"/>
    <cellStyle name="RIGs input cells 3 10 2 12" xfId="32228" xr:uid="{00000000-0005-0000-0000-00007F7B0000}"/>
    <cellStyle name="RIGs input cells 3 10 2 13" xfId="32229" xr:uid="{00000000-0005-0000-0000-0000807B0000}"/>
    <cellStyle name="RIGs input cells 3 10 2 2" xfId="32230" xr:uid="{00000000-0005-0000-0000-0000817B0000}"/>
    <cellStyle name="RIGs input cells 3 10 2 2 2" xfId="32231" xr:uid="{00000000-0005-0000-0000-0000827B0000}"/>
    <cellStyle name="RIGs input cells 3 10 2 2 3" xfId="32232" xr:uid="{00000000-0005-0000-0000-0000837B0000}"/>
    <cellStyle name="RIGs input cells 3 10 2 3" xfId="32233" xr:uid="{00000000-0005-0000-0000-0000847B0000}"/>
    <cellStyle name="RIGs input cells 3 10 2 3 2" xfId="32234" xr:uid="{00000000-0005-0000-0000-0000857B0000}"/>
    <cellStyle name="RIGs input cells 3 10 2 3 3" xfId="32235" xr:uid="{00000000-0005-0000-0000-0000867B0000}"/>
    <cellStyle name="RIGs input cells 3 10 2 4" xfId="32236" xr:uid="{00000000-0005-0000-0000-0000877B0000}"/>
    <cellStyle name="RIGs input cells 3 10 2 5" xfId="32237" xr:uid="{00000000-0005-0000-0000-0000887B0000}"/>
    <cellStyle name="RIGs input cells 3 10 2 6" xfId="32238" xr:uid="{00000000-0005-0000-0000-0000897B0000}"/>
    <cellStyle name="RIGs input cells 3 10 2 7" xfId="32239" xr:uid="{00000000-0005-0000-0000-00008A7B0000}"/>
    <cellStyle name="RIGs input cells 3 10 2 8" xfId="32240" xr:uid="{00000000-0005-0000-0000-00008B7B0000}"/>
    <cellStyle name="RIGs input cells 3 10 2 9" xfId="32241" xr:uid="{00000000-0005-0000-0000-00008C7B0000}"/>
    <cellStyle name="RIGs input cells 3 10 20" xfId="32242" xr:uid="{00000000-0005-0000-0000-00008D7B0000}"/>
    <cellStyle name="RIGs input cells 3 10 21" xfId="32243" xr:uid="{00000000-0005-0000-0000-00008E7B0000}"/>
    <cellStyle name="RIGs input cells 3 10 22" xfId="32244" xr:uid="{00000000-0005-0000-0000-00008F7B0000}"/>
    <cellStyle name="RIGs input cells 3 10 23" xfId="32245" xr:uid="{00000000-0005-0000-0000-0000907B0000}"/>
    <cellStyle name="RIGs input cells 3 10 24" xfId="32246" xr:uid="{00000000-0005-0000-0000-0000917B0000}"/>
    <cellStyle name="RIGs input cells 3 10 25" xfId="32247" xr:uid="{00000000-0005-0000-0000-0000927B0000}"/>
    <cellStyle name="RIGs input cells 3 10 26" xfId="32248" xr:uid="{00000000-0005-0000-0000-0000937B0000}"/>
    <cellStyle name="RIGs input cells 3 10 27" xfId="32249" xr:uid="{00000000-0005-0000-0000-0000947B0000}"/>
    <cellStyle name="RIGs input cells 3 10 28" xfId="32250" xr:uid="{00000000-0005-0000-0000-0000957B0000}"/>
    <cellStyle name="RIGs input cells 3 10 29" xfId="32251" xr:uid="{00000000-0005-0000-0000-0000967B0000}"/>
    <cellStyle name="RIGs input cells 3 10 3" xfId="32252" xr:uid="{00000000-0005-0000-0000-0000977B0000}"/>
    <cellStyle name="RIGs input cells 3 10 3 2" xfId="32253" xr:uid="{00000000-0005-0000-0000-0000987B0000}"/>
    <cellStyle name="RIGs input cells 3 10 3 3" xfId="32254" xr:uid="{00000000-0005-0000-0000-0000997B0000}"/>
    <cellStyle name="RIGs input cells 3 10 30" xfId="32255" xr:uid="{00000000-0005-0000-0000-00009A7B0000}"/>
    <cellStyle name="RIGs input cells 3 10 31" xfId="32256" xr:uid="{00000000-0005-0000-0000-00009B7B0000}"/>
    <cellStyle name="RIGs input cells 3 10 32" xfId="32257" xr:uid="{00000000-0005-0000-0000-00009C7B0000}"/>
    <cellStyle name="RIGs input cells 3 10 33" xfId="32258" xr:uid="{00000000-0005-0000-0000-00009D7B0000}"/>
    <cellStyle name="RIGs input cells 3 10 34" xfId="32259" xr:uid="{00000000-0005-0000-0000-00009E7B0000}"/>
    <cellStyle name="RIGs input cells 3 10 4" xfId="32260" xr:uid="{00000000-0005-0000-0000-00009F7B0000}"/>
    <cellStyle name="RIGs input cells 3 10 4 2" xfId="32261" xr:uid="{00000000-0005-0000-0000-0000A07B0000}"/>
    <cellStyle name="RIGs input cells 3 10 4 3" xfId="32262" xr:uid="{00000000-0005-0000-0000-0000A17B0000}"/>
    <cellStyle name="RIGs input cells 3 10 5" xfId="32263" xr:uid="{00000000-0005-0000-0000-0000A27B0000}"/>
    <cellStyle name="RIGs input cells 3 10 6" xfId="32264" xr:uid="{00000000-0005-0000-0000-0000A37B0000}"/>
    <cellStyle name="RIGs input cells 3 10 7" xfId="32265" xr:uid="{00000000-0005-0000-0000-0000A47B0000}"/>
    <cellStyle name="RIGs input cells 3 10 8" xfId="32266" xr:uid="{00000000-0005-0000-0000-0000A57B0000}"/>
    <cellStyle name="RIGs input cells 3 10 9" xfId="32267" xr:uid="{00000000-0005-0000-0000-0000A67B0000}"/>
    <cellStyle name="RIGs input cells 3 11" xfId="32268" xr:uid="{00000000-0005-0000-0000-0000A77B0000}"/>
    <cellStyle name="RIGs input cells 3 11 10" xfId="32269" xr:uid="{00000000-0005-0000-0000-0000A87B0000}"/>
    <cellStyle name="RIGs input cells 3 11 11" xfId="32270" xr:uid="{00000000-0005-0000-0000-0000A97B0000}"/>
    <cellStyle name="RIGs input cells 3 11 12" xfId="32271" xr:uid="{00000000-0005-0000-0000-0000AA7B0000}"/>
    <cellStyle name="RIGs input cells 3 11 13" xfId="32272" xr:uid="{00000000-0005-0000-0000-0000AB7B0000}"/>
    <cellStyle name="RIGs input cells 3 11 14" xfId="32273" xr:uid="{00000000-0005-0000-0000-0000AC7B0000}"/>
    <cellStyle name="RIGs input cells 3 11 15" xfId="32274" xr:uid="{00000000-0005-0000-0000-0000AD7B0000}"/>
    <cellStyle name="RIGs input cells 3 11 16" xfId="32275" xr:uid="{00000000-0005-0000-0000-0000AE7B0000}"/>
    <cellStyle name="RIGs input cells 3 11 17" xfId="32276" xr:uid="{00000000-0005-0000-0000-0000AF7B0000}"/>
    <cellStyle name="RIGs input cells 3 11 18" xfId="32277" xr:uid="{00000000-0005-0000-0000-0000B07B0000}"/>
    <cellStyle name="RIGs input cells 3 11 19" xfId="32278" xr:uid="{00000000-0005-0000-0000-0000B17B0000}"/>
    <cellStyle name="RIGs input cells 3 11 2" xfId="32279" xr:uid="{00000000-0005-0000-0000-0000B27B0000}"/>
    <cellStyle name="RIGs input cells 3 11 2 10" xfId="32280" xr:uid="{00000000-0005-0000-0000-0000B37B0000}"/>
    <cellStyle name="RIGs input cells 3 11 2 11" xfId="32281" xr:uid="{00000000-0005-0000-0000-0000B47B0000}"/>
    <cellStyle name="RIGs input cells 3 11 2 12" xfId="32282" xr:uid="{00000000-0005-0000-0000-0000B57B0000}"/>
    <cellStyle name="RIGs input cells 3 11 2 13" xfId="32283" xr:uid="{00000000-0005-0000-0000-0000B67B0000}"/>
    <cellStyle name="RIGs input cells 3 11 2 2" xfId="32284" xr:uid="{00000000-0005-0000-0000-0000B77B0000}"/>
    <cellStyle name="RIGs input cells 3 11 2 2 2" xfId="32285" xr:uid="{00000000-0005-0000-0000-0000B87B0000}"/>
    <cellStyle name="RIGs input cells 3 11 2 2 3" xfId="32286" xr:uid="{00000000-0005-0000-0000-0000B97B0000}"/>
    <cellStyle name="RIGs input cells 3 11 2 3" xfId="32287" xr:uid="{00000000-0005-0000-0000-0000BA7B0000}"/>
    <cellStyle name="RIGs input cells 3 11 2 3 2" xfId="32288" xr:uid="{00000000-0005-0000-0000-0000BB7B0000}"/>
    <cellStyle name="RIGs input cells 3 11 2 3 3" xfId="32289" xr:uid="{00000000-0005-0000-0000-0000BC7B0000}"/>
    <cellStyle name="RIGs input cells 3 11 2 4" xfId="32290" xr:uid="{00000000-0005-0000-0000-0000BD7B0000}"/>
    <cellStyle name="RIGs input cells 3 11 2 5" xfId="32291" xr:uid="{00000000-0005-0000-0000-0000BE7B0000}"/>
    <cellStyle name="RIGs input cells 3 11 2 6" xfId="32292" xr:uid="{00000000-0005-0000-0000-0000BF7B0000}"/>
    <cellStyle name="RIGs input cells 3 11 2 7" xfId="32293" xr:uid="{00000000-0005-0000-0000-0000C07B0000}"/>
    <cellStyle name="RIGs input cells 3 11 2 8" xfId="32294" xr:uid="{00000000-0005-0000-0000-0000C17B0000}"/>
    <cellStyle name="RIGs input cells 3 11 2 9" xfId="32295" xr:uid="{00000000-0005-0000-0000-0000C27B0000}"/>
    <cellStyle name="RIGs input cells 3 11 20" xfId="32296" xr:uid="{00000000-0005-0000-0000-0000C37B0000}"/>
    <cellStyle name="RIGs input cells 3 11 21" xfId="32297" xr:uid="{00000000-0005-0000-0000-0000C47B0000}"/>
    <cellStyle name="RIGs input cells 3 11 22" xfId="32298" xr:uid="{00000000-0005-0000-0000-0000C57B0000}"/>
    <cellStyle name="RIGs input cells 3 11 23" xfId="32299" xr:uid="{00000000-0005-0000-0000-0000C67B0000}"/>
    <cellStyle name="RIGs input cells 3 11 24" xfId="32300" xr:uid="{00000000-0005-0000-0000-0000C77B0000}"/>
    <cellStyle name="RIGs input cells 3 11 25" xfId="32301" xr:uid="{00000000-0005-0000-0000-0000C87B0000}"/>
    <cellStyle name="RIGs input cells 3 11 26" xfId="32302" xr:uid="{00000000-0005-0000-0000-0000C97B0000}"/>
    <cellStyle name="RIGs input cells 3 11 27" xfId="32303" xr:uid="{00000000-0005-0000-0000-0000CA7B0000}"/>
    <cellStyle name="RIGs input cells 3 11 28" xfId="32304" xr:uid="{00000000-0005-0000-0000-0000CB7B0000}"/>
    <cellStyle name="RIGs input cells 3 11 29" xfId="32305" xr:uid="{00000000-0005-0000-0000-0000CC7B0000}"/>
    <cellStyle name="RIGs input cells 3 11 3" xfId="32306" xr:uid="{00000000-0005-0000-0000-0000CD7B0000}"/>
    <cellStyle name="RIGs input cells 3 11 3 2" xfId="32307" xr:uid="{00000000-0005-0000-0000-0000CE7B0000}"/>
    <cellStyle name="RIGs input cells 3 11 3 3" xfId="32308" xr:uid="{00000000-0005-0000-0000-0000CF7B0000}"/>
    <cellStyle name="RIGs input cells 3 11 30" xfId="32309" xr:uid="{00000000-0005-0000-0000-0000D07B0000}"/>
    <cellStyle name="RIGs input cells 3 11 31" xfId="32310" xr:uid="{00000000-0005-0000-0000-0000D17B0000}"/>
    <cellStyle name="RIGs input cells 3 11 32" xfId="32311" xr:uid="{00000000-0005-0000-0000-0000D27B0000}"/>
    <cellStyle name="RIGs input cells 3 11 33" xfId="32312" xr:uid="{00000000-0005-0000-0000-0000D37B0000}"/>
    <cellStyle name="RIGs input cells 3 11 34" xfId="32313" xr:uid="{00000000-0005-0000-0000-0000D47B0000}"/>
    <cellStyle name="RIGs input cells 3 11 4" xfId="32314" xr:uid="{00000000-0005-0000-0000-0000D57B0000}"/>
    <cellStyle name="RIGs input cells 3 11 4 2" xfId="32315" xr:uid="{00000000-0005-0000-0000-0000D67B0000}"/>
    <cellStyle name="RIGs input cells 3 11 4 3" xfId="32316" xr:uid="{00000000-0005-0000-0000-0000D77B0000}"/>
    <cellStyle name="RIGs input cells 3 11 5" xfId="32317" xr:uid="{00000000-0005-0000-0000-0000D87B0000}"/>
    <cellStyle name="RIGs input cells 3 11 6" xfId="32318" xr:uid="{00000000-0005-0000-0000-0000D97B0000}"/>
    <cellStyle name="RIGs input cells 3 11 7" xfId="32319" xr:uid="{00000000-0005-0000-0000-0000DA7B0000}"/>
    <cellStyle name="RIGs input cells 3 11 8" xfId="32320" xr:uid="{00000000-0005-0000-0000-0000DB7B0000}"/>
    <cellStyle name="RIGs input cells 3 11 9" xfId="32321" xr:uid="{00000000-0005-0000-0000-0000DC7B0000}"/>
    <cellStyle name="RIGs input cells 3 12" xfId="32322" xr:uid="{00000000-0005-0000-0000-0000DD7B0000}"/>
    <cellStyle name="RIGs input cells 3 12 10" xfId="32323" xr:uid="{00000000-0005-0000-0000-0000DE7B0000}"/>
    <cellStyle name="RIGs input cells 3 12 11" xfId="32324" xr:uid="{00000000-0005-0000-0000-0000DF7B0000}"/>
    <cellStyle name="RIGs input cells 3 12 12" xfId="32325" xr:uid="{00000000-0005-0000-0000-0000E07B0000}"/>
    <cellStyle name="RIGs input cells 3 12 13" xfId="32326" xr:uid="{00000000-0005-0000-0000-0000E17B0000}"/>
    <cellStyle name="RIGs input cells 3 12 2" xfId="32327" xr:uid="{00000000-0005-0000-0000-0000E27B0000}"/>
    <cellStyle name="RIGs input cells 3 12 2 2" xfId="32328" xr:uid="{00000000-0005-0000-0000-0000E37B0000}"/>
    <cellStyle name="RIGs input cells 3 12 2 3" xfId="32329" xr:uid="{00000000-0005-0000-0000-0000E47B0000}"/>
    <cellStyle name="RIGs input cells 3 12 3" xfId="32330" xr:uid="{00000000-0005-0000-0000-0000E57B0000}"/>
    <cellStyle name="RIGs input cells 3 12 3 2" xfId="32331" xr:uid="{00000000-0005-0000-0000-0000E67B0000}"/>
    <cellStyle name="RIGs input cells 3 12 3 3" xfId="32332" xr:uid="{00000000-0005-0000-0000-0000E77B0000}"/>
    <cellStyle name="RIGs input cells 3 12 4" xfId="32333" xr:uid="{00000000-0005-0000-0000-0000E87B0000}"/>
    <cellStyle name="RIGs input cells 3 12 5" xfId="32334" xr:uid="{00000000-0005-0000-0000-0000E97B0000}"/>
    <cellStyle name="RIGs input cells 3 12 6" xfId="32335" xr:uid="{00000000-0005-0000-0000-0000EA7B0000}"/>
    <cellStyle name="RIGs input cells 3 12 7" xfId="32336" xr:uid="{00000000-0005-0000-0000-0000EB7B0000}"/>
    <cellStyle name="RIGs input cells 3 12 8" xfId="32337" xr:uid="{00000000-0005-0000-0000-0000EC7B0000}"/>
    <cellStyle name="RIGs input cells 3 12 9" xfId="32338" xr:uid="{00000000-0005-0000-0000-0000ED7B0000}"/>
    <cellStyle name="RIGs input cells 3 13" xfId="32339" xr:uid="{00000000-0005-0000-0000-0000EE7B0000}"/>
    <cellStyle name="RIGs input cells 3 13 2" xfId="32340" xr:uid="{00000000-0005-0000-0000-0000EF7B0000}"/>
    <cellStyle name="RIGs input cells 3 13 2 2" xfId="32341" xr:uid="{00000000-0005-0000-0000-0000F07B0000}"/>
    <cellStyle name="RIGs input cells 3 13 2 3" xfId="32342" xr:uid="{00000000-0005-0000-0000-0000F17B0000}"/>
    <cellStyle name="RIGs input cells 3 13 3" xfId="32343" xr:uid="{00000000-0005-0000-0000-0000F27B0000}"/>
    <cellStyle name="RIGs input cells 3 13 3 2" xfId="32344" xr:uid="{00000000-0005-0000-0000-0000F37B0000}"/>
    <cellStyle name="RIGs input cells 3 13 4" xfId="32345" xr:uid="{00000000-0005-0000-0000-0000F47B0000}"/>
    <cellStyle name="RIGs input cells 3 14" xfId="32346" xr:uid="{00000000-0005-0000-0000-0000F57B0000}"/>
    <cellStyle name="RIGs input cells 3 14 2" xfId="32347" xr:uid="{00000000-0005-0000-0000-0000F67B0000}"/>
    <cellStyle name="RIGs input cells 3 15" xfId="32348" xr:uid="{00000000-0005-0000-0000-0000F77B0000}"/>
    <cellStyle name="RIGs input cells 3 15 2" xfId="32349" xr:uid="{00000000-0005-0000-0000-0000F87B0000}"/>
    <cellStyle name="RIGs input cells 3 16" xfId="32350" xr:uid="{00000000-0005-0000-0000-0000F97B0000}"/>
    <cellStyle name="RIGs input cells 3 16 2" xfId="32351" xr:uid="{00000000-0005-0000-0000-0000FA7B0000}"/>
    <cellStyle name="RIGs input cells 3 17" xfId="32352" xr:uid="{00000000-0005-0000-0000-0000FB7B0000}"/>
    <cellStyle name="RIGs input cells 3 17 2" xfId="32353" xr:uid="{00000000-0005-0000-0000-0000FC7B0000}"/>
    <cellStyle name="RIGs input cells 3 18" xfId="32354" xr:uid="{00000000-0005-0000-0000-0000FD7B0000}"/>
    <cellStyle name="RIGs input cells 3 18 2" xfId="32355" xr:uid="{00000000-0005-0000-0000-0000FE7B0000}"/>
    <cellStyle name="RIGs input cells 3 19" xfId="32356" xr:uid="{00000000-0005-0000-0000-0000FF7B0000}"/>
    <cellStyle name="RIGs input cells 3 19 2" xfId="32357" xr:uid="{00000000-0005-0000-0000-0000007C0000}"/>
    <cellStyle name="RIGs input cells 3 2" xfId="1267" xr:uid="{00000000-0005-0000-0000-0000017C0000}"/>
    <cellStyle name="RIGs input cells 3 2 10" xfId="32358" xr:uid="{00000000-0005-0000-0000-0000027C0000}"/>
    <cellStyle name="RIGs input cells 3 2 10 2" xfId="32359" xr:uid="{00000000-0005-0000-0000-0000037C0000}"/>
    <cellStyle name="RIGs input cells 3 2 11" xfId="32360" xr:uid="{00000000-0005-0000-0000-0000047C0000}"/>
    <cellStyle name="RIGs input cells 3 2 11 2" xfId="32361" xr:uid="{00000000-0005-0000-0000-0000057C0000}"/>
    <cellStyle name="RIGs input cells 3 2 12" xfId="32362" xr:uid="{00000000-0005-0000-0000-0000067C0000}"/>
    <cellStyle name="RIGs input cells 3 2 12 2" xfId="32363" xr:uid="{00000000-0005-0000-0000-0000077C0000}"/>
    <cellStyle name="RIGs input cells 3 2 13" xfId="32364" xr:uid="{00000000-0005-0000-0000-0000087C0000}"/>
    <cellStyle name="RIGs input cells 3 2 13 2" xfId="32365" xr:uid="{00000000-0005-0000-0000-0000097C0000}"/>
    <cellStyle name="RIGs input cells 3 2 14" xfId="32366" xr:uid="{00000000-0005-0000-0000-00000A7C0000}"/>
    <cellStyle name="RIGs input cells 3 2 14 2" xfId="32367" xr:uid="{00000000-0005-0000-0000-00000B7C0000}"/>
    <cellStyle name="RIGs input cells 3 2 15" xfId="32368" xr:uid="{00000000-0005-0000-0000-00000C7C0000}"/>
    <cellStyle name="RIGs input cells 3 2 15 2" xfId="32369" xr:uid="{00000000-0005-0000-0000-00000D7C0000}"/>
    <cellStyle name="RIGs input cells 3 2 16" xfId="32370" xr:uid="{00000000-0005-0000-0000-00000E7C0000}"/>
    <cellStyle name="RIGs input cells 3 2 16 2" xfId="32371" xr:uid="{00000000-0005-0000-0000-00000F7C0000}"/>
    <cellStyle name="RIGs input cells 3 2 17" xfId="32372" xr:uid="{00000000-0005-0000-0000-0000107C0000}"/>
    <cellStyle name="RIGs input cells 3 2 17 2" xfId="32373" xr:uid="{00000000-0005-0000-0000-0000117C0000}"/>
    <cellStyle name="RIGs input cells 3 2 18" xfId="32374" xr:uid="{00000000-0005-0000-0000-0000127C0000}"/>
    <cellStyle name="RIGs input cells 3 2 18 2" xfId="32375" xr:uid="{00000000-0005-0000-0000-0000137C0000}"/>
    <cellStyle name="RIGs input cells 3 2 19" xfId="32376" xr:uid="{00000000-0005-0000-0000-0000147C0000}"/>
    <cellStyle name="RIGs input cells 3 2 19 2" xfId="32377" xr:uid="{00000000-0005-0000-0000-0000157C0000}"/>
    <cellStyle name="RIGs input cells 3 2 2" xfId="1268" xr:uid="{00000000-0005-0000-0000-0000167C0000}"/>
    <cellStyle name="RIGs input cells 3 2 2 10" xfId="32378" xr:uid="{00000000-0005-0000-0000-0000177C0000}"/>
    <cellStyle name="RIGs input cells 3 2 2 10 2" xfId="32379" xr:uid="{00000000-0005-0000-0000-0000187C0000}"/>
    <cellStyle name="RIGs input cells 3 2 2 11" xfId="32380" xr:uid="{00000000-0005-0000-0000-0000197C0000}"/>
    <cellStyle name="RIGs input cells 3 2 2 11 2" xfId="32381" xr:uid="{00000000-0005-0000-0000-00001A7C0000}"/>
    <cellStyle name="RIGs input cells 3 2 2 12" xfId="32382" xr:uid="{00000000-0005-0000-0000-00001B7C0000}"/>
    <cellStyle name="RIGs input cells 3 2 2 12 2" xfId="32383" xr:uid="{00000000-0005-0000-0000-00001C7C0000}"/>
    <cellStyle name="RIGs input cells 3 2 2 13" xfId="32384" xr:uid="{00000000-0005-0000-0000-00001D7C0000}"/>
    <cellStyle name="RIGs input cells 3 2 2 13 2" xfId="32385" xr:uid="{00000000-0005-0000-0000-00001E7C0000}"/>
    <cellStyle name="RIGs input cells 3 2 2 14" xfId="32386" xr:uid="{00000000-0005-0000-0000-00001F7C0000}"/>
    <cellStyle name="RIGs input cells 3 2 2 14 2" xfId="32387" xr:uid="{00000000-0005-0000-0000-0000207C0000}"/>
    <cellStyle name="RIGs input cells 3 2 2 15" xfId="32388" xr:uid="{00000000-0005-0000-0000-0000217C0000}"/>
    <cellStyle name="RIGs input cells 3 2 2 15 2" xfId="32389" xr:uid="{00000000-0005-0000-0000-0000227C0000}"/>
    <cellStyle name="RIGs input cells 3 2 2 16" xfId="32390" xr:uid="{00000000-0005-0000-0000-0000237C0000}"/>
    <cellStyle name="RIGs input cells 3 2 2 16 2" xfId="32391" xr:uid="{00000000-0005-0000-0000-0000247C0000}"/>
    <cellStyle name="RIGs input cells 3 2 2 17" xfId="32392" xr:uid="{00000000-0005-0000-0000-0000257C0000}"/>
    <cellStyle name="RIGs input cells 3 2 2 17 2" xfId="32393" xr:uid="{00000000-0005-0000-0000-0000267C0000}"/>
    <cellStyle name="RIGs input cells 3 2 2 18" xfId="32394" xr:uid="{00000000-0005-0000-0000-0000277C0000}"/>
    <cellStyle name="RIGs input cells 3 2 2 18 2" xfId="32395" xr:uid="{00000000-0005-0000-0000-0000287C0000}"/>
    <cellStyle name="RIGs input cells 3 2 2 19" xfId="32396" xr:uid="{00000000-0005-0000-0000-0000297C0000}"/>
    <cellStyle name="RIGs input cells 3 2 2 19 2" xfId="32397" xr:uid="{00000000-0005-0000-0000-00002A7C0000}"/>
    <cellStyle name="RIGs input cells 3 2 2 2" xfId="32398" xr:uid="{00000000-0005-0000-0000-00002B7C0000}"/>
    <cellStyle name="RIGs input cells 3 2 2 2 10" xfId="32399" xr:uid="{00000000-0005-0000-0000-00002C7C0000}"/>
    <cellStyle name="RIGs input cells 3 2 2 2 11" xfId="32400" xr:uid="{00000000-0005-0000-0000-00002D7C0000}"/>
    <cellStyle name="RIGs input cells 3 2 2 2 12" xfId="32401" xr:uid="{00000000-0005-0000-0000-00002E7C0000}"/>
    <cellStyle name="RIGs input cells 3 2 2 2 13" xfId="32402" xr:uid="{00000000-0005-0000-0000-00002F7C0000}"/>
    <cellStyle name="RIGs input cells 3 2 2 2 14" xfId="32403" xr:uid="{00000000-0005-0000-0000-0000307C0000}"/>
    <cellStyle name="RIGs input cells 3 2 2 2 15" xfId="32404" xr:uid="{00000000-0005-0000-0000-0000317C0000}"/>
    <cellStyle name="RIGs input cells 3 2 2 2 16" xfId="32405" xr:uid="{00000000-0005-0000-0000-0000327C0000}"/>
    <cellStyle name="RIGs input cells 3 2 2 2 17" xfId="32406" xr:uid="{00000000-0005-0000-0000-0000337C0000}"/>
    <cellStyle name="RIGs input cells 3 2 2 2 18" xfId="32407" xr:uid="{00000000-0005-0000-0000-0000347C0000}"/>
    <cellStyle name="RIGs input cells 3 2 2 2 19" xfId="32408" xr:uid="{00000000-0005-0000-0000-0000357C0000}"/>
    <cellStyle name="RIGs input cells 3 2 2 2 2" xfId="32409" xr:uid="{00000000-0005-0000-0000-0000367C0000}"/>
    <cellStyle name="RIGs input cells 3 2 2 2 2 10" xfId="32410" xr:uid="{00000000-0005-0000-0000-0000377C0000}"/>
    <cellStyle name="RIGs input cells 3 2 2 2 2 11" xfId="32411" xr:uid="{00000000-0005-0000-0000-0000387C0000}"/>
    <cellStyle name="RIGs input cells 3 2 2 2 2 12" xfId="32412" xr:uid="{00000000-0005-0000-0000-0000397C0000}"/>
    <cellStyle name="RIGs input cells 3 2 2 2 2 13" xfId="32413" xr:uid="{00000000-0005-0000-0000-00003A7C0000}"/>
    <cellStyle name="RIGs input cells 3 2 2 2 2 14" xfId="32414" xr:uid="{00000000-0005-0000-0000-00003B7C0000}"/>
    <cellStyle name="RIGs input cells 3 2 2 2 2 15" xfId="32415" xr:uid="{00000000-0005-0000-0000-00003C7C0000}"/>
    <cellStyle name="RIGs input cells 3 2 2 2 2 16" xfId="32416" xr:uid="{00000000-0005-0000-0000-00003D7C0000}"/>
    <cellStyle name="RIGs input cells 3 2 2 2 2 17" xfId="32417" xr:uid="{00000000-0005-0000-0000-00003E7C0000}"/>
    <cellStyle name="RIGs input cells 3 2 2 2 2 18" xfId="32418" xr:uid="{00000000-0005-0000-0000-00003F7C0000}"/>
    <cellStyle name="RIGs input cells 3 2 2 2 2 19" xfId="32419" xr:uid="{00000000-0005-0000-0000-0000407C0000}"/>
    <cellStyle name="RIGs input cells 3 2 2 2 2 2" xfId="32420" xr:uid="{00000000-0005-0000-0000-0000417C0000}"/>
    <cellStyle name="RIGs input cells 3 2 2 2 2 2 10" xfId="32421" xr:uid="{00000000-0005-0000-0000-0000427C0000}"/>
    <cellStyle name="RIGs input cells 3 2 2 2 2 2 11" xfId="32422" xr:uid="{00000000-0005-0000-0000-0000437C0000}"/>
    <cellStyle name="RIGs input cells 3 2 2 2 2 2 12" xfId="32423" xr:uid="{00000000-0005-0000-0000-0000447C0000}"/>
    <cellStyle name="RIGs input cells 3 2 2 2 2 2 13" xfId="32424" xr:uid="{00000000-0005-0000-0000-0000457C0000}"/>
    <cellStyle name="RIGs input cells 3 2 2 2 2 2 2" xfId="32425" xr:uid="{00000000-0005-0000-0000-0000467C0000}"/>
    <cellStyle name="RIGs input cells 3 2 2 2 2 2 2 2" xfId="32426" xr:uid="{00000000-0005-0000-0000-0000477C0000}"/>
    <cellStyle name="RIGs input cells 3 2 2 2 2 2 2 3" xfId="32427" xr:uid="{00000000-0005-0000-0000-0000487C0000}"/>
    <cellStyle name="RIGs input cells 3 2 2 2 2 2 3" xfId="32428" xr:uid="{00000000-0005-0000-0000-0000497C0000}"/>
    <cellStyle name="RIGs input cells 3 2 2 2 2 2 3 2" xfId="32429" xr:uid="{00000000-0005-0000-0000-00004A7C0000}"/>
    <cellStyle name="RIGs input cells 3 2 2 2 2 2 3 3" xfId="32430" xr:uid="{00000000-0005-0000-0000-00004B7C0000}"/>
    <cellStyle name="RIGs input cells 3 2 2 2 2 2 4" xfId="32431" xr:uid="{00000000-0005-0000-0000-00004C7C0000}"/>
    <cellStyle name="RIGs input cells 3 2 2 2 2 2 5" xfId="32432" xr:uid="{00000000-0005-0000-0000-00004D7C0000}"/>
    <cellStyle name="RIGs input cells 3 2 2 2 2 2 6" xfId="32433" xr:uid="{00000000-0005-0000-0000-00004E7C0000}"/>
    <cellStyle name="RIGs input cells 3 2 2 2 2 2 7" xfId="32434" xr:uid="{00000000-0005-0000-0000-00004F7C0000}"/>
    <cellStyle name="RIGs input cells 3 2 2 2 2 2 8" xfId="32435" xr:uid="{00000000-0005-0000-0000-0000507C0000}"/>
    <cellStyle name="RIGs input cells 3 2 2 2 2 2 9" xfId="32436" xr:uid="{00000000-0005-0000-0000-0000517C0000}"/>
    <cellStyle name="RIGs input cells 3 2 2 2 2 20" xfId="32437" xr:uid="{00000000-0005-0000-0000-0000527C0000}"/>
    <cellStyle name="RIGs input cells 3 2 2 2 2 21" xfId="32438" xr:uid="{00000000-0005-0000-0000-0000537C0000}"/>
    <cellStyle name="RIGs input cells 3 2 2 2 2 22" xfId="32439" xr:uid="{00000000-0005-0000-0000-0000547C0000}"/>
    <cellStyle name="RIGs input cells 3 2 2 2 2 23" xfId="32440" xr:uid="{00000000-0005-0000-0000-0000557C0000}"/>
    <cellStyle name="RIGs input cells 3 2 2 2 2 24" xfId="32441" xr:uid="{00000000-0005-0000-0000-0000567C0000}"/>
    <cellStyle name="RIGs input cells 3 2 2 2 2 25" xfId="32442" xr:uid="{00000000-0005-0000-0000-0000577C0000}"/>
    <cellStyle name="RIGs input cells 3 2 2 2 2 26" xfId="32443" xr:uid="{00000000-0005-0000-0000-0000587C0000}"/>
    <cellStyle name="RIGs input cells 3 2 2 2 2 27" xfId="32444" xr:uid="{00000000-0005-0000-0000-0000597C0000}"/>
    <cellStyle name="RIGs input cells 3 2 2 2 2 28" xfId="32445" xr:uid="{00000000-0005-0000-0000-00005A7C0000}"/>
    <cellStyle name="RIGs input cells 3 2 2 2 2 29" xfId="32446" xr:uid="{00000000-0005-0000-0000-00005B7C0000}"/>
    <cellStyle name="RIGs input cells 3 2 2 2 2 3" xfId="32447" xr:uid="{00000000-0005-0000-0000-00005C7C0000}"/>
    <cellStyle name="RIGs input cells 3 2 2 2 2 3 2" xfId="32448" xr:uid="{00000000-0005-0000-0000-00005D7C0000}"/>
    <cellStyle name="RIGs input cells 3 2 2 2 2 3 3" xfId="32449" xr:uid="{00000000-0005-0000-0000-00005E7C0000}"/>
    <cellStyle name="RIGs input cells 3 2 2 2 2 30" xfId="32450" xr:uid="{00000000-0005-0000-0000-00005F7C0000}"/>
    <cellStyle name="RIGs input cells 3 2 2 2 2 31" xfId="32451" xr:uid="{00000000-0005-0000-0000-0000607C0000}"/>
    <cellStyle name="RIGs input cells 3 2 2 2 2 32" xfId="32452" xr:uid="{00000000-0005-0000-0000-0000617C0000}"/>
    <cellStyle name="RIGs input cells 3 2 2 2 2 33" xfId="32453" xr:uid="{00000000-0005-0000-0000-0000627C0000}"/>
    <cellStyle name="RIGs input cells 3 2 2 2 2 34" xfId="32454" xr:uid="{00000000-0005-0000-0000-0000637C0000}"/>
    <cellStyle name="RIGs input cells 3 2 2 2 2 4" xfId="32455" xr:uid="{00000000-0005-0000-0000-0000647C0000}"/>
    <cellStyle name="RIGs input cells 3 2 2 2 2 4 2" xfId="32456" xr:uid="{00000000-0005-0000-0000-0000657C0000}"/>
    <cellStyle name="RIGs input cells 3 2 2 2 2 4 3" xfId="32457" xr:uid="{00000000-0005-0000-0000-0000667C0000}"/>
    <cellStyle name="RIGs input cells 3 2 2 2 2 5" xfId="32458" xr:uid="{00000000-0005-0000-0000-0000677C0000}"/>
    <cellStyle name="RIGs input cells 3 2 2 2 2 6" xfId="32459" xr:uid="{00000000-0005-0000-0000-0000687C0000}"/>
    <cellStyle name="RIGs input cells 3 2 2 2 2 7" xfId="32460" xr:uid="{00000000-0005-0000-0000-0000697C0000}"/>
    <cellStyle name="RIGs input cells 3 2 2 2 2 8" xfId="32461" xr:uid="{00000000-0005-0000-0000-00006A7C0000}"/>
    <cellStyle name="RIGs input cells 3 2 2 2 2 9" xfId="32462" xr:uid="{00000000-0005-0000-0000-00006B7C0000}"/>
    <cellStyle name="RIGs input cells 3 2 2 2 20" xfId="32463" xr:uid="{00000000-0005-0000-0000-00006C7C0000}"/>
    <cellStyle name="RIGs input cells 3 2 2 2 21" xfId="32464" xr:uid="{00000000-0005-0000-0000-00006D7C0000}"/>
    <cellStyle name="RIGs input cells 3 2 2 2 22" xfId="32465" xr:uid="{00000000-0005-0000-0000-00006E7C0000}"/>
    <cellStyle name="RIGs input cells 3 2 2 2 23" xfId="32466" xr:uid="{00000000-0005-0000-0000-00006F7C0000}"/>
    <cellStyle name="RIGs input cells 3 2 2 2 24" xfId="32467" xr:uid="{00000000-0005-0000-0000-0000707C0000}"/>
    <cellStyle name="RIGs input cells 3 2 2 2 25" xfId="32468" xr:uid="{00000000-0005-0000-0000-0000717C0000}"/>
    <cellStyle name="RIGs input cells 3 2 2 2 26" xfId="32469" xr:uid="{00000000-0005-0000-0000-0000727C0000}"/>
    <cellStyle name="RIGs input cells 3 2 2 2 27" xfId="32470" xr:uid="{00000000-0005-0000-0000-0000737C0000}"/>
    <cellStyle name="RIGs input cells 3 2 2 2 28" xfId="32471" xr:uid="{00000000-0005-0000-0000-0000747C0000}"/>
    <cellStyle name="RIGs input cells 3 2 2 2 29" xfId="32472" xr:uid="{00000000-0005-0000-0000-0000757C0000}"/>
    <cellStyle name="RIGs input cells 3 2 2 2 3" xfId="32473" xr:uid="{00000000-0005-0000-0000-0000767C0000}"/>
    <cellStyle name="RIGs input cells 3 2 2 2 3 10" xfId="32474" xr:uid="{00000000-0005-0000-0000-0000777C0000}"/>
    <cellStyle name="RIGs input cells 3 2 2 2 3 11" xfId="32475" xr:uid="{00000000-0005-0000-0000-0000787C0000}"/>
    <cellStyle name="RIGs input cells 3 2 2 2 3 12" xfId="32476" xr:uid="{00000000-0005-0000-0000-0000797C0000}"/>
    <cellStyle name="RIGs input cells 3 2 2 2 3 13" xfId="32477" xr:uid="{00000000-0005-0000-0000-00007A7C0000}"/>
    <cellStyle name="RIGs input cells 3 2 2 2 3 2" xfId="32478" xr:uid="{00000000-0005-0000-0000-00007B7C0000}"/>
    <cellStyle name="RIGs input cells 3 2 2 2 3 2 2" xfId="32479" xr:uid="{00000000-0005-0000-0000-00007C7C0000}"/>
    <cellStyle name="RIGs input cells 3 2 2 2 3 2 3" xfId="32480" xr:uid="{00000000-0005-0000-0000-00007D7C0000}"/>
    <cellStyle name="RIGs input cells 3 2 2 2 3 3" xfId="32481" xr:uid="{00000000-0005-0000-0000-00007E7C0000}"/>
    <cellStyle name="RIGs input cells 3 2 2 2 3 3 2" xfId="32482" xr:uid="{00000000-0005-0000-0000-00007F7C0000}"/>
    <cellStyle name="RIGs input cells 3 2 2 2 3 3 3" xfId="32483" xr:uid="{00000000-0005-0000-0000-0000807C0000}"/>
    <cellStyle name="RIGs input cells 3 2 2 2 3 4" xfId="32484" xr:uid="{00000000-0005-0000-0000-0000817C0000}"/>
    <cellStyle name="RIGs input cells 3 2 2 2 3 5" xfId="32485" xr:uid="{00000000-0005-0000-0000-0000827C0000}"/>
    <cellStyle name="RIGs input cells 3 2 2 2 3 6" xfId="32486" xr:uid="{00000000-0005-0000-0000-0000837C0000}"/>
    <cellStyle name="RIGs input cells 3 2 2 2 3 7" xfId="32487" xr:uid="{00000000-0005-0000-0000-0000847C0000}"/>
    <cellStyle name="RIGs input cells 3 2 2 2 3 8" xfId="32488" xr:uid="{00000000-0005-0000-0000-0000857C0000}"/>
    <cellStyle name="RIGs input cells 3 2 2 2 3 9" xfId="32489" xr:uid="{00000000-0005-0000-0000-0000867C0000}"/>
    <cellStyle name="RIGs input cells 3 2 2 2 30" xfId="32490" xr:uid="{00000000-0005-0000-0000-0000877C0000}"/>
    <cellStyle name="RIGs input cells 3 2 2 2 31" xfId="32491" xr:uid="{00000000-0005-0000-0000-0000887C0000}"/>
    <cellStyle name="RIGs input cells 3 2 2 2 32" xfId="32492" xr:uid="{00000000-0005-0000-0000-0000897C0000}"/>
    <cellStyle name="RIGs input cells 3 2 2 2 33" xfId="32493" xr:uid="{00000000-0005-0000-0000-00008A7C0000}"/>
    <cellStyle name="RIGs input cells 3 2 2 2 34" xfId="32494" xr:uid="{00000000-0005-0000-0000-00008B7C0000}"/>
    <cellStyle name="RIGs input cells 3 2 2 2 35" xfId="32495" xr:uid="{00000000-0005-0000-0000-00008C7C0000}"/>
    <cellStyle name="RIGs input cells 3 2 2 2 4" xfId="32496" xr:uid="{00000000-0005-0000-0000-00008D7C0000}"/>
    <cellStyle name="RIGs input cells 3 2 2 2 4 2" xfId="32497" xr:uid="{00000000-0005-0000-0000-00008E7C0000}"/>
    <cellStyle name="RIGs input cells 3 2 2 2 4 3" xfId="32498" xr:uid="{00000000-0005-0000-0000-00008F7C0000}"/>
    <cellStyle name="RIGs input cells 3 2 2 2 5" xfId="32499" xr:uid="{00000000-0005-0000-0000-0000907C0000}"/>
    <cellStyle name="RIGs input cells 3 2 2 2 5 2" xfId="32500" xr:uid="{00000000-0005-0000-0000-0000917C0000}"/>
    <cellStyle name="RIGs input cells 3 2 2 2 5 3" xfId="32501" xr:uid="{00000000-0005-0000-0000-0000927C0000}"/>
    <cellStyle name="RIGs input cells 3 2 2 2 6" xfId="32502" xr:uid="{00000000-0005-0000-0000-0000937C0000}"/>
    <cellStyle name="RIGs input cells 3 2 2 2 7" xfId="32503" xr:uid="{00000000-0005-0000-0000-0000947C0000}"/>
    <cellStyle name="RIGs input cells 3 2 2 2 8" xfId="32504" xr:uid="{00000000-0005-0000-0000-0000957C0000}"/>
    <cellStyle name="RIGs input cells 3 2 2 2 9" xfId="32505" xr:uid="{00000000-0005-0000-0000-0000967C0000}"/>
    <cellStyle name="RIGs input cells 3 2 2 2_4 28 1_Asst_Health_Crit_AllTO_RIIO_20110714pm" xfId="32506" xr:uid="{00000000-0005-0000-0000-0000977C0000}"/>
    <cellStyle name="RIGs input cells 3 2 2 20" xfId="32507" xr:uid="{00000000-0005-0000-0000-0000987C0000}"/>
    <cellStyle name="RIGs input cells 3 2 2 20 2" xfId="32508" xr:uid="{00000000-0005-0000-0000-0000997C0000}"/>
    <cellStyle name="RIGs input cells 3 2 2 21" xfId="32509" xr:uid="{00000000-0005-0000-0000-00009A7C0000}"/>
    <cellStyle name="RIGs input cells 3 2 2 21 2" xfId="32510" xr:uid="{00000000-0005-0000-0000-00009B7C0000}"/>
    <cellStyle name="RIGs input cells 3 2 2 22" xfId="32511" xr:uid="{00000000-0005-0000-0000-00009C7C0000}"/>
    <cellStyle name="RIGs input cells 3 2 2 22 2" xfId="32512" xr:uid="{00000000-0005-0000-0000-00009D7C0000}"/>
    <cellStyle name="RIGs input cells 3 2 2 23" xfId="32513" xr:uid="{00000000-0005-0000-0000-00009E7C0000}"/>
    <cellStyle name="RIGs input cells 3 2 2 23 2" xfId="32514" xr:uid="{00000000-0005-0000-0000-00009F7C0000}"/>
    <cellStyle name="RIGs input cells 3 2 2 24" xfId="32515" xr:uid="{00000000-0005-0000-0000-0000A07C0000}"/>
    <cellStyle name="RIGs input cells 3 2 2 24 2" xfId="32516" xr:uid="{00000000-0005-0000-0000-0000A17C0000}"/>
    <cellStyle name="RIGs input cells 3 2 2 25" xfId="32517" xr:uid="{00000000-0005-0000-0000-0000A27C0000}"/>
    <cellStyle name="RIGs input cells 3 2 2 25 2" xfId="32518" xr:uid="{00000000-0005-0000-0000-0000A37C0000}"/>
    <cellStyle name="RIGs input cells 3 2 2 26" xfId="32519" xr:uid="{00000000-0005-0000-0000-0000A47C0000}"/>
    <cellStyle name="RIGs input cells 3 2 2 27" xfId="32520" xr:uid="{00000000-0005-0000-0000-0000A57C0000}"/>
    <cellStyle name="RIGs input cells 3 2 2 28" xfId="32521" xr:uid="{00000000-0005-0000-0000-0000A67C0000}"/>
    <cellStyle name="RIGs input cells 3 2 2 29" xfId="32522" xr:uid="{00000000-0005-0000-0000-0000A77C0000}"/>
    <cellStyle name="RIGs input cells 3 2 2 3" xfId="32523" xr:uid="{00000000-0005-0000-0000-0000A87C0000}"/>
    <cellStyle name="RIGs input cells 3 2 2 3 10" xfId="32524" xr:uid="{00000000-0005-0000-0000-0000A97C0000}"/>
    <cellStyle name="RIGs input cells 3 2 2 3 11" xfId="32525" xr:uid="{00000000-0005-0000-0000-0000AA7C0000}"/>
    <cellStyle name="RIGs input cells 3 2 2 3 12" xfId="32526" xr:uid="{00000000-0005-0000-0000-0000AB7C0000}"/>
    <cellStyle name="RIGs input cells 3 2 2 3 13" xfId="32527" xr:uid="{00000000-0005-0000-0000-0000AC7C0000}"/>
    <cellStyle name="RIGs input cells 3 2 2 3 14" xfId="32528" xr:uid="{00000000-0005-0000-0000-0000AD7C0000}"/>
    <cellStyle name="RIGs input cells 3 2 2 3 15" xfId="32529" xr:uid="{00000000-0005-0000-0000-0000AE7C0000}"/>
    <cellStyle name="RIGs input cells 3 2 2 3 16" xfId="32530" xr:uid="{00000000-0005-0000-0000-0000AF7C0000}"/>
    <cellStyle name="RIGs input cells 3 2 2 3 17" xfId="32531" xr:uid="{00000000-0005-0000-0000-0000B07C0000}"/>
    <cellStyle name="RIGs input cells 3 2 2 3 18" xfId="32532" xr:uid="{00000000-0005-0000-0000-0000B17C0000}"/>
    <cellStyle name="RIGs input cells 3 2 2 3 19" xfId="32533" xr:uid="{00000000-0005-0000-0000-0000B27C0000}"/>
    <cellStyle name="RIGs input cells 3 2 2 3 2" xfId="32534" xr:uid="{00000000-0005-0000-0000-0000B37C0000}"/>
    <cellStyle name="RIGs input cells 3 2 2 3 2 10" xfId="32535" xr:uid="{00000000-0005-0000-0000-0000B47C0000}"/>
    <cellStyle name="RIGs input cells 3 2 2 3 2 11" xfId="32536" xr:uid="{00000000-0005-0000-0000-0000B57C0000}"/>
    <cellStyle name="RIGs input cells 3 2 2 3 2 12" xfId="32537" xr:uid="{00000000-0005-0000-0000-0000B67C0000}"/>
    <cellStyle name="RIGs input cells 3 2 2 3 2 13" xfId="32538" xr:uid="{00000000-0005-0000-0000-0000B77C0000}"/>
    <cellStyle name="RIGs input cells 3 2 2 3 2 2" xfId="32539" xr:uid="{00000000-0005-0000-0000-0000B87C0000}"/>
    <cellStyle name="RIGs input cells 3 2 2 3 2 2 2" xfId="32540" xr:uid="{00000000-0005-0000-0000-0000B97C0000}"/>
    <cellStyle name="RIGs input cells 3 2 2 3 2 2 3" xfId="32541" xr:uid="{00000000-0005-0000-0000-0000BA7C0000}"/>
    <cellStyle name="RIGs input cells 3 2 2 3 2 3" xfId="32542" xr:uid="{00000000-0005-0000-0000-0000BB7C0000}"/>
    <cellStyle name="RIGs input cells 3 2 2 3 2 3 2" xfId="32543" xr:uid="{00000000-0005-0000-0000-0000BC7C0000}"/>
    <cellStyle name="RIGs input cells 3 2 2 3 2 3 3" xfId="32544" xr:uid="{00000000-0005-0000-0000-0000BD7C0000}"/>
    <cellStyle name="RIGs input cells 3 2 2 3 2 4" xfId="32545" xr:uid="{00000000-0005-0000-0000-0000BE7C0000}"/>
    <cellStyle name="RIGs input cells 3 2 2 3 2 5" xfId="32546" xr:uid="{00000000-0005-0000-0000-0000BF7C0000}"/>
    <cellStyle name="RIGs input cells 3 2 2 3 2 6" xfId="32547" xr:uid="{00000000-0005-0000-0000-0000C07C0000}"/>
    <cellStyle name="RIGs input cells 3 2 2 3 2 7" xfId="32548" xr:uid="{00000000-0005-0000-0000-0000C17C0000}"/>
    <cellStyle name="RIGs input cells 3 2 2 3 2 8" xfId="32549" xr:uid="{00000000-0005-0000-0000-0000C27C0000}"/>
    <cellStyle name="RIGs input cells 3 2 2 3 2 9" xfId="32550" xr:uid="{00000000-0005-0000-0000-0000C37C0000}"/>
    <cellStyle name="RIGs input cells 3 2 2 3 20" xfId="32551" xr:uid="{00000000-0005-0000-0000-0000C47C0000}"/>
    <cellStyle name="RIGs input cells 3 2 2 3 21" xfId="32552" xr:uid="{00000000-0005-0000-0000-0000C57C0000}"/>
    <cellStyle name="RIGs input cells 3 2 2 3 22" xfId="32553" xr:uid="{00000000-0005-0000-0000-0000C67C0000}"/>
    <cellStyle name="RIGs input cells 3 2 2 3 23" xfId="32554" xr:uid="{00000000-0005-0000-0000-0000C77C0000}"/>
    <cellStyle name="RIGs input cells 3 2 2 3 24" xfId="32555" xr:uid="{00000000-0005-0000-0000-0000C87C0000}"/>
    <cellStyle name="RIGs input cells 3 2 2 3 25" xfId="32556" xr:uid="{00000000-0005-0000-0000-0000C97C0000}"/>
    <cellStyle name="RIGs input cells 3 2 2 3 26" xfId="32557" xr:uid="{00000000-0005-0000-0000-0000CA7C0000}"/>
    <cellStyle name="RIGs input cells 3 2 2 3 27" xfId="32558" xr:uid="{00000000-0005-0000-0000-0000CB7C0000}"/>
    <cellStyle name="RIGs input cells 3 2 2 3 28" xfId="32559" xr:uid="{00000000-0005-0000-0000-0000CC7C0000}"/>
    <cellStyle name="RIGs input cells 3 2 2 3 29" xfId="32560" xr:uid="{00000000-0005-0000-0000-0000CD7C0000}"/>
    <cellStyle name="RIGs input cells 3 2 2 3 3" xfId="32561" xr:uid="{00000000-0005-0000-0000-0000CE7C0000}"/>
    <cellStyle name="RIGs input cells 3 2 2 3 3 2" xfId="32562" xr:uid="{00000000-0005-0000-0000-0000CF7C0000}"/>
    <cellStyle name="RIGs input cells 3 2 2 3 3 3" xfId="32563" xr:uid="{00000000-0005-0000-0000-0000D07C0000}"/>
    <cellStyle name="RIGs input cells 3 2 2 3 30" xfId="32564" xr:uid="{00000000-0005-0000-0000-0000D17C0000}"/>
    <cellStyle name="RIGs input cells 3 2 2 3 31" xfId="32565" xr:uid="{00000000-0005-0000-0000-0000D27C0000}"/>
    <cellStyle name="RIGs input cells 3 2 2 3 32" xfId="32566" xr:uid="{00000000-0005-0000-0000-0000D37C0000}"/>
    <cellStyle name="RIGs input cells 3 2 2 3 33" xfId="32567" xr:uid="{00000000-0005-0000-0000-0000D47C0000}"/>
    <cellStyle name="RIGs input cells 3 2 2 3 34" xfId="32568" xr:uid="{00000000-0005-0000-0000-0000D57C0000}"/>
    <cellStyle name="RIGs input cells 3 2 2 3 4" xfId="32569" xr:uid="{00000000-0005-0000-0000-0000D67C0000}"/>
    <cellStyle name="RIGs input cells 3 2 2 3 4 2" xfId="32570" xr:uid="{00000000-0005-0000-0000-0000D77C0000}"/>
    <cellStyle name="RIGs input cells 3 2 2 3 4 3" xfId="32571" xr:uid="{00000000-0005-0000-0000-0000D87C0000}"/>
    <cellStyle name="RIGs input cells 3 2 2 3 5" xfId="32572" xr:uid="{00000000-0005-0000-0000-0000D97C0000}"/>
    <cellStyle name="RIGs input cells 3 2 2 3 6" xfId="32573" xr:uid="{00000000-0005-0000-0000-0000DA7C0000}"/>
    <cellStyle name="RIGs input cells 3 2 2 3 7" xfId="32574" xr:uid="{00000000-0005-0000-0000-0000DB7C0000}"/>
    <cellStyle name="RIGs input cells 3 2 2 3 8" xfId="32575" xr:uid="{00000000-0005-0000-0000-0000DC7C0000}"/>
    <cellStyle name="RIGs input cells 3 2 2 3 9" xfId="32576" xr:uid="{00000000-0005-0000-0000-0000DD7C0000}"/>
    <cellStyle name="RIGs input cells 3 2 2 30" xfId="32577" xr:uid="{00000000-0005-0000-0000-0000DE7C0000}"/>
    <cellStyle name="RIGs input cells 3 2 2 31" xfId="32578" xr:uid="{00000000-0005-0000-0000-0000DF7C0000}"/>
    <cellStyle name="RIGs input cells 3 2 2 32" xfId="32579" xr:uid="{00000000-0005-0000-0000-0000E07C0000}"/>
    <cellStyle name="RIGs input cells 3 2 2 33" xfId="32580" xr:uid="{00000000-0005-0000-0000-0000E17C0000}"/>
    <cellStyle name="RIGs input cells 3 2 2 34" xfId="32581" xr:uid="{00000000-0005-0000-0000-0000E27C0000}"/>
    <cellStyle name="RIGs input cells 3 2 2 35" xfId="32582" xr:uid="{00000000-0005-0000-0000-0000E37C0000}"/>
    <cellStyle name="RIGs input cells 3 2 2 36" xfId="32583" xr:uid="{00000000-0005-0000-0000-0000E47C0000}"/>
    <cellStyle name="RIGs input cells 3 2 2 37" xfId="32584" xr:uid="{00000000-0005-0000-0000-0000E57C0000}"/>
    <cellStyle name="RIGs input cells 3 2 2 38" xfId="32585" xr:uid="{00000000-0005-0000-0000-0000E67C0000}"/>
    <cellStyle name="RIGs input cells 3 2 2 4" xfId="32586" xr:uid="{00000000-0005-0000-0000-0000E77C0000}"/>
    <cellStyle name="RIGs input cells 3 2 2 4 10" xfId="32587" xr:uid="{00000000-0005-0000-0000-0000E87C0000}"/>
    <cellStyle name="RIGs input cells 3 2 2 4 11" xfId="32588" xr:uid="{00000000-0005-0000-0000-0000E97C0000}"/>
    <cellStyle name="RIGs input cells 3 2 2 4 12" xfId="32589" xr:uid="{00000000-0005-0000-0000-0000EA7C0000}"/>
    <cellStyle name="RIGs input cells 3 2 2 4 13" xfId="32590" xr:uid="{00000000-0005-0000-0000-0000EB7C0000}"/>
    <cellStyle name="RIGs input cells 3 2 2 4 14" xfId="32591" xr:uid="{00000000-0005-0000-0000-0000EC7C0000}"/>
    <cellStyle name="RIGs input cells 3 2 2 4 15" xfId="32592" xr:uid="{00000000-0005-0000-0000-0000ED7C0000}"/>
    <cellStyle name="RIGs input cells 3 2 2 4 16" xfId="32593" xr:uid="{00000000-0005-0000-0000-0000EE7C0000}"/>
    <cellStyle name="RIGs input cells 3 2 2 4 17" xfId="32594" xr:uid="{00000000-0005-0000-0000-0000EF7C0000}"/>
    <cellStyle name="RIGs input cells 3 2 2 4 18" xfId="32595" xr:uid="{00000000-0005-0000-0000-0000F07C0000}"/>
    <cellStyle name="RIGs input cells 3 2 2 4 19" xfId="32596" xr:uid="{00000000-0005-0000-0000-0000F17C0000}"/>
    <cellStyle name="RIGs input cells 3 2 2 4 2" xfId="32597" xr:uid="{00000000-0005-0000-0000-0000F27C0000}"/>
    <cellStyle name="RIGs input cells 3 2 2 4 2 10" xfId="32598" xr:uid="{00000000-0005-0000-0000-0000F37C0000}"/>
    <cellStyle name="RIGs input cells 3 2 2 4 2 11" xfId="32599" xr:uid="{00000000-0005-0000-0000-0000F47C0000}"/>
    <cellStyle name="RIGs input cells 3 2 2 4 2 12" xfId="32600" xr:uid="{00000000-0005-0000-0000-0000F57C0000}"/>
    <cellStyle name="RIGs input cells 3 2 2 4 2 13" xfId="32601" xr:uid="{00000000-0005-0000-0000-0000F67C0000}"/>
    <cellStyle name="RIGs input cells 3 2 2 4 2 2" xfId="32602" xr:uid="{00000000-0005-0000-0000-0000F77C0000}"/>
    <cellStyle name="RIGs input cells 3 2 2 4 2 2 2" xfId="32603" xr:uid="{00000000-0005-0000-0000-0000F87C0000}"/>
    <cellStyle name="RIGs input cells 3 2 2 4 2 2 3" xfId="32604" xr:uid="{00000000-0005-0000-0000-0000F97C0000}"/>
    <cellStyle name="RIGs input cells 3 2 2 4 2 3" xfId="32605" xr:uid="{00000000-0005-0000-0000-0000FA7C0000}"/>
    <cellStyle name="RIGs input cells 3 2 2 4 2 3 2" xfId="32606" xr:uid="{00000000-0005-0000-0000-0000FB7C0000}"/>
    <cellStyle name="RIGs input cells 3 2 2 4 2 3 3" xfId="32607" xr:uid="{00000000-0005-0000-0000-0000FC7C0000}"/>
    <cellStyle name="RIGs input cells 3 2 2 4 2 4" xfId="32608" xr:uid="{00000000-0005-0000-0000-0000FD7C0000}"/>
    <cellStyle name="RIGs input cells 3 2 2 4 2 5" xfId="32609" xr:uid="{00000000-0005-0000-0000-0000FE7C0000}"/>
    <cellStyle name="RIGs input cells 3 2 2 4 2 6" xfId="32610" xr:uid="{00000000-0005-0000-0000-0000FF7C0000}"/>
    <cellStyle name="RIGs input cells 3 2 2 4 2 7" xfId="32611" xr:uid="{00000000-0005-0000-0000-0000007D0000}"/>
    <cellStyle name="RIGs input cells 3 2 2 4 2 8" xfId="32612" xr:uid="{00000000-0005-0000-0000-0000017D0000}"/>
    <cellStyle name="RIGs input cells 3 2 2 4 2 9" xfId="32613" xr:uid="{00000000-0005-0000-0000-0000027D0000}"/>
    <cellStyle name="RIGs input cells 3 2 2 4 20" xfId="32614" xr:uid="{00000000-0005-0000-0000-0000037D0000}"/>
    <cellStyle name="RIGs input cells 3 2 2 4 21" xfId="32615" xr:uid="{00000000-0005-0000-0000-0000047D0000}"/>
    <cellStyle name="RIGs input cells 3 2 2 4 22" xfId="32616" xr:uid="{00000000-0005-0000-0000-0000057D0000}"/>
    <cellStyle name="RIGs input cells 3 2 2 4 23" xfId="32617" xr:uid="{00000000-0005-0000-0000-0000067D0000}"/>
    <cellStyle name="RIGs input cells 3 2 2 4 24" xfId="32618" xr:uid="{00000000-0005-0000-0000-0000077D0000}"/>
    <cellStyle name="RIGs input cells 3 2 2 4 25" xfId="32619" xr:uid="{00000000-0005-0000-0000-0000087D0000}"/>
    <cellStyle name="RIGs input cells 3 2 2 4 26" xfId="32620" xr:uid="{00000000-0005-0000-0000-0000097D0000}"/>
    <cellStyle name="RIGs input cells 3 2 2 4 27" xfId="32621" xr:uid="{00000000-0005-0000-0000-00000A7D0000}"/>
    <cellStyle name="RIGs input cells 3 2 2 4 28" xfId="32622" xr:uid="{00000000-0005-0000-0000-00000B7D0000}"/>
    <cellStyle name="RIGs input cells 3 2 2 4 29" xfId="32623" xr:uid="{00000000-0005-0000-0000-00000C7D0000}"/>
    <cellStyle name="RIGs input cells 3 2 2 4 3" xfId="32624" xr:uid="{00000000-0005-0000-0000-00000D7D0000}"/>
    <cellStyle name="RIGs input cells 3 2 2 4 3 2" xfId="32625" xr:uid="{00000000-0005-0000-0000-00000E7D0000}"/>
    <cellStyle name="RIGs input cells 3 2 2 4 3 3" xfId="32626" xr:uid="{00000000-0005-0000-0000-00000F7D0000}"/>
    <cellStyle name="RIGs input cells 3 2 2 4 30" xfId="32627" xr:uid="{00000000-0005-0000-0000-0000107D0000}"/>
    <cellStyle name="RIGs input cells 3 2 2 4 31" xfId="32628" xr:uid="{00000000-0005-0000-0000-0000117D0000}"/>
    <cellStyle name="RIGs input cells 3 2 2 4 32" xfId="32629" xr:uid="{00000000-0005-0000-0000-0000127D0000}"/>
    <cellStyle name="RIGs input cells 3 2 2 4 33" xfId="32630" xr:uid="{00000000-0005-0000-0000-0000137D0000}"/>
    <cellStyle name="RIGs input cells 3 2 2 4 34" xfId="32631" xr:uid="{00000000-0005-0000-0000-0000147D0000}"/>
    <cellStyle name="RIGs input cells 3 2 2 4 4" xfId="32632" xr:uid="{00000000-0005-0000-0000-0000157D0000}"/>
    <cellStyle name="RIGs input cells 3 2 2 4 4 2" xfId="32633" xr:uid="{00000000-0005-0000-0000-0000167D0000}"/>
    <cellStyle name="RIGs input cells 3 2 2 4 4 3" xfId="32634" xr:uid="{00000000-0005-0000-0000-0000177D0000}"/>
    <cellStyle name="RIGs input cells 3 2 2 4 5" xfId="32635" xr:uid="{00000000-0005-0000-0000-0000187D0000}"/>
    <cellStyle name="RIGs input cells 3 2 2 4 6" xfId="32636" xr:uid="{00000000-0005-0000-0000-0000197D0000}"/>
    <cellStyle name="RIGs input cells 3 2 2 4 7" xfId="32637" xr:uid="{00000000-0005-0000-0000-00001A7D0000}"/>
    <cellStyle name="RIGs input cells 3 2 2 4 8" xfId="32638" xr:uid="{00000000-0005-0000-0000-00001B7D0000}"/>
    <cellStyle name="RIGs input cells 3 2 2 4 9" xfId="32639" xr:uid="{00000000-0005-0000-0000-00001C7D0000}"/>
    <cellStyle name="RIGs input cells 3 2 2 5" xfId="32640" xr:uid="{00000000-0005-0000-0000-00001D7D0000}"/>
    <cellStyle name="RIGs input cells 3 2 2 5 10" xfId="32641" xr:uid="{00000000-0005-0000-0000-00001E7D0000}"/>
    <cellStyle name="RIGs input cells 3 2 2 5 11" xfId="32642" xr:uid="{00000000-0005-0000-0000-00001F7D0000}"/>
    <cellStyle name="RIGs input cells 3 2 2 5 12" xfId="32643" xr:uid="{00000000-0005-0000-0000-0000207D0000}"/>
    <cellStyle name="RIGs input cells 3 2 2 5 13" xfId="32644" xr:uid="{00000000-0005-0000-0000-0000217D0000}"/>
    <cellStyle name="RIGs input cells 3 2 2 5 2" xfId="32645" xr:uid="{00000000-0005-0000-0000-0000227D0000}"/>
    <cellStyle name="RIGs input cells 3 2 2 5 2 2" xfId="32646" xr:uid="{00000000-0005-0000-0000-0000237D0000}"/>
    <cellStyle name="RIGs input cells 3 2 2 5 2 3" xfId="32647" xr:uid="{00000000-0005-0000-0000-0000247D0000}"/>
    <cellStyle name="RIGs input cells 3 2 2 5 3" xfId="32648" xr:uid="{00000000-0005-0000-0000-0000257D0000}"/>
    <cellStyle name="RIGs input cells 3 2 2 5 3 2" xfId="32649" xr:uid="{00000000-0005-0000-0000-0000267D0000}"/>
    <cellStyle name="RIGs input cells 3 2 2 5 3 3" xfId="32650" xr:uid="{00000000-0005-0000-0000-0000277D0000}"/>
    <cellStyle name="RIGs input cells 3 2 2 5 4" xfId="32651" xr:uid="{00000000-0005-0000-0000-0000287D0000}"/>
    <cellStyle name="RIGs input cells 3 2 2 5 5" xfId="32652" xr:uid="{00000000-0005-0000-0000-0000297D0000}"/>
    <cellStyle name="RIGs input cells 3 2 2 5 6" xfId="32653" xr:uid="{00000000-0005-0000-0000-00002A7D0000}"/>
    <cellStyle name="RIGs input cells 3 2 2 5 7" xfId="32654" xr:uid="{00000000-0005-0000-0000-00002B7D0000}"/>
    <cellStyle name="RIGs input cells 3 2 2 5 8" xfId="32655" xr:uid="{00000000-0005-0000-0000-00002C7D0000}"/>
    <cellStyle name="RIGs input cells 3 2 2 5 9" xfId="32656" xr:uid="{00000000-0005-0000-0000-00002D7D0000}"/>
    <cellStyle name="RIGs input cells 3 2 2 6" xfId="32657" xr:uid="{00000000-0005-0000-0000-00002E7D0000}"/>
    <cellStyle name="RIGs input cells 3 2 2 6 2" xfId="32658" xr:uid="{00000000-0005-0000-0000-00002F7D0000}"/>
    <cellStyle name="RIGs input cells 3 2 2 6 2 2" xfId="32659" xr:uid="{00000000-0005-0000-0000-0000307D0000}"/>
    <cellStyle name="RIGs input cells 3 2 2 6 2 3" xfId="32660" xr:uid="{00000000-0005-0000-0000-0000317D0000}"/>
    <cellStyle name="RIGs input cells 3 2 2 6 3" xfId="32661" xr:uid="{00000000-0005-0000-0000-0000327D0000}"/>
    <cellStyle name="RIGs input cells 3 2 2 6 3 2" xfId="32662" xr:uid="{00000000-0005-0000-0000-0000337D0000}"/>
    <cellStyle name="RIGs input cells 3 2 2 6 4" xfId="32663" xr:uid="{00000000-0005-0000-0000-0000347D0000}"/>
    <cellStyle name="RIGs input cells 3 2 2 7" xfId="32664" xr:uid="{00000000-0005-0000-0000-0000357D0000}"/>
    <cellStyle name="RIGs input cells 3 2 2 7 2" xfId="32665" xr:uid="{00000000-0005-0000-0000-0000367D0000}"/>
    <cellStyle name="RIGs input cells 3 2 2 8" xfId="32666" xr:uid="{00000000-0005-0000-0000-0000377D0000}"/>
    <cellStyle name="RIGs input cells 3 2 2 8 2" xfId="32667" xr:uid="{00000000-0005-0000-0000-0000387D0000}"/>
    <cellStyle name="RIGs input cells 3 2 2 9" xfId="32668" xr:uid="{00000000-0005-0000-0000-0000397D0000}"/>
    <cellStyle name="RIGs input cells 3 2 2 9 2" xfId="32669" xr:uid="{00000000-0005-0000-0000-00003A7D0000}"/>
    <cellStyle name="RIGs input cells 3 2 2_4 28 1_Asst_Health_Crit_AllTO_RIIO_20110714pm" xfId="32670" xr:uid="{00000000-0005-0000-0000-00003B7D0000}"/>
    <cellStyle name="RIGs input cells 3 2 20" xfId="32671" xr:uid="{00000000-0005-0000-0000-00003C7D0000}"/>
    <cellStyle name="RIGs input cells 3 2 20 2" xfId="32672" xr:uid="{00000000-0005-0000-0000-00003D7D0000}"/>
    <cellStyle name="RIGs input cells 3 2 21" xfId="32673" xr:uid="{00000000-0005-0000-0000-00003E7D0000}"/>
    <cellStyle name="RIGs input cells 3 2 21 2" xfId="32674" xr:uid="{00000000-0005-0000-0000-00003F7D0000}"/>
    <cellStyle name="RIGs input cells 3 2 22" xfId="32675" xr:uid="{00000000-0005-0000-0000-0000407D0000}"/>
    <cellStyle name="RIGs input cells 3 2 22 2" xfId="32676" xr:uid="{00000000-0005-0000-0000-0000417D0000}"/>
    <cellStyle name="RIGs input cells 3 2 23" xfId="32677" xr:uid="{00000000-0005-0000-0000-0000427D0000}"/>
    <cellStyle name="RIGs input cells 3 2 23 2" xfId="32678" xr:uid="{00000000-0005-0000-0000-0000437D0000}"/>
    <cellStyle name="RIGs input cells 3 2 24" xfId="32679" xr:uid="{00000000-0005-0000-0000-0000447D0000}"/>
    <cellStyle name="RIGs input cells 3 2 24 2" xfId="32680" xr:uid="{00000000-0005-0000-0000-0000457D0000}"/>
    <cellStyle name="RIGs input cells 3 2 25" xfId="32681" xr:uid="{00000000-0005-0000-0000-0000467D0000}"/>
    <cellStyle name="RIGs input cells 3 2 25 2" xfId="32682" xr:uid="{00000000-0005-0000-0000-0000477D0000}"/>
    <cellStyle name="RIGs input cells 3 2 26" xfId="32683" xr:uid="{00000000-0005-0000-0000-0000487D0000}"/>
    <cellStyle name="RIGs input cells 3 2 26 2" xfId="32684" xr:uid="{00000000-0005-0000-0000-0000497D0000}"/>
    <cellStyle name="RIGs input cells 3 2 27" xfId="32685" xr:uid="{00000000-0005-0000-0000-00004A7D0000}"/>
    <cellStyle name="RIGs input cells 3 2 28" xfId="32686" xr:uid="{00000000-0005-0000-0000-00004B7D0000}"/>
    <cellStyle name="RIGs input cells 3 2 29" xfId="32687" xr:uid="{00000000-0005-0000-0000-00004C7D0000}"/>
    <cellStyle name="RIGs input cells 3 2 3" xfId="32688" xr:uid="{00000000-0005-0000-0000-00004D7D0000}"/>
    <cellStyle name="RIGs input cells 3 2 3 10" xfId="32689" xr:uid="{00000000-0005-0000-0000-00004E7D0000}"/>
    <cellStyle name="RIGs input cells 3 2 3 11" xfId="32690" xr:uid="{00000000-0005-0000-0000-00004F7D0000}"/>
    <cellStyle name="RIGs input cells 3 2 3 12" xfId="32691" xr:uid="{00000000-0005-0000-0000-0000507D0000}"/>
    <cellStyle name="RIGs input cells 3 2 3 13" xfId="32692" xr:uid="{00000000-0005-0000-0000-0000517D0000}"/>
    <cellStyle name="RIGs input cells 3 2 3 14" xfId="32693" xr:uid="{00000000-0005-0000-0000-0000527D0000}"/>
    <cellStyle name="RIGs input cells 3 2 3 15" xfId="32694" xr:uid="{00000000-0005-0000-0000-0000537D0000}"/>
    <cellStyle name="RIGs input cells 3 2 3 16" xfId="32695" xr:uid="{00000000-0005-0000-0000-0000547D0000}"/>
    <cellStyle name="RIGs input cells 3 2 3 17" xfId="32696" xr:uid="{00000000-0005-0000-0000-0000557D0000}"/>
    <cellStyle name="RIGs input cells 3 2 3 18" xfId="32697" xr:uid="{00000000-0005-0000-0000-0000567D0000}"/>
    <cellStyle name="RIGs input cells 3 2 3 19" xfId="32698" xr:uid="{00000000-0005-0000-0000-0000577D0000}"/>
    <cellStyle name="RIGs input cells 3 2 3 2" xfId="32699" xr:uid="{00000000-0005-0000-0000-0000587D0000}"/>
    <cellStyle name="RIGs input cells 3 2 3 2 10" xfId="32700" xr:uid="{00000000-0005-0000-0000-0000597D0000}"/>
    <cellStyle name="RIGs input cells 3 2 3 2 11" xfId="32701" xr:uid="{00000000-0005-0000-0000-00005A7D0000}"/>
    <cellStyle name="RIGs input cells 3 2 3 2 12" xfId="32702" xr:uid="{00000000-0005-0000-0000-00005B7D0000}"/>
    <cellStyle name="RIGs input cells 3 2 3 2 13" xfId="32703" xr:uid="{00000000-0005-0000-0000-00005C7D0000}"/>
    <cellStyle name="RIGs input cells 3 2 3 2 14" xfId="32704" xr:uid="{00000000-0005-0000-0000-00005D7D0000}"/>
    <cellStyle name="RIGs input cells 3 2 3 2 15" xfId="32705" xr:uid="{00000000-0005-0000-0000-00005E7D0000}"/>
    <cellStyle name="RIGs input cells 3 2 3 2 16" xfId="32706" xr:uid="{00000000-0005-0000-0000-00005F7D0000}"/>
    <cellStyle name="RIGs input cells 3 2 3 2 17" xfId="32707" xr:uid="{00000000-0005-0000-0000-0000607D0000}"/>
    <cellStyle name="RIGs input cells 3 2 3 2 18" xfId="32708" xr:uid="{00000000-0005-0000-0000-0000617D0000}"/>
    <cellStyle name="RIGs input cells 3 2 3 2 19" xfId="32709" xr:uid="{00000000-0005-0000-0000-0000627D0000}"/>
    <cellStyle name="RIGs input cells 3 2 3 2 2" xfId="32710" xr:uid="{00000000-0005-0000-0000-0000637D0000}"/>
    <cellStyle name="RIGs input cells 3 2 3 2 2 10" xfId="32711" xr:uid="{00000000-0005-0000-0000-0000647D0000}"/>
    <cellStyle name="RIGs input cells 3 2 3 2 2 11" xfId="32712" xr:uid="{00000000-0005-0000-0000-0000657D0000}"/>
    <cellStyle name="RIGs input cells 3 2 3 2 2 12" xfId="32713" xr:uid="{00000000-0005-0000-0000-0000667D0000}"/>
    <cellStyle name="RIGs input cells 3 2 3 2 2 13" xfId="32714" xr:uid="{00000000-0005-0000-0000-0000677D0000}"/>
    <cellStyle name="RIGs input cells 3 2 3 2 2 2" xfId="32715" xr:uid="{00000000-0005-0000-0000-0000687D0000}"/>
    <cellStyle name="RIGs input cells 3 2 3 2 2 2 2" xfId="32716" xr:uid="{00000000-0005-0000-0000-0000697D0000}"/>
    <cellStyle name="RIGs input cells 3 2 3 2 2 2 3" xfId="32717" xr:uid="{00000000-0005-0000-0000-00006A7D0000}"/>
    <cellStyle name="RIGs input cells 3 2 3 2 2 3" xfId="32718" xr:uid="{00000000-0005-0000-0000-00006B7D0000}"/>
    <cellStyle name="RIGs input cells 3 2 3 2 2 3 2" xfId="32719" xr:uid="{00000000-0005-0000-0000-00006C7D0000}"/>
    <cellStyle name="RIGs input cells 3 2 3 2 2 3 3" xfId="32720" xr:uid="{00000000-0005-0000-0000-00006D7D0000}"/>
    <cellStyle name="RIGs input cells 3 2 3 2 2 4" xfId="32721" xr:uid="{00000000-0005-0000-0000-00006E7D0000}"/>
    <cellStyle name="RIGs input cells 3 2 3 2 2 5" xfId="32722" xr:uid="{00000000-0005-0000-0000-00006F7D0000}"/>
    <cellStyle name="RIGs input cells 3 2 3 2 2 6" xfId="32723" xr:uid="{00000000-0005-0000-0000-0000707D0000}"/>
    <cellStyle name="RIGs input cells 3 2 3 2 2 7" xfId="32724" xr:uid="{00000000-0005-0000-0000-0000717D0000}"/>
    <cellStyle name="RIGs input cells 3 2 3 2 2 8" xfId="32725" xr:uid="{00000000-0005-0000-0000-0000727D0000}"/>
    <cellStyle name="RIGs input cells 3 2 3 2 2 9" xfId="32726" xr:uid="{00000000-0005-0000-0000-0000737D0000}"/>
    <cellStyle name="RIGs input cells 3 2 3 2 20" xfId="32727" xr:uid="{00000000-0005-0000-0000-0000747D0000}"/>
    <cellStyle name="RIGs input cells 3 2 3 2 21" xfId="32728" xr:uid="{00000000-0005-0000-0000-0000757D0000}"/>
    <cellStyle name="RIGs input cells 3 2 3 2 22" xfId="32729" xr:uid="{00000000-0005-0000-0000-0000767D0000}"/>
    <cellStyle name="RIGs input cells 3 2 3 2 23" xfId="32730" xr:uid="{00000000-0005-0000-0000-0000777D0000}"/>
    <cellStyle name="RIGs input cells 3 2 3 2 24" xfId="32731" xr:uid="{00000000-0005-0000-0000-0000787D0000}"/>
    <cellStyle name="RIGs input cells 3 2 3 2 25" xfId="32732" xr:uid="{00000000-0005-0000-0000-0000797D0000}"/>
    <cellStyle name="RIGs input cells 3 2 3 2 26" xfId="32733" xr:uid="{00000000-0005-0000-0000-00007A7D0000}"/>
    <cellStyle name="RIGs input cells 3 2 3 2 27" xfId="32734" xr:uid="{00000000-0005-0000-0000-00007B7D0000}"/>
    <cellStyle name="RIGs input cells 3 2 3 2 28" xfId="32735" xr:uid="{00000000-0005-0000-0000-00007C7D0000}"/>
    <cellStyle name="RIGs input cells 3 2 3 2 29" xfId="32736" xr:uid="{00000000-0005-0000-0000-00007D7D0000}"/>
    <cellStyle name="RIGs input cells 3 2 3 2 3" xfId="32737" xr:uid="{00000000-0005-0000-0000-00007E7D0000}"/>
    <cellStyle name="RIGs input cells 3 2 3 2 3 2" xfId="32738" xr:uid="{00000000-0005-0000-0000-00007F7D0000}"/>
    <cellStyle name="RIGs input cells 3 2 3 2 3 3" xfId="32739" xr:uid="{00000000-0005-0000-0000-0000807D0000}"/>
    <cellStyle name="RIGs input cells 3 2 3 2 30" xfId="32740" xr:uid="{00000000-0005-0000-0000-0000817D0000}"/>
    <cellStyle name="RIGs input cells 3 2 3 2 31" xfId="32741" xr:uid="{00000000-0005-0000-0000-0000827D0000}"/>
    <cellStyle name="RIGs input cells 3 2 3 2 32" xfId="32742" xr:uid="{00000000-0005-0000-0000-0000837D0000}"/>
    <cellStyle name="RIGs input cells 3 2 3 2 33" xfId="32743" xr:uid="{00000000-0005-0000-0000-0000847D0000}"/>
    <cellStyle name="RIGs input cells 3 2 3 2 34" xfId="32744" xr:uid="{00000000-0005-0000-0000-0000857D0000}"/>
    <cellStyle name="RIGs input cells 3 2 3 2 4" xfId="32745" xr:uid="{00000000-0005-0000-0000-0000867D0000}"/>
    <cellStyle name="RIGs input cells 3 2 3 2 4 2" xfId="32746" xr:uid="{00000000-0005-0000-0000-0000877D0000}"/>
    <cellStyle name="RIGs input cells 3 2 3 2 4 3" xfId="32747" xr:uid="{00000000-0005-0000-0000-0000887D0000}"/>
    <cellStyle name="RIGs input cells 3 2 3 2 5" xfId="32748" xr:uid="{00000000-0005-0000-0000-0000897D0000}"/>
    <cellStyle name="RIGs input cells 3 2 3 2 6" xfId="32749" xr:uid="{00000000-0005-0000-0000-00008A7D0000}"/>
    <cellStyle name="RIGs input cells 3 2 3 2 7" xfId="32750" xr:uid="{00000000-0005-0000-0000-00008B7D0000}"/>
    <cellStyle name="RIGs input cells 3 2 3 2 8" xfId="32751" xr:uid="{00000000-0005-0000-0000-00008C7D0000}"/>
    <cellStyle name="RIGs input cells 3 2 3 2 9" xfId="32752" xr:uid="{00000000-0005-0000-0000-00008D7D0000}"/>
    <cellStyle name="RIGs input cells 3 2 3 20" xfId="32753" xr:uid="{00000000-0005-0000-0000-00008E7D0000}"/>
    <cellStyle name="RIGs input cells 3 2 3 21" xfId="32754" xr:uid="{00000000-0005-0000-0000-00008F7D0000}"/>
    <cellStyle name="RIGs input cells 3 2 3 22" xfId="32755" xr:uid="{00000000-0005-0000-0000-0000907D0000}"/>
    <cellStyle name="RIGs input cells 3 2 3 23" xfId="32756" xr:uid="{00000000-0005-0000-0000-0000917D0000}"/>
    <cellStyle name="RIGs input cells 3 2 3 24" xfId="32757" xr:uid="{00000000-0005-0000-0000-0000927D0000}"/>
    <cellStyle name="RIGs input cells 3 2 3 25" xfId="32758" xr:uid="{00000000-0005-0000-0000-0000937D0000}"/>
    <cellStyle name="RIGs input cells 3 2 3 26" xfId="32759" xr:uid="{00000000-0005-0000-0000-0000947D0000}"/>
    <cellStyle name="RIGs input cells 3 2 3 27" xfId="32760" xr:uid="{00000000-0005-0000-0000-0000957D0000}"/>
    <cellStyle name="RIGs input cells 3 2 3 28" xfId="32761" xr:uid="{00000000-0005-0000-0000-0000967D0000}"/>
    <cellStyle name="RIGs input cells 3 2 3 29" xfId="32762" xr:uid="{00000000-0005-0000-0000-0000977D0000}"/>
    <cellStyle name="RIGs input cells 3 2 3 3" xfId="32763" xr:uid="{00000000-0005-0000-0000-0000987D0000}"/>
    <cellStyle name="RIGs input cells 3 2 3 3 10" xfId="32764" xr:uid="{00000000-0005-0000-0000-0000997D0000}"/>
    <cellStyle name="RIGs input cells 3 2 3 3 11" xfId="32765" xr:uid="{00000000-0005-0000-0000-00009A7D0000}"/>
    <cellStyle name="RIGs input cells 3 2 3 3 12" xfId="32766" xr:uid="{00000000-0005-0000-0000-00009B7D0000}"/>
    <cellStyle name="RIGs input cells 3 2 3 3 13" xfId="32767" xr:uid="{00000000-0005-0000-0000-00009C7D0000}"/>
    <cellStyle name="RIGs input cells 3 2 3 3 2" xfId="32768" xr:uid="{00000000-0005-0000-0000-00009D7D0000}"/>
    <cellStyle name="RIGs input cells 3 2 3 3 2 2" xfId="32769" xr:uid="{00000000-0005-0000-0000-00009E7D0000}"/>
    <cellStyle name="RIGs input cells 3 2 3 3 2 3" xfId="32770" xr:uid="{00000000-0005-0000-0000-00009F7D0000}"/>
    <cellStyle name="RIGs input cells 3 2 3 3 3" xfId="32771" xr:uid="{00000000-0005-0000-0000-0000A07D0000}"/>
    <cellStyle name="RIGs input cells 3 2 3 3 3 2" xfId="32772" xr:uid="{00000000-0005-0000-0000-0000A17D0000}"/>
    <cellStyle name="RIGs input cells 3 2 3 3 3 3" xfId="32773" xr:uid="{00000000-0005-0000-0000-0000A27D0000}"/>
    <cellStyle name="RIGs input cells 3 2 3 3 4" xfId="32774" xr:uid="{00000000-0005-0000-0000-0000A37D0000}"/>
    <cellStyle name="RIGs input cells 3 2 3 3 5" xfId="32775" xr:uid="{00000000-0005-0000-0000-0000A47D0000}"/>
    <cellStyle name="RIGs input cells 3 2 3 3 6" xfId="32776" xr:uid="{00000000-0005-0000-0000-0000A57D0000}"/>
    <cellStyle name="RIGs input cells 3 2 3 3 7" xfId="32777" xr:uid="{00000000-0005-0000-0000-0000A67D0000}"/>
    <cellStyle name="RIGs input cells 3 2 3 3 8" xfId="32778" xr:uid="{00000000-0005-0000-0000-0000A77D0000}"/>
    <cellStyle name="RIGs input cells 3 2 3 3 9" xfId="32779" xr:uid="{00000000-0005-0000-0000-0000A87D0000}"/>
    <cellStyle name="RIGs input cells 3 2 3 30" xfId="32780" xr:uid="{00000000-0005-0000-0000-0000A97D0000}"/>
    <cellStyle name="RIGs input cells 3 2 3 31" xfId="32781" xr:uid="{00000000-0005-0000-0000-0000AA7D0000}"/>
    <cellStyle name="RIGs input cells 3 2 3 32" xfId="32782" xr:uid="{00000000-0005-0000-0000-0000AB7D0000}"/>
    <cellStyle name="RIGs input cells 3 2 3 33" xfId="32783" xr:uid="{00000000-0005-0000-0000-0000AC7D0000}"/>
    <cellStyle name="RIGs input cells 3 2 3 34" xfId="32784" xr:uid="{00000000-0005-0000-0000-0000AD7D0000}"/>
    <cellStyle name="RIGs input cells 3 2 3 35" xfId="32785" xr:uid="{00000000-0005-0000-0000-0000AE7D0000}"/>
    <cellStyle name="RIGs input cells 3 2 3 4" xfId="32786" xr:uid="{00000000-0005-0000-0000-0000AF7D0000}"/>
    <cellStyle name="RIGs input cells 3 2 3 4 2" xfId="32787" xr:uid="{00000000-0005-0000-0000-0000B07D0000}"/>
    <cellStyle name="RIGs input cells 3 2 3 4 3" xfId="32788" xr:uid="{00000000-0005-0000-0000-0000B17D0000}"/>
    <cellStyle name="RIGs input cells 3 2 3 5" xfId="32789" xr:uid="{00000000-0005-0000-0000-0000B27D0000}"/>
    <cellStyle name="RIGs input cells 3 2 3 5 2" xfId="32790" xr:uid="{00000000-0005-0000-0000-0000B37D0000}"/>
    <cellStyle name="RIGs input cells 3 2 3 5 3" xfId="32791" xr:uid="{00000000-0005-0000-0000-0000B47D0000}"/>
    <cellStyle name="RIGs input cells 3 2 3 6" xfId="32792" xr:uid="{00000000-0005-0000-0000-0000B57D0000}"/>
    <cellStyle name="RIGs input cells 3 2 3 7" xfId="32793" xr:uid="{00000000-0005-0000-0000-0000B67D0000}"/>
    <cellStyle name="RIGs input cells 3 2 3 8" xfId="32794" xr:uid="{00000000-0005-0000-0000-0000B77D0000}"/>
    <cellStyle name="RIGs input cells 3 2 3 9" xfId="32795" xr:uid="{00000000-0005-0000-0000-0000B87D0000}"/>
    <cellStyle name="RIGs input cells 3 2 3_4 28 1_Asst_Health_Crit_AllTO_RIIO_20110714pm" xfId="32796" xr:uid="{00000000-0005-0000-0000-0000B97D0000}"/>
    <cellStyle name="RIGs input cells 3 2 30" xfId="32797" xr:uid="{00000000-0005-0000-0000-0000BA7D0000}"/>
    <cellStyle name="RIGs input cells 3 2 31" xfId="32798" xr:uid="{00000000-0005-0000-0000-0000BB7D0000}"/>
    <cellStyle name="RIGs input cells 3 2 32" xfId="32799" xr:uid="{00000000-0005-0000-0000-0000BC7D0000}"/>
    <cellStyle name="RIGs input cells 3 2 33" xfId="32800" xr:uid="{00000000-0005-0000-0000-0000BD7D0000}"/>
    <cellStyle name="RIGs input cells 3 2 34" xfId="32801" xr:uid="{00000000-0005-0000-0000-0000BE7D0000}"/>
    <cellStyle name="RIGs input cells 3 2 35" xfId="32802" xr:uid="{00000000-0005-0000-0000-0000BF7D0000}"/>
    <cellStyle name="RIGs input cells 3 2 36" xfId="32803" xr:uid="{00000000-0005-0000-0000-0000C07D0000}"/>
    <cellStyle name="RIGs input cells 3 2 37" xfId="32804" xr:uid="{00000000-0005-0000-0000-0000C17D0000}"/>
    <cellStyle name="RIGs input cells 3 2 38" xfId="32805" xr:uid="{00000000-0005-0000-0000-0000C27D0000}"/>
    <cellStyle name="RIGs input cells 3 2 39" xfId="32806" xr:uid="{00000000-0005-0000-0000-0000C37D0000}"/>
    <cellStyle name="RIGs input cells 3 2 4" xfId="32807" xr:uid="{00000000-0005-0000-0000-0000C47D0000}"/>
    <cellStyle name="RIGs input cells 3 2 4 10" xfId="32808" xr:uid="{00000000-0005-0000-0000-0000C57D0000}"/>
    <cellStyle name="RIGs input cells 3 2 4 11" xfId="32809" xr:uid="{00000000-0005-0000-0000-0000C67D0000}"/>
    <cellStyle name="RIGs input cells 3 2 4 12" xfId="32810" xr:uid="{00000000-0005-0000-0000-0000C77D0000}"/>
    <cellStyle name="RIGs input cells 3 2 4 13" xfId="32811" xr:uid="{00000000-0005-0000-0000-0000C87D0000}"/>
    <cellStyle name="RIGs input cells 3 2 4 14" xfId="32812" xr:uid="{00000000-0005-0000-0000-0000C97D0000}"/>
    <cellStyle name="RIGs input cells 3 2 4 15" xfId="32813" xr:uid="{00000000-0005-0000-0000-0000CA7D0000}"/>
    <cellStyle name="RIGs input cells 3 2 4 16" xfId="32814" xr:uid="{00000000-0005-0000-0000-0000CB7D0000}"/>
    <cellStyle name="RIGs input cells 3 2 4 17" xfId="32815" xr:uid="{00000000-0005-0000-0000-0000CC7D0000}"/>
    <cellStyle name="RIGs input cells 3 2 4 18" xfId="32816" xr:uid="{00000000-0005-0000-0000-0000CD7D0000}"/>
    <cellStyle name="RIGs input cells 3 2 4 19" xfId="32817" xr:uid="{00000000-0005-0000-0000-0000CE7D0000}"/>
    <cellStyle name="RIGs input cells 3 2 4 2" xfId="32818" xr:uid="{00000000-0005-0000-0000-0000CF7D0000}"/>
    <cellStyle name="RIGs input cells 3 2 4 2 10" xfId="32819" xr:uid="{00000000-0005-0000-0000-0000D07D0000}"/>
    <cellStyle name="RIGs input cells 3 2 4 2 11" xfId="32820" xr:uid="{00000000-0005-0000-0000-0000D17D0000}"/>
    <cellStyle name="RIGs input cells 3 2 4 2 12" xfId="32821" xr:uid="{00000000-0005-0000-0000-0000D27D0000}"/>
    <cellStyle name="RIGs input cells 3 2 4 2 13" xfId="32822" xr:uid="{00000000-0005-0000-0000-0000D37D0000}"/>
    <cellStyle name="RIGs input cells 3 2 4 2 2" xfId="32823" xr:uid="{00000000-0005-0000-0000-0000D47D0000}"/>
    <cellStyle name="RIGs input cells 3 2 4 2 2 2" xfId="32824" xr:uid="{00000000-0005-0000-0000-0000D57D0000}"/>
    <cellStyle name="RIGs input cells 3 2 4 2 2 3" xfId="32825" xr:uid="{00000000-0005-0000-0000-0000D67D0000}"/>
    <cellStyle name="RIGs input cells 3 2 4 2 3" xfId="32826" xr:uid="{00000000-0005-0000-0000-0000D77D0000}"/>
    <cellStyle name="RIGs input cells 3 2 4 2 3 2" xfId="32827" xr:uid="{00000000-0005-0000-0000-0000D87D0000}"/>
    <cellStyle name="RIGs input cells 3 2 4 2 3 3" xfId="32828" xr:uid="{00000000-0005-0000-0000-0000D97D0000}"/>
    <cellStyle name="RIGs input cells 3 2 4 2 4" xfId="32829" xr:uid="{00000000-0005-0000-0000-0000DA7D0000}"/>
    <cellStyle name="RIGs input cells 3 2 4 2 5" xfId="32830" xr:uid="{00000000-0005-0000-0000-0000DB7D0000}"/>
    <cellStyle name="RIGs input cells 3 2 4 2 6" xfId="32831" xr:uid="{00000000-0005-0000-0000-0000DC7D0000}"/>
    <cellStyle name="RIGs input cells 3 2 4 2 7" xfId="32832" xr:uid="{00000000-0005-0000-0000-0000DD7D0000}"/>
    <cellStyle name="RIGs input cells 3 2 4 2 8" xfId="32833" xr:uid="{00000000-0005-0000-0000-0000DE7D0000}"/>
    <cellStyle name="RIGs input cells 3 2 4 2 9" xfId="32834" xr:uid="{00000000-0005-0000-0000-0000DF7D0000}"/>
    <cellStyle name="RIGs input cells 3 2 4 20" xfId="32835" xr:uid="{00000000-0005-0000-0000-0000E07D0000}"/>
    <cellStyle name="RIGs input cells 3 2 4 21" xfId="32836" xr:uid="{00000000-0005-0000-0000-0000E17D0000}"/>
    <cellStyle name="RIGs input cells 3 2 4 22" xfId="32837" xr:uid="{00000000-0005-0000-0000-0000E27D0000}"/>
    <cellStyle name="RIGs input cells 3 2 4 23" xfId="32838" xr:uid="{00000000-0005-0000-0000-0000E37D0000}"/>
    <cellStyle name="RIGs input cells 3 2 4 24" xfId="32839" xr:uid="{00000000-0005-0000-0000-0000E47D0000}"/>
    <cellStyle name="RIGs input cells 3 2 4 25" xfId="32840" xr:uid="{00000000-0005-0000-0000-0000E57D0000}"/>
    <cellStyle name="RIGs input cells 3 2 4 26" xfId="32841" xr:uid="{00000000-0005-0000-0000-0000E67D0000}"/>
    <cellStyle name="RIGs input cells 3 2 4 27" xfId="32842" xr:uid="{00000000-0005-0000-0000-0000E77D0000}"/>
    <cellStyle name="RIGs input cells 3 2 4 28" xfId="32843" xr:uid="{00000000-0005-0000-0000-0000E87D0000}"/>
    <cellStyle name="RIGs input cells 3 2 4 29" xfId="32844" xr:uid="{00000000-0005-0000-0000-0000E97D0000}"/>
    <cellStyle name="RIGs input cells 3 2 4 3" xfId="32845" xr:uid="{00000000-0005-0000-0000-0000EA7D0000}"/>
    <cellStyle name="RIGs input cells 3 2 4 3 2" xfId="32846" xr:uid="{00000000-0005-0000-0000-0000EB7D0000}"/>
    <cellStyle name="RIGs input cells 3 2 4 3 3" xfId="32847" xr:uid="{00000000-0005-0000-0000-0000EC7D0000}"/>
    <cellStyle name="RIGs input cells 3 2 4 30" xfId="32848" xr:uid="{00000000-0005-0000-0000-0000ED7D0000}"/>
    <cellStyle name="RIGs input cells 3 2 4 31" xfId="32849" xr:uid="{00000000-0005-0000-0000-0000EE7D0000}"/>
    <cellStyle name="RIGs input cells 3 2 4 32" xfId="32850" xr:uid="{00000000-0005-0000-0000-0000EF7D0000}"/>
    <cellStyle name="RIGs input cells 3 2 4 33" xfId="32851" xr:uid="{00000000-0005-0000-0000-0000F07D0000}"/>
    <cellStyle name="RIGs input cells 3 2 4 34" xfId="32852" xr:uid="{00000000-0005-0000-0000-0000F17D0000}"/>
    <cellStyle name="RIGs input cells 3 2 4 4" xfId="32853" xr:uid="{00000000-0005-0000-0000-0000F27D0000}"/>
    <cellStyle name="RIGs input cells 3 2 4 4 2" xfId="32854" xr:uid="{00000000-0005-0000-0000-0000F37D0000}"/>
    <cellStyle name="RIGs input cells 3 2 4 4 3" xfId="32855" xr:uid="{00000000-0005-0000-0000-0000F47D0000}"/>
    <cellStyle name="RIGs input cells 3 2 4 5" xfId="32856" xr:uid="{00000000-0005-0000-0000-0000F57D0000}"/>
    <cellStyle name="RIGs input cells 3 2 4 6" xfId="32857" xr:uid="{00000000-0005-0000-0000-0000F67D0000}"/>
    <cellStyle name="RIGs input cells 3 2 4 7" xfId="32858" xr:uid="{00000000-0005-0000-0000-0000F77D0000}"/>
    <cellStyle name="RIGs input cells 3 2 4 8" xfId="32859" xr:uid="{00000000-0005-0000-0000-0000F87D0000}"/>
    <cellStyle name="RIGs input cells 3 2 4 9" xfId="32860" xr:uid="{00000000-0005-0000-0000-0000F97D0000}"/>
    <cellStyle name="RIGs input cells 3 2 5" xfId="32861" xr:uid="{00000000-0005-0000-0000-0000FA7D0000}"/>
    <cellStyle name="RIGs input cells 3 2 5 10" xfId="32862" xr:uid="{00000000-0005-0000-0000-0000FB7D0000}"/>
    <cellStyle name="RIGs input cells 3 2 5 11" xfId="32863" xr:uid="{00000000-0005-0000-0000-0000FC7D0000}"/>
    <cellStyle name="RIGs input cells 3 2 5 12" xfId="32864" xr:uid="{00000000-0005-0000-0000-0000FD7D0000}"/>
    <cellStyle name="RIGs input cells 3 2 5 13" xfId="32865" xr:uid="{00000000-0005-0000-0000-0000FE7D0000}"/>
    <cellStyle name="RIGs input cells 3 2 5 14" xfId="32866" xr:uid="{00000000-0005-0000-0000-0000FF7D0000}"/>
    <cellStyle name="RIGs input cells 3 2 5 15" xfId="32867" xr:uid="{00000000-0005-0000-0000-0000007E0000}"/>
    <cellStyle name="RIGs input cells 3 2 5 16" xfId="32868" xr:uid="{00000000-0005-0000-0000-0000017E0000}"/>
    <cellStyle name="RIGs input cells 3 2 5 17" xfId="32869" xr:uid="{00000000-0005-0000-0000-0000027E0000}"/>
    <cellStyle name="RIGs input cells 3 2 5 18" xfId="32870" xr:uid="{00000000-0005-0000-0000-0000037E0000}"/>
    <cellStyle name="RIGs input cells 3 2 5 19" xfId="32871" xr:uid="{00000000-0005-0000-0000-0000047E0000}"/>
    <cellStyle name="RIGs input cells 3 2 5 2" xfId="32872" xr:uid="{00000000-0005-0000-0000-0000057E0000}"/>
    <cellStyle name="RIGs input cells 3 2 5 2 10" xfId="32873" xr:uid="{00000000-0005-0000-0000-0000067E0000}"/>
    <cellStyle name="RIGs input cells 3 2 5 2 11" xfId="32874" xr:uid="{00000000-0005-0000-0000-0000077E0000}"/>
    <cellStyle name="RIGs input cells 3 2 5 2 12" xfId="32875" xr:uid="{00000000-0005-0000-0000-0000087E0000}"/>
    <cellStyle name="RIGs input cells 3 2 5 2 13" xfId="32876" xr:uid="{00000000-0005-0000-0000-0000097E0000}"/>
    <cellStyle name="RIGs input cells 3 2 5 2 2" xfId="32877" xr:uid="{00000000-0005-0000-0000-00000A7E0000}"/>
    <cellStyle name="RIGs input cells 3 2 5 2 2 2" xfId="32878" xr:uid="{00000000-0005-0000-0000-00000B7E0000}"/>
    <cellStyle name="RIGs input cells 3 2 5 2 2 3" xfId="32879" xr:uid="{00000000-0005-0000-0000-00000C7E0000}"/>
    <cellStyle name="RIGs input cells 3 2 5 2 3" xfId="32880" xr:uid="{00000000-0005-0000-0000-00000D7E0000}"/>
    <cellStyle name="RIGs input cells 3 2 5 2 3 2" xfId="32881" xr:uid="{00000000-0005-0000-0000-00000E7E0000}"/>
    <cellStyle name="RIGs input cells 3 2 5 2 3 3" xfId="32882" xr:uid="{00000000-0005-0000-0000-00000F7E0000}"/>
    <cellStyle name="RIGs input cells 3 2 5 2 4" xfId="32883" xr:uid="{00000000-0005-0000-0000-0000107E0000}"/>
    <cellStyle name="RIGs input cells 3 2 5 2 5" xfId="32884" xr:uid="{00000000-0005-0000-0000-0000117E0000}"/>
    <cellStyle name="RIGs input cells 3 2 5 2 6" xfId="32885" xr:uid="{00000000-0005-0000-0000-0000127E0000}"/>
    <cellStyle name="RIGs input cells 3 2 5 2 7" xfId="32886" xr:uid="{00000000-0005-0000-0000-0000137E0000}"/>
    <cellStyle name="RIGs input cells 3 2 5 2 8" xfId="32887" xr:uid="{00000000-0005-0000-0000-0000147E0000}"/>
    <cellStyle name="RIGs input cells 3 2 5 2 9" xfId="32888" xr:uid="{00000000-0005-0000-0000-0000157E0000}"/>
    <cellStyle name="RIGs input cells 3 2 5 20" xfId="32889" xr:uid="{00000000-0005-0000-0000-0000167E0000}"/>
    <cellStyle name="RIGs input cells 3 2 5 21" xfId="32890" xr:uid="{00000000-0005-0000-0000-0000177E0000}"/>
    <cellStyle name="RIGs input cells 3 2 5 22" xfId="32891" xr:uid="{00000000-0005-0000-0000-0000187E0000}"/>
    <cellStyle name="RIGs input cells 3 2 5 23" xfId="32892" xr:uid="{00000000-0005-0000-0000-0000197E0000}"/>
    <cellStyle name="RIGs input cells 3 2 5 24" xfId="32893" xr:uid="{00000000-0005-0000-0000-00001A7E0000}"/>
    <cellStyle name="RIGs input cells 3 2 5 25" xfId="32894" xr:uid="{00000000-0005-0000-0000-00001B7E0000}"/>
    <cellStyle name="RIGs input cells 3 2 5 26" xfId="32895" xr:uid="{00000000-0005-0000-0000-00001C7E0000}"/>
    <cellStyle name="RIGs input cells 3 2 5 27" xfId="32896" xr:uid="{00000000-0005-0000-0000-00001D7E0000}"/>
    <cellStyle name="RIGs input cells 3 2 5 28" xfId="32897" xr:uid="{00000000-0005-0000-0000-00001E7E0000}"/>
    <cellStyle name="RIGs input cells 3 2 5 29" xfId="32898" xr:uid="{00000000-0005-0000-0000-00001F7E0000}"/>
    <cellStyle name="RIGs input cells 3 2 5 3" xfId="32899" xr:uid="{00000000-0005-0000-0000-0000207E0000}"/>
    <cellStyle name="RIGs input cells 3 2 5 3 2" xfId="32900" xr:uid="{00000000-0005-0000-0000-0000217E0000}"/>
    <cellStyle name="RIGs input cells 3 2 5 3 3" xfId="32901" xr:uid="{00000000-0005-0000-0000-0000227E0000}"/>
    <cellStyle name="RIGs input cells 3 2 5 30" xfId="32902" xr:uid="{00000000-0005-0000-0000-0000237E0000}"/>
    <cellStyle name="RIGs input cells 3 2 5 31" xfId="32903" xr:uid="{00000000-0005-0000-0000-0000247E0000}"/>
    <cellStyle name="RIGs input cells 3 2 5 32" xfId="32904" xr:uid="{00000000-0005-0000-0000-0000257E0000}"/>
    <cellStyle name="RIGs input cells 3 2 5 33" xfId="32905" xr:uid="{00000000-0005-0000-0000-0000267E0000}"/>
    <cellStyle name="RIGs input cells 3 2 5 34" xfId="32906" xr:uid="{00000000-0005-0000-0000-0000277E0000}"/>
    <cellStyle name="RIGs input cells 3 2 5 4" xfId="32907" xr:uid="{00000000-0005-0000-0000-0000287E0000}"/>
    <cellStyle name="RIGs input cells 3 2 5 4 2" xfId="32908" xr:uid="{00000000-0005-0000-0000-0000297E0000}"/>
    <cellStyle name="RIGs input cells 3 2 5 4 3" xfId="32909" xr:uid="{00000000-0005-0000-0000-00002A7E0000}"/>
    <cellStyle name="RIGs input cells 3 2 5 5" xfId="32910" xr:uid="{00000000-0005-0000-0000-00002B7E0000}"/>
    <cellStyle name="RIGs input cells 3 2 5 6" xfId="32911" xr:uid="{00000000-0005-0000-0000-00002C7E0000}"/>
    <cellStyle name="RIGs input cells 3 2 5 7" xfId="32912" xr:uid="{00000000-0005-0000-0000-00002D7E0000}"/>
    <cellStyle name="RIGs input cells 3 2 5 8" xfId="32913" xr:uid="{00000000-0005-0000-0000-00002E7E0000}"/>
    <cellStyle name="RIGs input cells 3 2 5 9" xfId="32914" xr:uid="{00000000-0005-0000-0000-00002F7E0000}"/>
    <cellStyle name="RIGs input cells 3 2 6" xfId="32915" xr:uid="{00000000-0005-0000-0000-0000307E0000}"/>
    <cellStyle name="RIGs input cells 3 2 6 10" xfId="32916" xr:uid="{00000000-0005-0000-0000-0000317E0000}"/>
    <cellStyle name="RIGs input cells 3 2 6 11" xfId="32917" xr:uid="{00000000-0005-0000-0000-0000327E0000}"/>
    <cellStyle name="RIGs input cells 3 2 6 12" xfId="32918" xr:uid="{00000000-0005-0000-0000-0000337E0000}"/>
    <cellStyle name="RIGs input cells 3 2 6 13" xfId="32919" xr:uid="{00000000-0005-0000-0000-0000347E0000}"/>
    <cellStyle name="RIGs input cells 3 2 6 2" xfId="32920" xr:uid="{00000000-0005-0000-0000-0000357E0000}"/>
    <cellStyle name="RIGs input cells 3 2 6 2 2" xfId="32921" xr:uid="{00000000-0005-0000-0000-0000367E0000}"/>
    <cellStyle name="RIGs input cells 3 2 6 2 3" xfId="32922" xr:uid="{00000000-0005-0000-0000-0000377E0000}"/>
    <cellStyle name="RIGs input cells 3 2 6 3" xfId="32923" xr:uid="{00000000-0005-0000-0000-0000387E0000}"/>
    <cellStyle name="RIGs input cells 3 2 6 3 2" xfId="32924" xr:uid="{00000000-0005-0000-0000-0000397E0000}"/>
    <cellStyle name="RIGs input cells 3 2 6 3 3" xfId="32925" xr:uid="{00000000-0005-0000-0000-00003A7E0000}"/>
    <cellStyle name="RIGs input cells 3 2 6 4" xfId="32926" xr:uid="{00000000-0005-0000-0000-00003B7E0000}"/>
    <cellStyle name="RIGs input cells 3 2 6 5" xfId="32927" xr:uid="{00000000-0005-0000-0000-00003C7E0000}"/>
    <cellStyle name="RIGs input cells 3 2 6 6" xfId="32928" xr:uid="{00000000-0005-0000-0000-00003D7E0000}"/>
    <cellStyle name="RIGs input cells 3 2 6 7" xfId="32929" xr:uid="{00000000-0005-0000-0000-00003E7E0000}"/>
    <cellStyle name="RIGs input cells 3 2 6 8" xfId="32930" xr:uid="{00000000-0005-0000-0000-00003F7E0000}"/>
    <cellStyle name="RIGs input cells 3 2 6 9" xfId="32931" xr:uid="{00000000-0005-0000-0000-0000407E0000}"/>
    <cellStyle name="RIGs input cells 3 2 7" xfId="32932" xr:uid="{00000000-0005-0000-0000-0000417E0000}"/>
    <cellStyle name="RIGs input cells 3 2 7 2" xfId="32933" xr:uid="{00000000-0005-0000-0000-0000427E0000}"/>
    <cellStyle name="RIGs input cells 3 2 7 2 2" xfId="32934" xr:uid="{00000000-0005-0000-0000-0000437E0000}"/>
    <cellStyle name="RIGs input cells 3 2 7 2 3" xfId="32935" xr:uid="{00000000-0005-0000-0000-0000447E0000}"/>
    <cellStyle name="RIGs input cells 3 2 7 3" xfId="32936" xr:uid="{00000000-0005-0000-0000-0000457E0000}"/>
    <cellStyle name="RIGs input cells 3 2 7 3 2" xfId="32937" xr:uid="{00000000-0005-0000-0000-0000467E0000}"/>
    <cellStyle name="RIGs input cells 3 2 7 4" xfId="32938" xr:uid="{00000000-0005-0000-0000-0000477E0000}"/>
    <cellStyle name="RIGs input cells 3 2 8" xfId="32939" xr:uid="{00000000-0005-0000-0000-0000487E0000}"/>
    <cellStyle name="RIGs input cells 3 2 8 2" xfId="32940" xr:uid="{00000000-0005-0000-0000-0000497E0000}"/>
    <cellStyle name="RIGs input cells 3 2 9" xfId="32941" xr:uid="{00000000-0005-0000-0000-00004A7E0000}"/>
    <cellStyle name="RIGs input cells 3 2 9 2" xfId="32942" xr:uid="{00000000-0005-0000-0000-00004B7E0000}"/>
    <cellStyle name="RIGs input cells 3 2_1.3s Accounting C Costs Scots" xfId="32943" xr:uid="{00000000-0005-0000-0000-00004C7E0000}"/>
    <cellStyle name="RIGs input cells 3 20" xfId="32944" xr:uid="{00000000-0005-0000-0000-00004D7E0000}"/>
    <cellStyle name="RIGs input cells 3 20 2" xfId="32945" xr:uid="{00000000-0005-0000-0000-00004E7E0000}"/>
    <cellStyle name="RIGs input cells 3 21" xfId="32946" xr:uid="{00000000-0005-0000-0000-00004F7E0000}"/>
    <cellStyle name="RIGs input cells 3 21 2" xfId="32947" xr:uid="{00000000-0005-0000-0000-0000507E0000}"/>
    <cellStyle name="RIGs input cells 3 22" xfId="32948" xr:uid="{00000000-0005-0000-0000-0000517E0000}"/>
    <cellStyle name="RIGs input cells 3 22 2" xfId="32949" xr:uid="{00000000-0005-0000-0000-0000527E0000}"/>
    <cellStyle name="RIGs input cells 3 23" xfId="32950" xr:uid="{00000000-0005-0000-0000-0000537E0000}"/>
    <cellStyle name="RIGs input cells 3 23 2" xfId="32951" xr:uid="{00000000-0005-0000-0000-0000547E0000}"/>
    <cellStyle name="RIGs input cells 3 24" xfId="32952" xr:uid="{00000000-0005-0000-0000-0000557E0000}"/>
    <cellStyle name="RIGs input cells 3 24 2" xfId="32953" xr:uid="{00000000-0005-0000-0000-0000567E0000}"/>
    <cellStyle name="RIGs input cells 3 25" xfId="32954" xr:uid="{00000000-0005-0000-0000-0000577E0000}"/>
    <cellStyle name="RIGs input cells 3 25 2" xfId="32955" xr:uid="{00000000-0005-0000-0000-0000587E0000}"/>
    <cellStyle name="RIGs input cells 3 26" xfId="32956" xr:uid="{00000000-0005-0000-0000-0000597E0000}"/>
    <cellStyle name="RIGs input cells 3 26 2" xfId="32957" xr:uid="{00000000-0005-0000-0000-00005A7E0000}"/>
    <cellStyle name="RIGs input cells 3 27" xfId="32958" xr:uid="{00000000-0005-0000-0000-00005B7E0000}"/>
    <cellStyle name="RIGs input cells 3 27 2" xfId="32959" xr:uid="{00000000-0005-0000-0000-00005C7E0000}"/>
    <cellStyle name="RIGs input cells 3 28" xfId="32960" xr:uid="{00000000-0005-0000-0000-00005D7E0000}"/>
    <cellStyle name="RIGs input cells 3 28 2" xfId="32961" xr:uid="{00000000-0005-0000-0000-00005E7E0000}"/>
    <cellStyle name="RIGs input cells 3 29" xfId="32962" xr:uid="{00000000-0005-0000-0000-00005F7E0000}"/>
    <cellStyle name="RIGs input cells 3 29 2" xfId="32963" xr:uid="{00000000-0005-0000-0000-0000607E0000}"/>
    <cellStyle name="RIGs input cells 3 3" xfId="1269" xr:uid="{00000000-0005-0000-0000-0000617E0000}"/>
    <cellStyle name="RIGs input cells 3 3 10" xfId="32964" xr:uid="{00000000-0005-0000-0000-0000627E0000}"/>
    <cellStyle name="RIGs input cells 3 3 10 2" xfId="32965" xr:uid="{00000000-0005-0000-0000-0000637E0000}"/>
    <cellStyle name="RIGs input cells 3 3 11" xfId="32966" xr:uid="{00000000-0005-0000-0000-0000647E0000}"/>
    <cellStyle name="RIGs input cells 3 3 11 2" xfId="32967" xr:uid="{00000000-0005-0000-0000-0000657E0000}"/>
    <cellStyle name="RIGs input cells 3 3 12" xfId="32968" xr:uid="{00000000-0005-0000-0000-0000667E0000}"/>
    <cellStyle name="RIGs input cells 3 3 12 2" xfId="32969" xr:uid="{00000000-0005-0000-0000-0000677E0000}"/>
    <cellStyle name="RIGs input cells 3 3 13" xfId="32970" xr:uid="{00000000-0005-0000-0000-0000687E0000}"/>
    <cellStyle name="RIGs input cells 3 3 13 2" xfId="32971" xr:uid="{00000000-0005-0000-0000-0000697E0000}"/>
    <cellStyle name="RIGs input cells 3 3 14" xfId="32972" xr:uid="{00000000-0005-0000-0000-00006A7E0000}"/>
    <cellStyle name="RIGs input cells 3 3 14 2" xfId="32973" xr:uid="{00000000-0005-0000-0000-00006B7E0000}"/>
    <cellStyle name="RIGs input cells 3 3 15" xfId="32974" xr:uid="{00000000-0005-0000-0000-00006C7E0000}"/>
    <cellStyle name="RIGs input cells 3 3 15 2" xfId="32975" xr:uid="{00000000-0005-0000-0000-00006D7E0000}"/>
    <cellStyle name="RIGs input cells 3 3 16" xfId="32976" xr:uid="{00000000-0005-0000-0000-00006E7E0000}"/>
    <cellStyle name="RIGs input cells 3 3 16 2" xfId="32977" xr:uid="{00000000-0005-0000-0000-00006F7E0000}"/>
    <cellStyle name="RIGs input cells 3 3 17" xfId="32978" xr:uid="{00000000-0005-0000-0000-0000707E0000}"/>
    <cellStyle name="RIGs input cells 3 3 17 2" xfId="32979" xr:uid="{00000000-0005-0000-0000-0000717E0000}"/>
    <cellStyle name="RIGs input cells 3 3 18" xfId="32980" xr:uid="{00000000-0005-0000-0000-0000727E0000}"/>
    <cellStyle name="RIGs input cells 3 3 18 2" xfId="32981" xr:uid="{00000000-0005-0000-0000-0000737E0000}"/>
    <cellStyle name="RIGs input cells 3 3 19" xfId="32982" xr:uid="{00000000-0005-0000-0000-0000747E0000}"/>
    <cellStyle name="RIGs input cells 3 3 19 2" xfId="32983" xr:uid="{00000000-0005-0000-0000-0000757E0000}"/>
    <cellStyle name="RIGs input cells 3 3 2" xfId="32984" xr:uid="{00000000-0005-0000-0000-0000767E0000}"/>
    <cellStyle name="RIGs input cells 3 3 2 10" xfId="32985" xr:uid="{00000000-0005-0000-0000-0000777E0000}"/>
    <cellStyle name="RIGs input cells 3 3 2 11" xfId="32986" xr:uid="{00000000-0005-0000-0000-0000787E0000}"/>
    <cellStyle name="RIGs input cells 3 3 2 12" xfId="32987" xr:uid="{00000000-0005-0000-0000-0000797E0000}"/>
    <cellStyle name="RIGs input cells 3 3 2 13" xfId="32988" xr:uid="{00000000-0005-0000-0000-00007A7E0000}"/>
    <cellStyle name="RIGs input cells 3 3 2 14" xfId="32989" xr:uid="{00000000-0005-0000-0000-00007B7E0000}"/>
    <cellStyle name="RIGs input cells 3 3 2 15" xfId="32990" xr:uid="{00000000-0005-0000-0000-00007C7E0000}"/>
    <cellStyle name="RIGs input cells 3 3 2 16" xfId="32991" xr:uid="{00000000-0005-0000-0000-00007D7E0000}"/>
    <cellStyle name="RIGs input cells 3 3 2 17" xfId="32992" xr:uid="{00000000-0005-0000-0000-00007E7E0000}"/>
    <cellStyle name="RIGs input cells 3 3 2 18" xfId="32993" xr:uid="{00000000-0005-0000-0000-00007F7E0000}"/>
    <cellStyle name="RIGs input cells 3 3 2 19" xfId="32994" xr:uid="{00000000-0005-0000-0000-0000807E0000}"/>
    <cellStyle name="RIGs input cells 3 3 2 2" xfId="32995" xr:uid="{00000000-0005-0000-0000-0000817E0000}"/>
    <cellStyle name="RIGs input cells 3 3 2 2 10" xfId="32996" xr:uid="{00000000-0005-0000-0000-0000827E0000}"/>
    <cellStyle name="RIGs input cells 3 3 2 2 11" xfId="32997" xr:uid="{00000000-0005-0000-0000-0000837E0000}"/>
    <cellStyle name="RIGs input cells 3 3 2 2 12" xfId="32998" xr:uid="{00000000-0005-0000-0000-0000847E0000}"/>
    <cellStyle name="RIGs input cells 3 3 2 2 13" xfId="32999" xr:uid="{00000000-0005-0000-0000-0000857E0000}"/>
    <cellStyle name="RIGs input cells 3 3 2 2 14" xfId="33000" xr:uid="{00000000-0005-0000-0000-0000867E0000}"/>
    <cellStyle name="RIGs input cells 3 3 2 2 15" xfId="33001" xr:uid="{00000000-0005-0000-0000-0000877E0000}"/>
    <cellStyle name="RIGs input cells 3 3 2 2 16" xfId="33002" xr:uid="{00000000-0005-0000-0000-0000887E0000}"/>
    <cellStyle name="RIGs input cells 3 3 2 2 17" xfId="33003" xr:uid="{00000000-0005-0000-0000-0000897E0000}"/>
    <cellStyle name="RIGs input cells 3 3 2 2 18" xfId="33004" xr:uid="{00000000-0005-0000-0000-00008A7E0000}"/>
    <cellStyle name="RIGs input cells 3 3 2 2 19" xfId="33005" xr:uid="{00000000-0005-0000-0000-00008B7E0000}"/>
    <cellStyle name="RIGs input cells 3 3 2 2 2" xfId="33006" xr:uid="{00000000-0005-0000-0000-00008C7E0000}"/>
    <cellStyle name="RIGs input cells 3 3 2 2 2 10" xfId="33007" xr:uid="{00000000-0005-0000-0000-00008D7E0000}"/>
    <cellStyle name="RIGs input cells 3 3 2 2 2 11" xfId="33008" xr:uid="{00000000-0005-0000-0000-00008E7E0000}"/>
    <cellStyle name="RIGs input cells 3 3 2 2 2 12" xfId="33009" xr:uid="{00000000-0005-0000-0000-00008F7E0000}"/>
    <cellStyle name="RIGs input cells 3 3 2 2 2 13" xfId="33010" xr:uid="{00000000-0005-0000-0000-0000907E0000}"/>
    <cellStyle name="RIGs input cells 3 3 2 2 2 2" xfId="33011" xr:uid="{00000000-0005-0000-0000-0000917E0000}"/>
    <cellStyle name="RIGs input cells 3 3 2 2 2 2 2" xfId="33012" xr:uid="{00000000-0005-0000-0000-0000927E0000}"/>
    <cellStyle name="RIGs input cells 3 3 2 2 2 2 3" xfId="33013" xr:uid="{00000000-0005-0000-0000-0000937E0000}"/>
    <cellStyle name="RIGs input cells 3 3 2 2 2 3" xfId="33014" xr:uid="{00000000-0005-0000-0000-0000947E0000}"/>
    <cellStyle name="RIGs input cells 3 3 2 2 2 3 2" xfId="33015" xr:uid="{00000000-0005-0000-0000-0000957E0000}"/>
    <cellStyle name="RIGs input cells 3 3 2 2 2 3 3" xfId="33016" xr:uid="{00000000-0005-0000-0000-0000967E0000}"/>
    <cellStyle name="RIGs input cells 3 3 2 2 2 4" xfId="33017" xr:uid="{00000000-0005-0000-0000-0000977E0000}"/>
    <cellStyle name="RIGs input cells 3 3 2 2 2 5" xfId="33018" xr:uid="{00000000-0005-0000-0000-0000987E0000}"/>
    <cellStyle name="RIGs input cells 3 3 2 2 2 6" xfId="33019" xr:uid="{00000000-0005-0000-0000-0000997E0000}"/>
    <cellStyle name="RIGs input cells 3 3 2 2 2 7" xfId="33020" xr:uid="{00000000-0005-0000-0000-00009A7E0000}"/>
    <cellStyle name="RIGs input cells 3 3 2 2 2 8" xfId="33021" xr:uid="{00000000-0005-0000-0000-00009B7E0000}"/>
    <cellStyle name="RIGs input cells 3 3 2 2 2 9" xfId="33022" xr:uid="{00000000-0005-0000-0000-00009C7E0000}"/>
    <cellStyle name="RIGs input cells 3 3 2 2 20" xfId="33023" xr:uid="{00000000-0005-0000-0000-00009D7E0000}"/>
    <cellStyle name="RIGs input cells 3 3 2 2 21" xfId="33024" xr:uid="{00000000-0005-0000-0000-00009E7E0000}"/>
    <cellStyle name="RIGs input cells 3 3 2 2 22" xfId="33025" xr:uid="{00000000-0005-0000-0000-00009F7E0000}"/>
    <cellStyle name="RIGs input cells 3 3 2 2 23" xfId="33026" xr:uid="{00000000-0005-0000-0000-0000A07E0000}"/>
    <cellStyle name="RIGs input cells 3 3 2 2 24" xfId="33027" xr:uid="{00000000-0005-0000-0000-0000A17E0000}"/>
    <cellStyle name="RIGs input cells 3 3 2 2 25" xfId="33028" xr:uid="{00000000-0005-0000-0000-0000A27E0000}"/>
    <cellStyle name="RIGs input cells 3 3 2 2 26" xfId="33029" xr:uid="{00000000-0005-0000-0000-0000A37E0000}"/>
    <cellStyle name="RIGs input cells 3 3 2 2 27" xfId="33030" xr:uid="{00000000-0005-0000-0000-0000A47E0000}"/>
    <cellStyle name="RIGs input cells 3 3 2 2 28" xfId="33031" xr:uid="{00000000-0005-0000-0000-0000A57E0000}"/>
    <cellStyle name="RIGs input cells 3 3 2 2 29" xfId="33032" xr:uid="{00000000-0005-0000-0000-0000A67E0000}"/>
    <cellStyle name="RIGs input cells 3 3 2 2 3" xfId="33033" xr:uid="{00000000-0005-0000-0000-0000A77E0000}"/>
    <cellStyle name="RIGs input cells 3 3 2 2 3 2" xfId="33034" xr:uid="{00000000-0005-0000-0000-0000A87E0000}"/>
    <cellStyle name="RIGs input cells 3 3 2 2 3 3" xfId="33035" xr:uid="{00000000-0005-0000-0000-0000A97E0000}"/>
    <cellStyle name="RIGs input cells 3 3 2 2 30" xfId="33036" xr:uid="{00000000-0005-0000-0000-0000AA7E0000}"/>
    <cellStyle name="RIGs input cells 3 3 2 2 31" xfId="33037" xr:uid="{00000000-0005-0000-0000-0000AB7E0000}"/>
    <cellStyle name="RIGs input cells 3 3 2 2 32" xfId="33038" xr:uid="{00000000-0005-0000-0000-0000AC7E0000}"/>
    <cellStyle name="RIGs input cells 3 3 2 2 33" xfId="33039" xr:uid="{00000000-0005-0000-0000-0000AD7E0000}"/>
    <cellStyle name="RIGs input cells 3 3 2 2 34" xfId="33040" xr:uid="{00000000-0005-0000-0000-0000AE7E0000}"/>
    <cellStyle name="RIGs input cells 3 3 2 2 4" xfId="33041" xr:uid="{00000000-0005-0000-0000-0000AF7E0000}"/>
    <cellStyle name="RIGs input cells 3 3 2 2 4 2" xfId="33042" xr:uid="{00000000-0005-0000-0000-0000B07E0000}"/>
    <cellStyle name="RIGs input cells 3 3 2 2 4 3" xfId="33043" xr:uid="{00000000-0005-0000-0000-0000B17E0000}"/>
    <cellStyle name="RIGs input cells 3 3 2 2 5" xfId="33044" xr:uid="{00000000-0005-0000-0000-0000B27E0000}"/>
    <cellStyle name="RIGs input cells 3 3 2 2 6" xfId="33045" xr:uid="{00000000-0005-0000-0000-0000B37E0000}"/>
    <cellStyle name="RIGs input cells 3 3 2 2 7" xfId="33046" xr:uid="{00000000-0005-0000-0000-0000B47E0000}"/>
    <cellStyle name="RIGs input cells 3 3 2 2 8" xfId="33047" xr:uid="{00000000-0005-0000-0000-0000B57E0000}"/>
    <cellStyle name="RIGs input cells 3 3 2 2 9" xfId="33048" xr:uid="{00000000-0005-0000-0000-0000B67E0000}"/>
    <cellStyle name="RIGs input cells 3 3 2 20" xfId="33049" xr:uid="{00000000-0005-0000-0000-0000B77E0000}"/>
    <cellStyle name="RIGs input cells 3 3 2 21" xfId="33050" xr:uid="{00000000-0005-0000-0000-0000B87E0000}"/>
    <cellStyle name="RIGs input cells 3 3 2 22" xfId="33051" xr:uid="{00000000-0005-0000-0000-0000B97E0000}"/>
    <cellStyle name="RIGs input cells 3 3 2 23" xfId="33052" xr:uid="{00000000-0005-0000-0000-0000BA7E0000}"/>
    <cellStyle name="RIGs input cells 3 3 2 24" xfId="33053" xr:uid="{00000000-0005-0000-0000-0000BB7E0000}"/>
    <cellStyle name="RIGs input cells 3 3 2 25" xfId="33054" xr:uid="{00000000-0005-0000-0000-0000BC7E0000}"/>
    <cellStyle name="RIGs input cells 3 3 2 26" xfId="33055" xr:uid="{00000000-0005-0000-0000-0000BD7E0000}"/>
    <cellStyle name="RIGs input cells 3 3 2 27" xfId="33056" xr:uid="{00000000-0005-0000-0000-0000BE7E0000}"/>
    <cellStyle name="RIGs input cells 3 3 2 28" xfId="33057" xr:uid="{00000000-0005-0000-0000-0000BF7E0000}"/>
    <cellStyle name="RIGs input cells 3 3 2 29" xfId="33058" xr:uid="{00000000-0005-0000-0000-0000C07E0000}"/>
    <cellStyle name="RIGs input cells 3 3 2 3" xfId="33059" xr:uid="{00000000-0005-0000-0000-0000C17E0000}"/>
    <cellStyle name="RIGs input cells 3 3 2 3 10" xfId="33060" xr:uid="{00000000-0005-0000-0000-0000C27E0000}"/>
    <cellStyle name="RIGs input cells 3 3 2 3 11" xfId="33061" xr:uid="{00000000-0005-0000-0000-0000C37E0000}"/>
    <cellStyle name="RIGs input cells 3 3 2 3 12" xfId="33062" xr:uid="{00000000-0005-0000-0000-0000C47E0000}"/>
    <cellStyle name="RIGs input cells 3 3 2 3 13" xfId="33063" xr:uid="{00000000-0005-0000-0000-0000C57E0000}"/>
    <cellStyle name="RIGs input cells 3 3 2 3 2" xfId="33064" xr:uid="{00000000-0005-0000-0000-0000C67E0000}"/>
    <cellStyle name="RIGs input cells 3 3 2 3 2 2" xfId="33065" xr:uid="{00000000-0005-0000-0000-0000C77E0000}"/>
    <cellStyle name="RIGs input cells 3 3 2 3 2 3" xfId="33066" xr:uid="{00000000-0005-0000-0000-0000C87E0000}"/>
    <cellStyle name="RIGs input cells 3 3 2 3 3" xfId="33067" xr:uid="{00000000-0005-0000-0000-0000C97E0000}"/>
    <cellStyle name="RIGs input cells 3 3 2 3 3 2" xfId="33068" xr:uid="{00000000-0005-0000-0000-0000CA7E0000}"/>
    <cellStyle name="RIGs input cells 3 3 2 3 3 3" xfId="33069" xr:uid="{00000000-0005-0000-0000-0000CB7E0000}"/>
    <cellStyle name="RIGs input cells 3 3 2 3 4" xfId="33070" xr:uid="{00000000-0005-0000-0000-0000CC7E0000}"/>
    <cellStyle name="RIGs input cells 3 3 2 3 5" xfId="33071" xr:uid="{00000000-0005-0000-0000-0000CD7E0000}"/>
    <cellStyle name="RIGs input cells 3 3 2 3 6" xfId="33072" xr:uid="{00000000-0005-0000-0000-0000CE7E0000}"/>
    <cellStyle name="RIGs input cells 3 3 2 3 7" xfId="33073" xr:uid="{00000000-0005-0000-0000-0000CF7E0000}"/>
    <cellStyle name="RIGs input cells 3 3 2 3 8" xfId="33074" xr:uid="{00000000-0005-0000-0000-0000D07E0000}"/>
    <cellStyle name="RIGs input cells 3 3 2 3 9" xfId="33075" xr:uid="{00000000-0005-0000-0000-0000D17E0000}"/>
    <cellStyle name="RIGs input cells 3 3 2 30" xfId="33076" xr:uid="{00000000-0005-0000-0000-0000D27E0000}"/>
    <cellStyle name="RIGs input cells 3 3 2 31" xfId="33077" xr:uid="{00000000-0005-0000-0000-0000D37E0000}"/>
    <cellStyle name="RIGs input cells 3 3 2 32" xfId="33078" xr:uid="{00000000-0005-0000-0000-0000D47E0000}"/>
    <cellStyle name="RIGs input cells 3 3 2 33" xfId="33079" xr:uid="{00000000-0005-0000-0000-0000D57E0000}"/>
    <cellStyle name="RIGs input cells 3 3 2 34" xfId="33080" xr:uid="{00000000-0005-0000-0000-0000D67E0000}"/>
    <cellStyle name="RIGs input cells 3 3 2 35" xfId="33081" xr:uid="{00000000-0005-0000-0000-0000D77E0000}"/>
    <cellStyle name="RIGs input cells 3 3 2 4" xfId="33082" xr:uid="{00000000-0005-0000-0000-0000D87E0000}"/>
    <cellStyle name="RIGs input cells 3 3 2 4 2" xfId="33083" xr:uid="{00000000-0005-0000-0000-0000D97E0000}"/>
    <cellStyle name="RIGs input cells 3 3 2 4 3" xfId="33084" xr:uid="{00000000-0005-0000-0000-0000DA7E0000}"/>
    <cellStyle name="RIGs input cells 3 3 2 5" xfId="33085" xr:uid="{00000000-0005-0000-0000-0000DB7E0000}"/>
    <cellStyle name="RIGs input cells 3 3 2 5 2" xfId="33086" xr:uid="{00000000-0005-0000-0000-0000DC7E0000}"/>
    <cellStyle name="RIGs input cells 3 3 2 5 3" xfId="33087" xr:uid="{00000000-0005-0000-0000-0000DD7E0000}"/>
    <cellStyle name="RIGs input cells 3 3 2 6" xfId="33088" xr:uid="{00000000-0005-0000-0000-0000DE7E0000}"/>
    <cellStyle name="RIGs input cells 3 3 2 7" xfId="33089" xr:uid="{00000000-0005-0000-0000-0000DF7E0000}"/>
    <cellStyle name="RIGs input cells 3 3 2 8" xfId="33090" xr:uid="{00000000-0005-0000-0000-0000E07E0000}"/>
    <cellStyle name="RIGs input cells 3 3 2 9" xfId="33091" xr:uid="{00000000-0005-0000-0000-0000E17E0000}"/>
    <cellStyle name="RIGs input cells 3 3 2_4 28 1_Asst_Health_Crit_AllTO_RIIO_20110714pm" xfId="33092" xr:uid="{00000000-0005-0000-0000-0000E27E0000}"/>
    <cellStyle name="RIGs input cells 3 3 20" xfId="33093" xr:uid="{00000000-0005-0000-0000-0000E37E0000}"/>
    <cellStyle name="RIGs input cells 3 3 20 2" xfId="33094" xr:uid="{00000000-0005-0000-0000-0000E47E0000}"/>
    <cellStyle name="RIGs input cells 3 3 21" xfId="33095" xr:uid="{00000000-0005-0000-0000-0000E57E0000}"/>
    <cellStyle name="RIGs input cells 3 3 21 2" xfId="33096" xr:uid="{00000000-0005-0000-0000-0000E67E0000}"/>
    <cellStyle name="RIGs input cells 3 3 22" xfId="33097" xr:uid="{00000000-0005-0000-0000-0000E77E0000}"/>
    <cellStyle name="RIGs input cells 3 3 22 2" xfId="33098" xr:uid="{00000000-0005-0000-0000-0000E87E0000}"/>
    <cellStyle name="RIGs input cells 3 3 23" xfId="33099" xr:uid="{00000000-0005-0000-0000-0000E97E0000}"/>
    <cellStyle name="RIGs input cells 3 3 23 2" xfId="33100" xr:uid="{00000000-0005-0000-0000-0000EA7E0000}"/>
    <cellStyle name="RIGs input cells 3 3 24" xfId="33101" xr:uid="{00000000-0005-0000-0000-0000EB7E0000}"/>
    <cellStyle name="RIGs input cells 3 3 24 2" xfId="33102" xr:uid="{00000000-0005-0000-0000-0000EC7E0000}"/>
    <cellStyle name="RIGs input cells 3 3 25" xfId="33103" xr:uid="{00000000-0005-0000-0000-0000ED7E0000}"/>
    <cellStyle name="RIGs input cells 3 3 25 2" xfId="33104" xr:uid="{00000000-0005-0000-0000-0000EE7E0000}"/>
    <cellStyle name="RIGs input cells 3 3 26" xfId="33105" xr:uid="{00000000-0005-0000-0000-0000EF7E0000}"/>
    <cellStyle name="RIGs input cells 3 3 27" xfId="33106" xr:uid="{00000000-0005-0000-0000-0000F07E0000}"/>
    <cellStyle name="RIGs input cells 3 3 28" xfId="33107" xr:uid="{00000000-0005-0000-0000-0000F17E0000}"/>
    <cellStyle name="RIGs input cells 3 3 29" xfId="33108" xr:uid="{00000000-0005-0000-0000-0000F27E0000}"/>
    <cellStyle name="RIGs input cells 3 3 3" xfId="33109" xr:uid="{00000000-0005-0000-0000-0000F37E0000}"/>
    <cellStyle name="RIGs input cells 3 3 3 10" xfId="33110" xr:uid="{00000000-0005-0000-0000-0000F47E0000}"/>
    <cellStyle name="RIGs input cells 3 3 3 11" xfId="33111" xr:uid="{00000000-0005-0000-0000-0000F57E0000}"/>
    <cellStyle name="RIGs input cells 3 3 3 12" xfId="33112" xr:uid="{00000000-0005-0000-0000-0000F67E0000}"/>
    <cellStyle name="RIGs input cells 3 3 3 13" xfId="33113" xr:uid="{00000000-0005-0000-0000-0000F77E0000}"/>
    <cellStyle name="RIGs input cells 3 3 3 14" xfId="33114" xr:uid="{00000000-0005-0000-0000-0000F87E0000}"/>
    <cellStyle name="RIGs input cells 3 3 3 15" xfId="33115" xr:uid="{00000000-0005-0000-0000-0000F97E0000}"/>
    <cellStyle name="RIGs input cells 3 3 3 16" xfId="33116" xr:uid="{00000000-0005-0000-0000-0000FA7E0000}"/>
    <cellStyle name="RIGs input cells 3 3 3 17" xfId="33117" xr:uid="{00000000-0005-0000-0000-0000FB7E0000}"/>
    <cellStyle name="RIGs input cells 3 3 3 18" xfId="33118" xr:uid="{00000000-0005-0000-0000-0000FC7E0000}"/>
    <cellStyle name="RIGs input cells 3 3 3 19" xfId="33119" xr:uid="{00000000-0005-0000-0000-0000FD7E0000}"/>
    <cellStyle name="RIGs input cells 3 3 3 2" xfId="33120" xr:uid="{00000000-0005-0000-0000-0000FE7E0000}"/>
    <cellStyle name="RIGs input cells 3 3 3 2 10" xfId="33121" xr:uid="{00000000-0005-0000-0000-0000FF7E0000}"/>
    <cellStyle name="RIGs input cells 3 3 3 2 11" xfId="33122" xr:uid="{00000000-0005-0000-0000-0000007F0000}"/>
    <cellStyle name="RIGs input cells 3 3 3 2 12" xfId="33123" xr:uid="{00000000-0005-0000-0000-0000017F0000}"/>
    <cellStyle name="RIGs input cells 3 3 3 2 13" xfId="33124" xr:uid="{00000000-0005-0000-0000-0000027F0000}"/>
    <cellStyle name="RIGs input cells 3 3 3 2 2" xfId="33125" xr:uid="{00000000-0005-0000-0000-0000037F0000}"/>
    <cellStyle name="RIGs input cells 3 3 3 2 2 2" xfId="33126" xr:uid="{00000000-0005-0000-0000-0000047F0000}"/>
    <cellStyle name="RIGs input cells 3 3 3 2 2 3" xfId="33127" xr:uid="{00000000-0005-0000-0000-0000057F0000}"/>
    <cellStyle name="RIGs input cells 3 3 3 2 3" xfId="33128" xr:uid="{00000000-0005-0000-0000-0000067F0000}"/>
    <cellStyle name="RIGs input cells 3 3 3 2 3 2" xfId="33129" xr:uid="{00000000-0005-0000-0000-0000077F0000}"/>
    <cellStyle name="RIGs input cells 3 3 3 2 3 3" xfId="33130" xr:uid="{00000000-0005-0000-0000-0000087F0000}"/>
    <cellStyle name="RIGs input cells 3 3 3 2 4" xfId="33131" xr:uid="{00000000-0005-0000-0000-0000097F0000}"/>
    <cellStyle name="RIGs input cells 3 3 3 2 5" xfId="33132" xr:uid="{00000000-0005-0000-0000-00000A7F0000}"/>
    <cellStyle name="RIGs input cells 3 3 3 2 6" xfId="33133" xr:uid="{00000000-0005-0000-0000-00000B7F0000}"/>
    <cellStyle name="RIGs input cells 3 3 3 2 7" xfId="33134" xr:uid="{00000000-0005-0000-0000-00000C7F0000}"/>
    <cellStyle name="RIGs input cells 3 3 3 2 8" xfId="33135" xr:uid="{00000000-0005-0000-0000-00000D7F0000}"/>
    <cellStyle name="RIGs input cells 3 3 3 2 9" xfId="33136" xr:uid="{00000000-0005-0000-0000-00000E7F0000}"/>
    <cellStyle name="RIGs input cells 3 3 3 20" xfId="33137" xr:uid="{00000000-0005-0000-0000-00000F7F0000}"/>
    <cellStyle name="RIGs input cells 3 3 3 21" xfId="33138" xr:uid="{00000000-0005-0000-0000-0000107F0000}"/>
    <cellStyle name="RIGs input cells 3 3 3 22" xfId="33139" xr:uid="{00000000-0005-0000-0000-0000117F0000}"/>
    <cellStyle name="RIGs input cells 3 3 3 23" xfId="33140" xr:uid="{00000000-0005-0000-0000-0000127F0000}"/>
    <cellStyle name="RIGs input cells 3 3 3 24" xfId="33141" xr:uid="{00000000-0005-0000-0000-0000137F0000}"/>
    <cellStyle name="RIGs input cells 3 3 3 25" xfId="33142" xr:uid="{00000000-0005-0000-0000-0000147F0000}"/>
    <cellStyle name="RIGs input cells 3 3 3 26" xfId="33143" xr:uid="{00000000-0005-0000-0000-0000157F0000}"/>
    <cellStyle name="RIGs input cells 3 3 3 27" xfId="33144" xr:uid="{00000000-0005-0000-0000-0000167F0000}"/>
    <cellStyle name="RIGs input cells 3 3 3 28" xfId="33145" xr:uid="{00000000-0005-0000-0000-0000177F0000}"/>
    <cellStyle name="RIGs input cells 3 3 3 29" xfId="33146" xr:uid="{00000000-0005-0000-0000-0000187F0000}"/>
    <cellStyle name="RIGs input cells 3 3 3 3" xfId="33147" xr:uid="{00000000-0005-0000-0000-0000197F0000}"/>
    <cellStyle name="RIGs input cells 3 3 3 3 2" xfId="33148" xr:uid="{00000000-0005-0000-0000-00001A7F0000}"/>
    <cellStyle name="RIGs input cells 3 3 3 3 3" xfId="33149" xr:uid="{00000000-0005-0000-0000-00001B7F0000}"/>
    <cellStyle name="RIGs input cells 3 3 3 30" xfId="33150" xr:uid="{00000000-0005-0000-0000-00001C7F0000}"/>
    <cellStyle name="RIGs input cells 3 3 3 31" xfId="33151" xr:uid="{00000000-0005-0000-0000-00001D7F0000}"/>
    <cellStyle name="RIGs input cells 3 3 3 32" xfId="33152" xr:uid="{00000000-0005-0000-0000-00001E7F0000}"/>
    <cellStyle name="RIGs input cells 3 3 3 33" xfId="33153" xr:uid="{00000000-0005-0000-0000-00001F7F0000}"/>
    <cellStyle name="RIGs input cells 3 3 3 34" xfId="33154" xr:uid="{00000000-0005-0000-0000-0000207F0000}"/>
    <cellStyle name="RIGs input cells 3 3 3 4" xfId="33155" xr:uid="{00000000-0005-0000-0000-0000217F0000}"/>
    <cellStyle name="RIGs input cells 3 3 3 4 2" xfId="33156" xr:uid="{00000000-0005-0000-0000-0000227F0000}"/>
    <cellStyle name="RIGs input cells 3 3 3 4 3" xfId="33157" xr:uid="{00000000-0005-0000-0000-0000237F0000}"/>
    <cellStyle name="RIGs input cells 3 3 3 5" xfId="33158" xr:uid="{00000000-0005-0000-0000-0000247F0000}"/>
    <cellStyle name="RIGs input cells 3 3 3 6" xfId="33159" xr:uid="{00000000-0005-0000-0000-0000257F0000}"/>
    <cellStyle name="RIGs input cells 3 3 3 7" xfId="33160" xr:uid="{00000000-0005-0000-0000-0000267F0000}"/>
    <cellStyle name="RIGs input cells 3 3 3 8" xfId="33161" xr:uid="{00000000-0005-0000-0000-0000277F0000}"/>
    <cellStyle name="RIGs input cells 3 3 3 9" xfId="33162" xr:uid="{00000000-0005-0000-0000-0000287F0000}"/>
    <cellStyle name="RIGs input cells 3 3 30" xfId="33163" xr:uid="{00000000-0005-0000-0000-0000297F0000}"/>
    <cellStyle name="RIGs input cells 3 3 31" xfId="33164" xr:uid="{00000000-0005-0000-0000-00002A7F0000}"/>
    <cellStyle name="RIGs input cells 3 3 32" xfId="33165" xr:uid="{00000000-0005-0000-0000-00002B7F0000}"/>
    <cellStyle name="RIGs input cells 3 3 33" xfId="33166" xr:uid="{00000000-0005-0000-0000-00002C7F0000}"/>
    <cellStyle name="RIGs input cells 3 3 34" xfId="33167" xr:uid="{00000000-0005-0000-0000-00002D7F0000}"/>
    <cellStyle name="RIGs input cells 3 3 35" xfId="33168" xr:uid="{00000000-0005-0000-0000-00002E7F0000}"/>
    <cellStyle name="RIGs input cells 3 3 36" xfId="33169" xr:uid="{00000000-0005-0000-0000-00002F7F0000}"/>
    <cellStyle name="RIGs input cells 3 3 37" xfId="33170" xr:uid="{00000000-0005-0000-0000-0000307F0000}"/>
    <cellStyle name="RIGs input cells 3 3 38" xfId="33171" xr:uid="{00000000-0005-0000-0000-0000317F0000}"/>
    <cellStyle name="RIGs input cells 3 3 4" xfId="33172" xr:uid="{00000000-0005-0000-0000-0000327F0000}"/>
    <cellStyle name="RIGs input cells 3 3 4 10" xfId="33173" xr:uid="{00000000-0005-0000-0000-0000337F0000}"/>
    <cellStyle name="RIGs input cells 3 3 4 11" xfId="33174" xr:uid="{00000000-0005-0000-0000-0000347F0000}"/>
    <cellStyle name="RIGs input cells 3 3 4 12" xfId="33175" xr:uid="{00000000-0005-0000-0000-0000357F0000}"/>
    <cellStyle name="RIGs input cells 3 3 4 13" xfId="33176" xr:uid="{00000000-0005-0000-0000-0000367F0000}"/>
    <cellStyle name="RIGs input cells 3 3 4 14" xfId="33177" xr:uid="{00000000-0005-0000-0000-0000377F0000}"/>
    <cellStyle name="RIGs input cells 3 3 4 15" xfId="33178" xr:uid="{00000000-0005-0000-0000-0000387F0000}"/>
    <cellStyle name="RIGs input cells 3 3 4 16" xfId="33179" xr:uid="{00000000-0005-0000-0000-0000397F0000}"/>
    <cellStyle name="RIGs input cells 3 3 4 17" xfId="33180" xr:uid="{00000000-0005-0000-0000-00003A7F0000}"/>
    <cellStyle name="RIGs input cells 3 3 4 18" xfId="33181" xr:uid="{00000000-0005-0000-0000-00003B7F0000}"/>
    <cellStyle name="RIGs input cells 3 3 4 19" xfId="33182" xr:uid="{00000000-0005-0000-0000-00003C7F0000}"/>
    <cellStyle name="RIGs input cells 3 3 4 2" xfId="33183" xr:uid="{00000000-0005-0000-0000-00003D7F0000}"/>
    <cellStyle name="RIGs input cells 3 3 4 2 10" xfId="33184" xr:uid="{00000000-0005-0000-0000-00003E7F0000}"/>
    <cellStyle name="RIGs input cells 3 3 4 2 11" xfId="33185" xr:uid="{00000000-0005-0000-0000-00003F7F0000}"/>
    <cellStyle name="RIGs input cells 3 3 4 2 12" xfId="33186" xr:uid="{00000000-0005-0000-0000-0000407F0000}"/>
    <cellStyle name="RIGs input cells 3 3 4 2 13" xfId="33187" xr:uid="{00000000-0005-0000-0000-0000417F0000}"/>
    <cellStyle name="RIGs input cells 3 3 4 2 2" xfId="33188" xr:uid="{00000000-0005-0000-0000-0000427F0000}"/>
    <cellStyle name="RIGs input cells 3 3 4 2 2 2" xfId="33189" xr:uid="{00000000-0005-0000-0000-0000437F0000}"/>
    <cellStyle name="RIGs input cells 3 3 4 2 2 3" xfId="33190" xr:uid="{00000000-0005-0000-0000-0000447F0000}"/>
    <cellStyle name="RIGs input cells 3 3 4 2 3" xfId="33191" xr:uid="{00000000-0005-0000-0000-0000457F0000}"/>
    <cellStyle name="RIGs input cells 3 3 4 2 3 2" xfId="33192" xr:uid="{00000000-0005-0000-0000-0000467F0000}"/>
    <cellStyle name="RIGs input cells 3 3 4 2 3 3" xfId="33193" xr:uid="{00000000-0005-0000-0000-0000477F0000}"/>
    <cellStyle name="RIGs input cells 3 3 4 2 4" xfId="33194" xr:uid="{00000000-0005-0000-0000-0000487F0000}"/>
    <cellStyle name="RIGs input cells 3 3 4 2 5" xfId="33195" xr:uid="{00000000-0005-0000-0000-0000497F0000}"/>
    <cellStyle name="RIGs input cells 3 3 4 2 6" xfId="33196" xr:uid="{00000000-0005-0000-0000-00004A7F0000}"/>
    <cellStyle name="RIGs input cells 3 3 4 2 7" xfId="33197" xr:uid="{00000000-0005-0000-0000-00004B7F0000}"/>
    <cellStyle name="RIGs input cells 3 3 4 2 8" xfId="33198" xr:uid="{00000000-0005-0000-0000-00004C7F0000}"/>
    <cellStyle name="RIGs input cells 3 3 4 2 9" xfId="33199" xr:uid="{00000000-0005-0000-0000-00004D7F0000}"/>
    <cellStyle name="RIGs input cells 3 3 4 20" xfId="33200" xr:uid="{00000000-0005-0000-0000-00004E7F0000}"/>
    <cellStyle name="RIGs input cells 3 3 4 21" xfId="33201" xr:uid="{00000000-0005-0000-0000-00004F7F0000}"/>
    <cellStyle name="RIGs input cells 3 3 4 22" xfId="33202" xr:uid="{00000000-0005-0000-0000-0000507F0000}"/>
    <cellStyle name="RIGs input cells 3 3 4 23" xfId="33203" xr:uid="{00000000-0005-0000-0000-0000517F0000}"/>
    <cellStyle name="RIGs input cells 3 3 4 24" xfId="33204" xr:uid="{00000000-0005-0000-0000-0000527F0000}"/>
    <cellStyle name="RIGs input cells 3 3 4 25" xfId="33205" xr:uid="{00000000-0005-0000-0000-0000537F0000}"/>
    <cellStyle name="RIGs input cells 3 3 4 26" xfId="33206" xr:uid="{00000000-0005-0000-0000-0000547F0000}"/>
    <cellStyle name="RIGs input cells 3 3 4 27" xfId="33207" xr:uid="{00000000-0005-0000-0000-0000557F0000}"/>
    <cellStyle name="RIGs input cells 3 3 4 28" xfId="33208" xr:uid="{00000000-0005-0000-0000-0000567F0000}"/>
    <cellStyle name="RIGs input cells 3 3 4 29" xfId="33209" xr:uid="{00000000-0005-0000-0000-0000577F0000}"/>
    <cellStyle name="RIGs input cells 3 3 4 3" xfId="33210" xr:uid="{00000000-0005-0000-0000-0000587F0000}"/>
    <cellStyle name="RIGs input cells 3 3 4 3 2" xfId="33211" xr:uid="{00000000-0005-0000-0000-0000597F0000}"/>
    <cellStyle name="RIGs input cells 3 3 4 3 3" xfId="33212" xr:uid="{00000000-0005-0000-0000-00005A7F0000}"/>
    <cellStyle name="RIGs input cells 3 3 4 30" xfId="33213" xr:uid="{00000000-0005-0000-0000-00005B7F0000}"/>
    <cellStyle name="RIGs input cells 3 3 4 31" xfId="33214" xr:uid="{00000000-0005-0000-0000-00005C7F0000}"/>
    <cellStyle name="RIGs input cells 3 3 4 32" xfId="33215" xr:uid="{00000000-0005-0000-0000-00005D7F0000}"/>
    <cellStyle name="RIGs input cells 3 3 4 33" xfId="33216" xr:uid="{00000000-0005-0000-0000-00005E7F0000}"/>
    <cellStyle name="RIGs input cells 3 3 4 34" xfId="33217" xr:uid="{00000000-0005-0000-0000-00005F7F0000}"/>
    <cellStyle name="RIGs input cells 3 3 4 4" xfId="33218" xr:uid="{00000000-0005-0000-0000-0000607F0000}"/>
    <cellStyle name="RIGs input cells 3 3 4 4 2" xfId="33219" xr:uid="{00000000-0005-0000-0000-0000617F0000}"/>
    <cellStyle name="RIGs input cells 3 3 4 4 3" xfId="33220" xr:uid="{00000000-0005-0000-0000-0000627F0000}"/>
    <cellStyle name="RIGs input cells 3 3 4 5" xfId="33221" xr:uid="{00000000-0005-0000-0000-0000637F0000}"/>
    <cellStyle name="RIGs input cells 3 3 4 6" xfId="33222" xr:uid="{00000000-0005-0000-0000-0000647F0000}"/>
    <cellStyle name="RIGs input cells 3 3 4 7" xfId="33223" xr:uid="{00000000-0005-0000-0000-0000657F0000}"/>
    <cellStyle name="RIGs input cells 3 3 4 8" xfId="33224" xr:uid="{00000000-0005-0000-0000-0000667F0000}"/>
    <cellStyle name="RIGs input cells 3 3 4 9" xfId="33225" xr:uid="{00000000-0005-0000-0000-0000677F0000}"/>
    <cellStyle name="RIGs input cells 3 3 5" xfId="33226" xr:uid="{00000000-0005-0000-0000-0000687F0000}"/>
    <cellStyle name="RIGs input cells 3 3 5 10" xfId="33227" xr:uid="{00000000-0005-0000-0000-0000697F0000}"/>
    <cellStyle name="RIGs input cells 3 3 5 11" xfId="33228" xr:uid="{00000000-0005-0000-0000-00006A7F0000}"/>
    <cellStyle name="RIGs input cells 3 3 5 12" xfId="33229" xr:uid="{00000000-0005-0000-0000-00006B7F0000}"/>
    <cellStyle name="RIGs input cells 3 3 5 13" xfId="33230" xr:uid="{00000000-0005-0000-0000-00006C7F0000}"/>
    <cellStyle name="RIGs input cells 3 3 5 2" xfId="33231" xr:uid="{00000000-0005-0000-0000-00006D7F0000}"/>
    <cellStyle name="RIGs input cells 3 3 5 2 2" xfId="33232" xr:uid="{00000000-0005-0000-0000-00006E7F0000}"/>
    <cellStyle name="RIGs input cells 3 3 5 2 3" xfId="33233" xr:uid="{00000000-0005-0000-0000-00006F7F0000}"/>
    <cellStyle name="RIGs input cells 3 3 5 3" xfId="33234" xr:uid="{00000000-0005-0000-0000-0000707F0000}"/>
    <cellStyle name="RIGs input cells 3 3 5 3 2" xfId="33235" xr:uid="{00000000-0005-0000-0000-0000717F0000}"/>
    <cellStyle name="RIGs input cells 3 3 5 3 3" xfId="33236" xr:uid="{00000000-0005-0000-0000-0000727F0000}"/>
    <cellStyle name="RIGs input cells 3 3 5 4" xfId="33237" xr:uid="{00000000-0005-0000-0000-0000737F0000}"/>
    <cellStyle name="RIGs input cells 3 3 5 5" xfId="33238" xr:uid="{00000000-0005-0000-0000-0000747F0000}"/>
    <cellStyle name="RIGs input cells 3 3 5 6" xfId="33239" xr:uid="{00000000-0005-0000-0000-0000757F0000}"/>
    <cellStyle name="RIGs input cells 3 3 5 7" xfId="33240" xr:uid="{00000000-0005-0000-0000-0000767F0000}"/>
    <cellStyle name="RIGs input cells 3 3 5 8" xfId="33241" xr:uid="{00000000-0005-0000-0000-0000777F0000}"/>
    <cellStyle name="RIGs input cells 3 3 5 9" xfId="33242" xr:uid="{00000000-0005-0000-0000-0000787F0000}"/>
    <cellStyle name="RIGs input cells 3 3 6" xfId="33243" xr:uid="{00000000-0005-0000-0000-0000797F0000}"/>
    <cellStyle name="RIGs input cells 3 3 6 2" xfId="33244" xr:uid="{00000000-0005-0000-0000-00007A7F0000}"/>
    <cellStyle name="RIGs input cells 3 3 6 2 2" xfId="33245" xr:uid="{00000000-0005-0000-0000-00007B7F0000}"/>
    <cellStyle name="RIGs input cells 3 3 6 2 3" xfId="33246" xr:uid="{00000000-0005-0000-0000-00007C7F0000}"/>
    <cellStyle name="RIGs input cells 3 3 6 3" xfId="33247" xr:uid="{00000000-0005-0000-0000-00007D7F0000}"/>
    <cellStyle name="RIGs input cells 3 3 6 3 2" xfId="33248" xr:uid="{00000000-0005-0000-0000-00007E7F0000}"/>
    <cellStyle name="RIGs input cells 3 3 6 4" xfId="33249" xr:uid="{00000000-0005-0000-0000-00007F7F0000}"/>
    <cellStyle name="RIGs input cells 3 3 7" xfId="33250" xr:uid="{00000000-0005-0000-0000-0000807F0000}"/>
    <cellStyle name="RIGs input cells 3 3 7 2" xfId="33251" xr:uid="{00000000-0005-0000-0000-0000817F0000}"/>
    <cellStyle name="RIGs input cells 3 3 8" xfId="33252" xr:uid="{00000000-0005-0000-0000-0000827F0000}"/>
    <cellStyle name="RIGs input cells 3 3 8 2" xfId="33253" xr:uid="{00000000-0005-0000-0000-0000837F0000}"/>
    <cellStyle name="RIGs input cells 3 3 9" xfId="33254" xr:uid="{00000000-0005-0000-0000-0000847F0000}"/>
    <cellStyle name="RIGs input cells 3 3 9 2" xfId="33255" xr:uid="{00000000-0005-0000-0000-0000857F0000}"/>
    <cellStyle name="RIGs input cells 3 3_4 28 1_Asst_Health_Crit_AllTO_RIIO_20110714pm" xfId="33256" xr:uid="{00000000-0005-0000-0000-0000867F0000}"/>
    <cellStyle name="RIGs input cells 3 30" xfId="33257" xr:uid="{00000000-0005-0000-0000-0000877F0000}"/>
    <cellStyle name="RIGs input cells 3 30 2" xfId="33258" xr:uid="{00000000-0005-0000-0000-0000887F0000}"/>
    <cellStyle name="RIGs input cells 3 31" xfId="33259" xr:uid="{00000000-0005-0000-0000-0000897F0000}"/>
    <cellStyle name="RIGs input cells 3 31 2" xfId="33260" xr:uid="{00000000-0005-0000-0000-00008A7F0000}"/>
    <cellStyle name="RIGs input cells 3 32" xfId="33261" xr:uid="{00000000-0005-0000-0000-00008B7F0000}"/>
    <cellStyle name="RIGs input cells 3 32 2" xfId="33262" xr:uid="{00000000-0005-0000-0000-00008C7F0000}"/>
    <cellStyle name="RIGs input cells 3 33" xfId="33263" xr:uid="{00000000-0005-0000-0000-00008D7F0000}"/>
    <cellStyle name="RIGs input cells 3 34" xfId="33264" xr:uid="{00000000-0005-0000-0000-00008E7F0000}"/>
    <cellStyle name="RIGs input cells 3 35" xfId="33265" xr:uid="{00000000-0005-0000-0000-00008F7F0000}"/>
    <cellStyle name="RIGs input cells 3 36" xfId="33266" xr:uid="{00000000-0005-0000-0000-0000907F0000}"/>
    <cellStyle name="RIGs input cells 3 37" xfId="33267" xr:uid="{00000000-0005-0000-0000-0000917F0000}"/>
    <cellStyle name="RIGs input cells 3 38" xfId="33268" xr:uid="{00000000-0005-0000-0000-0000927F0000}"/>
    <cellStyle name="RIGs input cells 3 39" xfId="33269" xr:uid="{00000000-0005-0000-0000-0000937F0000}"/>
    <cellStyle name="RIGs input cells 3 4" xfId="33270" xr:uid="{00000000-0005-0000-0000-0000947F0000}"/>
    <cellStyle name="RIGs input cells 3 4 10" xfId="33271" xr:uid="{00000000-0005-0000-0000-0000957F0000}"/>
    <cellStyle name="RIGs input cells 3 4 11" xfId="33272" xr:uid="{00000000-0005-0000-0000-0000967F0000}"/>
    <cellStyle name="RIGs input cells 3 4 12" xfId="33273" xr:uid="{00000000-0005-0000-0000-0000977F0000}"/>
    <cellStyle name="RIGs input cells 3 4 13" xfId="33274" xr:uid="{00000000-0005-0000-0000-0000987F0000}"/>
    <cellStyle name="RIGs input cells 3 4 14" xfId="33275" xr:uid="{00000000-0005-0000-0000-0000997F0000}"/>
    <cellStyle name="RIGs input cells 3 4 15" xfId="33276" xr:uid="{00000000-0005-0000-0000-00009A7F0000}"/>
    <cellStyle name="RIGs input cells 3 4 16" xfId="33277" xr:uid="{00000000-0005-0000-0000-00009B7F0000}"/>
    <cellStyle name="RIGs input cells 3 4 17" xfId="33278" xr:uid="{00000000-0005-0000-0000-00009C7F0000}"/>
    <cellStyle name="RIGs input cells 3 4 18" xfId="33279" xr:uid="{00000000-0005-0000-0000-00009D7F0000}"/>
    <cellStyle name="RIGs input cells 3 4 19" xfId="33280" xr:uid="{00000000-0005-0000-0000-00009E7F0000}"/>
    <cellStyle name="RIGs input cells 3 4 2" xfId="33281" xr:uid="{00000000-0005-0000-0000-00009F7F0000}"/>
    <cellStyle name="RIGs input cells 3 4 2 10" xfId="33282" xr:uid="{00000000-0005-0000-0000-0000A07F0000}"/>
    <cellStyle name="RIGs input cells 3 4 2 11" xfId="33283" xr:uid="{00000000-0005-0000-0000-0000A17F0000}"/>
    <cellStyle name="RIGs input cells 3 4 2 12" xfId="33284" xr:uid="{00000000-0005-0000-0000-0000A27F0000}"/>
    <cellStyle name="RIGs input cells 3 4 2 13" xfId="33285" xr:uid="{00000000-0005-0000-0000-0000A37F0000}"/>
    <cellStyle name="RIGs input cells 3 4 2 14" xfId="33286" xr:uid="{00000000-0005-0000-0000-0000A47F0000}"/>
    <cellStyle name="RIGs input cells 3 4 2 15" xfId="33287" xr:uid="{00000000-0005-0000-0000-0000A57F0000}"/>
    <cellStyle name="RIGs input cells 3 4 2 16" xfId="33288" xr:uid="{00000000-0005-0000-0000-0000A67F0000}"/>
    <cellStyle name="RIGs input cells 3 4 2 17" xfId="33289" xr:uid="{00000000-0005-0000-0000-0000A77F0000}"/>
    <cellStyle name="RIGs input cells 3 4 2 18" xfId="33290" xr:uid="{00000000-0005-0000-0000-0000A87F0000}"/>
    <cellStyle name="RIGs input cells 3 4 2 19" xfId="33291" xr:uid="{00000000-0005-0000-0000-0000A97F0000}"/>
    <cellStyle name="RIGs input cells 3 4 2 2" xfId="33292" xr:uid="{00000000-0005-0000-0000-0000AA7F0000}"/>
    <cellStyle name="RIGs input cells 3 4 2 2 10" xfId="33293" xr:uid="{00000000-0005-0000-0000-0000AB7F0000}"/>
    <cellStyle name="RIGs input cells 3 4 2 2 11" xfId="33294" xr:uid="{00000000-0005-0000-0000-0000AC7F0000}"/>
    <cellStyle name="RIGs input cells 3 4 2 2 12" xfId="33295" xr:uid="{00000000-0005-0000-0000-0000AD7F0000}"/>
    <cellStyle name="RIGs input cells 3 4 2 2 13" xfId="33296" xr:uid="{00000000-0005-0000-0000-0000AE7F0000}"/>
    <cellStyle name="RIGs input cells 3 4 2 2 2" xfId="33297" xr:uid="{00000000-0005-0000-0000-0000AF7F0000}"/>
    <cellStyle name="RIGs input cells 3 4 2 2 2 2" xfId="33298" xr:uid="{00000000-0005-0000-0000-0000B07F0000}"/>
    <cellStyle name="RIGs input cells 3 4 2 2 2 3" xfId="33299" xr:uid="{00000000-0005-0000-0000-0000B17F0000}"/>
    <cellStyle name="RIGs input cells 3 4 2 2 3" xfId="33300" xr:uid="{00000000-0005-0000-0000-0000B27F0000}"/>
    <cellStyle name="RIGs input cells 3 4 2 2 3 2" xfId="33301" xr:uid="{00000000-0005-0000-0000-0000B37F0000}"/>
    <cellStyle name="RIGs input cells 3 4 2 2 3 3" xfId="33302" xr:uid="{00000000-0005-0000-0000-0000B47F0000}"/>
    <cellStyle name="RIGs input cells 3 4 2 2 4" xfId="33303" xr:uid="{00000000-0005-0000-0000-0000B57F0000}"/>
    <cellStyle name="RIGs input cells 3 4 2 2 5" xfId="33304" xr:uid="{00000000-0005-0000-0000-0000B67F0000}"/>
    <cellStyle name="RIGs input cells 3 4 2 2 6" xfId="33305" xr:uid="{00000000-0005-0000-0000-0000B77F0000}"/>
    <cellStyle name="RIGs input cells 3 4 2 2 7" xfId="33306" xr:uid="{00000000-0005-0000-0000-0000B87F0000}"/>
    <cellStyle name="RIGs input cells 3 4 2 2 8" xfId="33307" xr:uid="{00000000-0005-0000-0000-0000B97F0000}"/>
    <cellStyle name="RIGs input cells 3 4 2 2 9" xfId="33308" xr:uid="{00000000-0005-0000-0000-0000BA7F0000}"/>
    <cellStyle name="RIGs input cells 3 4 2 20" xfId="33309" xr:uid="{00000000-0005-0000-0000-0000BB7F0000}"/>
    <cellStyle name="RIGs input cells 3 4 2 21" xfId="33310" xr:uid="{00000000-0005-0000-0000-0000BC7F0000}"/>
    <cellStyle name="RIGs input cells 3 4 2 22" xfId="33311" xr:uid="{00000000-0005-0000-0000-0000BD7F0000}"/>
    <cellStyle name="RIGs input cells 3 4 2 23" xfId="33312" xr:uid="{00000000-0005-0000-0000-0000BE7F0000}"/>
    <cellStyle name="RIGs input cells 3 4 2 24" xfId="33313" xr:uid="{00000000-0005-0000-0000-0000BF7F0000}"/>
    <cellStyle name="RIGs input cells 3 4 2 25" xfId="33314" xr:uid="{00000000-0005-0000-0000-0000C07F0000}"/>
    <cellStyle name="RIGs input cells 3 4 2 26" xfId="33315" xr:uid="{00000000-0005-0000-0000-0000C17F0000}"/>
    <cellStyle name="RIGs input cells 3 4 2 27" xfId="33316" xr:uid="{00000000-0005-0000-0000-0000C27F0000}"/>
    <cellStyle name="RIGs input cells 3 4 2 28" xfId="33317" xr:uid="{00000000-0005-0000-0000-0000C37F0000}"/>
    <cellStyle name="RIGs input cells 3 4 2 29" xfId="33318" xr:uid="{00000000-0005-0000-0000-0000C47F0000}"/>
    <cellStyle name="RIGs input cells 3 4 2 3" xfId="33319" xr:uid="{00000000-0005-0000-0000-0000C57F0000}"/>
    <cellStyle name="RIGs input cells 3 4 2 3 2" xfId="33320" xr:uid="{00000000-0005-0000-0000-0000C67F0000}"/>
    <cellStyle name="RIGs input cells 3 4 2 3 3" xfId="33321" xr:uid="{00000000-0005-0000-0000-0000C77F0000}"/>
    <cellStyle name="RIGs input cells 3 4 2 30" xfId="33322" xr:uid="{00000000-0005-0000-0000-0000C87F0000}"/>
    <cellStyle name="RIGs input cells 3 4 2 31" xfId="33323" xr:uid="{00000000-0005-0000-0000-0000C97F0000}"/>
    <cellStyle name="RIGs input cells 3 4 2 32" xfId="33324" xr:uid="{00000000-0005-0000-0000-0000CA7F0000}"/>
    <cellStyle name="RIGs input cells 3 4 2 33" xfId="33325" xr:uid="{00000000-0005-0000-0000-0000CB7F0000}"/>
    <cellStyle name="RIGs input cells 3 4 2 34" xfId="33326" xr:uid="{00000000-0005-0000-0000-0000CC7F0000}"/>
    <cellStyle name="RIGs input cells 3 4 2 4" xfId="33327" xr:uid="{00000000-0005-0000-0000-0000CD7F0000}"/>
    <cellStyle name="RIGs input cells 3 4 2 4 2" xfId="33328" xr:uid="{00000000-0005-0000-0000-0000CE7F0000}"/>
    <cellStyle name="RIGs input cells 3 4 2 4 3" xfId="33329" xr:uid="{00000000-0005-0000-0000-0000CF7F0000}"/>
    <cellStyle name="RIGs input cells 3 4 2 5" xfId="33330" xr:uid="{00000000-0005-0000-0000-0000D07F0000}"/>
    <cellStyle name="RIGs input cells 3 4 2 6" xfId="33331" xr:uid="{00000000-0005-0000-0000-0000D17F0000}"/>
    <cellStyle name="RIGs input cells 3 4 2 7" xfId="33332" xr:uid="{00000000-0005-0000-0000-0000D27F0000}"/>
    <cellStyle name="RIGs input cells 3 4 2 8" xfId="33333" xr:uid="{00000000-0005-0000-0000-0000D37F0000}"/>
    <cellStyle name="RIGs input cells 3 4 2 9" xfId="33334" xr:uid="{00000000-0005-0000-0000-0000D47F0000}"/>
    <cellStyle name="RIGs input cells 3 4 20" xfId="33335" xr:uid="{00000000-0005-0000-0000-0000D57F0000}"/>
    <cellStyle name="RIGs input cells 3 4 21" xfId="33336" xr:uid="{00000000-0005-0000-0000-0000D67F0000}"/>
    <cellStyle name="RIGs input cells 3 4 22" xfId="33337" xr:uid="{00000000-0005-0000-0000-0000D77F0000}"/>
    <cellStyle name="RIGs input cells 3 4 23" xfId="33338" xr:uid="{00000000-0005-0000-0000-0000D87F0000}"/>
    <cellStyle name="RIGs input cells 3 4 24" xfId="33339" xr:uid="{00000000-0005-0000-0000-0000D97F0000}"/>
    <cellStyle name="RIGs input cells 3 4 25" xfId="33340" xr:uid="{00000000-0005-0000-0000-0000DA7F0000}"/>
    <cellStyle name="RIGs input cells 3 4 26" xfId="33341" xr:uid="{00000000-0005-0000-0000-0000DB7F0000}"/>
    <cellStyle name="RIGs input cells 3 4 27" xfId="33342" xr:uid="{00000000-0005-0000-0000-0000DC7F0000}"/>
    <cellStyle name="RIGs input cells 3 4 28" xfId="33343" xr:uid="{00000000-0005-0000-0000-0000DD7F0000}"/>
    <cellStyle name="RIGs input cells 3 4 29" xfId="33344" xr:uid="{00000000-0005-0000-0000-0000DE7F0000}"/>
    <cellStyle name="RIGs input cells 3 4 3" xfId="33345" xr:uid="{00000000-0005-0000-0000-0000DF7F0000}"/>
    <cellStyle name="RIGs input cells 3 4 3 10" xfId="33346" xr:uid="{00000000-0005-0000-0000-0000E07F0000}"/>
    <cellStyle name="RIGs input cells 3 4 3 11" xfId="33347" xr:uid="{00000000-0005-0000-0000-0000E17F0000}"/>
    <cellStyle name="RIGs input cells 3 4 3 12" xfId="33348" xr:uid="{00000000-0005-0000-0000-0000E27F0000}"/>
    <cellStyle name="RIGs input cells 3 4 3 13" xfId="33349" xr:uid="{00000000-0005-0000-0000-0000E37F0000}"/>
    <cellStyle name="RIGs input cells 3 4 3 2" xfId="33350" xr:uid="{00000000-0005-0000-0000-0000E47F0000}"/>
    <cellStyle name="RIGs input cells 3 4 3 2 2" xfId="33351" xr:uid="{00000000-0005-0000-0000-0000E57F0000}"/>
    <cellStyle name="RIGs input cells 3 4 3 2 3" xfId="33352" xr:uid="{00000000-0005-0000-0000-0000E67F0000}"/>
    <cellStyle name="RIGs input cells 3 4 3 3" xfId="33353" xr:uid="{00000000-0005-0000-0000-0000E77F0000}"/>
    <cellStyle name="RIGs input cells 3 4 3 3 2" xfId="33354" xr:uid="{00000000-0005-0000-0000-0000E87F0000}"/>
    <cellStyle name="RIGs input cells 3 4 3 3 3" xfId="33355" xr:uid="{00000000-0005-0000-0000-0000E97F0000}"/>
    <cellStyle name="RIGs input cells 3 4 3 4" xfId="33356" xr:uid="{00000000-0005-0000-0000-0000EA7F0000}"/>
    <cellStyle name="RIGs input cells 3 4 3 5" xfId="33357" xr:uid="{00000000-0005-0000-0000-0000EB7F0000}"/>
    <cellStyle name="RIGs input cells 3 4 3 6" xfId="33358" xr:uid="{00000000-0005-0000-0000-0000EC7F0000}"/>
    <cellStyle name="RIGs input cells 3 4 3 7" xfId="33359" xr:uid="{00000000-0005-0000-0000-0000ED7F0000}"/>
    <cellStyle name="RIGs input cells 3 4 3 8" xfId="33360" xr:uid="{00000000-0005-0000-0000-0000EE7F0000}"/>
    <cellStyle name="RIGs input cells 3 4 3 9" xfId="33361" xr:uid="{00000000-0005-0000-0000-0000EF7F0000}"/>
    <cellStyle name="RIGs input cells 3 4 30" xfId="33362" xr:uid="{00000000-0005-0000-0000-0000F07F0000}"/>
    <cellStyle name="RIGs input cells 3 4 31" xfId="33363" xr:uid="{00000000-0005-0000-0000-0000F17F0000}"/>
    <cellStyle name="RIGs input cells 3 4 32" xfId="33364" xr:uid="{00000000-0005-0000-0000-0000F27F0000}"/>
    <cellStyle name="RIGs input cells 3 4 33" xfId="33365" xr:uid="{00000000-0005-0000-0000-0000F37F0000}"/>
    <cellStyle name="RIGs input cells 3 4 34" xfId="33366" xr:uid="{00000000-0005-0000-0000-0000F47F0000}"/>
    <cellStyle name="RIGs input cells 3 4 35" xfId="33367" xr:uid="{00000000-0005-0000-0000-0000F57F0000}"/>
    <cellStyle name="RIGs input cells 3 4 4" xfId="33368" xr:uid="{00000000-0005-0000-0000-0000F67F0000}"/>
    <cellStyle name="RIGs input cells 3 4 4 2" xfId="33369" xr:uid="{00000000-0005-0000-0000-0000F77F0000}"/>
    <cellStyle name="RIGs input cells 3 4 4 3" xfId="33370" xr:uid="{00000000-0005-0000-0000-0000F87F0000}"/>
    <cellStyle name="RIGs input cells 3 4 5" xfId="33371" xr:uid="{00000000-0005-0000-0000-0000F97F0000}"/>
    <cellStyle name="RIGs input cells 3 4 5 2" xfId="33372" xr:uid="{00000000-0005-0000-0000-0000FA7F0000}"/>
    <cellStyle name="RIGs input cells 3 4 5 3" xfId="33373" xr:uid="{00000000-0005-0000-0000-0000FB7F0000}"/>
    <cellStyle name="RIGs input cells 3 4 6" xfId="33374" xr:uid="{00000000-0005-0000-0000-0000FC7F0000}"/>
    <cellStyle name="RIGs input cells 3 4 7" xfId="33375" xr:uid="{00000000-0005-0000-0000-0000FD7F0000}"/>
    <cellStyle name="RIGs input cells 3 4 8" xfId="33376" xr:uid="{00000000-0005-0000-0000-0000FE7F0000}"/>
    <cellStyle name="RIGs input cells 3 4 9" xfId="33377" xr:uid="{00000000-0005-0000-0000-0000FF7F0000}"/>
    <cellStyle name="RIGs input cells 3 4_4 28 1_Asst_Health_Crit_AllTO_RIIO_20110714pm" xfId="33378" xr:uid="{00000000-0005-0000-0000-000000800000}"/>
    <cellStyle name="RIGs input cells 3 40" xfId="33379" xr:uid="{00000000-0005-0000-0000-000001800000}"/>
    <cellStyle name="RIGs input cells 3 41" xfId="33380" xr:uid="{00000000-0005-0000-0000-000002800000}"/>
    <cellStyle name="RIGs input cells 3 42" xfId="33381" xr:uid="{00000000-0005-0000-0000-000003800000}"/>
    <cellStyle name="RIGs input cells 3 43" xfId="33382" xr:uid="{00000000-0005-0000-0000-000004800000}"/>
    <cellStyle name="RIGs input cells 3 44" xfId="33383" xr:uid="{00000000-0005-0000-0000-000005800000}"/>
    <cellStyle name="RIGs input cells 3 45" xfId="33384" xr:uid="{00000000-0005-0000-0000-000006800000}"/>
    <cellStyle name="RIGs input cells 3 5" xfId="33385" xr:uid="{00000000-0005-0000-0000-000007800000}"/>
    <cellStyle name="RIGs input cells 3 5 10" xfId="33386" xr:uid="{00000000-0005-0000-0000-000008800000}"/>
    <cellStyle name="RIGs input cells 3 5 11" xfId="33387" xr:uid="{00000000-0005-0000-0000-000009800000}"/>
    <cellStyle name="RIGs input cells 3 5 12" xfId="33388" xr:uid="{00000000-0005-0000-0000-00000A800000}"/>
    <cellStyle name="RIGs input cells 3 5 13" xfId="33389" xr:uid="{00000000-0005-0000-0000-00000B800000}"/>
    <cellStyle name="RIGs input cells 3 5 14" xfId="33390" xr:uid="{00000000-0005-0000-0000-00000C800000}"/>
    <cellStyle name="RIGs input cells 3 5 15" xfId="33391" xr:uid="{00000000-0005-0000-0000-00000D800000}"/>
    <cellStyle name="RIGs input cells 3 5 16" xfId="33392" xr:uid="{00000000-0005-0000-0000-00000E800000}"/>
    <cellStyle name="RIGs input cells 3 5 17" xfId="33393" xr:uid="{00000000-0005-0000-0000-00000F800000}"/>
    <cellStyle name="RIGs input cells 3 5 18" xfId="33394" xr:uid="{00000000-0005-0000-0000-000010800000}"/>
    <cellStyle name="RIGs input cells 3 5 19" xfId="33395" xr:uid="{00000000-0005-0000-0000-000011800000}"/>
    <cellStyle name="RIGs input cells 3 5 2" xfId="33396" xr:uid="{00000000-0005-0000-0000-000012800000}"/>
    <cellStyle name="RIGs input cells 3 5 2 10" xfId="33397" xr:uid="{00000000-0005-0000-0000-000013800000}"/>
    <cellStyle name="RIGs input cells 3 5 2 11" xfId="33398" xr:uid="{00000000-0005-0000-0000-000014800000}"/>
    <cellStyle name="RIGs input cells 3 5 2 12" xfId="33399" xr:uid="{00000000-0005-0000-0000-000015800000}"/>
    <cellStyle name="RIGs input cells 3 5 2 13" xfId="33400" xr:uid="{00000000-0005-0000-0000-000016800000}"/>
    <cellStyle name="RIGs input cells 3 5 2 2" xfId="33401" xr:uid="{00000000-0005-0000-0000-000017800000}"/>
    <cellStyle name="RIGs input cells 3 5 2 2 2" xfId="33402" xr:uid="{00000000-0005-0000-0000-000018800000}"/>
    <cellStyle name="RIGs input cells 3 5 2 2 3" xfId="33403" xr:uid="{00000000-0005-0000-0000-000019800000}"/>
    <cellStyle name="RIGs input cells 3 5 2 3" xfId="33404" xr:uid="{00000000-0005-0000-0000-00001A800000}"/>
    <cellStyle name="RIGs input cells 3 5 2 3 2" xfId="33405" xr:uid="{00000000-0005-0000-0000-00001B800000}"/>
    <cellStyle name="RIGs input cells 3 5 2 3 3" xfId="33406" xr:uid="{00000000-0005-0000-0000-00001C800000}"/>
    <cellStyle name="RIGs input cells 3 5 2 4" xfId="33407" xr:uid="{00000000-0005-0000-0000-00001D800000}"/>
    <cellStyle name="RIGs input cells 3 5 2 5" xfId="33408" xr:uid="{00000000-0005-0000-0000-00001E800000}"/>
    <cellStyle name="RIGs input cells 3 5 2 6" xfId="33409" xr:uid="{00000000-0005-0000-0000-00001F800000}"/>
    <cellStyle name="RIGs input cells 3 5 2 7" xfId="33410" xr:uid="{00000000-0005-0000-0000-000020800000}"/>
    <cellStyle name="RIGs input cells 3 5 2 8" xfId="33411" xr:uid="{00000000-0005-0000-0000-000021800000}"/>
    <cellStyle name="RIGs input cells 3 5 2 9" xfId="33412" xr:uid="{00000000-0005-0000-0000-000022800000}"/>
    <cellStyle name="RIGs input cells 3 5 20" xfId="33413" xr:uid="{00000000-0005-0000-0000-000023800000}"/>
    <cellStyle name="RIGs input cells 3 5 21" xfId="33414" xr:uid="{00000000-0005-0000-0000-000024800000}"/>
    <cellStyle name="RIGs input cells 3 5 22" xfId="33415" xr:uid="{00000000-0005-0000-0000-000025800000}"/>
    <cellStyle name="RIGs input cells 3 5 23" xfId="33416" xr:uid="{00000000-0005-0000-0000-000026800000}"/>
    <cellStyle name="RIGs input cells 3 5 24" xfId="33417" xr:uid="{00000000-0005-0000-0000-000027800000}"/>
    <cellStyle name="RIGs input cells 3 5 25" xfId="33418" xr:uid="{00000000-0005-0000-0000-000028800000}"/>
    <cellStyle name="RIGs input cells 3 5 26" xfId="33419" xr:uid="{00000000-0005-0000-0000-000029800000}"/>
    <cellStyle name="RIGs input cells 3 5 27" xfId="33420" xr:uid="{00000000-0005-0000-0000-00002A800000}"/>
    <cellStyle name="RIGs input cells 3 5 28" xfId="33421" xr:uid="{00000000-0005-0000-0000-00002B800000}"/>
    <cellStyle name="RIGs input cells 3 5 29" xfId="33422" xr:uid="{00000000-0005-0000-0000-00002C800000}"/>
    <cellStyle name="RIGs input cells 3 5 3" xfId="33423" xr:uid="{00000000-0005-0000-0000-00002D800000}"/>
    <cellStyle name="RIGs input cells 3 5 3 2" xfId="33424" xr:uid="{00000000-0005-0000-0000-00002E800000}"/>
    <cellStyle name="RIGs input cells 3 5 3 3" xfId="33425" xr:uid="{00000000-0005-0000-0000-00002F800000}"/>
    <cellStyle name="RIGs input cells 3 5 30" xfId="33426" xr:uid="{00000000-0005-0000-0000-000030800000}"/>
    <cellStyle name="RIGs input cells 3 5 31" xfId="33427" xr:uid="{00000000-0005-0000-0000-000031800000}"/>
    <cellStyle name="RIGs input cells 3 5 32" xfId="33428" xr:uid="{00000000-0005-0000-0000-000032800000}"/>
    <cellStyle name="RIGs input cells 3 5 33" xfId="33429" xr:uid="{00000000-0005-0000-0000-000033800000}"/>
    <cellStyle name="RIGs input cells 3 5 34" xfId="33430" xr:uid="{00000000-0005-0000-0000-000034800000}"/>
    <cellStyle name="RIGs input cells 3 5 4" xfId="33431" xr:uid="{00000000-0005-0000-0000-000035800000}"/>
    <cellStyle name="RIGs input cells 3 5 4 2" xfId="33432" xr:uid="{00000000-0005-0000-0000-000036800000}"/>
    <cellStyle name="RIGs input cells 3 5 4 3" xfId="33433" xr:uid="{00000000-0005-0000-0000-000037800000}"/>
    <cellStyle name="RIGs input cells 3 5 5" xfId="33434" xr:uid="{00000000-0005-0000-0000-000038800000}"/>
    <cellStyle name="RIGs input cells 3 5 6" xfId="33435" xr:uid="{00000000-0005-0000-0000-000039800000}"/>
    <cellStyle name="RIGs input cells 3 5 7" xfId="33436" xr:uid="{00000000-0005-0000-0000-00003A800000}"/>
    <cellStyle name="RIGs input cells 3 5 8" xfId="33437" xr:uid="{00000000-0005-0000-0000-00003B800000}"/>
    <cellStyle name="RIGs input cells 3 5 9" xfId="33438" xr:uid="{00000000-0005-0000-0000-00003C800000}"/>
    <cellStyle name="RIGs input cells 3 6" xfId="33439" xr:uid="{00000000-0005-0000-0000-00003D800000}"/>
    <cellStyle name="RIGs input cells 3 6 10" xfId="33440" xr:uid="{00000000-0005-0000-0000-00003E800000}"/>
    <cellStyle name="RIGs input cells 3 6 11" xfId="33441" xr:uid="{00000000-0005-0000-0000-00003F800000}"/>
    <cellStyle name="RIGs input cells 3 6 12" xfId="33442" xr:uid="{00000000-0005-0000-0000-000040800000}"/>
    <cellStyle name="RIGs input cells 3 6 13" xfId="33443" xr:uid="{00000000-0005-0000-0000-000041800000}"/>
    <cellStyle name="RIGs input cells 3 6 14" xfId="33444" xr:uid="{00000000-0005-0000-0000-000042800000}"/>
    <cellStyle name="RIGs input cells 3 6 15" xfId="33445" xr:uid="{00000000-0005-0000-0000-000043800000}"/>
    <cellStyle name="RIGs input cells 3 6 16" xfId="33446" xr:uid="{00000000-0005-0000-0000-000044800000}"/>
    <cellStyle name="RIGs input cells 3 6 17" xfId="33447" xr:uid="{00000000-0005-0000-0000-000045800000}"/>
    <cellStyle name="RIGs input cells 3 6 18" xfId="33448" xr:uid="{00000000-0005-0000-0000-000046800000}"/>
    <cellStyle name="RIGs input cells 3 6 19" xfId="33449" xr:uid="{00000000-0005-0000-0000-000047800000}"/>
    <cellStyle name="RIGs input cells 3 6 2" xfId="33450" xr:uid="{00000000-0005-0000-0000-000048800000}"/>
    <cellStyle name="RIGs input cells 3 6 2 10" xfId="33451" xr:uid="{00000000-0005-0000-0000-000049800000}"/>
    <cellStyle name="RIGs input cells 3 6 2 11" xfId="33452" xr:uid="{00000000-0005-0000-0000-00004A800000}"/>
    <cellStyle name="RIGs input cells 3 6 2 12" xfId="33453" xr:uid="{00000000-0005-0000-0000-00004B800000}"/>
    <cellStyle name="RIGs input cells 3 6 2 13" xfId="33454" xr:uid="{00000000-0005-0000-0000-00004C800000}"/>
    <cellStyle name="RIGs input cells 3 6 2 2" xfId="33455" xr:uid="{00000000-0005-0000-0000-00004D800000}"/>
    <cellStyle name="RIGs input cells 3 6 2 2 2" xfId="33456" xr:uid="{00000000-0005-0000-0000-00004E800000}"/>
    <cellStyle name="RIGs input cells 3 6 2 2 3" xfId="33457" xr:uid="{00000000-0005-0000-0000-00004F800000}"/>
    <cellStyle name="RIGs input cells 3 6 2 3" xfId="33458" xr:uid="{00000000-0005-0000-0000-000050800000}"/>
    <cellStyle name="RIGs input cells 3 6 2 3 2" xfId="33459" xr:uid="{00000000-0005-0000-0000-000051800000}"/>
    <cellStyle name="RIGs input cells 3 6 2 3 3" xfId="33460" xr:uid="{00000000-0005-0000-0000-000052800000}"/>
    <cellStyle name="RIGs input cells 3 6 2 4" xfId="33461" xr:uid="{00000000-0005-0000-0000-000053800000}"/>
    <cellStyle name="RIGs input cells 3 6 2 5" xfId="33462" xr:uid="{00000000-0005-0000-0000-000054800000}"/>
    <cellStyle name="RIGs input cells 3 6 2 6" xfId="33463" xr:uid="{00000000-0005-0000-0000-000055800000}"/>
    <cellStyle name="RIGs input cells 3 6 2 7" xfId="33464" xr:uid="{00000000-0005-0000-0000-000056800000}"/>
    <cellStyle name="RIGs input cells 3 6 2 8" xfId="33465" xr:uid="{00000000-0005-0000-0000-000057800000}"/>
    <cellStyle name="RIGs input cells 3 6 2 9" xfId="33466" xr:uid="{00000000-0005-0000-0000-000058800000}"/>
    <cellStyle name="RIGs input cells 3 6 20" xfId="33467" xr:uid="{00000000-0005-0000-0000-000059800000}"/>
    <cellStyle name="RIGs input cells 3 6 21" xfId="33468" xr:uid="{00000000-0005-0000-0000-00005A800000}"/>
    <cellStyle name="RIGs input cells 3 6 22" xfId="33469" xr:uid="{00000000-0005-0000-0000-00005B800000}"/>
    <cellStyle name="RIGs input cells 3 6 23" xfId="33470" xr:uid="{00000000-0005-0000-0000-00005C800000}"/>
    <cellStyle name="RIGs input cells 3 6 24" xfId="33471" xr:uid="{00000000-0005-0000-0000-00005D800000}"/>
    <cellStyle name="RIGs input cells 3 6 25" xfId="33472" xr:uid="{00000000-0005-0000-0000-00005E800000}"/>
    <cellStyle name="RIGs input cells 3 6 26" xfId="33473" xr:uid="{00000000-0005-0000-0000-00005F800000}"/>
    <cellStyle name="RIGs input cells 3 6 27" xfId="33474" xr:uid="{00000000-0005-0000-0000-000060800000}"/>
    <cellStyle name="RIGs input cells 3 6 28" xfId="33475" xr:uid="{00000000-0005-0000-0000-000061800000}"/>
    <cellStyle name="RIGs input cells 3 6 29" xfId="33476" xr:uid="{00000000-0005-0000-0000-000062800000}"/>
    <cellStyle name="RIGs input cells 3 6 3" xfId="33477" xr:uid="{00000000-0005-0000-0000-000063800000}"/>
    <cellStyle name="RIGs input cells 3 6 3 2" xfId="33478" xr:uid="{00000000-0005-0000-0000-000064800000}"/>
    <cellStyle name="RIGs input cells 3 6 3 3" xfId="33479" xr:uid="{00000000-0005-0000-0000-000065800000}"/>
    <cellStyle name="RIGs input cells 3 6 30" xfId="33480" xr:uid="{00000000-0005-0000-0000-000066800000}"/>
    <cellStyle name="RIGs input cells 3 6 31" xfId="33481" xr:uid="{00000000-0005-0000-0000-000067800000}"/>
    <cellStyle name="RIGs input cells 3 6 32" xfId="33482" xr:uid="{00000000-0005-0000-0000-000068800000}"/>
    <cellStyle name="RIGs input cells 3 6 33" xfId="33483" xr:uid="{00000000-0005-0000-0000-000069800000}"/>
    <cellStyle name="RIGs input cells 3 6 34" xfId="33484" xr:uid="{00000000-0005-0000-0000-00006A800000}"/>
    <cellStyle name="RIGs input cells 3 6 4" xfId="33485" xr:uid="{00000000-0005-0000-0000-00006B800000}"/>
    <cellStyle name="RIGs input cells 3 6 4 2" xfId="33486" xr:uid="{00000000-0005-0000-0000-00006C800000}"/>
    <cellStyle name="RIGs input cells 3 6 4 3" xfId="33487" xr:uid="{00000000-0005-0000-0000-00006D800000}"/>
    <cellStyle name="RIGs input cells 3 6 5" xfId="33488" xr:uid="{00000000-0005-0000-0000-00006E800000}"/>
    <cellStyle name="RIGs input cells 3 6 6" xfId="33489" xr:uid="{00000000-0005-0000-0000-00006F800000}"/>
    <cellStyle name="RIGs input cells 3 6 7" xfId="33490" xr:uid="{00000000-0005-0000-0000-000070800000}"/>
    <cellStyle name="RIGs input cells 3 6 8" xfId="33491" xr:uid="{00000000-0005-0000-0000-000071800000}"/>
    <cellStyle name="RIGs input cells 3 6 9" xfId="33492" xr:uid="{00000000-0005-0000-0000-000072800000}"/>
    <cellStyle name="RIGs input cells 3 7" xfId="33493" xr:uid="{00000000-0005-0000-0000-000073800000}"/>
    <cellStyle name="RIGs input cells 3 7 10" xfId="33494" xr:uid="{00000000-0005-0000-0000-000074800000}"/>
    <cellStyle name="RIGs input cells 3 7 11" xfId="33495" xr:uid="{00000000-0005-0000-0000-000075800000}"/>
    <cellStyle name="RIGs input cells 3 7 12" xfId="33496" xr:uid="{00000000-0005-0000-0000-000076800000}"/>
    <cellStyle name="RIGs input cells 3 7 13" xfId="33497" xr:uid="{00000000-0005-0000-0000-000077800000}"/>
    <cellStyle name="RIGs input cells 3 7 14" xfId="33498" xr:uid="{00000000-0005-0000-0000-000078800000}"/>
    <cellStyle name="RIGs input cells 3 7 15" xfId="33499" xr:uid="{00000000-0005-0000-0000-000079800000}"/>
    <cellStyle name="RIGs input cells 3 7 16" xfId="33500" xr:uid="{00000000-0005-0000-0000-00007A800000}"/>
    <cellStyle name="RIGs input cells 3 7 17" xfId="33501" xr:uid="{00000000-0005-0000-0000-00007B800000}"/>
    <cellStyle name="RIGs input cells 3 7 18" xfId="33502" xr:uid="{00000000-0005-0000-0000-00007C800000}"/>
    <cellStyle name="RIGs input cells 3 7 19" xfId="33503" xr:uid="{00000000-0005-0000-0000-00007D800000}"/>
    <cellStyle name="RIGs input cells 3 7 2" xfId="33504" xr:uid="{00000000-0005-0000-0000-00007E800000}"/>
    <cellStyle name="RIGs input cells 3 7 2 10" xfId="33505" xr:uid="{00000000-0005-0000-0000-00007F800000}"/>
    <cellStyle name="RIGs input cells 3 7 2 11" xfId="33506" xr:uid="{00000000-0005-0000-0000-000080800000}"/>
    <cellStyle name="RIGs input cells 3 7 2 12" xfId="33507" xr:uid="{00000000-0005-0000-0000-000081800000}"/>
    <cellStyle name="RIGs input cells 3 7 2 13" xfId="33508" xr:uid="{00000000-0005-0000-0000-000082800000}"/>
    <cellStyle name="RIGs input cells 3 7 2 2" xfId="33509" xr:uid="{00000000-0005-0000-0000-000083800000}"/>
    <cellStyle name="RIGs input cells 3 7 2 2 2" xfId="33510" xr:uid="{00000000-0005-0000-0000-000084800000}"/>
    <cellStyle name="RIGs input cells 3 7 2 2 3" xfId="33511" xr:uid="{00000000-0005-0000-0000-000085800000}"/>
    <cellStyle name="RIGs input cells 3 7 2 3" xfId="33512" xr:uid="{00000000-0005-0000-0000-000086800000}"/>
    <cellStyle name="RIGs input cells 3 7 2 3 2" xfId="33513" xr:uid="{00000000-0005-0000-0000-000087800000}"/>
    <cellStyle name="RIGs input cells 3 7 2 3 3" xfId="33514" xr:uid="{00000000-0005-0000-0000-000088800000}"/>
    <cellStyle name="RIGs input cells 3 7 2 4" xfId="33515" xr:uid="{00000000-0005-0000-0000-000089800000}"/>
    <cellStyle name="RIGs input cells 3 7 2 5" xfId="33516" xr:uid="{00000000-0005-0000-0000-00008A800000}"/>
    <cellStyle name="RIGs input cells 3 7 2 6" xfId="33517" xr:uid="{00000000-0005-0000-0000-00008B800000}"/>
    <cellStyle name="RIGs input cells 3 7 2 7" xfId="33518" xr:uid="{00000000-0005-0000-0000-00008C800000}"/>
    <cellStyle name="RIGs input cells 3 7 2 8" xfId="33519" xr:uid="{00000000-0005-0000-0000-00008D800000}"/>
    <cellStyle name="RIGs input cells 3 7 2 9" xfId="33520" xr:uid="{00000000-0005-0000-0000-00008E800000}"/>
    <cellStyle name="RIGs input cells 3 7 20" xfId="33521" xr:uid="{00000000-0005-0000-0000-00008F800000}"/>
    <cellStyle name="RIGs input cells 3 7 21" xfId="33522" xr:uid="{00000000-0005-0000-0000-000090800000}"/>
    <cellStyle name="RIGs input cells 3 7 22" xfId="33523" xr:uid="{00000000-0005-0000-0000-000091800000}"/>
    <cellStyle name="RIGs input cells 3 7 23" xfId="33524" xr:uid="{00000000-0005-0000-0000-000092800000}"/>
    <cellStyle name="RIGs input cells 3 7 24" xfId="33525" xr:uid="{00000000-0005-0000-0000-000093800000}"/>
    <cellStyle name="RIGs input cells 3 7 25" xfId="33526" xr:uid="{00000000-0005-0000-0000-000094800000}"/>
    <cellStyle name="RIGs input cells 3 7 26" xfId="33527" xr:uid="{00000000-0005-0000-0000-000095800000}"/>
    <cellStyle name="RIGs input cells 3 7 27" xfId="33528" xr:uid="{00000000-0005-0000-0000-000096800000}"/>
    <cellStyle name="RIGs input cells 3 7 28" xfId="33529" xr:uid="{00000000-0005-0000-0000-000097800000}"/>
    <cellStyle name="RIGs input cells 3 7 29" xfId="33530" xr:uid="{00000000-0005-0000-0000-000098800000}"/>
    <cellStyle name="RIGs input cells 3 7 3" xfId="33531" xr:uid="{00000000-0005-0000-0000-000099800000}"/>
    <cellStyle name="RIGs input cells 3 7 3 2" xfId="33532" xr:uid="{00000000-0005-0000-0000-00009A800000}"/>
    <cellStyle name="RIGs input cells 3 7 3 3" xfId="33533" xr:uid="{00000000-0005-0000-0000-00009B800000}"/>
    <cellStyle name="RIGs input cells 3 7 30" xfId="33534" xr:uid="{00000000-0005-0000-0000-00009C800000}"/>
    <cellStyle name="RIGs input cells 3 7 31" xfId="33535" xr:uid="{00000000-0005-0000-0000-00009D800000}"/>
    <cellStyle name="RIGs input cells 3 7 32" xfId="33536" xr:uid="{00000000-0005-0000-0000-00009E800000}"/>
    <cellStyle name="RIGs input cells 3 7 33" xfId="33537" xr:uid="{00000000-0005-0000-0000-00009F800000}"/>
    <cellStyle name="RIGs input cells 3 7 34" xfId="33538" xr:uid="{00000000-0005-0000-0000-0000A0800000}"/>
    <cellStyle name="RIGs input cells 3 7 4" xfId="33539" xr:uid="{00000000-0005-0000-0000-0000A1800000}"/>
    <cellStyle name="RIGs input cells 3 7 4 2" xfId="33540" xr:uid="{00000000-0005-0000-0000-0000A2800000}"/>
    <cellStyle name="RIGs input cells 3 7 4 3" xfId="33541" xr:uid="{00000000-0005-0000-0000-0000A3800000}"/>
    <cellStyle name="RIGs input cells 3 7 5" xfId="33542" xr:uid="{00000000-0005-0000-0000-0000A4800000}"/>
    <cellStyle name="RIGs input cells 3 7 6" xfId="33543" xr:uid="{00000000-0005-0000-0000-0000A5800000}"/>
    <cellStyle name="RIGs input cells 3 7 7" xfId="33544" xr:uid="{00000000-0005-0000-0000-0000A6800000}"/>
    <cellStyle name="RIGs input cells 3 7 8" xfId="33545" xr:uid="{00000000-0005-0000-0000-0000A7800000}"/>
    <cellStyle name="RIGs input cells 3 7 9" xfId="33546" xr:uid="{00000000-0005-0000-0000-0000A8800000}"/>
    <cellStyle name="RIGs input cells 3 8" xfId="33547" xr:uid="{00000000-0005-0000-0000-0000A9800000}"/>
    <cellStyle name="RIGs input cells 3 8 10" xfId="33548" xr:uid="{00000000-0005-0000-0000-0000AA800000}"/>
    <cellStyle name="RIGs input cells 3 8 11" xfId="33549" xr:uid="{00000000-0005-0000-0000-0000AB800000}"/>
    <cellStyle name="RIGs input cells 3 8 12" xfId="33550" xr:uid="{00000000-0005-0000-0000-0000AC800000}"/>
    <cellStyle name="RIGs input cells 3 8 13" xfId="33551" xr:uid="{00000000-0005-0000-0000-0000AD800000}"/>
    <cellStyle name="RIGs input cells 3 8 14" xfId="33552" xr:uid="{00000000-0005-0000-0000-0000AE800000}"/>
    <cellStyle name="RIGs input cells 3 8 15" xfId="33553" xr:uid="{00000000-0005-0000-0000-0000AF800000}"/>
    <cellStyle name="RIGs input cells 3 8 16" xfId="33554" xr:uid="{00000000-0005-0000-0000-0000B0800000}"/>
    <cellStyle name="RIGs input cells 3 8 17" xfId="33555" xr:uid="{00000000-0005-0000-0000-0000B1800000}"/>
    <cellStyle name="RIGs input cells 3 8 18" xfId="33556" xr:uid="{00000000-0005-0000-0000-0000B2800000}"/>
    <cellStyle name="RIGs input cells 3 8 19" xfId="33557" xr:uid="{00000000-0005-0000-0000-0000B3800000}"/>
    <cellStyle name="RIGs input cells 3 8 2" xfId="33558" xr:uid="{00000000-0005-0000-0000-0000B4800000}"/>
    <cellStyle name="RIGs input cells 3 8 2 10" xfId="33559" xr:uid="{00000000-0005-0000-0000-0000B5800000}"/>
    <cellStyle name="RIGs input cells 3 8 2 11" xfId="33560" xr:uid="{00000000-0005-0000-0000-0000B6800000}"/>
    <cellStyle name="RIGs input cells 3 8 2 12" xfId="33561" xr:uid="{00000000-0005-0000-0000-0000B7800000}"/>
    <cellStyle name="RIGs input cells 3 8 2 13" xfId="33562" xr:uid="{00000000-0005-0000-0000-0000B8800000}"/>
    <cellStyle name="RIGs input cells 3 8 2 2" xfId="33563" xr:uid="{00000000-0005-0000-0000-0000B9800000}"/>
    <cellStyle name="RIGs input cells 3 8 2 2 2" xfId="33564" xr:uid="{00000000-0005-0000-0000-0000BA800000}"/>
    <cellStyle name="RIGs input cells 3 8 2 2 3" xfId="33565" xr:uid="{00000000-0005-0000-0000-0000BB800000}"/>
    <cellStyle name="RIGs input cells 3 8 2 3" xfId="33566" xr:uid="{00000000-0005-0000-0000-0000BC800000}"/>
    <cellStyle name="RIGs input cells 3 8 2 3 2" xfId="33567" xr:uid="{00000000-0005-0000-0000-0000BD800000}"/>
    <cellStyle name="RIGs input cells 3 8 2 3 3" xfId="33568" xr:uid="{00000000-0005-0000-0000-0000BE800000}"/>
    <cellStyle name="RIGs input cells 3 8 2 4" xfId="33569" xr:uid="{00000000-0005-0000-0000-0000BF800000}"/>
    <cellStyle name="RIGs input cells 3 8 2 5" xfId="33570" xr:uid="{00000000-0005-0000-0000-0000C0800000}"/>
    <cellStyle name="RIGs input cells 3 8 2 6" xfId="33571" xr:uid="{00000000-0005-0000-0000-0000C1800000}"/>
    <cellStyle name="RIGs input cells 3 8 2 7" xfId="33572" xr:uid="{00000000-0005-0000-0000-0000C2800000}"/>
    <cellStyle name="RIGs input cells 3 8 2 8" xfId="33573" xr:uid="{00000000-0005-0000-0000-0000C3800000}"/>
    <cellStyle name="RIGs input cells 3 8 2 9" xfId="33574" xr:uid="{00000000-0005-0000-0000-0000C4800000}"/>
    <cellStyle name="RIGs input cells 3 8 20" xfId="33575" xr:uid="{00000000-0005-0000-0000-0000C5800000}"/>
    <cellStyle name="RIGs input cells 3 8 21" xfId="33576" xr:uid="{00000000-0005-0000-0000-0000C6800000}"/>
    <cellStyle name="RIGs input cells 3 8 22" xfId="33577" xr:uid="{00000000-0005-0000-0000-0000C7800000}"/>
    <cellStyle name="RIGs input cells 3 8 23" xfId="33578" xr:uid="{00000000-0005-0000-0000-0000C8800000}"/>
    <cellStyle name="RIGs input cells 3 8 24" xfId="33579" xr:uid="{00000000-0005-0000-0000-0000C9800000}"/>
    <cellStyle name="RIGs input cells 3 8 25" xfId="33580" xr:uid="{00000000-0005-0000-0000-0000CA800000}"/>
    <cellStyle name="RIGs input cells 3 8 26" xfId="33581" xr:uid="{00000000-0005-0000-0000-0000CB800000}"/>
    <cellStyle name="RIGs input cells 3 8 27" xfId="33582" xr:uid="{00000000-0005-0000-0000-0000CC800000}"/>
    <cellStyle name="RIGs input cells 3 8 28" xfId="33583" xr:uid="{00000000-0005-0000-0000-0000CD800000}"/>
    <cellStyle name="RIGs input cells 3 8 29" xfId="33584" xr:uid="{00000000-0005-0000-0000-0000CE800000}"/>
    <cellStyle name="RIGs input cells 3 8 3" xfId="33585" xr:uid="{00000000-0005-0000-0000-0000CF800000}"/>
    <cellStyle name="RIGs input cells 3 8 3 2" xfId="33586" xr:uid="{00000000-0005-0000-0000-0000D0800000}"/>
    <cellStyle name="RIGs input cells 3 8 3 3" xfId="33587" xr:uid="{00000000-0005-0000-0000-0000D1800000}"/>
    <cellStyle name="RIGs input cells 3 8 30" xfId="33588" xr:uid="{00000000-0005-0000-0000-0000D2800000}"/>
    <cellStyle name="RIGs input cells 3 8 31" xfId="33589" xr:uid="{00000000-0005-0000-0000-0000D3800000}"/>
    <cellStyle name="RIGs input cells 3 8 32" xfId="33590" xr:uid="{00000000-0005-0000-0000-0000D4800000}"/>
    <cellStyle name="RIGs input cells 3 8 33" xfId="33591" xr:uid="{00000000-0005-0000-0000-0000D5800000}"/>
    <cellStyle name="RIGs input cells 3 8 34" xfId="33592" xr:uid="{00000000-0005-0000-0000-0000D6800000}"/>
    <cellStyle name="RIGs input cells 3 8 4" xfId="33593" xr:uid="{00000000-0005-0000-0000-0000D7800000}"/>
    <cellStyle name="RIGs input cells 3 8 4 2" xfId="33594" xr:uid="{00000000-0005-0000-0000-0000D8800000}"/>
    <cellStyle name="RIGs input cells 3 8 4 3" xfId="33595" xr:uid="{00000000-0005-0000-0000-0000D9800000}"/>
    <cellStyle name="RIGs input cells 3 8 5" xfId="33596" xr:uid="{00000000-0005-0000-0000-0000DA800000}"/>
    <cellStyle name="RIGs input cells 3 8 6" xfId="33597" xr:uid="{00000000-0005-0000-0000-0000DB800000}"/>
    <cellStyle name="RIGs input cells 3 8 7" xfId="33598" xr:uid="{00000000-0005-0000-0000-0000DC800000}"/>
    <cellStyle name="RIGs input cells 3 8 8" xfId="33599" xr:uid="{00000000-0005-0000-0000-0000DD800000}"/>
    <cellStyle name="RIGs input cells 3 8 9" xfId="33600" xr:uid="{00000000-0005-0000-0000-0000DE800000}"/>
    <cellStyle name="RIGs input cells 3 9" xfId="33601" xr:uid="{00000000-0005-0000-0000-0000DF800000}"/>
    <cellStyle name="RIGs input cells 3 9 10" xfId="33602" xr:uid="{00000000-0005-0000-0000-0000E0800000}"/>
    <cellStyle name="RIGs input cells 3 9 11" xfId="33603" xr:uid="{00000000-0005-0000-0000-0000E1800000}"/>
    <cellStyle name="RIGs input cells 3 9 12" xfId="33604" xr:uid="{00000000-0005-0000-0000-0000E2800000}"/>
    <cellStyle name="RIGs input cells 3 9 13" xfId="33605" xr:uid="{00000000-0005-0000-0000-0000E3800000}"/>
    <cellStyle name="RIGs input cells 3 9 14" xfId="33606" xr:uid="{00000000-0005-0000-0000-0000E4800000}"/>
    <cellStyle name="RIGs input cells 3 9 15" xfId="33607" xr:uid="{00000000-0005-0000-0000-0000E5800000}"/>
    <cellStyle name="RIGs input cells 3 9 16" xfId="33608" xr:uid="{00000000-0005-0000-0000-0000E6800000}"/>
    <cellStyle name="RIGs input cells 3 9 17" xfId="33609" xr:uid="{00000000-0005-0000-0000-0000E7800000}"/>
    <cellStyle name="RIGs input cells 3 9 18" xfId="33610" xr:uid="{00000000-0005-0000-0000-0000E8800000}"/>
    <cellStyle name="RIGs input cells 3 9 19" xfId="33611" xr:uid="{00000000-0005-0000-0000-0000E9800000}"/>
    <cellStyle name="RIGs input cells 3 9 2" xfId="33612" xr:uid="{00000000-0005-0000-0000-0000EA800000}"/>
    <cellStyle name="RIGs input cells 3 9 2 10" xfId="33613" xr:uid="{00000000-0005-0000-0000-0000EB800000}"/>
    <cellStyle name="RIGs input cells 3 9 2 11" xfId="33614" xr:uid="{00000000-0005-0000-0000-0000EC800000}"/>
    <cellStyle name="RIGs input cells 3 9 2 12" xfId="33615" xr:uid="{00000000-0005-0000-0000-0000ED800000}"/>
    <cellStyle name="RIGs input cells 3 9 2 13" xfId="33616" xr:uid="{00000000-0005-0000-0000-0000EE800000}"/>
    <cellStyle name="RIGs input cells 3 9 2 2" xfId="33617" xr:uid="{00000000-0005-0000-0000-0000EF800000}"/>
    <cellStyle name="RIGs input cells 3 9 2 2 2" xfId="33618" xr:uid="{00000000-0005-0000-0000-0000F0800000}"/>
    <cellStyle name="RIGs input cells 3 9 2 2 3" xfId="33619" xr:uid="{00000000-0005-0000-0000-0000F1800000}"/>
    <cellStyle name="RIGs input cells 3 9 2 3" xfId="33620" xr:uid="{00000000-0005-0000-0000-0000F2800000}"/>
    <cellStyle name="RIGs input cells 3 9 2 3 2" xfId="33621" xr:uid="{00000000-0005-0000-0000-0000F3800000}"/>
    <cellStyle name="RIGs input cells 3 9 2 3 3" xfId="33622" xr:uid="{00000000-0005-0000-0000-0000F4800000}"/>
    <cellStyle name="RIGs input cells 3 9 2 4" xfId="33623" xr:uid="{00000000-0005-0000-0000-0000F5800000}"/>
    <cellStyle name="RIGs input cells 3 9 2 5" xfId="33624" xr:uid="{00000000-0005-0000-0000-0000F6800000}"/>
    <cellStyle name="RIGs input cells 3 9 2 6" xfId="33625" xr:uid="{00000000-0005-0000-0000-0000F7800000}"/>
    <cellStyle name="RIGs input cells 3 9 2 7" xfId="33626" xr:uid="{00000000-0005-0000-0000-0000F8800000}"/>
    <cellStyle name="RIGs input cells 3 9 2 8" xfId="33627" xr:uid="{00000000-0005-0000-0000-0000F9800000}"/>
    <cellStyle name="RIGs input cells 3 9 2 9" xfId="33628" xr:uid="{00000000-0005-0000-0000-0000FA800000}"/>
    <cellStyle name="RIGs input cells 3 9 20" xfId="33629" xr:uid="{00000000-0005-0000-0000-0000FB800000}"/>
    <cellStyle name="RIGs input cells 3 9 21" xfId="33630" xr:uid="{00000000-0005-0000-0000-0000FC800000}"/>
    <cellStyle name="RIGs input cells 3 9 22" xfId="33631" xr:uid="{00000000-0005-0000-0000-0000FD800000}"/>
    <cellStyle name="RIGs input cells 3 9 23" xfId="33632" xr:uid="{00000000-0005-0000-0000-0000FE800000}"/>
    <cellStyle name="RIGs input cells 3 9 24" xfId="33633" xr:uid="{00000000-0005-0000-0000-0000FF800000}"/>
    <cellStyle name="RIGs input cells 3 9 25" xfId="33634" xr:uid="{00000000-0005-0000-0000-000000810000}"/>
    <cellStyle name="RIGs input cells 3 9 26" xfId="33635" xr:uid="{00000000-0005-0000-0000-000001810000}"/>
    <cellStyle name="RIGs input cells 3 9 27" xfId="33636" xr:uid="{00000000-0005-0000-0000-000002810000}"/>
    <cellStyle name="RIGs input cells 3 9 28" xfId="33637" xr:uid="{00000000-0005-0000-0000-000003810000}"/>
    <cellStyle name="RIGs input cells 3 9 29" xfId="33638" xr:uid="{00000000-0005-0000-0000-000004810000}"/>
    <cellStyle name="RIGs input cells 3 9 3" xfId="33639" xr:uid="{00000000-0005-0000-0000-000005810000}"/>
    <cellStyle name="RIGs input cells 3 9 3 2" xfId="33640" xr:uid="{00000000-0005-0000-0000-000006810000}"/>
    <cellStyle name="RIGs input cells 3 9 3 3" xfId="33641" xr:uid="{00000000-0005-0000-0000-000007810000}"/>
    <cellStyle name="RIGs input cells 3 9 30" xfId="33642" xr:uid="{00000000-0005-0000-0000-000008810000}"/>
    <cellStyle name="RIGs input cells 3 9 31" xfId="33643" xr:uid="{00000000-0005-0000-0000-000009810000}"/>
    <cellStyle name="RIGs input cells 3 9 32" xfId="33644" xr:uid="{00000000-0005-0000-0000-00000A810000}"/>
    <cellStyle name="RIGs input cells 3 9 33" xfId="33645" xr:uid="{00000000-0005-0000-0000-00000B810000}"/>
    <cellStyle name="RIGs input cells 3 9 34" xfId="33646" xr:uid="{00000000-0005-0000-0000-00000C810000}"/>
    <cellStyle name="RIGs input cells 3 9 4" xfId="33647" xr:uid="{00000000-0005-0000-0000-00000D810000}"/>
    <cellStyle name="RIGs input cells 3 9 4 2" xfId="33648" xr:uid="{00000000-0005-0000-0000-00000E810000}"/>
    <cellStyle name="RIGs input cells 3 9 4 3" xfId="33649" xr:uid="{00000000-0005-0000-0000-00000F810000}"/>
    <cellStyle name="RIGs input cells 3 9 5" xfId="33650" xr:uid="{00000000-0005-0000-0000-000010810000}"/>
    <cellStyle name="RIGs input cells 3 9 6" xfId="33651" xr:uid="{00000000-0005-0000-0000-000011810000}"/>
    <cellStyle name="RIGs input cells 3 9 7" xfId="33652" xr:uid="{00000000-0005-0000-0000-000012810000}"/>
    <cellStyle name="RIGs input cells 3 9 8" xfId="33653" xr:uid="{00000000-0005-0000-0000-000013810000}"/>
    <cellStyle name="RIGs input cells 3 9 9" xfId="33654" xr:uid="{00000000-0005-0000-0000-000014810000}"/>
    <cellStyle name="RIGs input cells 3_1.3s Accounting C Costs Scots" xfId="33655" xr:uid="{00000000-0005-0000-0000-000015810000}"/>
    <cellStyle name="RIGs input cells 30" xfId="33656" xr:uid="{00000000-0005-0000-0000-000016810000}"/>
    <cellStyle name="RIGs input cells 30 2" xfId="33657" xr:uid="{00000000-0005-0000-0000-000017810000}"/>
    <cellStyle name="RIGs input cells 31" xfId="33658" xr:uid="{00000000-0005-0000-0000-000018810000}"/>
    <cellStyle name="RIGs input cells 31 2" xfId="33659" xr:uid="{00000000-0005-0000-0000-000019810000}"/>
    <cellStyle name="RIGs input cells 32" xfId="33660" xr:uid="{00000000-0005-0000-0000-00001A810000}"/>
    <cellStyle name="RIGs input cells 32 2" xfId="33661" xr:uid="{00000000-0005-0000-0000-00001B810000}"/>
    <cellStyle name="RIGs input cells 33" xfId="33662" xr:uid="{00000000-0005-0000-0000-00001C810000}"/>
    <cellStyle name="RIGs input cells 33 2" xfId="33663" xr:uid="{00000000-0005-0000-0000-00001D810000}"/>
    <cellStyle name="RIGs input cells 34" xfId="33664" xr:uid="{00000000-0005-0000-0000-00001E810000}"/>
    <cellStyle name="RIGs input cells 35" xfId="33665" xr:uid="{00000000-0005-0000-0000-00001F810000}"/>
    <cellStyle name="RIGs input cells 36" xfId="33666" xr:uid="{00000000-0005-0000-0000-000020810000}"/>
    <cellStyle name="RIGs input cells 37" xfId="33667" xr:uid="{00000000-0005-0000-0000-000021810000}"/>
    <cellStyle name="RIGs input cells 38" xfId="33668" xr:uid="{00000000-0005-0000-0000-000022810000}"/>
    <cellStyle name="RIGs input cells 39" xfId="33669" xr:uid="{00000000-0005-0000-0000-000023810000}"/>
    <cellStyle name="RIGs input cells 4" xfId="1270" xr:uid="{00000000-0005-0000-0000-000024810000}"/>
    <cellStyle name="RIGs input cells 4 10" xfId="33670" xr:uid="{00000000-0005-0000-0000-000025810000}"/>
    <cellStyle name="RIGs input cells 4 10 2" xfId="33671" xr:uid="{00000000-0005-0000-0000-000026810000}"/>
    <cellStyle name="RIGs input cells 4 11" xfId="33672" xr:uid="{00000000-0005-0000-0000-000027810000}"/>
    <cellStyle name="RIGs input cells 4 11 2" xfId="33673" xr:uid="{00000000-0005-0000-0000-000028810000}"/>
    <cellStyle name="RIGs input cells 4 12" xfId="33674" xr:uid="{00000000-0005-0000-0000-000029810000}"/>
    <cellStyle name="RIGs input cells 4 12 2" xfId="33675" xr:uid="{00000000-0005-0000-0000-00002A810000}"/>
    <cellStyle name="RIGs input cells 4 13" xfId="33676" xr:uid="{00000000-0005-0000-0000-00002B810000}"/>
    <cellStyle name="RIGs input cells 4 13 2" xfId="33677" xr:uid="{00000000-0005-0000-0000-00002C810000}"/>
    <cellStyle name="RIGs input cells 4 14" xfId="33678" xr:uid="{00000000-0005-0000-0000-00002D810000}"/>
    <cellStyle name="RIGs input cells 4 14 2" xfId="33679" xr:uid="{00000000-0005-0000-0000-00002E810000}"/>
    <cellStyle name="RIGs input cells 4 15" xfId="33680" xr:uid="{00000000-0005-0000-0000-00002F810000}"/>
    <cellStyle name="RIGs input cells 4 15 2" xfId="33681" xr:uid="{00000000-0005-0000-0000-000030810000}"/>
    <cellStyle name="RIGs input cells 4 16" xfId="33682" xr:uid="{00000000-0005-0000-0000-000031810000}"/>
    <cellStyle name="RIGs input cells 4 16 2" xfId="33683" xr:uid="{00000000-0005-0000-0000-000032810000}"/>
    <cellStyle name="RIGs input cells 4 17" xfId="33684" xr:uid="{00000000-0005-0000-0000-000033810000}"/>
    <cellStyle name="RIGs input cells 4 17 2" xfId="33685" xr:uid="{00000000-0005-0000-0000-000034810000}"/>
    <cellStyle name="RIGs input cells 4 18" xfId="33686" xr:uid="{00000000-0005-0000-0000-000035810000}"/>
    <cellStyle name="RIGs input cells 4 18 2" xfId="33687" xr:uid="{00000000-0005-0000-0000-000036810000}"/>
    <cellStyle name="RIGs input cells 4 19" xfId="33688" xr:uid="{00000000-0005-0000-0000-000037810000}"/>
    <cellStyle name="RIGs input cells 4 19 2" xfId="33689" xr:uid="{00000000-0005-0000-0000-000038810000}"/>
    <cellStyle name="RIGs input cells 4 2" xfId="1271" xr:uid="{00000000-0005-0000-0000-000039810000}"/>
    <cellStyle name="RIGs input cells 4 2 10" xfId="33690" xr:uid="{00000000-0005-0000-0000-00003A810000}"/>
    <cellStyle name="RIGs input cells 4 2 10 2" xfId="33691" xr:uid="{00000000-0005-0000-0000-00003B810000}"/>
    <cellStyle name="RIGs input cells 4 2 11" xfId="33692" xr:uid="{00000000-0005-0000-0000-00003C810000}"/>
    <cellStyle name="RIGs input cells 4 2 11 2" xfId="33693" xr:uid="{00000000-0005-0000-0000-00003D810000}"/>
    <cellStyle name="RIGs input cells 4 2 12" xfId="33694" xr:uid="{00000000-0005-0000-0000-00003E810000}"/>
    <cellStyle name="RIGs input cells 4 2 12 2" xfId="33695" xr:uid="{00000000-0005-0000-0000-00003F810000}"/>
    <cellStyle name="RIGs input cells 4 2 13" xfId="33696" xr:uid="{00000000-0005-0000-0000-000040810000}"/>
    <cellStyle name="RIGs input cells 4 2 13 2" xfId="33697" xr:uid="{00000000-0005-0000-0000-000041810000}"/>
    <cellStyle name="RIGs input cells 4 2 14" xfId="33698" xr:uid="{00000000-0005-0000-0000-000042810000}"/>
    <cellStyle name="RIGs input cells 4 2 14 2" xfId="33699" xr:uid="{00000000-0005-0000-0000-000043810000}"/>
    <cellStyle name="RIGs input cells 4 2 15" xfId="33700" xr:uid="{00000000-0005-0000-0000-000044810000}"/>
    <cellStyle name="RIGs input cells 4 2 15 2" xfId="33701" xr:uid="{00000000-0005-0000-0000-000045810000}"/>
    <cellStyle name="RIGs input cells 4 2 16" xfId="33702" xr:uid="{00000000-0005-0000-0000-000046810000}"/>
    <cellStyle name="RIGs input cells 4 2 16 2" xfId="33703" xr:uid="{00000000-0005-0000-0000-000047810000}"/>
    <cellStyle name="RIGs input cells 4 2 17" xfId="33704" xr:uid="{00000000-0005-0000-0000-000048810000}"/>
    <cellStyle name="RIGs input cells 4 2 17 2" xfId="33705" xr:uid="{00000000-0005-0000-0000-000049810000}"/>
    <cellStyle name="RIGs input cells 4 2 18" xfId="33706" xr:uid="{00000000-0005-0000-0000-00004A810000}"/>
    <cellStyle name="RIGs input cells 4 2 18 2" xfId="33707" xr:uid="{00000000-0005-0000-0000-00004B810000}"/>
    <cellStyle name="RIGs input cells 4 2 19" xfId="33708" xr:uid="{00000000-0005-0000-0000-00004C810000}"/>
    <cellStyle name="RIGs input cells 4 2 19 2" xfId="33709" xr:uid="{00000000-0005-0000-0000-00004D810000}"/>
    <cellStyle name="RIGs input cells 4 2 2" xfId="33710" xr:uid="{00000000-0005-0000-0000-00004E810000}"/>
    <cellStyle name="RIGs input cells 4 2 2 10" xfId="33711" xr:uid="{00000000-0005-0000-0000-00004F810000}"/>
    <cellStyle name="RIGs input cells 4 2 2 10 2" xfId="33712" xr:uid="{00000000-0005-0000-0000-000050810000}"/>
    <cellStyle name="RIGs input cells 4 2 2 11" xfId="33713" xr:uid="{00000000-0005-0000-0000-000051810000}"/>
    <cellStyle name="RIGs input cells 4 2 2 11 2" xfId="33714" xr:uid="{00000000-0005-0000-0000-000052810000}"/>
    <cellStyle name="RIGs input cells 4 2 2 12" xfId="33715" xr:uid="{00000000-0005-0000-0000-000053810000}"/>
    <cellStyle name="RIGs input cells 4 2 2 12 2" xfId="33716" xr:uid="{00000000-0005-0000-0000-000054810000}"/>
    <cellStyle name="RIGs input cells 4 2 2 13" xfId="33717" xr:uid="{00000000-0005-0000-0000-000055810000}"/>
    <cellStyle name="RIGs input cells 4 2 2 13 2" xfId="33718" xr:uid="{00000000-0005-0000-0000-000056810000}"/>
    <cellStyle name="RIGs input cells 4 2 2 14" xfId="33719" xr:uid="{00000000-0005-0000-0000-000057810000}"/>
    <cellStyle name="RIGs input cells 4 2 2 14 2" xfId="33720" xr:uid="{00000000-0005-0000-0000-000058810000}"/>
    <cellStyle name="RIGs input cells 4 2 2 15" xfId="33721" xr:uid="{00000000-0005-0000-0000-000059810000}"/>
    <cellStyle name="RIGs input cells 4 2 2 15 2" xfId="33722" xr:uid="{00000000-0005-0000-0000-00005A810000}"/>
    <cellStyle name="RIGs input cells 4 2 2 16" xfId="33723" xr:uid="{00000000-0005-0000-0000-00005B810000}"/>
    <cellStyle name="RIGs input cells 4 2 2 16 2" xfId="33724" xr:uid="{00000000-0005-0000-0000-00005C810000}"/>
    <cellStyle name="RIGs input cells 4 2 2 17" xfId="33725" xr:uid="{00000000-0005-0000-0000-00005D810000}"/>
    <cellStyle name="RIGs input cells 4 2 2 17 2" xfId="33726" xr:uid="{00000000-0005-0000-0000-00005E810000}"/>
    <cellStyle name="RIGs input cells 4 2 2 18" xfId="33727" xr:uid="{00000000-0005-0000-0000-00005F810000}"/>
    <cellStyle name="RIGs input cells 4 2 2 18 2" xfId="33728" xr:uid="{00000000-0005-0000-0000-000060810000}"/>
    <cellStyle name="RIGs input cells 4 2 2 19" xfId="33729" xr:uid="{00000000-0005-0000-0000-000061810000}"/>
    <cellStyle name="RIGs input cells 4 2 2 19 2" xfId="33730" xr:uid="{00000000-0005-0000-0000-000062810000}"/>
    <cellStyle name="RIGs input cells 4 2 2 2" xfId="33731" xr:uid="{00000000-0005-0000-0000-000063810000}"/>
    <cellStyle name="RIGs input cells 4 2 2 2 10" xfId="33732" xr:uid="{00000000-0005-0000-0000-000064810000}"/>
    <cellStyle name="RIGs input cells 4 2 2 2 11" xfId="33733" xr:uid="{00000000-0005-0000-0000-000065810000}"/>
    <cellStyle name="RIGs input cells 4 2 2 2 12" xfId="33734" xr:uid="{00000000-0005-0000-0000-000066810000}"/>
    <cellStyle name="RIGs input cells 4 2 2 2 13" xfId="33735" xr:uid="{00000000-0005-0000-0000-000067810000}"/>
    <cellStyle name="RIGs input cells 4 2 2 2 14" xfId="33736" xr:uid="{00000000-0005-0000-0000-000068810000}"/>
    <cellStyle name="RIGs input cells 4 2 2 2 15" xfId="33737" xr:uid="{00000000-0005-0000-0000-000069810000}"/>
    <cellStyle name="RIGs input cells 4 2 2 2 16" xfId="33738" xr:uid="{00000000-0005-0000-0000-00006A810000}"/>
    <cellStyle name="RIGs input cells 4 2 2 2 17" xfId="33739" xr:uid="{00000000-0005-0000-0000-00006B810000}"/>
    <cellStyle name="RIGs input cells 4 2 2 2 18" xfId="33740" xr:uid="{00000000-0005-0000-0000-00006C810000}"/>
    <cellStyle name="RIGs input cells 4 2 2 2 19" xfId="33741" xr:uid="{00000000-0005-0000-0000-00006D810000}"/>
    <cellStyle name="RIGs input cells 4 2 2 2 2" xfId="33742" xr:uid="{00000000-0005-0000-0000-00006E810000}"/>
    <cellStyle name="RIGs input cells 4 2 2 2 2 10" xfId="33743" xr:uid="{00000000-0005-0000-0000-00006F810000}"/>
    <cellStyle name="RIGs input cells 4 2 2 2 2 11" xfId="33744" xr:uid="{00000000-0005-0000-0000-000070810000}"/>
    <cellStyle name="RIGs input cells 4 2 2 2 2 12" xfId="33745" xr:uid="{00000000-0005-0000-0000-000071810000}"/>
    <cellStyle name="RIGs input cells 4 2 2 2 2 13" xfId="33746" xr:uid="{00000000-0005-0000-0000-000072810000}"/>
    <cellStyle name="RIGs input cells 4 2 2 2 2 14" xfId="33747" xr:uid="{00000000-0005-0000-0000-000073810000}"/>
    <cellStyle name="RIGs input cells 4 2 2 2 2 15" xfId="33748" xr:uid="{00000000-0005-0000-0000-000074810000}"/>
    <cellStyle name="RIGs input cells 4 2 2 2 2 16" xfId="33749" xr:uid="{00000000-0005-0000-0000-000075810000}"/>
    <cellStyle name="RIGs input cells 4 2 2 2 2 17" xfId="33750" xr:uid="{00000000-0005-0000-0000-000076810000}"/>
    <cellStyle name="RIGs input cells 4 2 2 2 2 18" xfId="33751" xr:uid="{00000000-0005-0000-0000-000077810000}"/>
    <cellStyle name="RIGs input cells 4 2 2 2 2 19" xfId="33752" xr:uid="{00000000-0005-0000-0000-000078810000}"/>
    <cellStyle name="RIGs input cells 4 2 2 2 2 2" xfId="33753" xr:uid="{00000000-0005-0000-0000-000079810000}"/>
    <cellStyle name="RIGs input cells 4 2 2 2 2 2 10" xfId="33754" xr:uid="{00000000-0005-0000-0000-00007A810000}"/>
    <cellStyle name="RIGs input cells 4 2 2 2 2 2 11" xfId="33755" xr:uid="{00000000-0005-0000-0000-00007B810000}"/>
    <cellStyle name="RIGs input cells 4 2 2 2 2 2 12" xfId="33756" xr:uid="{00000000-0005-0000-0000-00007C810000}"/>
    <cellStyle name="RIGs input cells 4 2 2 2 2 2 13" xfId="33757" xr:uid="{00000000-0005-0000-0000-00007D810000}"/>
    <cellStyle name="RIGs input cells 4 2 2 2 2 2 2" xfId="33758" xr:uid="{00000000-0005-0000-0000-00007E810000}"/>
    <cellStyle name="RIGs input cells 4 2 2 2 2 2 2 2" xfId="33759" xr:uid="{00000000-0005-0000-0000-00007F810000}"/>
    <cellStyle name="RIGs input cells 4 2 2 2 2 2 2 3" xfId="33760" xr:uid="{00000000-0005-0000-0000-000080810000}"/>
    <cellStyle name="RIGs input cells 4 2 2 2 2 2 3" xfId="33761" xr:uid="{00000000-0005-0000-0000-000081810000}"/>
    <cellStyle name="RIGs input cells 4 2 2 2 2 2 3 2" xfId="33762" xr:uid="{00000000-0005-0000-0000-000082810000}"/>
    <cellStyle name="RIGs input cells 4 2 2 2 2 2 3 3" xfId="33763" xr:uid="{00000000-0005-0000-0000-000083810000}"/>
    <cellStyle name="RIGs input cells 4 2 2 2 2 2 4" xfId="33764" xr:uid="{00000000-0005-0000-0000-000084810000}"/>
    <cellStyle name="RIGs input cells 4 2 2 2 2 2 5" xfId="33765" xr:uid="{00000000-0005-0000-0000-000085810000}"/>
    <cellStyle name="RIGs input cells 4 2 2 2 2 2 6" xfId="33766" xr:uid="{00000000-0005-0000-0000-000086810000}"/>
    <cellStyle name="RIGs input cells 4 2 2 2 2 2 7" xfId="33767" xr:uid="{00000000-0005-0000-0000-000087810000}"/>
    <cellStyle name="RIGs input cells 4 2 2 2 2 2 8" xfId="33768" xr:uid="{00000000-0005-0000-0000-000088810000}"/>
    <cellStyle name="RIGs input cells 4 2 2 2 2 2 9" xfId="33769" xr:uid="{00000000-0005-0000-0000-000089810000}"/>
    <cellStyle name="RIGs input cells 4 2 2 2 2 20" xfId="33770" xr:uid="{00000000-0005-0000-0000-00008A810000}"/>
    <cellStyle name="RIGs input cells 4 2 2 2 2 21" xfId="33771" xr:uid="{00000000-0005-0000-0000-00008B810000}"/>
    <cellStyle name="RIGs input cells 4 2 2 2 2 22" xfId="33772" xr:uid="{00000000-0005-0000-0000-00008C810000}"/>
    <cellStyle name="RIGs input cells 4 2 2 2 2 23" xfId="33773" xr:uid="{00000000-0005-0000-0000-00008D810000}"/>
    <cellStyle name="RIGs input cells 4 2 2 2 2 24" xfId="33774" xr:uid="{00000000-0005-0000-0000-00008E810000}"/>
    <cellStyle name="RIGs input cells 4 2 2 2 2 25" xfId="33775" xr:uid="{00000000-0005-0000-0000-00008F810000}"/>
    <cellStyle name="RIGs input cells 4 2 2 2 2 26" xfId="33776" xr:uid="{00000000-0005-0000-0000-000090810000}"/>
    <cellStyle name="RIGs input cells 4 2 2 2 2 27" xfId="33777" xr:uid="{00000000-0005-0000-0000-000091810000}"/>
    <cellStyle name="RIGs input cells 4 2 2 2 2 28" xfId="33778" xr:uid="{00000000-0005-0000-0000-000092810000}"/>
    <cellStyle name="RIGs input cells 4 2 2 2 2 29" xfId="33779" xr:uid="{00000000-0005-0000-0000-000093810000}"/>
    <cellStyle name="RIGs input cells 4 2 2 2 2 3" xfId="33780" xr:uid="{00000000-0005-0000-0000-000094810000}"/>
    <cellStyle name="RIGs input cells 4 2 2 2 2 3 2" xfId="33781" xr:uid="{00000000-0005-0000-0000-000095810000}"/>
    <cellStyle name="RIGs input cells 4 2 2 2 2 3 3" xfId="33782" xr:uid="{00000000-0005-0000-0000-000096810000}"/>
    <cellStyle name="RIGs input cells 4 2 2 2 2 30" xfId="33783" xr:uid="{00000000-0005-0000-0000-000097810000}"/>
    <cellStyle name="RIGs input cells 4 2 2 2 2 31" xfId="33784" xr:uid="{00000000-0005-0000-0000-000098810000}"/>
    <cellStyle name="RIGs input cells 4 2 2 2 2 32" xfId="33785" xr:uid="{00000000-0005-0000-0000-000099810000}"/>
    <cellStyle name="RIGs input cells 4 2 2 2 2 33" xfId="33786" xr:uid="{00000000-0005-0000-0000-00009A810000}"/>
    <cellStyle name="RIGs input cells 4 2 2 2 2 34" xfId="33787" xr:uid="{00000000-0005-0000-0000-00009B810000}"/>
    <cellStyle name="RIGs input cells 4 2 2 2 2 4" xfId="33788" xr:uid="{00000000-0005-0000-0000-00009C810000}"/>
    <cellStyle name="RIGs input cells 4 2 2 2 2 4 2" xfId="33789" xr:uid="{00000000-0005-0000-0000-00009D810000}"/>
    <cellStyle name="RIGs input cells 4 2 2 2 2 4 3" xfId="33790" xr:uid="{00000000-0005-0000-0000-00009E810000}"/>
    <cellStyle name="RIGs input cells 4 2 2 2 2 5" xfId="33791" xr:uid="{00000000-0005-0000-0000-00009F810000}"/>
    <cellStyle name="RIGs input cells 4 2 2 2 2 6" xfId="33792" xr:uid="{00000000-0005-0000-0000-0000A0810000}"/>
    <cellStyle name="RIGs input cells 4 2 2 2 2 7" xfId="33793" xr:uid="{00000000-0005-0000-0000-0000A1810000}"/>
    <cellStyle name="RIGs input cells 4 2 2 2 2 8" xfId="33794" xr:uid="{00000000-0005-0000-0000-0000A2810000}"/>
    <cellStyle name="RIGs input cells 4 2 2 2 2 9" xfId="33795" xr:uid="{00000000-0005-0000-0000-0000A3810000}"/>
    <cellStyle name="RIGs input cells 4 2 2 2 20" xfId="33796" xr:uid="{00000000-0005-0000-0000-0000A4810000}"/>
    <cellStyle name="RIGs input cells 4 2 2 2 21" xfId="33797" xr:uid="{00000000-0005-0000-0000-0000A5810000}"/>
    <cellStyle name="RIGs input cells 4 2 2 2 22" xfId="33798" xr:uid="{00000000-0005-0000-0000-0000A6810000}"/>
    <cellStyle name="RIGs input cells 4 2 2 2 23" xfId="33799" xr:uid="{00000000-0005-0000-0000-0000A7810000}"/>
    <cellStyle name="RIGs input cells 4 2 2 2 24" xfId="33800" xr:uid="{00000000-0005-0000-0000-0000A8810000}"/>
    <cellStyle name="RIGs input cells 4 2 2 2 25" xfId="33801" xr:uid="{00000000-0005-0000-0000-0000A9810000}"/>
    <cellStyle name="RIGs input cells 4 2 2 2 26" xfId="33802" xr:uid="{00000000-0005-0000-0000-0000AA810000}"/>
    <cellStyle name="RIGs input cells 4 2 2 2 27" xfId="33803" xr:uid="{00000000-0005-0000-0000-0000AB810000}"/>
    <cellStyle name="RIGs input cells 4 2 2 2 28" xfId="33804" xr:uid="{00000000-0005-0000-0000-0000AC810000}"/>
    <cellStyle name="RIGs input cells 4 2 2 2 29" xfId="33805" xr:uid="{00000000-0005-0000-0000-0000AD810000}"/>
    <cellStyle name="RIGs input cells 4 2 2 2 3" xfId="33806" xr:uid="{00000000-0005-0000-0000-0000AE810000}"/>
    <cellStyle name="RIGs input cells 4 2 2 2 3 10" xfId="33807" xr:uid="{00000000-0005-0000-0000-0000AF810000}"/>
    <cellStyle name="RIGs input cells 4 2 2 2 3 11" xfId="33808" xr:uid="{00000000-0005-0000-0000-0000B0810000}"/>
    <cellStyle name="RIGs input cells 4 2 2 2 3 12" xfId="33809" xr:uid="{00000000-0005-0000-0000-0000B1810000}"/>
    <cellStyle name="RIGs input cells 4 2 2 2 3 13" xfId="33810" xr:uid="{00000000-0005-0000-0000-0000B2810000}"/>
    <cellStyle name="RIGs input cells 4 2 2 2 3 2" xfId="33811" xr:uid="{00000000-0005-0000-0000-0000B3810000}"/>
    <cellStyle name="RIGs input cells 4 2 2 2 3 2 2" xfId="33812" xr:uid="{00000000-0005-0000-0000-0000B4810000}"/>
    <cellStyle name="RIGs input cells 4 2 2 2 3 2 3" xfId="33813" xr:uid="{00000000-0005-0000-0000-0000B5810000}"/>
    <cellStyle name="RIGs input cells 4 2 2 2 3 3" xfId="33814" xr:uid="{00000000-0005-0000-0000-0000B6810000}"/>
    <cellStyle name="RIGs input cells 4 2 2 2 3 3 2" xfId="33815" xr:uid="{00000000-0005-0000-0000-0000B7810000}"/>
    <cellStyle name="RIGs input cells 4 2 2 2 3 3 3" xfId="33816" xr:uid="{00000000-0005-0000-0000-0000B8810000}"/>
    <cellStyle name="RIGs input cells 4 2 2 2 3 4" xfId="33817" xr:uid="{00000000-0005-0000-0000-0000B9810000}"/>
    <cellStyle name="RIGs input cells 4 2 2 2 3 5" xfId="33818" xr:uid="{00000000-0005-0000-0000-0000BA810000}"/>
    <cellStyle name="RIGs input cells 4 2 2 2 3 6" xfId="33819" xr:uid="{00000000-0005-0000-0000-0000BB810000}"/>
    <cellStyle name="RIGs input cells 4 2 2 2 3 7" xfId="33820" xr:uid="{00000000-0005-0000-0000-0000BC810000}"/>
    <cellStyle name="RIGs input cells 4 2 2 2 3 8" xfId="33821" xr:uid="{00000000-0005-0000-0000-0000BD810000}"/>
    <cellStyle name="RIGs input cells 4 2 2 2 3 9" xfId="33822" xr:uid="{00000000-0005-0000-0000-0000BE810000}"/>
    <cellStyle name="RIGs input cells 4 2 2 2 30" xfId="33823" xr:uid="{00000000-0005-0000-0000-0000BF810000}"/>
    <cellStyle name="RIGs input cells 4 2 2 2 31" xfId="33824" xr:uid="{00000000-0005-0000-0000-0000C0810000}"/>
    <cellStyle name="RIGs input cells 4 2 2 2 4" xfId="33825" xr:uid="{00000000-0005-0000-0000-0000C1810000}"/>
    <cellStyle name="RIGs input cells 4 2 2 2 4 2" xfId="33826" xr:uid="{00000000-0005-0000-0000-0000C2810000}"/>
    <cellStyle name="RIGs input cells 4 2 2 2 4 3" xfId="33827" xr:uid="{00000000-0005-0000-0000-0000C3810000}"/>
    <cellStyle name="RIGs input cells 4 2 2 2 5" xfId="33828" xr:uid="{00000000-0005-0000-0000-0000C4810000}"/>
    <cellStyle name="RIGs input cells 4 2 2 2 5 2" xfId="33829" xr:uid="{00000000-0005-0000-0000-0000C5810000}"/>
    <cellStyle name="RIGs input cells 4 2 2 2 5 3" xfId="33830" xr:uid="{00000000-0005-0000-0000-0000C6810000}"/>
    <cellStyle name="RIGs input cells 4 2 2 2 6" xfId="33831" xr:uid="{00000000-0005-0000-0000-0000C7810000}"/>
    <cellStyle name="RIGs input cells 4 2 2 2 7" xfId="33832" xr:uid="{00000000-0005-0000-0000-0000C8810000}"/>
    <cellStyle name="RIGs input cells 4 2 2 2 8" xfId="33833" xr:uid="{00000000-0005-0000-0000-0000C9810000}"/>
    <cellStyle name="RIGs input cells 4 2 2 2 9" xfId="33834" xr:uid="{00000000-0005-0000-0000-0000CA810000}"/>
    <cellStyle name="RIGs input cells 4 2 2 2_4 28 1_Asst_Health_Crit_AllTO_RIIO_20110714pm" xfId="33835" xr:uid="{00000000-0005-0000-0000-0000CB810000}"/>
    <cellStyle name="RIGs input cells 4 2 2 20" xfId="33836" xr:uid="{00000000-0005-0000-0000-0000CC810000}"/>
    <cellStyle name="RIGs input cells 4 2 2 20 2" xfId="33837" xr:uid="{00000000-0005-0000-0000-0000CD810000}"/>
    <cellStyle name="RIGs input cells 4 2 2 21" xfId="33838" xr:uid="{00000000-0005-0000-0000-0000CE810000}"/>
    <cellStyle name="RIGs input cells 4 2 2 21 2" xfId="33839" xr:uid="{00000000-0005-0000-0000-0000CF810000}"/>
    <cellStyle name="RIGs input cells 4 2 2 22" xfId="33840" xr:uid="{00000000-0005-0000-0000-0000D0810000}"/>
    <cellStyle name="RIGs input cells 4 2 2 22 2" xfId="33841" xr:uid="{00000000-0005-0000-0000-0000D1810000}"/>
    <cellStyle name="RIGs input cells 4 2 2 23" xfId="33842" xr:uid="{00000000-0005-0000-0000-0000D2810000}"/>
    <cellStyle name="RIGs input cells 4 2 2 23 2" xfId="33843" xr:uid="{00000000-0005-0000-0000-0000D3810000}"/>
    <cellStyle name="RIGs input cells 4 2 2 24" xfId="33844" xr:uid="{00000000-0005-0000-0000-0000D4810000}"/>
    <cellStyle name="RIGs input cells 4 2 2 24 2" xfId="33845" xr:uid="{00000000-0005-0000-0000-0000D5810000}"/>
    <cellStyle name="RIGs input cells 4 2 2 25" xfId="33846" xr:uid="{00000000-0005-0000-0000-0000D6810000}"/>
    <cellStyle name="RIGs input cells 4 2 2 25 2" xfId="33847" xr:uid="{00000000-0005-0000-0000-0000D7810000}"/>
    <cellStyle name="RIGs input cells 4 2 2 26" xfId="33848" xr:uid="{00000000-0005-0000-0000-0000D8810000}"/>
    <cellStyle name="RIGs input cells 4 2 2 27" xfId="33849" xr:uid="{00000000-0005-0000-0000-0000D9810000}"/>
    <cellStyle name="RIGs input cells 4 2 2 28" xfId="33850" xr:uid="{00000000-0005-0000-0000-0000DA810000}"/>
    <cellStyle name="RIGs input cells 4 2 2 29" xfId="33851" xr:uid="{00000000-0005-0000-0000-0000DB810000}"/>
    <cellStyle name="RIGs input cells 4 2 2 3" xfId="33852" xr:uid="{00000000-0005-0000-0000-0000DC810000}"/>
    <cellStyle name="RIGs input cells 4 2 2 3 10" xfId="33853" xr:uid="{00000000-0005-0000-0000-0000DD810000}"/>
    <cellStyle name="RIGs input cells 4 2 2 3 11" xfId="33854" xr:uid="{00000000-0005-0000-0000-0000DE810000}"/>
    <cellStyle name="RIGs input cells 4 2 2 3 12" xfId="33855" xr:uid="{00000000-0005-0000-0000-0000DF810000}"/>
    <cellStyle name="RIGs input cells 4 2 2 3 13" xfId="33856" xr:uid="{00000000-0005-0000-0000-0000E0810000}"/>
    <cellStyle name="RIGs input cells 4 2 2 3 14" xfId="33857" xr:uid="{00000000-0005-0000-0000-0000E1810000}"/>
    <cellStyle name="RIGs input cells 4 2 2 3 15" xfId="33858" xr:uid="{00000000-0005-0000-0000-0000E2810000}"/>
    <cellStyle name="RIGs input cells 4 2 2 3 16" xfId="33859" xr:uid="{00000000-0005-0000-0000-0000E3810000}"/>
    <cellStyle name="RIGs input cells 4 2 2 3 17" xfId="33860" xr:uid="{00000000-0005-0000-0000-0000E4810000}"/>
    <cellStyle name="RIGs input cells 4 2 2 3 18" xfId="33861" xr:uid="{00000000-0005-0000-0000-0000E5810000}"/>
    <cellStyle name="RIGs input cells 4 2 2 3 19" xfId="33862" xr:uid="{00000000-0005-0000-0000-0000E6810000}"/>
    <cellStyle name="RIGs input cells 4 2 2 3 2" xfId="33863" xr:uid="{00000000-0005-0000-0000-0000E7810000}"/>
    <cellStyle name="RIGs input cells 4 2 2 3 2 10" xfId="33864" xr:uid="{00000000-0005-0000-0000-0000E8810000}"/>
    <cellStyle name="RIGs input cells 4 2 2 3 2 11" xfId="33865" xr:uid="{00000000-0005-0000-0000-0000E9810000}"/>
    <cellStyle name="RIGs input cells 4 2 2 3 2 12" xfId="33866" xr:uid="{00000000-0005-0000-0000-0000EA810000}"/>
    <cellStyle name="RIGs input cells 4 2 2 3 2 13" xfId="33867" xr:uid="{00000000-0005-0000-0000-0000EB810000}"/>
    <cellStyle name="RIGs input cells 4 2 2 3 2 2" xfId="33868" xr:uid="{00000000-0005-0000-0000-0000EC810000}"/>
    <cellStyle name="RIGs input cells 4 2 2 3 2 2 2" xfId="33869" xr:uid="{00000000-0005-0000-0000-0000ED810000}"/>
    <cellStyle name="RIGs input cells 4 2 2 3 2 2 3" xfId="33870" xr:uid="{00000000-0005-0000-0000-0000EE810000}"/>
    <cellStyle name="RIGs input cells 4 2 2 3 2 3" xfId="33871" xr:uid="{00000000-0005-0000-0000-0000EF810000}"/>
    <cellStyle name="RIGs input cells 4 2 2 3 2 3 2" xfId="33872" xr:uid="{00000000-0005-0000-0000-0000F0810000}"/>
    <cellStyle name="RIGs input cells 4 2 2 3 2 3 3" xfId="33873" xr:uid="{00000000-0005-0000-0000-0000F1810000}"/>
    <cellStyle name="RIGs input cells 4 2 2 3 2 4" xfId="33874" xr:uid="{00000000-0005-0000-0000-0000F2810000}"/>
    <cellStyle name="RIGs input cells 4 2 2 3 2 5" xfId="33875" xr:uid="{00000000-0005-0000-0000-0000F3810000}"/>
    <cellStyle name="RIGs input cells 4 2 2 3 2 6" xfId="33876" xr:uid="{00000000-0005-0000-0000-0000F4810000}"/>
    <cellStyle name="RIGs input cells 4 2 2 3 2 7" xfId="33877" xr:uid="{00000000-0005-0000-0000-0000F5810000}"/>
    <cellStyle name="RIGs input cells 4 2 2 3 2 8" xfId="33878" xr:uid="{00000000-0005-0000-0000-0000F6810000}"/>
    <cellStyle name="RIGs input cells 4 2 2 3 2 9" xfId="33879" xr:uid="{00000000-0005-0000-0000-0000F7810000}"/>
    <cellStyle name="RIGs input cells 4 2 2 3 20" xfId="33880" xr:uid="{00000000-0005-0000-0000-0000F8810000}"/>
    <cellStyle name="RIGs input cells 4 2 2 3 21" xfId="33881" xr:uid="{00000000-0005-0000-0000-0000F9810000}"/>
    <cellStyle name="RIGs input cells 4 2 2 3 22" xfId="33882" xr:uid="{00000000-0005-0000-0000-0000FA810000}"/>
    <cellStyle name="RIGs input cells 4 2 2 3 23" xfId="33883" xr:uid="{00000000-0005-0000-0000-0000FB810000}"/>
    <cellStyle name="RIGs input cells 4 2 2 3 24" xfId="33884" xr:uid="{00000000-0005-0000-0000-0000FC810000}"/>
    <cellStyle name="RIGs input cells 4 2 2 3 25" xfId="33885" xr:uid="{00000000-0005-0000-0000-0000FD810000}"/>
    <cellStyle name="RIGs input cells 4 2 2 3 26" xfId="33886" xr:uid="{00000000-0005-0000-0000-0000FE810000}"/>
    <cellStyle name="RIGs input cells 4 2 2 3 27" xfId="33887" xr:uid="{00000000-0005-0000-0000-0000FF810000}"/>
    <cellStyle name="RIGs input cells 4 2 2 3 28" xfId="33888" xr:uid="{00000000-0005-0000-0000-000000820000}"/>
    <cellStyle name="RIGs input cells 4 2 2 3 29" xfId="33889" xr:uid="{00000000-0005-0000-0000-000001820000}"/>
    <cellStyle name="RIGs input cells 4 2 2 3 3" xfId="33890" xr:uid="{00000000-0005-0000-0000-000002820000}"/>
    <cellStyle name="RIGs input cells 4 2 2 3 3 2" xfId="33891" xr:uid="{00000000-0005-0000-0000-000003820000}"/>
    <cellStyle name="RIGs input cells 4 2 2 3 3 3" xfId="33892" xr:uid="{00000000-0005-0000-0000-000004820000}"/>
    <cellStyle name="RIGs input cells 4 2 2 3 30" xfId="33893" xr:uid="{00000000-0005-0000-0000-000005820000}"/>
    <cellStyle name="RIGs input cells 4 2 2 3 4" xfId="33894" xr:uid="{00000000-0005-0000-0000-000006820000}"/>
    <cellStyle name="RIGs input cells 4 2 2 3 4 2" xfId="33895" xr:uid="{00000000-0005-0000-0000-000007820000}"/>
    <cellStyle name="RIGs input cells 4 2 2 3 4 3" xfId="33896" xr:uid="{00000000-0005-0000-0000-000008820000}"/>
    <cellStyle name="RIGs input cells 4 2 2 3 5" xfId="33897" xr:uid="{00000000-0005-0000-0000-000009820000}"/>
    <cellStyle name="RIGs input cells 4 2 2 3 6" xfId="33898" xr:uid="{00000000-0005-0000-0000-00000A820000}"/>
    <cellStyle name="RIGs input cells 4 2 2 3 7" xfId="33899" xr:uid="{00000000-0005-0000-0000-00000B820000}"/>
    <cellStyle name="RIGs input cells 4 2 2 3 8" xfId="33900" xr:uid="{00000000-0005-0000-0000-00000C820000}"/>
    <cellStyle name="RIGs input cells 4 2 2 3 9" xfId="33901" xr:uid="{00000000-0005-0000-0000-00000D820000}"/>
    <cellStyle name="RIGs input cells 4 2 2 30" xfId="33902" xr:uid="{00000000-0005-0000-0000-00000E820000}"/>
    <cellStyle name="RIGs input cells 4 2 2 31" xfId="33903" xr:uid="{00000000-0005-0000-0000-00000F820000}"/>
    <cellStyle name="RIGs input cells 4 2 2 32" xfId="33904" xr:uid="{00000000-0005-0000-0000-000010820000}"/>
    <cellStyle name="RIGs input cells 4 2 2 33" xfId="33905" xr:uid="{00000000-0005-0000-0000-000011820000}"/>
    <cellStyle name="RIGs input cells 4 2 2 4" xfId="33906" xr:uid="{00000000-0005-0000-0000-000012820000}"/>
    <cellStyle name="RIGs input cells 4 2 2 4 10" xfId="33907" xr:uid="{00000000-0005-0000-0000-000013820000}"/>
    <cellStyle name="RIGs input cells 4 2 2 4 11" xfId="33908" xr:uid="{00000000-0005-0000-0000-000014820000}"/>
    <cellStyle name="RIGs input cells 4 2 2 4 12" xfId="33909" xr:uid="{00000000-0005-0000-0000-000015820000}"/>
    <cellStyle name="RIGs input cells 4 2 2 4 13" xfId="33910" xr:uid="{00000000-0005-0000-0000-000016820000}"/>
    <cellStyle name="RIGs input cells 4 2 2 4 14" xfId="33911" xr:uid="{00000000-0005-0000-0000-000017820000}"/>
    <cellStyle name="RIGs input cells 4 2 2 4 15" xfId="33912" xr:uid="{00000000-0005-0000-0000-000018820000}"/>
    <cellStyle name="RIGs input cells 4 2 2 4 16" xfId="33913" xr:uid="{00000000-0005-0000-0000-000019820000}"/>
    <cellStyle name="RIGs input cells 4 2 2 4 17" xfId="33914" xr:uid="{00000000-0005-0000-0000-00001A820000}"/>
    <cellStyle name="RIGs input cells 4 2 2 4 18" xfId="33915" xr:uid="{00000000-0005-0000-0000-00001B820000}"/>
    <cellStyle name="RIGs input cells 4 2 2 4 19" xfId="33916" xr:uid="{00000000-0005-0000-0000-00001C820000}"/>
    <cellStyle name="RIGs input cells 4 2 2 4 2" xfId="33917" xr:uid="{00000000-0005-0000-0000-00001D820000}"/>
    <cellStyle name="RIGs input cells 4 2 2 4 2 10" xfId="33918" xr:uid="{00000000-0005-0000-0000-00001E820000}"/>
    <cellStyle name="RIGs input cells 4 2 2 4 2 11" xfId="33919" xr:uid="{00000000-0005-0000-0000-00001F820000}"/>
    <cellStyle name="RIGs input cells 4 2 2 4 2 12" xfId="33920" xr:uid="{00000000-0005-0000-0000-000020820000}"/>
    <cellStyle name="RIGs input cells 4 2 2 4 2 13" xfId="33921" xr:uid="{00000000-0005-0000-0000-000021820000}"/>
    <cellStyle name="RIGs input cells 4 2 2 4 2 2" xfId="33922" xr:uid="{00000000-0005-0000-0000-000022820000}"/>
    <cellStyle name="RIGs input cells 4 2 2 4 2 2 2" xfId="33923" xr:uid="{00000000-0005-0000-0000-000023820000}"/>
    <cellStyle name="RIGs input cells 4 2 2 4 2 2 3" xfId="33924" xr:uid="{00000000-0005-0000-0000-000024820000}"/>
    <cellStyle name="RIGs input cells 4 2 2 4 2 3" xfId="33925" xr:uid="{00000000-0005-0000-0000-000025820000}"/>
    <cellStyle name="RIGs input cells 4 2 2 4 2 3 2" xfId="33926" xr:uid="{00000000-0005-0000-0000-000026820000}"/>
    <cellStyle name="RIGs input cells 4 2 2 4 2 3 3" xfId="33927" xr:uid="{00000000-0005-0000-0000-000027820000}"/>
    <cellStyle name="RIGs input cells 4 2 2 4 2 4" xfId="33928" xr:uid="{00000000-0005-0000-0000-000028820000}"/>
    <cellStyle name="RIGs input cells 4 2 2 4 2 5" xfId="33929" xr:uid="{00000000-0005-0000-0000-000029820000}"/>
    <cellStyle name="RIGs input cells 4 2 2 4 2 6" xfId="33930" xr:uid="{00000000-0005-0000-0000-00002A820000}"/>
    <cellStyle name="RIGs input cells 4 2 2 4 2 7" xfId="33931" xr:uid="{00000000-0005-0000-0000-00002B820000}"/>
    <cellStyle name="RIGs input cells 4 2 2 4 2 8" xfId="33932" xr:uid="{00000000-0005-0000-0000-00002C820000}"/>
    <cellStyle name="RIGs input cells 4 2 2 4 2 9" xfId="33933" xr:uid="{00000000-0005-0000-0000-00002D820000}"/>
    <cellStyle name="RIGs input cells 4 2 2 4 20" xfId="33934" xr:uid="{00000000-0005-0000-0000-00002E820000}"/>
    <cellStyle name="RIGs input cells 4 2 2 4 21" xfId="33935" xr:uid="{00000000-0005-0000-0000-00002F820000}"/>
    <cellStyle name="RIGs input cells 4 2 2 4 22" xfId="33936" xr:uid="{00000000-0005-0000-0000-000030820000}"/>
    <cellStyle name="RIGs input cells 4 2 2 4 23" xfId="33937" xr:uid="{00000000-0005-0000-0000-000031820000}"/>
    <cellStyle name="RIGs input cells 4 2 2 4 24" xfId="33938" xr:uid="{00000000-0005-0000-0000-000032820000}"/>
    <cellStyle name="RIGs input cells 4 2 2 4 25" xfId="33939" xr:uid="{00000000-0005-0000-0000-000033820000}"/>
    <cellStyle name="RIGs input cells 4 2 2 4 26" xfId="33940" xr:uid="{00000000-0005-0000-0000-000034820000}"/>
    <cellStyle name="RIGs input cells 4 2 2 4 27" xfId="33941" xr:uid="{00000000-0005-0000-0000-000035820000}"/>
    <cellStyle name="RIGs input cells 4 2 2 4 28" xfId="33942" xr:uid="{00000000-0005-0000-0000-000036820000}"/>
    <cellStyle name="RIGs input cells 4 2 2 4 29" xfId="33943" xr:uid="{00000000-0005-0000-0000-000037820000}"/>
    <cellStyle name="RIGs input cells 4 2 2 4 3" xfId="33944" xr:uid="{00000000-0005-0000-0000-000038820000}"/>
    <cellStyle name="RIGs input cells 4 2 2 4 3 2" xfId="33945" xr:uid="{00000000-0005-0000-0000-000039820000}"/>
    <cellStyle name="RIGs input cells 4 2 2 4 3 3" xfId="33946" xr:uid="{00000000-0005-0000-0000-00003A820000}"/>
    <cellStyle name="RIGs input cells 4 2 2 4 30" xfId="33947" xr:uid="{00000000-0005-0000-0000-00003B820000}"/>
    <cellStyle name="RIGs input cells 4 2 2 4 4" xfId="33948" xr:uid="{00000000-0005-0000-0000-00003C820000}"/>
    <cellStyle name="RIGs input cells 4 2 2 4 4 2" xfId="33949" xr:uid="{00000000-0005-0000-0000-00003D820000}"/>
    <cellStyle name="RIGs input cells 4 2 2 4 4 3" xfId="33950" xr:uid="{00000000-0005-0000-0000-00003E820000}"/>
    <cellStyle name="RIGs input cells 4 2 2 4 5" xfId="33951" xr:uid="{00000000-0005-0000-0000-00003F820000}"/>
    <cellStyle name="RIGs input cells 4 2 2 4 6" xfId="33952" xr:uid="{00000000-0005-0000-0000-000040820000}"/>
    <cellStyle name="RIGs input cells 4 2 2 4 7" xfId="33953" xr:uid="{00000000-0005-0000-0000-000041820000}"/>
    <cellStyle name="RIGs input cells 4 2 2 4 8" xfId="33954" xr:uid="{00000000-0005-0000-0000-000042820000}"/>
    <cellStyle name="RIGs input cells 4 2 2 4 9" xfId="33955" xr:uid="{00000000-0005-0000-0000-000043820000}"/>
    <cellStyle name="RIGs input cells 4 2 2 5" xfId="33956" xr:uid="{00000000-0005-0000-0000-000044820000}"/>
    <cellStyle name="RIGs input cells 4 2 2 5 10" xfId="33957" xr:uid="{00000000-0005-0000-0000-000045820000}"/>
    <cellStyle name="RIGs input cells 4 2 2 5 11" xfId="33958" xr:uid="{00000000-0005-0000-0000-000046820000}"/>
    <cellStyle name="RIGs input cells 4 2 2 5 12" xfId="33959" xr:uid="{00000000-0005-0000-0000-000047820000}"/>
    <cellStyle name="RIGs input cells 4 2 2 5 13" xfId="33960" xr:uid="{00000000-0005-0000-0000-000048820000}"/>
    <cellStyle name="RIGs input cells 4 2 2 5 2" xfId="33961" xr:uid="{00000000-0005-0000-0000-000049820000}"/>
    <cellStyle name="RIGs input cells 4 2 2 5 2 2" xfId="33962" xr:uid="{00000000-0005-0000-0000-00004A820000}"/>
    <cellStyle name="RIGs input cells 4 2 2 5 2 3" xfId="33963" xr:uid="{00000000-0005-0000-0000-00004B820000}"/>
    <cellStyle name="RIGs input cells 4 2 2 5 3" xfId="33964" xr:uid="{00000000-0005-0000-0000-00004C820000}"/>
    <cellStyle name="RIGs input cells 4 2 2 5 3 2" xfId="33965" xr:uid="{00000000-0005-0000-0000-00004D820000}"/>
    <cellStyle name="RIGs input cells 4 2 2 5 3 3" xfId="33966" xr:uid="{00000000-0005-0000-0000-00004E820000}"/>
    <cellStyle name="RIGs input cells 4 2 2 5 4" xfId="33967" xr:uid="{00000000-0005-0000-0000-00004F820000}"/>
    <cellStyle name="RIGs input cells 4 2 2 5 5" xfId="33968" xr:uid="{00000000-0005-0000-0000-000050820000}"/>
    <cellStyle name="RIGs input cells 4 2 2 5 6" xfId="33969" xr:uid="{00000000-0005-0000-0000-000051820000}"/>
    <cellStyle name="RIGs input cells 4 2 2 5 7" xfId="33970" xr:uid="{00000000-0005-0000-0000-000052820000}"/>
    <cellStyle name="RIGs input cells 4 2 2 5 8" xfId="33971" xr:uid="{00000000-0005-0000-0000-000053820000}"/>
    <cellStyle name="RIGs input cells 4 2 2 5 9" xfId="33972" xr:uid="{00000000-0005-0000-0000-000054820000}"/>
    <cellStyle name="RIGs input cells 4 2 2 6" xfId="33973" xr:uid="{00000000-0005-0000-0000-000055820000}"/>
    <cellStyle name="RIGs input cells 4 2 2 6 2" xfId="33974" xr:uid="{00000000-0005-0000-0000-000056820000}"/>
    <cellStyle name="RIGs input cells 4 2 2 6 2 2" xfId="33975" xr:uid="{00000000-0005-0000-0000-000057820000}"/>
    <cellStyle name="RIGs input cells 4 2 2 6 2 3" xfId="33976" xr:uid="{00000000-0005-0000-0000-000058820000}"/>
    <cellStyle name="RIGs input cells 4 2 2 6 3" xfId="33977" xr:uid="{00000000-0005-0000-0000-000059820000}"/>
    <cellStyle name="RIGs input cells 4 2 2 6 3 2" xfId="33978" xr:uid="{00000000-0005-0000-0000-00005A820000}"/>
    <cellStyle name="RIGs input cells 4 2 2 6 4" xfId="33979" xr:uid="{00000000-0005-0000-0000-00005B820000}"/>
    <cellStyle name="RIGs input cells 4 2 2 7" xfId="33980" xr:uid="{00000000-0005-0000-0000-00005C820000}"/>
    <cellStyle name="RIGs input cells 4 2 2 7 2" xfId="33981" xr:uid="{00000000-0005-0000-0000-00005D820000}"/>
    <cellStyle name="RIGs input cells 4 2 2 8" xfId="33982" xr:uid="{00000000-0005-0000-0000-00005E820000}"/>
    <cellStyle name="RIGs input cells 4 2 2 8 2" xfId="33983" xr:uid="{00000000-0005-0000-0000-00005F820000}"/>
    <cellStyle name="RIGs input cells 4 2 2 9" xfId="33984" xr:uid="{00000000-0005-0000-0000-000060820000}"/>
    <cellStyle name="RIGs input cells 4 2 2 9 2" xfId="33985" xr:uid="{00000000-0005-0000-0000-000061820000}"/>
    <cellStyle name="RIGs input cells 4 2 2_4 28 1_Asst_Health_Crit_AllTO_RIIO_20110714pm" xfId="33986" xr:uid="{00000000-0005-0000-0000-000062820000}"/>
    <cellStyle name="RIGs input cells 4 2 20" xfId="33987" xr:uid="{00000000-0005-0000-0000-000063820000}"/>
    <cellStyle name="RIGs input cells 4 2 20 2" xfId="33988" xr:uid="{00000000-0005-0000-0000-000064820000}"/>
    <cellStyle name="RIGs input cells 4 2 21" xfId="33989" xr:uid="{00000000-0005-0000-0000-000065820000}"/>
    <cellStyle name="RIGs input cells 4 2 21 2" xfId="33990" xr:uid="{00000000-0005-0000-0000-000066820000}"/>
    <cellStyle name="RIGs input cells 4 2 22" xfId="33991" xr:uid="{00000000-0005-0000-0000-000067820000}"/>
    <cellStyle name="RIGs input cells 4 2 22 2" xfId="33992" xr:uid="{00000000-0005-0000-0000-000068820000}"/>
    <cellStyle name="RIGs input cells 4 2 23" xfId="33993" xr:uid="{00000000-0005-0000-0000-000069820000}"/>
    <cellStyle name="RIGs input cells 4 2 23 2" xfId="33994" xr:uid="{00000000-0005-0000-0000-00006A820000}"/>
    <cellStyle name="RIGs input cells 4 2 24" xfId="33995" xr:uid="{00000000-0005-0000-0000-00006B820000}"/>
    <cellStyle name="RIGs input cells 4 2 24 2" xfId="33996" xr:uid="{00000000-0005-0000-0000-00006C820000}"/>
    <cellStyle name="RIGs input cells 4 2 25" xfId="33997" xr:uid="{00000000-0005-0000-0000-00006D820000}"/>
    <cellStyle name="RIGs input cells 4 2 25 2" xfId="33998" xr:uid="{00000000-0005-0000-0000-00006E820000}"/>
    <cellStyle name="RIGs input cells 4 2 26" xfId="33999" xr:uid="{00000000-0005-0000-0000-00006F820000}"/>
    <cellStyle name="RIGs input cells 4 2 26 2" xfId="34000" xr:uid="{00000000-0005-0000-0000-000070820000}"/>
    <cellStyle name="RIGs input cells 4 2 27" xfId="34001" xr:uid="{00000000-0005-0000-0000-000071820000}"/>
    <cellStyle name="RIGs input cells 4 2 28" xfId="34002" xr:uid="{00000000-0005-0000-0000-000072820000}"/>
    <cellStyle name="RIGs input cells 4 2 29" xfId="34003" xr:uid="{00000000-0005-0000-0000-000073820000}"/>
    <cellStyle name="RIGs input cells 4 2 3" xfId="34004" xr:uid="{00000000-0005-0000-0000-000074820000}"/>
    <cellStyle name="RIGs input cells 4 2 3 10" xfId="34005" xr:uid="{00000000-0005-0000-0000-000075820000}"/>
    <cellStyle name="RIGs input cells 4 2 3 11" xfId="34006" xr:uid="{00000000-0005-0000-0000-000076820000}"/>
    <cellStyle name="RIGs input cells 4 2 3 12" xfId="34007" xr:uid="{00000000-0005-0000-0000-000077820000}"/>
    <cellStyle name="RIGs input cells 4 2 3 13" xfId="34008" xr:uid="{00000000-0005-0000-0000-000078820000}"/>
    <cellStyle name="RIGs input cells 4 2 3 14" xfId="34009" xr:uid="{00000000-0005-0000-0000-000079820000}"/>
    <cellStyle name="RIGs input cells 4 2 3 15" xfId="34010" xr:uid="{00000000-0005-0000-0000-00007A820000}"/>
    <cellStyle name="RIGs input cells 4 2 3 16" xfId="34011" xr:uid="{00000000-0005-0000-0000-00007B820000}"/>
    <cellStyle name="RIGs input cells 4 2 3 17" xfId="34012" xr:uid="{00000000-0005-0000-0000-00007C820000}"/>
    <cellStyle name="RIGs input cells 4 2 3 18" xfId="34013" xr:uid="{00000000-0005-0000-0000-00007D820000}"/>
    <cellStyle name="RIGs input cells 4 2 3 19" xfId="34014" xr:uid="{00000000-0005-0000-0000-00007E820000}"/>
    <cellStyle name="RIGs input cells 4 2 3 2" xfId="34015" xr:uid="{00000000-0005-0000-0000-00007F820000}"/>
    <cellStyle name="RIGs input cells 4 2 3 2 10" xfId="34016" xr:uid="{00000000-0005-0000-0000-000080820000}"/>
    <cellStyle name="RIGs input cells 4 2 3 2 11" xfId="34017" xr:uid="{00000000-0005-0000-0000-000081820000}"/>
    <cellStyle name="RIGs input cells 4 2 3 2 12" xfId="34018" xr:uid="{00000000-0005-0000-0000-000082820000}"/>
    <cellStyle name="RIGs input cells 4 2 3 2 13" xfId="34019" xr:uid="{00000000-0005-0000-0000-000083820000}"/>
    <cellStyle name="RIGs input cells 4 2 3 2 14" xfId="34020" xr:uid="{00000000-0005-0000-0000-000084820000}"/>
    <cellStyle name="RIGs input cells 4 2 3 2 15" xfId="34021" xr:uid="{00000000-0005-0000-0000-000085820000}"/>
    <cellStyle name="RIGs input cells 4 2 3 2 16" xfId="34022" xr:uid="{00000000-0005-0000-0000-000086820000}"/>
    <cellStyle name="RIGs input cells 4 2 3 2 17" xfId="34023" xr:uid="{00000000-0005-0000-0000-000087820000}"/>
    <cellStyle name="RIGs input cells 4 2 3 2 18" xfId="34024" xr:uid="{00000000-0005-0000-0000-000088820000}"/>
    <cellStyle name="RIGs input cells 4 2 3 2 19" xfId="34025" xr:uid="{00000000-0005-0000-0000-000089820000}"/>
    <cellStyle name="RIGs input cells 4 2 3 2 2" xfId="34026" xr:uid="{00000000-0005-0000-0000-00008A820000}"/>
    <cellStyle name="RIGs input cells 4 2 3 2 2 10" xfId="34027" xr:uid="{00000000-0005-0000-0000-00008B820000}"/>
    <cellStyle name="RIGs input cells 4 2 3 2 2 11" xfId="34028" xr:uid="{00000000-0005-0000-0000-00008C820000}"/>
    <cellStyle name="RIGs input cells 4 2 3 2 2 12" xfId="34029" xr:uid="{00000000-0005-0000-0000-00008D820000}"/>
    <cellStyle name="RIGs input cells 4 2 3 2 2 13" xfId="34030" xr:uid="{00000000-0005-0000-0000-00008E820000}"/>
    <cellStyle name="RIGs input cells 4 2 3 2 2 2" xfId="34031" xr:uid="{00000000-0005-0000-0000-00008F820000}"/>
    <cellStyle name="RIGs input cells 4 2 3 2 2 2 2" xfId="34032" xr:uid="{00000000-0005-0000-0000-000090820000}"/>
    <cellStyle name="RIGs input cells 4 2 3 2 2 2 3" xfId="34033" xr:uid="{00000000-0005-0000-0000-000091820000}"/>
    <cellStyle name="RIGs input cells 4 2 3 2 2 3" xfId="34034" xr:uid="{00000000-0005-0000-0000-000092820000}"/>
    <cellStyle name="RIGs input cells 4 2 3 2 2 3 2" xfId="34035" xr:uid="{00000000-0005-0000-0000-000093820000}"/>
    <cellStyle name="RIGs input cells 4 2 3 2 2 3 3" xfId="34036" xr:uid="{00000000-0005-0000-0000-000094820000}"/>
    <cellStyle name="RIGs input cells 4 2 3 2 2 4" xfId="34037" xr:uid="{00000000-0005-0000-0000-000095820000}"/>
    <cellStyle name="RIGs input cells 4 2 3 2 2 5" xfId="34038" xr:uid="{00000000-0005-0000-0000-000096820000}"/>
    <cellStyle name="RIGs input cells 4 2 3 2 2 6" xfId="34039" xr:uid="{00000000-0005-0000-0000-000097820000}"/>
    <cellStyle name="RIGs input cells 4 2 3 2 2 7" xfId="34040" xr:uid="{00000000-0005-0000-0000-000098820000}"/>
    <cellStyle name="RIGs input cells 4 2 3 2 2 8" xfId="34041" xr:uid="{00000000-0005-0000-0000-000099820000}"/>
    <cellStyle name="RIGs input cells 4 2 3 2 2 9" xfId="34042" xr:uid="{00000000-0005-0000-0000-00009A820000}"/>
    <cellStyle name="RIGs input cells 4 2 3 2 20" xfId="34043" xr:uid="{00000000-0005-0000-0000-00009B820000}"/>
    <cellStyle name="RIGs input cells 4 2 3 2 21" xfId="34044" xr:uid="{00000000-0005-0000-0000-00009C820000}"/>
    <cellStyle name="RIGs input cells 4 2 3 2 22" xfId="34045" xr:uid="{00000000-0005-0000-0000-00009D820000}"/>
    <cellStyle name="RIGs input cells 4 2 3 2 23" xfId="34046" xr:uid="{00000000-0005-0000-0000-00009E820000}"/>
    <cellStyle name="RIGs input cells 4 2 3 2 24" xfId="34047" xr:uid="{00000000-0005-0000-0000-00009F820000}"/>
    <cellStyle name="RIGs input cells 4 2 3 2 25" xfId="34048" xr:uid="{00000000-0005-0000-0000-0000A0820000}"/>
    <cellStyle name="RIGs input cells 4 2 3 2 26" xfId="34049" xr:uid="{00000000-0005-0000-0000-0000A1820000}"/>
    <cellStyle name="RIGs input cells 4 2 3 2 27" xfId="34050" xr:uid="{00000000-0005-0000-0000-0000A2820000}"/>
    <cellStyle name="RIGs input cells 4 2 3 2 28" xfId="34051" xr:uid="{00000000-0005-0000-0000-0000A3820000}"/>
    <cellStyle name="RIGs input cells 4 2 3 2 29" xfId="34052" xr:uid="{00000000-0005-0000-0000-0000A4820000}"/>
    <cellStyle name="RIGs input cells 4 2 3 2 3" xfId="34053" xr:uid="{00000000-0005-0000-0000-0000A5820000}"/>
    <cellStyle name="RIGs input cells 4 2 3 2 3 2" xfId="34054" xr:uid="{00000000-0005-0000-0000-0000A6820000}"/>
    <cellStyle name="RIGs input cells 4 2 3 2 3 3" xfId="34055" xr:uid="{00000000-0005-0000-0000-0000A7820000}"/>
    <cellStyle name="RIGs input cells 4 2 3 2 30" xfId="34056" xr:uid="{00000000-0005-0000-0000-0000A8820000}"/>
    <cellStyle name="RIGs input cells 4 2 3 2 31" xfId="34057" xr:uid="{00000000-0005-0000-0000-0000A9820000}"/>
    <cellStyle name="RIGs input cells 4 2 3 2 32" xfId="34058" xr:uid="{00000000-0005-0000-0000-0000AA820000}"/>
    <cellStyle name="RIGs input cells 4 2 3 2 33" xfId="34059" xr:uid="{00000000-0005-0000-0000-0000AB820000}"/>
    <cellStyle name="RIGs input cells 4 2 3 2 34" xfId="34060" xr:uid="{00000000-0005-0000-0000-0000AC820000}"/>
    <cellStyle name="RIGs input cells 4 2 3 2 4" xfId="34061" xr:uid="{00000000-0005-0000-0000-0000AD820000}"/>
    <cellStyle name="RIGs input cells 4 2 3 2 4 2" xfId="34062" xr:uid="{00000000-0005-0000-0000-0000AE820000}"/>
    <cellStyle name="RIGs input cells 4 2 3 2 4 3" xfId="34063" xr:uid="{00000000-0005-0000-0000-0000AF820000}"/>
    <cellStyle name="RIGs input cells 4 2 3 2 5" xfId="34064" xr:uid="{00000000-0005-0000-0000-0000B0820000}"/>
    <cellStyle name="RIGs input cells 4 2 3 2 6" xfId="34065" xr:uid="{00000000-0005-0000-0000-0000B1820000}"/>
    <cellStyle name="RIGs input cells 4 2 3 2 7" xfId="34066" xr:uid="{00000000-0005-0000-0000-0000B2820000}"/>
    <cellStyle name="RIGs input cells 4 2 3 2 8" xfId="34067" xr:uid="{00000000-0005-0000-0000-0000B3820000}"/>
    <cellStyle name="RIGs input cells 4 2 3 2 9" xfId="34068" xr:uid="{00000000-0005-0000-0000-0000B4820000}"/>
    <cellStyle name="RIGs input cells 4 2 3 20" xfId="34069" xr:uid="{00000000-0005-0000-0000-0000B5820000}"/>
    <cellStyle name="RIGs input cells 4 2 3 21" xfId="34070" xr:uid="{00000000-0005-0000-0000-0000B6820000}"/>
    <cellStyle name="RIGs input cells 4 2 3 22" xfId="34071" xr:uid="{00000000-0005-0000-0000-0000B7820000}"/>
    <cellStyle name="RIGs input cells 4 2 3 23" xfId="34072" xr:uid="{00000000-0005-0000-0000-0000B8820000}"/>
    <cellStyle name="RIGs input cells 4 2 3 24" xfId="34073" xr:uid="{00000000-0005-0000-0000-0000B9820000}"/>
    <cellStyle name="RIGs input cells 4 2 3 25" xfId="34074" xr:uid="{00000000-0005-0000-0000-0000BA820000}"/>
    <cellStyle name="RIGs input cells 4 2 3 26" xfId="34075" xr:uid="{00000000-0005-0000-0000-0000BB820000}"/>
    <cellStyle name="RIGs input cells 4 2 3 27" xfId="34076" xr:uid="{00000000-0005-0000-0000-0000BC820000}"/>
    <cellStyle name="RIGs input cells 4 2 3 28" xfId="34077" xr:uid="{00000000-0005-0000-0000-0000BD820000}"/>
    <cellStyle name="RIGs input cells 4 2 3 29" xfId="34078" xr:uid="{00000000-0005-0000-0000-0000BE820000}"/>
    <cellStyle name="RIGs input cells 4 2 3 3" xfId="34079" xr:uid="{00000000-0005-0000-0000-0000BF820000}"/>
    <cellStyle name="RIGs input cells 4 2 3 3 10" xfId="34080" xr:uid="{00000000-0005-0000-0000-0000C0820000}"/>
    <cellStyle name="RIGs input cells 4 2 3 3 11" xfId="34081" xr:uid="{00000000-0005-0000-0000-0000C1820000}"/>
    <cellStyle name="RIGs input cells 4 2 3 3 12" xfId="34082" xr:uid="{00000000-0005-0000-0000-0000C2820000}"/>
    <cellStyle name="RIGs input cells 4 2 3 3 13" xfId="34083" xr:uid="{00000000-0005-0000-0000-0000C3820000}"/>
    <cellStyle name="RIGs input cells 4 2 3 3 2" xfId="34084" xr:uid="{00000000-0005-0000-0000-0000C4820000}"/>
    <cellStyle name="RIGs input cells 4 2 3 3 2 2" xfId="34085" xr:uid="{00000000-0005-0000-0000-0000C5820000}"/>
    <cellStyle name="RIGs input cells 4 2 3 3 2 3" xfId="34086" xr:uid="{00000000-0005-0000-0000-0000C6820000}"/>
    <cellStyle name="RIGs input cells 4 2 3 3 3" xfId="34087" xr:uid="{00000000-0005-0000-0000-0000C7820000}"/>
    <cellStyle name="RIGs input cells 4 2 3 3 3 2" xfId="34088" xr:uid="{00000000-0005-0000-0000-0000C8820000}"/>
    <cellStyle name="RIGs input cells 4 2 3 3 3 3" xfId="34089" xr:uid="{00000000-0005-0000-0000-0000C9820000}"/>
    <cellStyle name="RIGs input cells 4 2 3 3 4" xfId="34090" xr:uid="{00000000-0005-0000-0000-0000CA820000}"/>
    <cellStyle name="RIGs input cells 4 2 3 3 5" xfId="34091" xr:uid="{00000000-0005-0000-0000-0000CB820000}"/>
    <cellStyle name="RIGs input cells 4 2 3 3 6" xfId="34092" xr:uid="{00000000-0005-0000-0000-0000CC820000}"/>
    <cellStyle name="RIGs input cells 4 2 3 3 7" xfId="34093" xr:uid="{00000000-0005-0000-0000-0000CD820000}"/>
    <cellStyle name="RIGs input cells 4 2 3 3 8" xfId="34094" xr:uid="{00000000-0005-0000-0000-0000CE820000}"/>
    <cellStyle name="RIGs input cells 4 2 3 3 9" xfId="34095" xr:uid="{00000000-0005-0000-0000-0000CF820000}"/>
    <cellStyle name="RIGs input cells 4 2 3 30" xfId="34096" xr:uid="{00000000-0005-0000-0000-0000D0820000}"/>
    <cellStyle name="RIGs input cells 4 2 3 31" xfId="34097" xr:uid="{00000000-0005-0000-0000-0000D1820000}"/>
    <cellStyle name="RIGs input cells 4 2 3 32" xfId="34098" xr:uid="{00000000-0005-0000-0000-0000D2820000}"/>
    <cellStyle name="RIGs input cells 4 2 3 33" xfId="34099" xr:uid="{00000000-0005-0000-0000-0000D3820000}"/>
    <cellStyle name="RIGs input cells 4 2 3 34" xfId="34100" xr:uid="{00000000-0005-0000-0000-0000D4820000}"/>
    <cellStyle name="RIGs input cells 4 2 3 35" xfId="34101" xr:uid="{00000000-0005-0000-0000-0000D5820000}"/>
    <cellStyle name="RIGs input cells 4 2 3 4" xfId="34102" xr:uid="{00000000-0005-0000-0000-0000D6820000}"/>
    <cellStyle name="RIGs input cells 4 2 3 4 2" xfId="34103" xr:uid="{00000000-0005-0000-0000-0000D7820000}"/>
    <cellStyle name="RIGs input cells 4 2 3 4 3" xfId="34104" xr:uid="{00000000-0005-0000-0000-0000D8820000}"/>
    <cellStyle name="RIGs input cells 4 2 3 5" xfId="34105" xr:uid="{00000000-0005-0000-0000-0000D9820000}"/>
    <cellStyle name="RIGs input cells 4 2 3 5 2" xfId="34106" xr:uid="{00000000-0005-0000-0000-0000DA820000}"/>
    <cellStyle name="RIGs input cells 4 2 3 5 3" xfId="34107" xr:uid="{00000000-0005-0000-0000-0000DB820000}"/>
    <cellStyle name="RIGs input cells 4 2 3 6" xfId="34108" xr:uid="{00000000-0005-0000-0000-0000DC820000}"/>
    <cellStyle name="RIGs input cells 4 2 3 7" xfId="34109" xr:uid="{00000000-0005-0000-0000-0000DD820000}"/>
    <cellStyle name="RIGs input cells 4 2 3 8" xfId="34110" xr:uid="{00000000-0005-0000-0000-0000DE820000}"/>
    <cellStyle name="RIGs input cells 4 2 3 9" xfId="34111" xr:uid="{00000000-0005-0000-0000-0000DF820000}"/>
    <cellStyle name="RIGs input cells 4 2 3_4 28 1_Asst_Health_Crit_AllTO_RIIO_20110714pm" xfId="34112" xr:uid="{00000000-0005-0000-0000-0000E0820000}"/>
    <cellStyle name="RIGs input cells 4 2 30" xfId="34113" xr:uid="{00000000-0005-0000-0000-0000E1820000}"/>
    <cellStyle name="RIGs input cells 4 2 31" xfId="34114" xr:uid="{00000000-0005-0000-0000-0000E2820000}"/>
    <cellStyle name="RIGs input cells 4 2 32" xfId="34115" xr:uid="{00000000-0005-0000-0000-0000E3820000}"/>
    <cellStyle name="RIGs input cells 4 2 33" xfId="34116" xr:uid="{00000000-0005-0000-0000-0000E4820000}"/>
    <cellStyle name="RIGs input cells 4 2 34" xfId="34117" xr:uid="{00000000-0005-0000-0000-0000E5820000}"/>
    <cellStyle name="RIGs input cells 4 2 35" xfId="34118" xr:uid="{00000000-0005-0000-0000-0000E6820000}"/>
    <cellStyle name="RIGs input cells 4 2 36" xfId="34119" xr:uid="{00000000-0005-0000-0000-0000E7820000}"/>
    <cellStyle name="RIGs input cells 4 2 37" xfId="34120" xr:uid="{00000000-0005-0000-0000-0000E8820000}"/>
    <cellStyle name="RIGs input cells 4 2 38" xfId="34121" xr:uid="{00000000-0005-0000-0000-0000E9820000}"/>
    <cellStyle name="RIGs input cells 4 2 39" xfId="34122" xr:uid="{00000000-0005-0000-0000-0000EA820000}"/>
    <cellStyle name="RIGs input cells 4 2 4" xfId="34123" xr:uid="{00000000-0005-0000-0000-0000EB820000}"/>
    <cellStyle name="RIGs input cells 4 2 4 10" xfId="34124" xr:uid="{00000000-0005-0000-0000-0000EC820000}"/>
    <cellStyle name="RIGs input cells 4 2 4 11" xfId="34125" xr:uid="{00000000-0005-0000-0000-0000ED820000}"/>
    <cellStyle name="RIGs input cells 4 2 4 12" xfId="34126" xr:uid="{00000000-0005-0000-0000-0000EE820000}"/>
    <cellStyle name="RIGs input cells 4 2 4 13" xfId="34127" xr:uid="{00000000-0005-0000-0000-0000EF820000}"/>
    <cellStyle name="RIGs input cells 4 2 4 14" xfId="34128" xr:uid="{00000000-0005-0000-0000-0000F0820000}"/>
    <cellStyle name="RIGs input cells 4 2 4 15" xfId="34129" xr:uid="{00000000-0005-0000-0000-0000F1820000}"/>
    <cellStyle name="RIGs input cells 4 2 4 16" xfId="34130" xr:uid="{00000000-0005-0000-0000-0000F2820000}"/>
    <cellStyle name="RIGs input cells 4 2 4 17" xfId="34131" xr:uid="{00000000-0005-0000-0000-0000F3820000}"/>
    <cellStyle name="RIGs input cells 4 2 4 18" xfId="34132" xr:uid="{00000000-0005-0000-0000-0000F4820000}"/>
    <cellStyle name="RIGs input cells 4 2 4 19" xfId="34133" xr:uid="{00000000-0005-0000-0000-0000F5820000}"/>
    <cellStyle name="RIGs input cells 4 2 4 2" xfId="34134" xr:uid="{00000000-0005-0000-0000-0000F6820000}"/>
    <cellStyle name="RIGs input cells 4 2 4 2 10" xfId="34135" xr:uid="{00000000-0005-0000-0000-0000F7820000}"/>
    <cellStyle name="RIGs input cells 4 2 4 2 11" xfId="34136" xr:uid="{00000000-0005-0000-0000-0000F8820000}"/>
    <cellStyle name="RIGs input cells 4 2 4 2 12" xfId="34137" xr:uid="{00000000-0005-0000-0000-0000F9820000}"/>
    <cellStyle name="RIGs input cells 4 2 4 2 13" xfId="34138" xr:uid="{00000000-0005-0000-0000-0000FA820000}"/>
    <cellStyle name="RIGs input cells 4 2 4 2 2" xfId="34139" xr:uid="{00000000-0005-0000-0000-0000FB820000}"/>
    <cellStyle name="RIGs input cells 4 2 4 2 2 2" xfId="34140" xr:uid="{00000000-0005-0000-0000-0000FC820000}"/>
    <cellStyle name="RIGs input cells 4 2 4 2 2 3" xfId="34141" xr:uid="{00000000-0005-0000-0000-0000FD820000}"/>
    <cellStyle name="RIGs input cells 4 2 4 2 3" xfId="34142" xr:uid="{00000000-0005-0000-0000-0000FE820000}"/>
    <cellStyle name="RIGs input cells 4 2 4 2 3 2" xfId="34143" xr:uid="{00000000-0005-0000-0000-0000FF820000}"/>
    <cellStyle name="RIGs input cells 4 2 4 2 3 3" xfId="34144" xr:uid="{00000000-0005-0000-0000-000000830000}"/>
    <cellStyle name="RIGs input cells 4 2 4 2 4" xfId="34145" xr:uid="{00000000-0005-0000-0000-000001830000}"/>
    <cellStyle name="RIGs input cells 4 2 4 2 5" xfId="34146" xr:uid="{00000000-0005-0000-0000-000002830000}"/>
    <cellStyle name="RIGs input cells 4 2 4 2 6" xfId="34147" xr:uid="{00000000-0005-0000-0000-000003830000}"/>
    <cellStyle name="RIGs input cells 4 2 4 2 7" xfId="34148" xr:uid="{00000000-0005-0000-0000-000004830000}"/>
    <cellStyle name="RIGs input cells 4 2 4 2 8" xfId="34149" xr:uid="{00000000-0005-0000-0000-000005830000}"/>
    <cellStyle name="RIGs input cells 4 2 4 2 9" xfId="34150" xr:uid="{00000000-0005-0000-0000-000006830000}"/>
    <cellStyle name="RIGs input cells 4 2 4 20" xfId="34151" xr:uid="{00000000-0005-0000-0000-000007830000}"/>
    <cellStyle name="RIGs input cells 4 2 4 21" xfId="34152" xr:uid="{00000000-0005-0000-0000-000008830000}"/>
    <cellStyle name="RIGs input cells 4 2 4 22" xfId="34153" xr:uid="{00000000-0005-0000-0000-000009830000}"/>
    <cellStyle name="RIGs input cells 4 2 4 23" xfId="34154" xr:uid="{00000000-0005-0000-0000-00000A830000}"/>
    <cellStyle name="RIGs input cells 4 2 4 24" xfId="34155" xr:uid="{00000000-0005-0000-0000-00000B830000}"/>
    <cellStyle name="RIGs input cells 4 2 4 25" xfId="34156" xr:uid="{00000000-0005-0000-0000-00000C830000}"/>
    <cellStyle name="RIGs input cells 4 2 4 26" xfId="34157" xr:uid="{00000000-0005-0000-0000-00000D830000}"/>
    <cellStyle name="RIGs input cells 4 2 4 27" xfId="34158" xr:uid="{00000000-0005-0000-0000-00000E830000}"/>
    <cellStyle name="RIGs input cells 4 2 4 28" xfId="34159" xr:uid="{00000000-0005-0000-0000-00000F830000}"/>
    <cellStyle name="RIGs input cells 4 2 4 29" xfId="34160" xr:uid="{00000000-0005-0000-0000-000010830000}"/>
    <cellStyle name="RIGs input cells 4 2 4 3" xfId="34161" xr:uid="{00000000-0005-0000-0000-000011830000}"/>
    <cellStyle name="RIGs input cells 4 2 4 3 2" xfId="34162" xr:uid="{00000000-0005-0000-0000-000012830000}"/>
    <cellStyle name="RIGs input cells 4 2 4 3 3" xfId="34163" xr:uid="{00000000-0005-0000-0000-000013830000}"/>
    <cellStyle name="RIGs input cells 4 2 4 30" xfId="34164" xr:uid="{00000000-0005-0000-0000-000014830000}"/>
    <cellStyle name="RIGs input cells 4 2 4 31" xfId="34165" xr:uid="{00000000-0005-0000-0000-000015830000}"/>
    <cellStyle name="RIGs input cells 4 2 4 32" xfId="34166" xr:uid="{00000000-0005-0000-0000-000016830000}"/>
    <cellStyle name="RIGs input cells 4 2 4 33" xfId="34167" xr:uid="{00000000-0005-0000-0000-000017830000}"/>
    <cellStyle name="RIGs input cells 4 2 4 34" xfId="34168" xr:uid="{00000000-0005-0000-0000-000018830000}"/>
    <cellStyle name="RIGs input cells 4 2 4 4" xfId="34169" xr:uid="{00000000-0005-0000-0000-000019830000}"/>
    <cellStyle name="RIGs input cells 4 2 4 4 2" xfId="34170" xr:uid="{00000000-0005-0000-0000-00001A830000}"/>
    <cellStyle name="RIGs input cells 4 2 4 4 3" xfId="34171" xr:uid="{00000000-0005-0000-0000-00001B830000}"/>
    <cellStyle name="RIGs input cells 4 2 4 5" xfId="34172" xr:uid="{00000000-0005-0000-0000-00001C830000}"/>
    <cellStyle name="RIGs input cells 4 2 4 6" xfId="34173" xr:uid="{00000000-0005-0000-0000-00001D830000}"/>
    <cellStyle name="RIGs input cells 4 2 4 7" xfId="34174" xr:uid="{00000000-0005-0000-0000-00001E830000}"/>
    <cellStyle name="RIGs input cells 4 2 4 8" xfId="34175" xr:uid="{00000000-0005-0000-0000-00001F830000}"/>
    <cellStyle name="RIGs input cells 4 2 4 9" xfId="34176" xr:uid="{00000000-0005-0000-0000-000020830000}"/>
    <cellStyle name="RIGs input cells 4 2 5" xfId="34177" xr:uid="{00000000-0005-0000-0000-000021830000}"/>
    <cellStyle name="RIGs input cells 4 2 5 10" xfId="34178" xr:uid="{00000000-0005-0000-0000-000022830000}"/>
    <cellStyle name="RIGs input cells 4 2 5 11" xfId="34179" xr:uid="{00000000-0005-0000-0000-000023830000}"/>
    <cellStyle name="RIGs input cells 4 2 5 12" xfId="34180" xr:uid="{00000000-0005-0000-0000-000024830000}"/>
    <cellStyle name="RIGs input cells 4 2 5 13" xfId="34181" xr:uid="{00000000-0005-0000-0000-000025830000}"/>
    <cellStyle name="RIGs input cells 4 2 5 14" xfId="34182" xr:uid="{00000000-0005-0000-0000-000026830000}"/>
    <cellStyle name="RIGs input cells 4 2 5 15" xfId="34183" xr:uid="{00000000-0005-0000-0000-000027830000}"/>
    <cellStyle name="RIGs input cells 4 2 5 16" xfId="34184" xr:uid="{00000000-0005-0000-0000-000028830000}"/>
    <cellStyle name="RIGs input cells 4 2 5 17" xfId="34185" xr:uid="{00000000-0005-0000-0000-000029830000}"/>
    <cellStyle name="RIGs input cells 4 2 5 18" xfId="34186" xr:uid="{00000000-0005-0000-0000-00002A830000}"/>
    <cellStyle name="RIGs input cells 4 2 5 19" xfId="34187" xr:uid="{00000000-0005-0000-0000-00002B830000}"/>
    <cellStyle name="RIGs input cells 4 2 5 2" xfId="34188" xr:uid="{00000000-0005-0000-0000-00002C830000}"/>
    <cellStyle name="RIGs input cells 4 2 5 2 10" xfId="34189" xr:uid="{00000000-0005-0000-0000-00002D830000}"/>
    <cellStyle name="RIGs input cells 4 2 5 2 11" xfId="34190" xr:uid="{00000000-0005-0000-0000-00002E830000}"/>
    <cellStyle name="RIGs input cells 4 2 5 2 12" xfId="34191" xr:uid="{00000000-0005-0000-0000-00002F830000}"/>
    <cellStyle name="RIGs input cells 4 2 5 2 13" xfId="34192" xr:uid="{00000000-0005-0000-0000-000030830000}"/>
    <cellStyle name="RIGs input cells 4 2 5 2 2" xfId="34193" xr:uid="{00000000-0005-0000-0000-000031830000}"/>
    <cellStyle name="RIGs input cells 4 2 5 2 2 2" xfId="34194" xr:uid="{00000000-0005-0000-0000-000032830000}"/>
    <cellStyle name="RIGs input cells 4 2 5 2 2 3" xfId="34195" xr:uid="{00000000-0005-0000-0000-000033830000}"/>
    <cellStyle name="RIGs input cells 4 2 5 2 3" xfId="34196" xr:uid="{00000000-0005-0000-0000-000034830000}"/>
    <cellStyle name="RIGs input cells 4 2 5 2 3 2" xfId="34197" xr:uid="{00000000-0005-0000-0000-000035830000}"/>
    <cellStyle name="RIGs input cells 4 2 5 2 3 3" xfId="34198" xr:uid="{00000000-0005-0000-0000-000036830000}"/>
    <cellStyle name="RIGs input cells 4 2 5 2 4" xfId="34199" xr:uid="{00000000-0005-0000-0000-000037830000}"/>
    <cellStyle name="RIGs input cells 4 2 5 2 5" xfId="34200" xr:uid="{00000000-0005-0000-0000-000038830000}"/>
    <cellStyle name="RIGs input cells 4 2 5 2 6" xfId="34201" xr:uid="{00000000-0005-0000-0000-000039830000}"/>
    <cellStyle name="RIGs input cells 4 2 5 2 7" xfId="34202" xr:uid="{00000000-0005-0000-0000-00003A830000}"/>
    <cellStyle name="RIGs input cells 4 2 5 2 8" xfId="34203" xr:uid="{00000000-0005-0000-0000-00003B830000}"/>
    <cellStyle name="RIGs input cells 4 2 5 2 9" xfId="34204" xr:uid="{00000000-0005-0000-0000-00003C830000}"/>
    <cellStyle name="RIGs input cells 4 2 5 20" xfId="34205" xr:uid="{00000000-0005-0000-0000-00003D830000}"/>
    <cellStyle name="RIGs input cells 4 2 5 21" xfId="34206" xr:uid="{00000000-0005-0000-0000-00003E830000}"/>
    <cellStyle name="RIGs input cells 4 2 5 22" xfId="34207" xr:uid="{00000000-0005-0000-0000-00003F830000}"/>
    <cellStyle name="RIGs input cells 4 2 5 23" xfId="34208" xr:uid="{00000000-0005-0000-0000-000040830000}"/>
    <cellStyle name="RIGs input cells 4 2 5 24" xfId="34209" xr:uid="{00000000-0005-0000-0000-000041830000}"/>
    <cellStyle name="RIGs input cells 4 2 5 25" xfId="34210" xr:uid="{00000000-0005-0000-0000-000042830000}"/>
    <cellStyle name="RIGs input cells 4 2 5 26" xfId="34211" xr:uid="{00000000-0005-0000-0000-000043830000}"/>
    <cellStyle name="RIGs input cells 4 2 5 27" xfId="34212" xr:uid="{00000000-0005-0000-0000-000044830000}"/>
    <cellStyle name="RIGs input cells 4 2 5 28" xfId="34213" xr:uid="{00000000-0005-0000-0000-000045830000}"/>
    <cellStyle name="RIGs input cells 4 2 5 29" xfId="34214" xr:uid="{00000000-0005-0000-0000-000046830000}"/>
    <cellStyle name="RIGs input cells 4 2 5 3" xfId="34215" xr:uid="{00000000-0005-0000-0000-000047830000}"/>
    <cellStyle name="RIGs input cells 4 2 5 3 2" xfId="34216" xr:uid="{00000000-0005-0000-0000-000048830000}"/>
    <cellStyle name="RIGs input cells 4 2 5 3 3" xfId="34217" xr:uid="{00000000-0005-0000-0000-000049830000}"/>
    <cellStyle name="RIGs input cells 4 2 5 30" xfId="34218" xr:uid="{00000000-0005-0000-0000-00004A830000}"/>
    <cellStyle name="RIGs input cells 4 2 5 31" xfId="34219" xr:uid="{00000000-0005-0000-0000-00004B830000}"/>
    <cellStyle name="RIGs input cells 4 2 5 32" xfId="34220" xr:uid="{00000000-0005-0000-0000-00004C830000}"/>
    <cellStyle name="RIGs input cells 4 2 5 33" xfId="34221" xr:uid="{00000000-0005-0000-0000-00004D830000}"/>
    <cellStyle name="RIGs input cells 4 2 5 34" xfId="34222" xr:uid="{00000000-0005-0000-0000-00004E830000}"/>
    <cellStyle name="RIGs input cells 4 2 5 4" xfId="34223" xr:uid="{00000000-0005-0000-0000-00004F830000}"/>
    <cellStyle name="RIGs input cells 4 2 5 4 2" xfId="34224" xr:uid="{00000000-0005-0000-0000-000050830000}"/>
    <cellStyle name="RIGs input cells 4 2 5 4 3" xfId="34225" xr:uid="{00000000-0005-0000-0000-000051830000}"/>
    <cellStyle name="RIGs input cells 4 2 5 5" xfId="34226" xr:uid="{00000000-0005-0000-0000-000052830000}"/>
    <cellStyle name="RIGs input cells 4 2 5 6" xfId="34227" xr:uid="{00000000-0005-0000-0000-000053830000}"/>
    <cellStyle name="RIGs input cells 4 2 5 7" xfId="34228" xr:uid="{00000000-0005-0000-0000-000054830000}"/>
    <cellStyle name="RIGs input cells 4 2 5 8" xfId="34229" xr:uid="{00000000-0005-0000-0000-000055830000}"/>
    <cellStyle name="RIGs input cells 4 2 5 9" xfId="34230" xr:uid="{00000000-0005-0000-0000-000056830000}"/>
    <cellStyle name="RIGs input cells 4 2 6" xfId="34231" xr:uid="{00000000-0005-0000-0000-000057830000}"/>
    <cellStyle name="RIGs input cells 4 2 6 10" xfId="34232" xr:uid="{00000000-0005-0000-0000-000058830000}"/>
    <cellStyle name="RIGs input cells 4 2 6 11" xfId="34233" xr:uid="{00000000-0005-0000-0000-000059830000}"/>
    <cellStyle name="RIGs input cells 4 2 6 12" xfId="34234" xr:uid="{00000000-0005-0000-0000-00005A830000}"/>
    <cellStyle name="RIGs input cells 4 2 6 13" xfId="34235" xr:uid="{00000000-0005-0000-0000-00005B830000}"/>
    <cellStyle name="RIGs input cells 4 2 6 2" xfId="34236" xr:uid="{00000000-0005-0000-0000-00005C830000}"/>
    <cellStyle name="RIGs input cells 4 2 6 2 2" xfId="34237" xr:uid="{00000000-0005-0000-0000-00005D830000}"/>
    <cellStyle name="RIGs input cells 4 2 6 2 3" xfId="34238" xr:uid="{00000000-0005-0000-0000-00005E830000}"/>
    <cellStyle name="RIGs input cells 4 2 6 3" xfId="34239" xr:uid="{00000000-0005-0000-0000-00005F830000}"/>
    <cellStyle name="RIGs input cells 4 2 6 3 2" xfId="34240" xr:uid="{00000000-0005-0000-0000-000060830000}"/>
    <cellStyle name="RIGs input cells 4 2 6 3 3" xfId="34241" xr:uid="{00000000-0005-0000-0000-000061830000}"/>
    <cellStyle name="RIGs input cells 4 2 6 4" xfId="34242" xr:uid="{00000000-0005-0000-0000-000062830000}"/>
    <cellStyle name="RIGs input cells 4 2 6 5" xfId="34243" xr:uid="{00000000-0005-0000-0000-000063830000}"/>
    <cellStyle name="RIGs input cells 4 2 6 6" xfId="34244" xr:uid="{00000000-0005-0000-0000-000064830000}"/>
    <cellStyle name="RIGs input cells 4 2 6 7" xfId="34245" xr:uid="{00000000-0005-0000-0000-000065830000}"/>
    <cellStyle name="RIGs input cells 4 2 6 8" xfId="34246" xr:uid="{00000000-0005-0000-0000-000066830000}"/>
    <cellStyle name="RIGs input cells 4 2 6 9" xfId="34247" xr:uid="{00000000-0005-0000-0000-000067830000}"/>
    <cellStyle name="RIGs input cells 4 2 7" xfId="34248" xr:uid="{00000000-0005-0000-0000-000068830000}"/>
    <cellStyle name="RIGs input cells 4 2 7 2" xfId="34249" xr:uid="{00000000-0005-0000-0000-000069830000}"/>
    <cellStyle name="RIGs input cells 4 2 7 2 2" xfId="34250" xr:uid="{00000000-0005-0000-0000-00006A830000}"/>
    <cellStyle name="RIGs input cells 4 2 7 2 3" xfId="34251" xr:uid="{00000000-0005-0000-0000-00006B830000}"/>
    <cellStyle name="RIGs input cells 4 2 7 3" xfId="34252" xr:uid="{00000000-0005-0000-0000-00006C830000}"/>
    <cellStyle name="RIGs input cells 4 2 7 3 2" xfId="34253" xr:uid="{00000000-0005-0000-0000-00006D830000}"/>
    <cellStyle name="RIGs input cells 4 2 7 4" xfId="34254" xr:uid="{00000000-0005-0000-0000-00006E830000}"/>
    <cellStyle name="RIGs input cells 4 2 8" xfId="34255" xr:uid="{00000000-0005-0000-0000-00006F830000}"/>
    <cellStyle name="RIGs input cells 4 2 8 2" xfId="34256" xr:uid="{00000000-0005-0000-0000-000070830000}"/>
    <cellStyle name="RIGs input cells 4 2 9" xfId="34257" xr:uid="{00000000-0005-0000-0000-000071830000}"/>
    <cellStyle name="RIGs input cells 4 2 9 2" xfId="34258" xr:uid="{00000000-0005-0000-0000-000072830000}"/>
    <cellStyle name="RIGs input cells 4 2_4 28 1_Asst_Health_Crit_AllTO_RIIO_20110714pm" xfId="34259" xr:uid="{00000000-0005-0000-0000-000073830000}"/>
    <cellStyle name="RIGs input cells 4 20" xfId="34260" xr:uid="{00000000-0005-0000-0000-000074830000}"/>
    <cellStyle name="RIGs input cells 4 20 2" xfId="34261" xr:uid="{00000000-0005-0000-0000-000075830000}"/>
    <cellStyle name="RIGs input cells 4 21" xfId="34262" xr:uid="{00000000-0005-0000-0000-000076830000}"/>
    <cellStyle name="RIGs input cells 4 21 2" xfId="34263" xr:uid="{00000000-0005-0000-0000-000077830000}"/>
    <cellStyle name="RIGs input cells 4 22" xfId="34264" xr:uid="{00000000-0005-0000-0000-000078830000}"/>
    <cellStyle name="RIGs input cells 4 22 2" xfId="34265" xr:uid="{00000000-0005-0000-0000-000079830000}"/>
    <cellStyle name="RIGs input cells 4 23" xfId="34266" xr:uid="{00000000-0005-0000-0000-00007A830000}"/>
    <cellStyle name="RIGs input cells 4 23 2" xfId="34267" xr:uid="{00000000-0005-0000-0000-00007B830000}"/>
    <cellStyle name="RIGs input cells 4 24" xfId="34268" xr:uid="{00000000-0005-0000-0000-00007C830000}"/>
    <cellStyle name="RIGs input cells 4 24 2" xfId="34269" xr:uid="{00000000-0005-0000-0000-00007D830000}"/>
    <cellStyle name="RIGs input cells 4 25" xfId="34270" xr:uid="{00000000-0005-0000-0000-00007E830000}"/>
    <cellStyle name="RIGs input cells 4 25 2" xfId="34271" xr:uid="{00000000-0005-0000-0000-00007F830000}"/>
    <cellStyle name="RIGs input cells 4 26" xfId="34272" xr:uid="{00000000-0005-0000-0000-000080830000}"/>
    <cellStyle name="RIGs input cells 4 26 2" xfId="34273" xr:uid="{00000000-0005-0000-0000-000081830000}"/>
    <cellStyle name="RIGs input cells 4 27" xfId="34274" xr:uid="{00000000-0005-0000-0000-000082830000}"/>
    <cellStyle name="RIGs input cells 4 28" xfId="34275" xr:uid="{00000000-0005-0000-0000-000083830000}"/>
    <cellStyle name="RIGs input cells 4 29" xfId="34276" xr:uid="{00000000-0005-0000-0000-000084830000}"/>
    <cellStyle name="RIGs input cells 4 3" xfId="34277" xr:uid="{00000000-0005-0000-0000-000085830000}"/>
    <cellStyle name="RIGs input cells 4 3 10" xfId="34278" xr:uid="{00000000-0005-0000-0000-000086830000}"/>
    <cellStyle name="RIGs input cells 4 3 11" xfId="34279" xr:uid="{00000000-0005-0000-0000-000087830000}"/>
    <cellStyle name="RIGs input cells 4 3 12" xfId="34280" xr:uid="{00000000-0005-0000-0000-000088830000}"/>
    <cellStyle name="RIGs input cells 4 3 13" xfId="34281" xr:uid="{00000000-0005-0000-0000-000089830000}"/>
    <cellStyle name="RIGs input cells 4 3 14" xfId="34282" xr:uid="{00000000-0005-0000-0000-00008A830000}"/>
    <cellStyle name="RIGs input cells 4 3 15" xfId="34283" xr:uid="{00000000-0005-0000-0000-00008B830000}"/>
    <cellStyle name="RIGs input cells 4 3 16" xfId="34284" xr:uid="{00000000-0005-0000-0000-00008C830000}"/>
    <cellStyle name="RIGs input cells 4 3 17" xfId="34285" xr:uid="{00000000-0005-0000-0000-00008D830000}"/>
    <cellStyle name="RIGs input cells 4 3 18" xfId="34286" xr:uid="{00000000-0005-0000-0000-00008E830000}"/>
    <cellStyle name="RIGs input cells 4 3 19" xfId="34287" xr:uid="{00000000-0005-0000-0000-00008F830000}"/>
    <cellStyle name="RIGs input cells 4 3 2" xfId="34288" xr:uid="{00000000-0005-0000-0000-000090830000}"/>
    <cellStyle name="RIGs input cells 4 3 2 10" xfId="34289" xr:uid="{00000000-0005-0000-0000-000091830000}"/>
    <cellStyle name="RIGs input cells 4 3 2 11" xfId="34290" xr:uid="{00000000-0005-0000-0000-000092830000}"/>
    <cellStyle name="RIGs input cells 4 3 2 12" xfId="34291" xr:uid="{00000000-0005-0000-0000-000093830000}"/>
    <cellStyle name="RIGs input cells 4 3 2 13" xfId="34292" xr:uid="{00000000-0005-0000-0000-000094830000}"/>
    <cellStyle name="RIGs input cells 4 3 2 14" xfId="34293" xr:uid="{00000000-0005-0000-0000-000095830000}"/>
    <cellStyle name="RIGs input cells 4 3 2 15" xfId="34294" xr:uid="{00000000-0005-0000-0000-000096830000}"/>
    <cellStyle name="RIGs input cells 4 3 2 16" xfId="34295" xr:uid="{00000000-0005-0000-0000-000097830000}"/>
    <cellStyle name="RIGs input cells 4 3 2 17" xfId="34296" xr:uid="{00000000-0005-0000-0000-000098830000}"/>
    <cellStyle name="RIGs input cells 4 3 2 18" xfId="34297" xr:uid="{00000000-0005-0000-0000-000099830000}"/>
    <cellStyle name="RIGs input cells 4 3 2 19" xfId="34298" xr:uid="{00000000-0005-0000-0000-00009A830000}"/>
    <cellStyle name="RIGs input cells 4 3 2 2" xfId="34299" xr:uid="{00000000-0005-0000-0000-00009B830000}"/>
    <cellStyle name="RIGs input cells 4 3 2 2 10" xfId="34300" xr:uid="{00000000-0005-0000-0000-00009C830000}"/>
    <cellStyle name="RIGs input cells 4 3 2 2 11" xfId="34301" xr:uid="{00000000-0005-0000-0000-00009D830000}"/>
    <cellStyle name="RIGs input cells 4 3 2 2 12" xfId="34302" xr:uid="{00000000-0005-0000-0000-00009E830000}"/>
    <cellStyle name="RIGs input cells 4 3 2 2 13" xfId="34303" xr:uid="{00000000-0005-0000-0000-00009F830000}"/>
    <cellStyle name="RIGs input cells 4 3 2 2 2" xfId="34304" xr:uid="{00000000-0005-0000-0000-0000A0830000}"/>
    <cellStyle name="RIGs input cells 4 3 2 2 2 2" xfId="34305" xr:uid="{00000000-0005-0000-0000-0000A1830000}"/>
    <cellStyle name="RIGs input cells 4 3 2 2 2 3" xfId="34306" xr:uid="{00000000-0005-0000-0000-0000A2830000}"/>
    <cellStyle name="RIGs input cells 4 3 2 2 3" xfId="34307" xr:uid="{00000000-0005-0000-0000-0000A3830000}"/>
    <cellStyle name="RIGs input cells 4 3 2 2 3 2" xfId="34308" xr:uid="{00000000-0005-0000-0000-0000A4830000}"/>
    <cellStyle name="RIGs input cells 4 3 2 2 3 3" xfId="34309" xr:uid="{00000000-0005-0000-0000-0000A5830000}"/>
    <cellStyle name="RIGs input cells 4 3 2 2 4" xfId="34310" xr:uid="{00000000-0005-0000-0000-0000A6830000}"/>
    <cellStyle name="RIGs input cells 4 3 2 2 5" xfId="34311" xr:uid="{00000000-0005-0000-0000-0000A7830000}"/>
    <cellStyle name="RIGs input cells 4 3 2 2 6" xfId="34312" xr:uid="{00000000-0005-0000-0000-0000A8830000}"/>
    <cellStyle name="RIGs input cells 4 3 2 2 7" xfId="34313" xr:uid="{00000000-0005-0000-0000-0000A9830000}"/>
    <cellStyle name="RIGs input cells 4 3 2 2 8" xfId="34314" xr:uid="{00000000-0005-0000-0000-0000AA830000}"/>
    <cellStyle name="RIGs input cells 4 3 2 2 9" xfId="34315" xr:uid="{00000000-0005-0000-0000-0000AB830000}"/>
    <cellStyle name="RIGs input cells 4 3 2 20" xfId="34316" xr:uid="{00000000-0005-0000-0000-0000AC830000}"/>
    <cellStyle name="RIGs input cells 4 3 2 21" xfId="34317" xr:uid="{00000000-0005-0000-0000-0000AD830000}"/>
    <cellStyle name="RIGs input cells 4 3 2 22" xfId="34318" xr:uid="{00000000-0005-0000-0000-0000AE830000}"/>
    <cellStyle name="RIGs input cells 4 3 2 23" xfId="34319" xr:uid="{00000000-0005-0000-0000-0000AF830000}"/>
    <cellStyle name="RIGs input cells 4 3 2 24" xfId="34320" xr:uid="{00000000-0005-0000-0000-0000B0830000}"/>
    <cellStyle name="RIGs input cells 4 3 2 25" xfId="34321" xr:uid="{00000000-0005-0000-0000-0000B1830000}"/>
    <cellStyle name="RIGs input cells 4 3 2 26" xfId="34322" xr:uid="{00000000-0005-0000-0000-0000B2830000}"/>
    <cellStyle name="RIGs input cells 4 3 2 27" xfId="34323" xr:uid="{00000000-0005-0000-0000-0000B3830000}"/>
    <cellStyle name="RIGs input cells 4 3 2 28" xfId="34324" xr:uid="{00000000-0005-0000-0000-0000B4830000}"/>
    <cellStyle name="RIGs input cells 4 3 2 29" xfId="34325" xr:uid="{00000000-0005-0000-0000-0000B5830000}"/>
    <cellStyle name="RIGs input cells 4 3 2 3" xfId="34326" xr:uid="{00000000-0005-0000-0000-0000B6830000}"/>
    <cellStyle name="RIGs input cells 4 3 2 3 2" xfId="34327" xr:uid="{00000000-0005-0000-0000-0000B7830000}"/>
    <cellStyle name="RIGs input cells 4 3 2 3 3" xfId="34328" xr:uid="{00000000-0005-0000-0000-0000B8830000}"/>
    <cellStyle name="RIGs input cells 4 3 2 30" xfId="34329" xr:uid="{00000000-0005-0000-0000-0000B9830000}"/>
    <cellStyle name="RIGs input cells 4 3 2 31" xfId="34330" xr:uid="{00000000-0005-0000-0000-0000BA830000}"/>
    <cellStyle name="RIGs input cells 4 3 2 32" xfId="34331" xr:uid="{00000000-0005-0000-0000-0000BB830000}"/>
    <cellStyle name="RIGs input cells 4 3 2 33" xfId="34332" xr:uid="{00000000-0005-0000-0000-0000BC830000}"/>
    <cellStyle name="RIGs input cells 4 3 2 34" xfId="34333" xr:uid="{00000000-0005-0000-0000-0000BD830000}"/>
    <cellStyle name="RIGs input cells 4 3 2 4" xfId="34334" xr:uid="{00000000-0005-0000-0000-0000BE830000}"/>
    <cellStyle name="RIGs input cells 4 3 2 4 2" xfId="34335" xr:uid="{00000000-0005-0000-0000-0000BF830000}"/>
    <cellStyle name="RIGs input cells 4 3 2 4 3" xfId="34336" xr:uid="{00000000-0005-0000-0000-0000C0830000}"/>
    <cellStyle name="RIGs input cells 4 3 2 5" xfId="34337" xr:uid="{00000000-0005-0000-0000-0000C1830000}"/>
    <cellStyle name="RIGs input cells 4 3 2 6" xfId="34338" xr:uid="{00000000-0005-0000-0000-0000C2830000}"/>
    <cellStyle name="RIGs input cells 4 3 2 7" xfId="34339" xr:uid="{00000000-0005-0000-0000-0000C3830000}"/>
    <cellStyle name="RIGs input cells 4 3 2 8" xfId="34340" xr:uid="{00000000-0005-0000-0000-0000C4830000}"/>
    <cellStyle name="RIGs input cells 4 3 2 9" xfId="34341" xr:uid="{00000000-0005-0000-0000-0000C5830000}"/>
    <cellStyle name="RIGs input cells 4 3 20" xfId="34342" xr:uid="{00000000-0005-0000-0000-0000C6830000}"/>
    <cellStyle name="RIGs input cells 4 3 21" xfId="34343" xr:uid="{00000000-0005-0000-0000-0000C7830000}"/>
    <cellStyle name="RIGs input cells 4 3 22" xfId="34344" xr:uid="{00000000-0005-0000-0000-0000C8830000}"/>
    <cellStyle name="RIGs input cells 4 3 23" xfId="34345" xr:uid="{00000000-0005-0000-0000-0000C9830000}"/>
    <cellStyle name="RIGs input cells 4 3 24" xfId="34346" xr:uid="{00000000-0005-0000-0000-0000CA830000}"/>
    <cellStyle name="RIGs input cells 4 3 25" xfId="34347" xr:uid="{00000000-0005-0000-0000-0000CB830000}"/>
    <cellStyle name="RIGs input cells 4 3 26" xfId="34348" xr:uid="{00000000-0005-0000-0000-0000CC830000}"/>
    <cellStyle name="RIGs input cells 4 3 27" xfId="34349" xr:uid="{00000000-0005-0000-0000-0000CD830000}"/>
    <cellStyle name="RIGs input cells 4 3 28" xfId="34350" xr:uid="{00000000-0005-0000-0000-0000CE830000}"/>
    <cellStyle name="RIGs input cells 4 3 29" xfId="34351" xr:uid="{00000000-0005-0000-0000-0000CF830000}"/>
    <cellStyle name="RIGs input cells 4 3 3" xfId="34352" xr:uid="{00000000-0005-0000-0000-0000D0830000}"/>
    <cellStyle name="RIGs input cells 4 3 3 10" xfId="34353" xr:uid="{00000000-0005-0000-0000-0000D1830000}"/>
    <cellStyle name="RIGs input cells 4 3 3 11" xfId="34354" xr:uid="{00000000-0005-0000-0000-0000D2830000}"/>
    <cellStyle name="RIGs input cells 4 3 3 12" xfId="34355" xr:uid="{00000000-0005-0000-0000-0000D3830000}"/>
    <cellStyle name="RIGs input cells 4 3 3 13" xfId="34356" xr:uid="{00000000-0005-0000-0000-0000D4830000}"/>
    <cellStyle name="RIGs input cells 4 3 3 2" xfId="34357" xr:uid="{00000000-0005-0000-0000-0000D5830000}"/>
    <cellStyle name="RIGs input cells 4 3 3 2 2" xfId="34358" xr:uid="{00000000-0005-0000-0000-0000D6830000}"/>
    <cellStyle name="RIGs input cells 4 3 3 2 3" xfId="34359" xr:uid="{00000000-0005-0000-0000-0000D7830000}"/>
    <cellStyle name="RIGs input cells 4 3 3 3" xfId="34360" xr:uid="{00000000-0005-0000-0000-0000D8830000}"/>
    <cellStyle name="RIGs input cells 4 3 3 3 2" xfId="34361" xr:uid="{00000000-0005-0000-0000-0000D9830000}"/>
    <cellStyle name="RIGs input cells 4 3 3 3 3" xfId="34362" xr:uid="{00000000-0005-0000-0000-0000DA830000}"/>
    <cellStyle name="RIGs input cells 4 3 3 4" xfId="34363" xr:uid="{00000000-0005-0000-0000-0000DB830000}"/>
    <cellStyle name="RIGs input cells 4 3 3 5" xfId="34364" xr:uid="{00000000-0005-0000-0000-0000DC830000}"/>
    <cellStyle name="RIGs input cells 4 3 3 6" xfId="34365" xr:uid="{00000000-0005-0000-0000-0000DD830000}"/>
    <cellStyle name="RIGs input cells 4 3 3 7" xfId="34366" xr:uid="{00000000-0005-0000-0000-0000DE830000}"/>
    <cellStyle name="RIGs input cells 4 3 3 8" xfId="34367" xr:uid="{00000000-0005-0000-0000-0000DF830000}"/>
    <cellStyle name="RIGs input cells 4 3 3 9" xfId="34368" xr:uid="{00000000-0005-0000-0000-0000E0830000}"/>
    <cellStyle name="RIGs input cells 4 3 30" xfId="34369" xr:uid="{00000000-0005-0000-0000-0000E1830000}"/>
    <cellStyle name="RIGs input cells 4 3 31" xfId="34370" xr:uid="{00000000-0005-0000-0000-0000E2830000}"/>
    <cellStyle name="RIGs input cells 4 3 32" xfId="34371" xr:uid="{00000000-0005-0000-0000-0000E3830000}"/>
    <cellStyle name="RIGs input cells 4 3 33" xfId="34372" xr:uid="{00000000-0005-0000-0000-0000E4830000}"/>
    <cellStyle name="RIGs input cells 4 3 34" xfId="34373" xr:uid="{00000000-0005-0000-0000-0000E5830000}"/>
    <cellStyle name="RIGs input cells 4 3 35" xfId="34374" xr:uid="{00000000-0005-0000-0000-0000E6830000}"/>
    <cellStyle name="RIGs input cells 4 3 4" xfId="34375" xr:uid="{00000000-0005-0000-0000-0000E7830000}"/>
    <cellStyle name="RIGs input cells 4 3 4 2" xfId="34376" xr:uid="{00000000-0005-0000-0000-0000E8830000}"/>
    <cellStyle name="RIGs input cells 4 3 4 3" xfId="34377" xr:uid="{00000000-0005-0000-0000-0000E9830000}"/>
    <cellStyle name="RIGs input cells 4 3 5" xfId="34378" xr:uid="{00000000-0005-0000-0000-0000EA830000}"/>
    <cellStyle name="RIGs input cells 4 3 5 2" xfId="34379" xr:uid="{00000000-0005-0000-0000-0000EB830000}"/>
    <cellStyle name="RIGs input cells 4 3 5 3" xfId="34380" xr:uid="{00000000-0005-0000-0000-0000EC830000}"/>
    <cellStyle name="RIGs input cells 4 3 6" xfId="34381" xr:uid="{00000000-0005-0000-0000-0000ED830000}"/>
    <cellStyle name="RIGs input cells 4 3 7" xfId="34382" xr:uid="{00000000-0005-0000-0000-0000EE830000}"/>
    <cellStyle name="RIGs input cells 4 3 8" xfId="34383" xr:uid="{00000000-0005-0000-0000-0000EF830000}"/>
    <cellStyle name="RIGs input cells 4 3 9" xfId="34384" xr:uid="{00000000-0005-0000-0000-0000F0830000}"/>
    <cellStyle name="RIGs input cells 4 3_4 28 1_Asst_Health_Crit_AllTO_RIIO_20110714pm" xfId="34385" xr:uid="{00000000-0005-0000-0000-0000F1830000}"/>
    <cellStyle name="RIGs input cells 4 30" xfId="34386" xr:uid="{00000000-0005-0000-0000-0000F2830000}"/>
    <cellStyle name="RIGs input cells 4 31" xfId="34387" xr:uid="{00000000-0005-0000-0000-0000F3830000}"/>
    <cellStyle name="RIGs input cells 4 32" xfId="34388" xr:uid="{00000000-0005-0000-0000-0000F4830000}"/>
    <cellStyle name="RIGs input cells 4 33" xfId="34389" xr:uid="{00000000-0005-0000-0000-0000F5830000}"/>
    <cellStyle name="RIGs input cells 4 34" xfId="34390" xr:uid="{00000000-0005-0000-0000-0000F6830000}"/>
    <cellStyle name="RIGs input cells 4 35" xfId="34391" xr:uid="{00000000-0005-0000-0000-0000F7830000}"/>
    <cellStyle name="RIGs input cells 4 36" xfId="34392" xr:uid="{00000000-0005-0000-0000-0000F8830000}"/>
    <cellStyle name="RIGs input cells 4 37" xfId="34393" xr:uid="{00000000-0005-0000-0000-0000F9830000}"/>
    <cellStyle name="RIGs input cells 4 38" xfId="34394" xr:uid="{00000000-0005-0000-0000-0000FA830000}"/>
    <cellStyle name="RIGs input cells 4 39" xfId="34395" xr:uid="{00000000-0005-0000-0000-0000FB830000}"/>
    <cellStyle name="RIGs input cells 4 4" xfId="34396" xr:uid="{00000000-0005-0000-0000-0000FC830000}"/>
    <cellStyle name="RIGs input cells 4 4 10" xfId="34397" xr:uid="{00000000-0005-0000-0000-0000FD830000}"/>
    <cellStyle name="RIGs input cells 4 4 11" xfId="34398" xr:uid="{00000000-0005-0000-0000-0000FE830000}"/>
    <cellStyle name="RIGs input cells 4 4 12" xfId="34399" xr:uid="{00000000-0005-0000-0000-0000FF830000}"/>
    <cellStyle name="RIGs input cells 4 4 13" xfId="34400" xr:uid="{00000000-0005-0000-0000-000000840000}"/>
    <cellStyle name="RIGs input cells 4 4 14" xfId="34401" xr:uid="{00000000-0005-0000-0000-000001840000}"/>
    <cellStyle name="RIGs input cells 4 4 15" xfId="34402" xr:uid="{00000000-0005-0000-0000-000002840000}"/>
    <cellStyle name="RIGs input cells 4 4 16" xfId="34403" xr:uid="{00000000-0005-0000-0000-000003840000}"/>
    <cellStyle name="RIGs input cells 4 4 17" xfId="34404" xr:uid="{00000000-0005-0000-0000-000004840000}"/>
    <cellStyle name="RIGs input cells 4 4 18" xfId="34405" xr:uid="{00000000-0005-0000-0000-000005840000}"/>
    <cellStyle name="RIGs input cells 4 4 19" xfId="34406" xr:uid="{00000000-0005-0000-0000-000006840000}"/>
    <cellStyle name="RIGs input cells 4 4 2" xfId="34407" xr:uid="{00000000-0005-0000-0000-000007840000}"/>
    <cellStyle name="RIGs input cells 4 4 2 10" xfId="34408" xr:uid="{00000000-0005-0000-0000-000008840000}"/>
    <cellStyle name="RIGs input cells 4 4 2 11" xfId="34409" xr:uid="{00000000-0005-0000-0000-000009840000}"/>
    <cellStyle name="RIGs input cells 4 4 2 12" xfId="34410" xr:uid="{00000000-0005-0000-0000-00000A840000}"/>
    <cellStyle name="RIGs input cells 4 4 2 13" xfId="34411" xr:uid="{00000000-0005-0000-0000-00000B840000}"/>
    <cellStyle name="RIGs input cells 4 4 2 2" xfId="34412" xr:uid="{00000000-0005-0000-0000-00000C840000}"/>
    <cellStyle name="RIGs input cells 4 4 2 2 2" xfId="34413" xr:uid="{00000000-0005-0000-0000-00000D840000}"/>
    <cellStyle name="RIGs input cells 4 4 2 2 3" xfId="34414" xr:uid="{00000000-0005-0000-0000-00000E840000}"/>
    <cellStyle name="RIGs input cells 4 4 2 3" xfId="34415" xr:uid="{00000000-0005-0000-0000-00000F840000}"/>
    <cellStyle name="RIGs input cells 4 4 2 3 2" xfId="34416" xr:uid="{00000000-0005-0000-0000-000010840000}"/>
    <cellStyle name="RIGs input cells 4 4 2 3 3" xfId="34417" xr:uid="{00000000-0005-0000-0000-000011840000}"/>
    <cellStyle name="RIGs input cells 4 4 2 4" xfId="34418" xr:uid="{00000000-0005-0000-0000-000012840000}"/>
    <cellStyle name="RIGs input cells 4 4 2 5" xfId="34419" xr:uid="{00000000-0005-0000-0000-000013840000}"/>
    <cellStyle name="RIGs input cells 4 4 2 6" xfId="34420" xr:uid="{00000000-0005-0000-0000-000014840000}"/>
    <cellStyle name="RIGs input cells 4 4 2 7" xfId="34421" xr:uid="{00000000-0005-0000-0000-000015840000}"/>
    <cellStyle name="RIGs input cells 4 4 2 8" xfId="34422" xr:uid="{00000000-0005-0000-0000-000016840000}"/>
    <cellStyle name="RIGs input cells 4 4 2 9" xfId="34423" xr:uid="{00000000-0005-0000-0000-000017840000}"/>
    <cellStyle name="RIGs input cells 4 4 20" xfId="34424" xr:uid="{00000000-0005-0000-0000-000018840000}"/>
    <cellStyle name="RIGs input cells 4 4 21" xfId="34425" xr:uid="{00000000-0005-0000-0000-000019840000}"/>
    <cellStyle name="RIGs input cells 4 4 22" xfId="34426" xr:uid="{00000000-0005-0000-0000-00001A840000}"/>
    <cellStyle name="RIGs input cells 4 4 23" xfId="34427" xr:uid="{00000000-0005-0000-0000-00001B840000}"/>
    <cellStyle name="RIGs input cells 4 4 24" xfId="34428" xr:uid="{00000000-0005-0000-0000-00001C840000}"/>
    <cellStyle name="RIGs input cells 4 4 25" xfId="34429" xr:uid="{00000000-0005-0000-0000-00001D840000}"/>
    <cellStyle name="RIGs input cells 4 4 26" xfId="34430" xr:uid="{00000000-0005-0000-0000-00001E840000}"/>
    <cellStyle name="RIGs input cells 4 4 27" xfId="34431" xr:uid="{00000000-0005-0000-0000-00001F840000}"/>
    <cellStyle name="RIGs input cells 4 4 28" xfId="34432" xr:uid="{00000000-0005-0000-0000-000020840000}"/>
    <cellStyle name="RIGs input cells 4 4 29" xfId="34433" xr:uid="{00000000-0005-0000-0000-000021840000}"/>
    <cellStyle name="RIGs input cells 4 4 3" xfId="34434" xr:uid="{00000000-0005-0000-0000-000022840000}"/>
    <cellStyle name="RIGs input cells 4 4 3 2" xfId="34435" xr:uid="{00000000-0005-0000-0000-000023840000}"/>
    <cellStyle name="RIGs input cells 4 4 3 3" xfId="34436" xr:uid="{00000000-0005-0000-0000-000024840000}"/>
    <cellStyle name="RIGs input cells 4 4 30" xfId="34437" xr:uid="{00000000-0005-0000-0000-000025840000}"/>
    <cellStyle name="RIGs input cells 4 4 31" xfId="34438" xr:uid="{00000000-0005-0000-0000-000026840000}"/>
    <cellStyle name="RIGs input cells 4 4 32" xfId="34439" xr:uid="{00000000-0005-0000-0000-000027840000}"/>
    <cellStyle name="RIGs input cells 4 4 33" xfId="34440" xr:uid="{00000000-0005-0000-0000-000028840000}"/>
    <cellStyle name="RIGs input cells 4 4 34" xfId="34441" xr:uid="{00000000-0005-0000-0000-000029840000}"/>
    <cellStyle name="RIGs input cells 4 4 4" xfId="34442" xr:uid="{00000000-0005-0000-0000-00002A840000}"/>
    <cellStyle name="RIGs input cells 4 4 4 2" xfId="34443" xr:uid="{00000000-0005-0000-0000-00002B840000}"/>
    <cellStyle name="RIGs input cells 4 4 4 3" xfId="34444" xr:uid="{00000000-0005-0000-0000-00002C840000}"/>
    <cellStyle name="RIGs input cells 4 4 5" xfId="34445" xr:uid="{00000000-0005-0000-0000-00002D840000}"/>
    <cellStyle name="RIGs input cells 4 4 6" xfId="34446" xr:uid="{00000000-0005-0000-0000-00002E840000}"/>
    <cellStyle name="RIGs input cells 4 4 7" xfId="34447" xr:uid="{00000000-0005-0000-0000-00002F840000}"/>
    <cellStyle name="RIGs input cells 4 4 8" xfId="34448" xr:uid="{00000000-0005-0000-0000-000030840000}"/>
    <cellStyle name="RIGs input cells 4 4 9" xfId="34449" xr:uid="{00000000-0005-0000-0000-000031840000}"/>
    <cellStyle name="RIGs input cells 4 5" xfId="34450" xr:uid="{00000000-0005-0000-0000-000032840000}"/>
    <cellStyle name="RIGs input cells 4 5 10" xfId="34451" xr:uid="{00000000-0005-0000-0000-000033840000}"/>
    <cellStyle name="RIGs input cells 4 5 11" xfId="34452" xr:uid="{00000000-0005-0000-0000-000034840000}"/>
    <cellStyle name="RIGs input cells 4 5 12" xfId="34453" xr:uid="{00000000-0005-0000-0000-000035840000}"/>
    <cellStyle name="RIGs input cells 4 5 13" xfId="34454" xr:uid="{00000000-0005-0000-0000-000036840000}"/>
    <cellStyle name="RIGs input cells 4 5 14" xfId="34455" xr:uid="{00000000-0005-0000-0000-000037840000}"/>
    <cellStyle name="RIGs input cells 4 5 15" xfId="34456" xr:uid="{00000000-0005-0000-0000-000038840000}"/>
    <cellStyle name="RIGs input cells 4 5 16" xfId="34457" xr:uid="{00000000-0005-0000-0000-000039840000}"/>
    <cellStyle name="RIGs input cells 4 5 17" xfId="34458" xr:uid="{00000000-0005-0000-0000-00003A840000}"/>
    <cellStyle name="RIGs input cells 4 5 18" xfId="34459" xr:uid="{00000000-0005-0000-0000-00003B840000}"/>
    <cellStyle name="RIGs input cells 4 5 19" xfId="34460" xr:uid="{00000000-0005-0000-0000-00003C840000}"/>
    <cellStyle name="RIGs input cells 4 5 2" xfId="34461" xr:uid="{00000000-0005-0000-0000-00003D840000}"/>
    <cellStyle name="RIGs input cells 4 5 2 10" xfId="34462" xr:uid="{00000000-0005-0000-0000-00003E840000}"/>
    <cellStyle name="RIGs input cells 4 5 2 11" xfId="34463" xr:uid="{00000000-0005-0000-0000-00003F840000}"/>
    <cellStyle name="RIGs input cells 4 5 2 12" xfId="34464" xr:uid="{00000000-0005-0000-0000-000040840000}"/>
    <cellStyle name="RIGs input cells 4 5 2 13" xfId="34465" xr:uid="{00000000-0005-0000-0000-000041840000}"/>
    <cellStyle name="RIGs input cells 4 5 2 2" xfId="34466" xr:uid="{00000000-0005-0000-0000-000042840000}"/>
    <cellStyle name="RIGs input cells 4 5 2 2 2" xfId="34467" xr:uid="{00000000-0005-0000-0000-000043840000}"/>
    <cellStyle name="RIGs input cells 4 5 2 2 3" xfId="34468" xr:uid="{00000000-0005-0000-0000-000044840000}"/>
    <cellStyle name="RIGs input cells 4 5 2 3" xfId="34469" xr:uid="{00000000-0005-0000-0000-000045840000}"/>
    <cellStyle name="RIGs input cells 4 5 2 3 2" xfId="34470" xr:uid="{00000000-0005-0000-0000-000046840000}"/>
    <cellStyle name="RIGs input cells 4 5 2 3 3" xfId="34471" xr:uid="{00000000-0005-0000-0000-000047840000}"/>
    <cellStyle name="RIGs input cells 4 5 2 4" xfId="34472" xr:uid="{00000000-0005-0000-0000-000048840000}"/>
    <cellStyle name="RIGs input cells 4 5 2 5" xfId="34473" xr:uid="{00000000-0005-0000-0000-000049840000}"/>
    <cellStyle name="RIGs input cells 4 5 2 6" xfId="34474" xr:uid="{00000000-0005-0000-0000-00004A840000}"/>
    <cellStyle name="RIGs input cells 4 5 2 7" xfId="34475" xr:uid="{00000000-0005-0000-0000-00004B840000}"/>
    <cellStyle name="RIGs input cells 4 5 2 8" xfId="34476" xr:uid="{00000000-0005-0000-0000-00004C840000}"/>
    <cellStyle name="RIGs input cells 4 5 2 9" xfId="34477" xr:uid="{00000000-0005-0000-0000-00004D840000}"/>
    <cellStyle name="RIGs input cells 4 5 20" xfId="34478" xr:uid="{00000000-0005-0000-0000-00004E840000}"/>
    <cellStyle name="RIGs input cells 4 5 21" xfId="34479" xr:uid="{00000000-0005-0000-0000-00004F840000}"/>
    <cellStyle name="RIGs input cells 4 5 22" xfId="34480" xr:uid="{00000000-0005-0000-0000-000050840000}"/>
    <cellStyle name="RIGs input cells 4 5 23" xfId="34481" xr:uid="{00000000-0005-0000-0000-000051840000}"/>
    <cellStyle name="RIGs input cells 4 5 24" xfId="34482" xr:uid="{00000000-0005-0000-0000-000052840000}"/>
    <cellStyle name="RIGs input cells 4 5 25" xfId="34483" xr:uid="{00000000-0005-0000-0000-000053840000}"/>
    <cellStyle name="RIGs input cells 4 5 26" xfId="34484" xr:uid="{00000000-0005-0000-0000-000054840000}"/>
    <cellStyle name="RIGs input cells 4 5 27" xfId="34485" xr:uid="{00000000-0005-0000-0000-000055840000}"/>
    <cellStyle name="RIGs input cells 4 5 28" xfId="34486" xr:uid="{00000000-0005-0000-0000-000056840000}"/>
    <cellStyle name="RIGs input cells 4 5 29" xfId="34487" xr:uid="{00000000-0005-0000-0000-000057840000}"/>
    <cellStyle name="RIGs input cells 4 5 3" xfId="34488" xr:uid="{00000000-0005-0000-0000-000058840000}"/>
    <cellStyle name="RIGs input cells 4 5 3 2" xfId="34489" xr:uid="{00000000-0005-0000-0000-000059840000}"/>
    <cellStyle name="RIGs input cells 4 5 3 3" xfId="34490" xr:uid="{00000000-0005-0000-0000-00005A840000}"/>
    <cellStyle name="RIGs input cells 4 5 30" xfId="34491" xr:uid="{00000000-0005-0000-0000-00005B840000}"/>
    <cellStyle name="RIGs input cells 4 5 31" xfId="34492" xr:uid="{00000000-0005-0000-0000-00005C840000}"/>
    <cellStyle name="RIGs input cells 4 5 32" xfId="34493" xr:uid="{00000000-0005-0000-0000-00005D840000}"/>
    <cellStyle name="RIGs input cells 4 5 33" xfId="34494" xr:uid="{00000000-0005-0000-0000-00005E840000}"/>
    <cellStyle name="RIGs input cells 4 5 34" xfId="34495" xr:uid="{00000000-0005-0000-0000-00005F840000}"/>
    <cellStyle name="RIGs input cells 4 5 4" xfId="34496" xr:uid="{00000000-0005-0000-0000-000060840000}"/>
    <cellStyle name="RIGs input cells 4 5 4 2" xfId="34497" xr:uid="{00000000-0005-0000-0000-000061840000}"/>
    <cellStyle name="RIGs input cells 4 5 4 3" xfId="34498" xr:uid="{00000000-0005-0000-0000-000062840000}"/>
    <cellStyle name="RIGs input cells 4 5 5" xfId="34499" xr:uid="{00000000-0005-0000-0000-000063840000}"/>
    <cellStyle name="RIGs input cells 4 5 6" xfId="34500" xr:uid="{00000000-0005-0000-0000-000064840000}"/>
    <cellStyle name="RIGs input cells 4 5 7" xfId="34501" xr:uid="{00000000-0005-0000-0000-000065840000}"/>
    <cellStyle name="RIGs input cells 4 5 8" xfId="34502" xr:uid="{00000000-0005-0000-0000-000066840000}"/>
    <cellStyle name="RIGs input cells 4 5 9" xfId="34503" xr:uid="{00000000-0005-0000-0000-000067840000}"/>
    <cellStyle name="RIGs input cells 4 6" xfId="34504" xr:uid="{00000000-0005-0000-0000-000068840000}"/>
    <cellStyle name="RIGs input cells 4 6 10" xfId="34505" xr:uid="{00000000-0005-0000-0000-000069840000}"/>
    <cellStyle name="RIGs input cells 4 6 11" xfId="34506" xr:uid="{00000000-0005-0000-0000-00006A840000}"/>
    <cellStyle name="RIGs input cells 4 6 12" xfId="34507" xr:uid="{00000000-0005-0000-0000-00006B840000}"/>
    <cellStyle name="RIGs input cells 4 6 13" xfId="34508" xr:uid="{00000000-0005-0000-0000-00006C840000}"/>
    <cellStyle name="RIGs input cells 4 6 2" xfId="34509" xr:uid="{00000000-0005-0000-0000-00006D840000}"/>
    <cellStyle name="RIGs input cells 4 6 2 2" xfId="34510" xr:uid="{00000000-0005-0000-0000-00006E840000}"/>
    <cellStyle name="RIGs input cells 4 6 2 3" xfId="34511" xr:uid="{00000000-0005-0000-0000-00006F840000}"/>
    <cellStyle name="RIGs input cells 4 6 3" xfId="34512" xr:uid="{00000000-0005-0000-0000-000070840000}"/>
    <cellStyle name="RIGs input cells 4 6 3 2" xfId="34513" xr:uid="{00000000-0005-0000-0000-000071840000}"/>
    <cellStyle name="RIGs input cells 4 6 3 3" xfId="34514" xr:uid="{00000000-0005-0000-0000-000072840000}"/>
    <cellStyle name="RIGs input cells 4 6 4" xfId="34515" xr:uid="{00000000-0005-0000-0000-000073840000}"/>
    <cellStyle name="RIGs input cells 4 6 5" xfId="34516" xr:uid="{00000000-0005-0000-0000-000074840000}"/>
    <cellStyle name="RIGs input cells 4 6 6" xfId="34517" xr:uid="{00000000-0005-0000-0000-000075840000}"/>
    <cellStyle name="RIGs input cells 4 6 7" xfId="34518" xr:uid="{00000000-0005-0000-0000-000076840000}"/>
    <cellStyle name="RIGs input cells 4 6 8" xfId="34519" xr:uid="{00000000-0005-0000-0000-000077840000}"/>
    <cellStyle name="RIGs input cells 4 6 9" xfId="34520" xr:uid="{00000000-0005-0000-0000-000078840000}"/>
    <cellStyle name="RIGs input cells 4 7" xfId="34521" xr:uid="{00000000-0005-0000-0000-000079840000}"/>
    <cellStyle name="RIGs input cells 4 7 2" xfId="34522" xr:uid="{00000000-0005-0000-0000-00007A840000}"/>
    <cellStyle name="RIGs input cells 4 7 2 2" xfId="34523" xr:uid="{00000000-0005-0000-0000-00007B840000}"/>
    <cellStyle name="RIGs input cells 4 7 2 3" xfId="34524" xr:uid="{00000000-0005-0000-0000-00007C840000}"/>
    <cellStyle name="RIGs input cells 4 7 3" xfId="34525" xr:uid="{00000000-0005-0000-0000-00007D840000}"/>
    <cellStyle name="RIGs input cells 4 7 3 2" xfId="34526" xr:uid="{00000000-0005-0000-0000-00007E840000}"/>
    <cellStyle name="RIGs input cells 4 7 4" xfId="34527" xr:uid="{00000000-0005-0000-0000-00007F840000}"/>
    <cellStyle name="RIGs input cells 4 8" xfId="34528" xr:uid="{00000000-0005-0000-0000-000080840000}"/>
    <cellStyle name="RIGs input cells 4 8 2" xfId="34529" xr:uid="{00000000-0005-0000-0000-000081840000}"/>
    <cellStyle name="RIGs input cells 4 9" xfId="34530" xr:uid="{00000000-0005-0000-0000-000082840000}"/>
    <cellStyle name="RIGs input cells 4 9 2" xfId="34531" xr:uid="{00000000-0005-0000-0000-000083840000}"/>
    <cellStyle name="RIGs input cells 4_1.3s Accounting C Costs Scots" xfId="34532" xr:uid="{00000000-0005-0000-0000-000084840000}"/>
    <cellStyle name="RIGs input cells 40" xfId="34533" xr:uid="{00000000-0005-0000-0000-000085840000}"/>
    <cellStyle name="RIGs input cells 41" xfId="34534" xr:uid="{00000000-0005-0000-0000-000086840000}"/>
    <cellStyle name="RIGs input cells 42" xfId="34535" xr:uid="{00000000-0005-0000-0000-000087840000}"/>
    <cellStyle name="RIGs input cells 43" xfId="34536" xr:uid="{00000000-0005-0000-0000-000088840000}"/>
    <cellStyle name="RIGs input cells 44" xfId="34537" xr:uid="{00000000-0005-0000-0000-000089840000}"/>
    <cellStyle name="RIGs input cells 45" xfId="34538" xr:uid="{00000000-0005-0000-0000-00008A840000}"/>
    <cellStyle name="RIGs input cells 46" xfId="34539" xr:uid="{00000000-0005-0000-0000-00008B840000}"/>
    <cellStyle name="RIGs input cells 5" xfId="1272" xr:uid="{00000000-0005-0000-0000-00008C840000}"/>
    <cellStyle name="RIGs input cells 5 10" xfId="34540" xr:uid="{00000000-0005-0000-0000-00008D840000}"/>
    <cellStyle name="RIGs input cells 5 10 2" xfId="34541" xr:uid="{00000000-0005-0000-0000-00008E840000}"/>
    <cellStyle name="RIGs input cells 5 11" xfId="34542" xr:uid="{00000000-0005-0000-0000-00008F840000}"/>
    <cellStyle name="RIGs input cells 5 11 2" xfId="34543" xr:uid="{00000000-0005-0000-0000-000090840000}"/>
    <cellStyle name="RIGs input cells 5 12" xfId="34544" xr:uid="{00000000-0005-0000-0000-000091840000}"/>
    <cellStyle name="RIGs input cells 5 12 2" xfId="34545" xr:uid="{00000000-0005-0000-0000-000092840000}"/>
    <cellStyle name="RIGs input cells 5 13" xfId="34546" xr:uid="{00000000-0005-0000-0000-000093840000}"/>
    <cellStyle name="RIGs input cells 5 13 2" xfId="34547" xr:uid="{00000000-0005-0000-0000-000094840000}"/>
    <cellStyle name="RIGs input cells 5 14" xfId="34548" xr:uid="{00000000-0005-0000-0000-000095840000}"/>
    <cellStyle name="RIGs input cells 5 14 2" xfId="34549" xr:uid="{00000000-0005-0000-0000-000096840000}"/>
    <cellStyle name="RIGs input cells 5 15" xfId="34550" xr:uid="{00000000-0005-0000-0000-000097840000}"/>
    <cellStyle name="RIGs input cells 5 15 2" xfId="34551" xr:uid="{00000000-0005-0000-0000-000098840000}"/>
    <cellStyle name="RIGs input cells 5 16" xfId="34552" xr:uid="{00000000-0005-0000-0000-000099840000}"/>
    <cellStyle name="RIGs input cells 5 16 2" xfId="34553" xr:uid="{00000000-0005-0000-0000-00009A840000}"/>
    <cellStyle name="RIGs input cells 5 17" xfId="34554" xr:uid="{00000000-0005-0000-0000-00009B840000}"/>
    <cellStyle name="RIGs input cells 5 17 2" xfId="34555" xr:uid="{00000000-0005-0000-0000-00009C840000}"/>
    <cellStyle name="RIGs input cells 5 18" xfId="34556" xr:uid="{00000000-0005-0000-0000-00009D840000}"/>
    <cellStyle name="RIGs input cells 5 18 2" xfId="34557" xr:uid="{00000000-0005-0000-0000-00009E840000}"/>
    <cellStyle name="RIGs input cells 5 19" xfId="34558" xr:uid="{00000000-0005-0000-0000-00009F840000}"/>
    <cellStyle name="RIGs input cells 5 19 2" xfId="34559" xr:uid="{00000000-0005-0000-0000-0000A0840000}"/>
    <cellStyle name="RIGs input cells 5 2" xfId="1273" xr:uid="{00000000-0005-0000-0000-0000A1840000}"/>
    <cellStyle name="RIGs input cells 5 2 10" xfId="34560" xr:uid="{00000000-0005-0000-0000-0000A2840000}"/>
    <cellStyle name="RIGs input cells 5 2 10 2" xfId="34561" xr:uid="{00000000-0005-0000-0000-0000A3840000}"/>
    <cellStyle name="RIGs input cells 5 2 11" xfId="34562" xr:uid="{00000000-0005-0000-0000-0000A4840000}"/>
    <cellStyle name="RIGs input cells 5 2 11 2" xfId="34563" xr:uid="{00000000-0005-0000-0000-0000A5840000}"/>
    <cellStyle name="RIGs input cells 5 2 12" xfId="34564" xr:uid="{00000000-0005-0000-0000-0000A6840000}"/>
    <cellStyle name="RIGs input cells 5 2 12 2" xfId="34565" xr:uid="{00000000-0005-0000-0000-0000A7840000}"/>
    <cellStyle name="RIGs input cells 5 2 13" xfId="34566" xr:uid="{00000000-0005-0000-0000-0000A8840000}"/>
    <cellStyle name="RIGs input cells 5 2 13 2" xfId="34567" xr:uid="{00000000-0005-0000-0000-0000A9840000}"/>
    <cellStyle name="RIGs input cells 5 2 14" xfId="34568" xr:uid="{00000000-0005-0000-0000-0000AA840000}"/>
    <cellStyle name="RIGs input cells 5 2 14 2" xfId="34569" xr:uid="{00000000-0005-0000-0000-0000AB840000}"/>
    <cellStyle name="RIGs input cells 5 2 15" xfId="34570" xr:uid="{00000000-0005-0000-0000-0000AC840000}"/>
    <cellStyle name="RIGs input cells 5 2 15 2" xfId="34571" xr:uid="{00000000-0005-0000-0000-0000AD840000}"/>
    <cellStyle name="RIGs input cells 5 2 16" xfId="34572" xr:uid="{00000000-0005-0000-0000-0000AE840000}"/>
    <cellStyle name="RIGs input cells 5 2 16 2" xfId="34573" xr:uid="{00000000-0005-0000-0000-0000AF840000}"/>
    <cellStyle name="RIGs input cells 5 2 17" xfId="34574" xr:uid="{00000000-0005-0000-0000-0000B0840000}"/>
    <cellStyle name="RIGs input cells 5 2 17 2" xfId="34575" xr:uid="{00000000-0005-0000-0000-0000B1840000}"/>
    <cellStyle name="RIGs input cells 5 2 18" xfId="34576" xr:uid="{00000000-0005-0000-0000-0000B2840000}"/>
    <cellStyle name="RIGs input cells 5 2 18 2" xfId="34577" xr:uid="{00000000-0005-0000-0000-0000B3840000}"/>
    <cellStyle name="RIGs input cells 5 2 19" xfId="34578" xr:uid="{00000000-0005-0000-0000-0000B4840000}"/>
    <cellStyle name="RIGs input cells 5 2 19 2" xfId="34579" xr:uid="{00000000-0005-0000-0000-0000B5840000}"/>
    <cellStyle name="RIGs input cells 5 2 2" xfId="34580" xr:uid="{00000000-0005-0000-0000-0000B6840000}"/>
    <cellStyle name="RIGs input cells 5 2 2 10" xfId="34581" xr:uid="{00000000-0005-0000-0000-0000B7840000}"/>
    <cellStyle name="RIGs input cells 5 2 2 11" xfId="34582" xr:uid="{00000000-0005-0000-0000-0000B8840000}"/>
    <cellStyle name="RIGs input cells 5 2 2 12" xfId="34583" xr:uid="{00000000-0005-0000-0000-0000B9840000}"/>
    <cellStyle name="RIGs input cells 5 2 2 13" xfId="34584" xr:uid="{00000000-0005-0000-0000-0000BA840000}"/>
    <cellStyle name="RIGs input cells 5 2 2 14" xfId="34585" xr:uid="{00000000-0005-0000-0000-0000BB840000}"/>
    <cellStyle name="RIGs input cells 5 2 2 15" xfId="34586" xr:uid="{00000000-0005-0000-0000-0000BC840000}"/>
    <cellStyle name="RIGs input cells 5 2 2 16" xfId="34587" xr:uid="{00000000-0005-0000-0000-0000BD840000}"/>
    <cellStyle name="RIGs input cells 5 2 2 17" xfId="34588" xr:uid="{00000000-0005-0000-0000-0000BE840000}"/>
    <cellStyle name="RIGs input cells 5 2 2 18" xfId="34589" xr:uid="{00000000-0005-0000-0000-0000BF840000}"/>
    <cellStyle name="RIGs input cells 5 2 2 19" xfId="34590" xr:uid="{00000000-0005-0000-0000-0000C0840000}"/>
    <cellStyle name="RIGs input cells 5 2 2 2" xfId="34591" xr:uid="{00000000-0005-0000-0000-0000C1840000}"/>
    <cellStyle name="RIGs input cells 5 2 2 2 10" xfId="34592" xr:uid="{00000000-0005-0000-0000-0000C2840000}"/>
    <cellStyle name="RIGs input cells 5 2 2 2 11" xfId="34593" xr:uid="{00000000-0005-0000-0000-0000C3840000}"/>
    <cellStyle name="RIGs input cells 5 2 2 2 12" xfId="34594" xr:uid="{00000000-0005-0000-0000-0000C4840000}"/>
    <cellStyle name="RIGs input cells 5 2 2 2 13" xfId="34595" xr:uid="{00000000-0005-0000-0000-0000C5840000}"/>
    <cellStyle name="RIGs input cells 5 2 2 2 14" xfId="34596" xr:uid="{00000000-0005-0000-0000-0000C6840000}"/>
    <cellStyle name="RIGs input cells 5 2 2 2 15" xfId="34597" xr:uid="{00000000-0005-0000-0000-0000C7840000}"/>
    <cellStyle name="RIGs input cells 5 2 2 2 16" xfId="34598" xr:uid="{00000000-0005-0000-0000-0000C8840000}"/>
    <cellStyle name="RIGs input cells 5 2 2 2 17" xfId="34599" xr:uid="{00000000-0005-0000-0000-0000C9840000}"/>
    <cellStyle name="RIGs input cells 5 2 2 2 18" xfId="34600" xr:uid="{00000000-0005-0000-0000-0000CA840000}"/>
    <cellStyle name="RIGs input cells 5 2 2 2 19" xfId="34601" xr:uid="{00000000-0005-0000-0000-0000CB840000}"/>
    <cellStyle name="RIGs input cells 5 2 2 2 2" xfId="34602" xr:uid="{00000000-0005-0000-0000-0000CC840000}"/>
    <cellStyle name="RIGs input cells 5 2 2 2 2 10" xfId="34603" xr:uid="{00000000-0005-0000-0000-0000CD840000}"/>
    <cellStyle name="RIGs input cells 5 2 2 2 2 11" xfId="34604" xr:uid="{00000000-0005-0000-0000-0000CE840000}"/>
    <cellStyle name="RIGs input cells 5 2 2 2 2 12" xfId="34605" xr:uid="{00000000-0005-0000-0000-0000CF840000}"/>
    <cellStyle name="RIGs input cells 5 2 2 2 2 13" xfId="34606" xr:uid="{00000000-0005-0000-0000-0000D0840000}"/>
    <cellStyle name="RIGs input cells 5 2 2 2 2 2" xfId="34607" xr:uid="{00000000-0005-0000-0000-0000D1840000}"/>
    <cellStyle name="RIGs input cells 5 2 2 2 2 2 2" xfId="34608" xr:uid="{00000000-0005-0000-0000-0000D2840000}"/>
    <cellStyle name="RIGs input cells 5 2 2 2 2 2 3" xfId="34609" xr:uid="{00000000-0005-0000-0000-0000D3840000}"/>
    <cellStyle name="RIGs input cells 5 2 2 2 2 3" xfId="34610" xr:uid="{00000000-0005-0000-0000-0000D4840000}"/>
    <cellStyle name="RIGs input cells 5 2 2 2 2 3 2" xfId="34611" xr:uid="{00000000-0005-0000-0000-0000D5840000}"/>
    <cellStyle name="RIGs input cells 5 2 2 2 2 3 3" xfId="34612" xr:uid="{00000000-0005-0000-0000-0000D6840000}"/>
    <cellStyle name="RIGs input cells 5 2 2 2 2 4" xfId="34613" xr:uid="{00000000-0005-0000-0000-0000D7840000}"/>
    <cellStyle name="RIGs input cells 5 2 2 2 2 5" xfId="34614" xr:uid="{00000000-0005-0000-0000-0000D8840000}"/>
    <cellStyle name="RIGs input cells 5 2 2 2 2 6" xfId="34615" xr:uid="{00000000-0005-0000-0000-0000D9840000}"/>
    <cellStyle name="RIGs input cells 5 2 2 2 2 7" xfId="34616" xr:uid="{00000000-0005-0000-0000-0000DA840000}"/>
    <cellStyle name="RIGs input cells 5 2 2 2 2 8" xfId="34617" xr:uid="{00000000-0005-0000-0000-0000DB840000}"/>
    <cellStyle name="RIGs input cells 5 2 2 2 2 9" xfId="34618" xr:uid="{00000000-0005-0000-0000-0000DC840000}"/>
    <cellStyle name="RIGs input cells 5 2 2 2 20" xfId="34619" xr:uid="{00000000-0005-0000-0000-0000DD840000}"/>
    <cellStyle name="RIGs input cells 5 2 2 2 21" xfId="34620" xr:uid="{00000000-0005-0000-0000-0000DE840000}"/>
    <cellStyle name="RIGs input cells 5 2 2 2 22" xfId="34621" xr:uid="{00000000-0005-0000-0000-0000DF840000}"/>
    <cellStyle name="RIGs input cells 5 2 2 2 23" xfId="34622" xr:uid="{00000000-0005-0000-0000-0000E0840000}"/>
    <cellStyle name="RIGs input cells 5 2 2 2 24" xfId="34623" xr:uid="{00000000-0005-0000-0000-0000E1840000}"/>
    <cellStyle name="RIGs input cells 5 2 2 2 25" xfId="34624" xr:uid="{00000000-0005-0000-0000-0000E2840000}"/>
    <cellStyle name="RIGs input cells 5 2 2 2 26" xfId="34625" xr:uid="{00000000-0005-0000-0000-0000E3840000}"/>
    <cellStyle name="RIGs input cells 5 2 2 2 27" xfId="34626" xr:uid="{00000000-0005-0000-0000-0000E4840000}"/>
    <cellStyle name="RIGs input cells 5 2 2 2 28" xfId="34627" xr:uid="{00000000-0005-0000-0000-0000E5840000}"/>
    <cellStyle name="RIGs input cells 5 2 2 2 29" xfId="34628" xr:uid="{00000000-0005-0000-0000-0000E6840000}"/>
    <cellStyle name="RIGs input cells 5 2 2 2 3" xfId="34629" xr:uid="{00000000-0005-0000-0000-0000E7840000}"/>
    <cellStyle name="RIGs input cells 5 2 2 2 3 2" xfId="34630" xr:uid="{00000000-0005-0000-0000-0000E8840000}"/>
    <cellStyle name="RIGs input cells 5 2 2 2 3 3" xfId="34631" xr:uid="{00000000-0005-0000-0000-0000E9840000}"/>
    <cellStyle name="RIGs input cells 5 2 2 2 30" xfId="34632" xr:uid="{00000000-0005-0000-0000-0000EA840000}"/>
    <cellStyle name="RIGs input cells 5 2 2 2 31" xfId="34633" xr:uid="{00000000-0005-0000-0000-0000EB840000}"/>
    <cellStyle name="RIGs input cells 5 2 2 2 32" xfId="34634" xr:uid="{00000000-0005-0000-0000-0000EC840000}"/>
    <cellStyle name="RIGs input cells 5 2 2 2 33" xfId="34635" xr:uid="{00000000-0005-0000-0000-0000ED840000}"/>
    <cellStyle name="RIGs input cells 5 2 2 2 34" xfId="34636" xr:uid="{00000000-0005-0000-0000-0000EE840000}"/>
    <cellStyle name="RIGs input cells 5 2 2 2 4" xfId="34637" xr:uid="{00000000-0005-0000-0000-0000EF840000}"/>
    <cellStyle name="RIGs input cells 5 2 2 2 4 2" xfId="34638" xr:uid="{00000000-0005-0000-0000-0000F0840000}"/>
    <cellStyle name="RIGs input cells 5 2 2 2 4 3" xfId="34639" xr:uid="{00000000-0005-0000-0000-0000F1840000}"/>
    <cellStyle name="RIGs input cells 5 2 2 2 5" xfId="34640" xr:uid="{00000000-0005-0000-0000-0000F2840000}"/>
    <cellStyle name="RIGs input cells 5 2 2 2 6" xfId="34641" xr:uid="{00000000-0005-0000-0000-0000F3840000}"/>
    <cellStyle name="RIGs input cells 5 2 2 2 7" xfId="34642" xr:uid="{00000000-0005-0000-0000-0000F4840000}"/>
    <cellStyle name="RIGs input cells 5 2 2 2 8" xfId="34643" xr:uid="{00000000-0005-0000-0000-0000F5840000}"/>
    <cellStyle name="RIGs input cells 5 2 2 2 9" xfId="34644" xr:uid="{00000000-0005-0000-0000-0000F6840000}"/>
    <cellStyle name="RIGs input cells 5 2 2 20" xfId="34645" xr:uid="{00000000-0005-0000-0000-0000F7840000}"/>
    <cellStyle name="RIGs input cells 5 2 2 21" xfId="34646" xr:uid="{00000000-0005-0000-0000-0000F8840000}"/>
    <cellStyle name="RIGs input cells 5 2 2 22" xfId="34647" xr:uid="{00000000-0005-0000-0000-0000F9840000}"/>
    <cellStyle name="RIGs input cells 5 2 2 23" xfId="34648" xr:uid="{00000000-0005-0000-0000-0000FA840000}"/>
    <cellStyle name="RIGs input cells 5 2 2 24" xfId="34649" xr:uid="{00000000-0005-0000-0000-0000FB840000}"/>
    <cellStyle name="RIGs input cells 5 2 2 25" xfId="34650" xr:uid="{00000000-0005-0000-0000-0000FC840000}"/>
    <cellStyle name="RIGs input cells 5 2 2 26" xfId="34651" xr:uid="{00000000-0005-0000-0000-0000FD840000}"/>
    <cellStyle name="RIGs input cells 5 2 2 27" xfId="34652" xr:uid="{00000000-0005-0000-0000-0000FE840000}"/>
    <cellStyle name="RIGs input cells 5 2 2 28" xfId="34653" xr:uid="{00000000-0005-0000-0000-0000FF840000}"/>
    <cellStyle name="RIGs input cells 5 2 2 29" xfId="34654" xr:uid="{00000000-0005-0000-0000-000000850000}"/>
    <cellStyle name="RIGs input cells 5 2 2 3" xfId="34655" xr:uid="{00000000-0005-0000-0000-000001850000}"/>
    <cellStyle name="RIGs input cells 5 2 2 3 10" xfId="34656" xr:uid="{00000000-0005-0000-0000-000002850000}"/>
    <cellStyle name="RIGs input cells 5 2 2 3 11" xfId="34657" xr:uid="{00000000-0005-0000-0000-000003850000}"/>
    <cellStyle name="RIGs input cells 5 2 2 3 12" xfId="34658" xr:uid="{00000000-0005-0000-0000-000004850000}"/>
    <cellStyle name="RIGs input cells 5 2 2 3 13" xfId="34659" xr:uid="{00000000-0005-0000-0000-000005850000}"/>
    <cellStyle name="RIGs input cells 5 2 2 3 2" xfId="34660" xr:uid="{00000000-0005-0000-0000-000006850000}"/>
    <cellStyle name="RIGs input cells 5 2 2 3 2 2" xfId="34661" xr:uid="{00000000-0005-0000-0000-000007850000}"/>
    <cellStyle name="RIGs input cells 5 2 2 3 2 3" xfId="34662" xr:uid="{00000000-0005-0000-0000-000008850000}"/>
    <cellStyle name="RIGs input cells 5 2 2 3 3" xfId="34663" xr:uid="{00000000-0005-0000-0000-000009850000}"/>
    <cellStyle name="RIGs input cells 5 2 2 3 3 2" xfId="34664" xr:uid="{00000000-0005-0000-0000-00000A850000}"/>
    <cellStyle name="RIGs input cells 5 2 2 3 3 3" xfId="34665" xr:uid="{00000000-0005-0000-0000-00000B850000}"/>
    <cellStyle name="RIGs input cells 5 2 2 3 4" xfId="34666" xr:uid="{00000000-0005-0000-0000-00000C850000}"/>
    <cellStyle name="RIGs input cells 5 2 2 3 5" xfId="34667" xr:uid="{00000000-0005-0000-0000-00000D850000}"/>
    <cellStyle name="RIGs input cells 5 2 2 3 6" xfId="34668" xr:uid="{00000000-0005-0000-0000-00000E850000}"/>
    <cellStyle name="RIGs input cells 5 2 2 3 7" xfId="34669" xr:uid="{00000000-0005-0000-0000-00000F850000}"/>
    <cellStyle name="RIGs input cells 5 2 2 3 8" xfId="34670" xr:uid="{00000000-0005-0000-0000-000010850000}"/>
    <cellStyle name="RIGs input cells 5 2 2 3 9" xfId="34671" xr:uid="{00000000-0005-0000-0000-000011850000}"/>
    <cellStyle name="RIGs input cells 5 2 2 30" xfId="34672" xr:uid="{00000000-0005-0000-0000-000012850000}"/>
    <cellStyle name="RIGs input cells 5 2 2 31" xfId="34673" xr:uid="{00000000-0005-0000-0000-000013850000}"/>
    <cellStyle name="RIGs input cells 5 2 2 32" xfId="34674" xr:uid="{00000000-0005-0000-0000-000014850000}"/>
    <cellStyle name="RIGs input cells 5 2 2 33" xfId="34675" xr:uid="{00000000-0005-0000-0000-000015850000}"/>
    <cellStyle name="RIGs input cells 5 2 2 34" xfId="34676" xr:uid="{00000000-0005-0000-0000-000016850000}"/>
    <cellStyle name="RIGs input cells 5 2 2 35" xfId="34677" xr:uid="{00000000-0005-0000-0000-000017850000}"/>
    <cellStyle name="RIGs input cells 5 2 2 4" xfId="34678" xr:uid="{00000000-0005-0000-0000-000018850000}"/>
    <cellStyle name="RIGs input cells 5 2 2 4 2" xfId="34679" xr:uid="{00000000-0005-0000-0000-000019850000}"/>
    <cellStyle name="RIGs input cells 5 2 2 4 3" xfId="34680" xr:uid="{00000000-0005-0000-0000-00001A850000}"/>
    <cellStyle name="RIGs input cells 5 2 2 5" xfId="34681" xr:uid="{00000000-0005-0000-0000-00001B850000}"/>
    <cellStyle name="RIGs input cells 5 2 2 5 2" xfId="34682" xr:uid="{00000000-0005-0000-0000-00001C850000}"/>
    <cellStyle name="RIGs input cells 5 2 2 5 3" xfId="34683" xr:uid="{00000000-0005-0000-0000-00001D850000}"/>
    <cellStyle name="RIGs input cells 5 2 2 6" xfId="34684" xr:uid="{00000000-0005-0000-0000-00001E850000}"/>
    <cellStyle name="RIGs input cells 5 2 2 7" xfId="34685" xr:uid="{00000000-0005-0000-0000-00001F850000}"/>
    <cellStyle name="RIGs input cells 5 2 2 8" xfId="34686" xr:uid="{00000000-0005-0000-0000-000020850000}"/>
    <cellStyle name="RIGs input cells 5 2 2 9" xfId="34687" xr:uid="{00000000-0005-0000-0000-000021850000}"/>
    <cellStyle name="RIGs input cells 5 2 2_4 28 1_Asst_Health_Crit_AllTO_RIIO_20110714pm" xfId="34688" xr:uid="{00000000-0005-0000-0000-000022850000}"/>
    <cellStyle name="RIGs input cells 5 2 20" xfId="34689" xr:uid="{00000000-0005-0000-0000-000023850000}"/>
    <cellStyle name="RIGs input cells 5 2 20 2" xfId="34690" xr:uid="{00000000-0005-0000-0000-000024850000}"/>
    <cellStyle name="RIGs input cells 5 2 21" xfId="34691" xr:uid="{00000000-0005-0000-0000-000025850000}"/>
    <cellStyle name="RIGs input cells 5 2 21 2" xfId="34692" xr:uid="{00000000-0005-0000-0000-000026850000}"/>
    <cellStyle name="RIGs input cells 5 2 22" xfId="34693" xr:uid="{00000000-0005-0000-0000-000027850000}"/>
    <cellStyle name="RIGs input cells 5 2 22 2" xfId="34694" xr:uid="{00000000-0005-0000-0000-000028850000}"/>
    <cellStyle name="RIGs input cells 5 2 23" xfId="34695" xr:uid="{00000000-0005-0000-0000-000029850000}"/>
    <cellStyle name="RIGs input cells 5 2 23 2" xfId="34696" xr:uid="{00000000-0005-0000-0000-00002A850000}"/>
    <cellStyle name="RIGs input cells 5 2 24" xfId="34697" xr:uid="{00000000-0005-0000-0000-00002B850000}"/>
    <cellStyle name="RIGs input cells 5 2 24 2" xfId="34698" xr:uid="{00000000-0005-0000-0000-00002C850000}"/>
    <cellStyle name="RIGs input cells 5 2 25" xfId="34699" xr:uid="{00000000-0005-0000-0000-00002D850000}"/>
    <cellStyle name="RIGs input cells 5 2 25 2" xfId="34700" xr:uid="{00000000-0005-0000-0000-00002E850000}"/>
    <cellStyle name="RIGs input cells 5 2 26" xfId="34701" xr:uid="{00000000-0005-0000-0000-00002F850000}"/>
    <cellStyle name="RIGs input cells 5 2 27" xfId="34702" xr:uid="{00000000-0005-0000-0000-000030850000}"/>
    <cellStyle name="RIGs input cells 5 2 28" xfId="34703" xr:uid="{00000000-0005-0000-0000-000031850000}"/>
    <cellStyle name="RIGs input cells 5 2 29" xfId="34704" xr:uid="{00000000-0005-0000-0000-000032850000}"/>
    <cellStyle name="RIGs input cells 5 2 3" xfId="34705" xr:uid="{00000000-0005-0000-0000-000033850000}"/>
    <cellStyle name="RIGs input cells 5 2 3 10" xfId="34706" xr:uid="{00000000-0005-0000-0000-000034850000}"/>
    <cellStyle name="RIGs input cells 5 2 3 11" xfId="34707" xr:uid="{00000000-0005-0000-0000-000035850000}"/>
    <cellStyle name="RIGs input cells 5 2 3 12" xfId="34708" xr:uid="{00000000-0005-0000-0000-000036850000}"/>
    <cellStyle name="RIGs input cells 5 2 3 13" xfId="34709" xr:uid="{00000000-0005-0000-0000-000037850000}"/>
    <cellStyle name="RIGs input cells 5 2 3 14" xfId="34710" xr:uid="{00000000-0005-0000-0000-000038850000}"/>
    <cellStyle name="RIGs input cells 5 2 3 15" xfId="34711" xr:uid="{00000000-0005-0000-0000-000039850000}"/>
    <cellStyle name="RIGs input cells 5 2 3 16" xfId="34712" xr:uid="{00000000-0005-0000-0000-00003A850000}"/>
    <cellStyle name="RIGs input cells 5 2 3 17" xfId="34713" xr:uid="{00000000-0005-0000-0000-00003B850000}"/>
    <cellStyle name="RIGs input cells 5 2 3 18" xfId="34714" xr:uid="{00000000-0005-0000-0000-00003C850000}"/>
    <cellStyle name="RIGs input cells 5 2 3 19" xfId="34715" xr:uid="{00000000-0005-0000-0000-00003D850000}"/>
    <cellStyle name="RIGs input cells 5 2 3 2" xfId="34716" xr:uid="{00000000-0005-0000-0000-00003E850000}"/>
    <cellStyle name="RIGs input cells 5 2 3 2 10" xfId="34717" xr:uid="{00000000-0005-0000-0000-00003F850000}"/>
    <cellStyle name="RIGs input cells 5 2 3 2 11" xfId="34718" xr:uid="{00000000-0005-0000-0000-000040850000}"/>
    <cellStyle name="RIGs input cells 5 2 3 2 12" xfId="34719" xr:uid="{00000000-0005-0000-0000-000041850000}"/>
    <cellStyle name="RIGs input cells 5 2 3 2 13" xfId="34720" xr:uid="{00000000-0005-0000-0000-000042850000}"/>
    <cellStyle name="RIGs input cells 5 2 3 2 2" xfId="34721" xr:uid="{00000000-0005-0000-0000-000043850000}"/>
    <cellStyle name="RIGs input cells 5 2 3 2 2 2" xfId="34722" xr:uid="{00000000-0005-0000-0000-000044850000}"/>
    <cellStyle name="RIGs input cells 5 2 3 2 2 3" xfId="34723" xr:uid="{00000000-0005-0000-0000-000045850000}"/>
    <cellStyle name="RIGs input cells 5 2 3 2 3" xfId="34724" xr:uid="{00000000-0005-0000-0000-000046850000}"/>
    <cellStyle name="RIGs input cells 5 2 3 2 3 2" xfId="34725" xr:uid="{00000000-0005-0000-0000-000047850000}"/>
    <cellStyle name="RIGs input cells 5 2 3 2 3 3" xfId="34726" xr:uid="{00000000-0005-0000-0000-000048850000}"/>
    <cellStyle name="RIGs input cells 5 2 3 2 4" xfId="34727" xr:uid="{00000000-0005-0000-0000-000049850000}"/>
    <cellStyle name="RIGs input cells 5 2 3 2 5" xfId="34728" xr:uid="{00000000-0005-0000-0000-00004A850000}"/>
    <cellStyle name="RIGs input cells 5 2 3 2 6" xfId="34729" xr:uid="{00000000-0005-0000-0000-00004B850000}"/>
    <cellStyle name="RIGs input cells 5 2 3 2 7" xfId="34730" xr:uid="{00000000-0005-0000-0000-00004C850000}"/>
    <cellStyle name="RIGs input cells 5 2 3 2 8" xfId="34731" xr:uid="{00000000-0005-0000-0000-00004D850000}"/>
    <cellStyle name="RIGs input cells 5 2 3 2 9" xfId="34732" xr:uid="{00000000-0005-0000-0000-00004E850000}"/>
    <cellStyle name="RIGs input cells 5 2 3 20" xfId="34733" xr:uid="{00000000-0005-0000-0000-00004F850000}"/>
    <cellStyle name="RIGs input cells 5 2 3 21" xfId="34734" xr:uid="{00000000-0005-0000-0000-000050850000}"/>
    <cellStyle name="RIGs input cells 5 2 3 22" xfId="34735" xr:uid="{00000000-0005-0000-0000-000051850000}"/>
    <cellStyle name="RIGs input cells 5 2 3 23" xfId="34736" xr:uid="{00000000-0005-0000-0000-000052850000}"/>
    <cellStyle name="RIGs input cells 5 2 3 24" xfId="34737" xr:uid="{00000000-0005-0000-0000-000053850000}"/>
    <cellStyle name="RIGs input cells 5 2 3 25" xfId="34738" xr:uid="{00000000-0005-0000-0000-000054850000}"/>
    <cellStyle name="RIGs input cells 5 2 3 26" xfId="34739" xr:uid="{00000000-0005-0000-0000-000055850000}"/>
    <cellStyle name="RIGs input cells 5 2 3 27" xfId="34740" xr:uid="{00000000-0005-0000-0000-000056850000}"/>
    <cellStyle name="RIGs input cells 5 2 3 28" xfId="34741" xr:uid="{00000000-0005-0000-0000-000057850000}"/>
    <cellStyle name="RIGs input cells 5 2 3 29" xfId="34742" xr:uid="{00000000-0005-0000-0000-000058850000}"/>
    <cellStyle name="RIGs input cells 5 2 3 3" xfId="34743" xr:uid="{00000000-0005-0000-0000-000059850000}"/>
    <cellStyle name="RIGs input cells 5 2 3 3 2" xfId="34744" xr:uid="{00000000-0005-0000-0000-00005A850000}"/>
    <cellStyle name="RIGs input cells 5 2 3 3 3" xfId="34745" xr:uid="{00000000-0005-0000-0000-00005B850000}"/>
    <cellStyle name="RIGs input cells 5 2 3 30" xfId="34746" xr:uid="{00000000-0005-0000-0000-00005C850000}"/>
    <cellStyle name="RIGs input cells 5 2 3 31" xfId="34747" xr:uid="{00000000-0005-0000-0000-00005D850000}"/>
    <cellStyle name="RIGs input cells 5 2 3 32" xfId="34748" xr:uid="{00000000-0005-0000-0000-00005E850000}"/>
    <cellStyle name="RIGs input cells 5 2 3 33" xfId="34749" xr:uid="{00000000-0005-0000-0000-00005F850000}"/>
    <cellStyle name="RIGs input cells 5 2 3 34" xfId="34750" xr:uid="{00000000-0005-0000-0000-000060850000}"/>
    <cellStyle name="RIGs input cells 5 2 3 4" xfId="34751" xr:uid="{00000000-0005-0000-0000-000061850000}"/>
    <cellStyle name="RIGs input cells 5 2 3 4 2" xfId="34752" xr:uid="{00000000-0005-0000-0000-000062850000}"/>
    <cellStyle name="RIGs input cells 5 2 3 4 3" xfId="34753" xr:uid="{00000000-0005-0000-0000-000063850000}"/>
    <cellStyle name="RIGs input cells 5 2 3 5" xfId="34754" xr:uid="{00000000-0005-0000-0000-000064850000}"/>
    <cellStyle name="RIGs input cells 5 2 3 6" xfId="34755" xr:uid="{00000000-0005-0000-0000-000065850000}"/>
    <cellStyle name="RIGs input cells 5 2 3 7" xfId="34756" xr:uid="{00000000-0005-0000-0000-000066850000}"/>
    <cellStyle name="RIGs input cells 5 2 3 8" xfId="34757" xr:uid="{00000000-0005-0000-0000-000067850000}"/>
    <cellStyle name="RIGs input cells 5 2 3 9" xfId="34758" xr:uid="{00000000-0005-0000-0000-000068850000}"/>
    <cellStyle name="RIGs input cells 5 2 30" xfId="34759" xr:uid="{00000000-0005-0000-0000-000069850000}"/>
    <cellStyle name="RIGs input cells 5 2 31" xfId="34760" xr:uid="{00000000-0005-0000-0000-00006A850000}"/>
    <cellStyle name="RIGs input cells 5 2 32" xfId="34761" xr:uid="{00000000-0005-0000-0000-00006B850000}"/>
    <cellStyle name="RIGs input cells 5 2 33" xfId="34762" xr:uid="{00000000-0005-0000-0000-00006C850000}"/>
    <cellStyle name="RIGs input cells 5 2 34" xfId="34763" xr:uid="{00000000-0005-0000-0000-00006D850000}"/>
    <cellStyle name="RIGs input cells 5 2 35" xfId="34764" xr:uid="{00000000-0005-0000-0000-00006E850000}"/>
    <cellStyle name="RIGs input cells 5 2 36" xfId="34765" xr:uid="{00000000-0005-0000-0000-00006F850000}"/>
    <cellStyle name="RIGs input cells 5 2 37" xfId="34766" xr:uid="{00000000-0005-0000-0000-000070850000}"/>
    <cellStyle name="RIGs input cells 5 2 38" xfId="34767" xr:uid="{00000000-0005-0000-0000-000071850000}"/>
    <cellStyle name="RIGs input cells 5 2 4" xfId="34768" xr:uid="{00000000-0005-0000-0000-000072850000}"/>
    <cellStyle name="RIGs input cells 5 2 4 10" xfId="34769" xr:uid="{00000000-0005-0000-0000-000073850000}"/>
    <cellStyle name="RIGs input cells 5 2 4 11" xfId="34770" xr:uid="{00000000-0005-0000-0000-000074850000}"/>
    <cellStyle name="RIGs input cells 5 2 4 12" xfId="34771" xr:uid="{00000000-0005-0000-0000-000075850000}"/>
    <cellStyle name="RIGs input cells 5 2 4 13" xfId="34772" xr:uid="{00000000-0005-0000-0000-000076850000}"/>
    <cellStyle name="RIGs input cells 5 2 4 14" xfId="34773" xr:uid="{00000000-0005-0000-0000-000077850000}"/>
    <cellStyle name="RIGs input cells 5 2 4 15" xfId="34774" xr:uid="{00000000-0005-0000-0000-000078850000}"/>
    <cellStyle name="RIGs input cells 5 2 4 16" xfId="34775" xr:uid="{00000000-0005-0000-0000-000079850000}"/>
    <cellStyle name="RIGs input cells 5 2 4 17" xfId="34776" xr:uid="{00000000-0005-0000-0000-00007A850000}"/>
    <cellStyle name="RIGs input cells 5 2 4 18" xfId="34777" xr:uid="{00000000-0005-0000-0000-00007B850000}"/>
    <cellStyle name="RIGs input cells 5 2 4 19" xfId="34778" xr:uid="{00000000-0005-0000-0000-00007C850000}"/>
    <cellStyle name="RIGs input cells 5 2 4 2" xfId="34779" xr:uid="{00000000-0005-0000-0000-00007D850000}"/>
    <cellStyle name="RIGs input cells 5 2 4 2 10" xfId="34780" xr:uid="{00000000-0005-0000-0000-00007E850000}"/>
    <cellStyle name="RIGs input cells 5 2 4 2 11" xfId="34781" xr:uid="{00000000-0005-0000-0000-00007F850000}"/>
    <cellStyle name="RIGs input cells 5 2 4 2 12" xfId="34782" xr:uid="{00000000-0005-0000-0000-000080850000}"/>
    <cellStyle name="RIGs input cells 5 2 4 2 13" xfId="34783" xr:uid="{00000000-0005-0000-0000-000081850000}"/>
    <cellStyle name="RIGs input cells 5 2 4 2 2" xfId="34784" xr:uid="{00000000-0005-0000-0000-000082850000}"/>
    <cellStyle name="RIGs input cells 5 2 4 2 2 2" xfId="34785" xr:uid="{00000000-0005-0000-0000-000083850000}"/>
    <cellStyle name="RIGs input cells 5 2 4 2 2 3" xfId="34786" xr:uid="{00000000-0005-0000-0000-000084850000}"/>
    <cellStyle name="RIGs input cells 5 2 4 2 3" xfId="34787" xr:uid="{00000000-0005-0000-0000-000085850000}"/>
    <cellStyle name="RIGs input cells 5 2 4 2 3 2" xfId="34788" xr:uid="{00000000-0005-0000-0000-000086850000}"/>
    <cellStyle name="RIGs input cells 5 2 4 2 3 3" xfId="34789" xr:uid="{00000000-0005-0000-0000-000087850000}"/>
    <cellStyle name="RIGs input cells 5 2 4 2 4" xfId="34790" xr:uid="{00000000-0005-0000-0000-000088850000}"/>
    <cellStyle name="RIGs input cells 5 2 4 2 5" xfId="34791" xr:uid="{00000000-0005-0000-0000-000089850000}"/>
    <cellStyle name="RIGs input cells 5 2 4 2 6" xfId="34792" xr:uid="{00000000-0005-0000-0000-00008A850000}"/>
    <cellStyle name="RIGs input cells 5 2 4 2 7" xfId="34793" xr:uid="{00000000-0005-0000-0000-00008B850000}"/>
    <cellStyle name="RIGs input cells 5 2 4 2 8" xfId="34794" xr:uid="{00000000-0005-0000-0000-00008C850000}"/>
    <cellStyle name="RIGs input cells 5 2 4 2 9" xfId="34795" xr:uid="{00000000-0005-0000-0000-00008D850000}"/>
    <cellStyle name="RIGs input cells 5 2 4 20" xfId="34796" xr:uid="{00000000-0005-0000-0000-00008E850000}"/>
    <cellStyle name="RIGs input cells 5 2 4 21" xfId="34797" xr:uid="{00000000-0005-0000-0000-00008F850000}"/>
    <cellStyle name="RIGs input cells 5 2 4 22" xfId="34798" xr:uid="{00000000-0005-0000-0000-000090850000}"/>
    <cellStyle name="RIGs input cells 5 2 4 23" xfId="34799" xr:uid="{00000000-0005-0000-0000-000091850000}"/>
    <cellStyle name="RIGs input cells 5 2 4 24" xfId="34800" xr:uid="{00000000-0005-0000-0000-000092850000}"/>
    <cellStyle name="RIGs input cells 5 2 4 25" xfId="34801" xr:uid="{00000000-0005-0000-0000-000093850000}"/>
    <cellStyle name="RIGs input cells 5 2 4 26" xfId="34802" xr:uid="{00000000-0005-0000-0000-000094850000}"/>
    <cellStyle name="RIGs input cells 5 2 4 27" xfId="34803" xr:uid="{00000000-0005-0000-0000-000095850000}"/>
    <cellStyle name="RIGs input cells 5 2 4 28" xfId="34804" xr:uid="{00000000-0005-0000-0000-000096850000}"/>
    <cellStyle name="RIGs input cells 5 2 4 29" xfId="34805" xr:uid="{00000000-0005-0000-0000-000097850000}"/>
    <cellStyle name="RIGs input cells 5 2 4 3" xfId="34806" xr:uid="{00000000-0005-0000-0000-000098850000}"/>
    <cellStyle name="RIGs input cells 5 2 4 3 2" xfId="34807" xr:uid="{00000000-0005-0000-0000-000099850000}"/>
    <cellStyle name="RIGs input cells 5 2 4 3 3" xfId="34808" xr:uid="{00000000-0005-0000-0000-00009A850000}"/>
    <cellStyle name="RIGs input cells 5 2 4 30" xfId="34809" xr:uid="{00000000-0005-0000-0000-00009B850000}"/>
    <cellStyle name="RIGs input cells 5 2 4 31" xfId="34810" xr:uid="{00000000-0005-0000-0000-00009C850000}"/>
    <cellStyle name="RIGs input cells 5 2 4 32" xfId="34811" xr:uid="{00000000-0005-0000-0000-00009D850000}"/>
    <cellStyle name="RIGs input cells 5 2 4 33" xfId="34812" xr:uid="{00000000-0005-0000-0000-00009E850000}"/>
    <cellStyle name="RIGs input cells 5 2 4 34" xfId="34813" xr:uid="{00000000-0005-0000-0000-00009F850000}"/>
    <cellStyle name="RIGs input cells 5 2 4 4" xfId="34814" xr:uid="{00000000-0005-0000-0000-0000A0850000}"/>
    <cellStyle name="RIGs input cells 5 2 4 4 2" xfId="34815" xr:uid="{00000000-0005-0000-0000-0000A1850000}"/>
    <cellStyle name="RIGs input cells 5 2 4 4 3" xfId="34816" xr:uid="{00000000-0005-0000-0000-0000A2850000}"/>
    <cellStyle name="RIGs input cells 5 2 4 5" xfId="34817" xr:uid="{00000000-0005-0000-0000-0000A3850000}"/>
    <cellStyle name="RIGs input cells 5 2 4 6" xfId="34818" xr:uid="{00000000-0005-0000-0000-0000A4850000}"/>
    <cellStyle name="RIGs input cells 5 2 4 7" xfId="34819" xr:uid="{00000000-0005-0000-0000-0000A5850000}"/>
    <cellStyle name="RIGs input cells 5 2 4 8" xfId="34820" xr:uid="{00000000-0005-0000-0000-0000A6850000}"/>
    <cellStyle name="RIGs input cells 5 2 4 9" xfId="34821" xr:uid="{00000000-0005-0000-0000-0000A7850000}"/>
    <cellStyle name="RIGs input cells 5 2 5" xfId="34822" xr:uid="{00000000-0005-0000-0000-0000A8850000}"/>
    <cellStyle name="RIGs input cells 5 2 5 10" xfId="34823" xr:uid="{00000000-0005-0000-0000-0000A9850000}"/>
    <cellStyle name="RIGs input cells 5 2 5 11" xfId="34824" xr:uid="{00000000-0005-0000-0000-0000AA850000}"/>
    <cellStyle name="RIGs input cells 5 2 5 12" xfId="34825" xr:uid="{00000000-0005-0000-0000-0000AB850000}"/>
    <cellStyle name="RIGs input cells 5 2 5 13" xfId="34826" xr:uid="{00000000-0005-0000-0000-0000AC850000}"/>
    <cellStyle name="RIGs input cells 5 2 5 2" xfId="34827" xr:uid="{00000000-0005-0000-0000-0000AD850000}"/>
    <cellStyle name="RIGs input cells 5 2 5 2 2" xfId="34828" xr:uid="{00000000-0005-0000-0000-0000AE850000}"/>
    <cellStyle name="RIGs input cells 5 2 5 2 3" xfId="34829" xr:uid="{00000000-0005-0000-0000-0000AF850000}"/>
    <cellStyle name="RIGs input cells 5 2 5 3" xfId="34830" xr:uid="{00000000-0005-0000-0000-0000B0850000}"/>
    <cellStyle name="RIGs input cells 5 2 5 3 2" xfId="34831" xr:uid="{00000000-0005-0000-0000-0000B1850000}"/>
    <cellStyle name="RIGs input cells 5 2 5 3 3" xfId="34832" xr:uid="{00000000-0005-0000-0000-0000B2850000}"/>
    <cellStyle name="RIGs input cells 5 2 5 4" xfId="34833" xr:uid="{00000000-0005-0000-0000-0000B3850000}"/>
    <cellStyle name="RIGs input cells 5 2 5 5" xfId="34834" xr:uid="{00000000-0005-0000-0000-0000B4850000}"/>
    <cellStyle name="RIGs input cells 5 2 5 6" xfId="34835" xr:uid="{00000000-0005-0000-0000-0000B5850000}"/>
    <cellStyle name="RIGs input cells 5 2 5 7" xfId="34836" xr:uid="{00000000-0005-0000-0000-0000B6850000}"/>
    <cellStyle name="RIGs input cells 5 2 5 8" xfId="34837" xr:uid="{00000000-0005-0000-0000-0000B7850000}"/>
    <cellStyle name="RIGs input cells 5 2 5 9" xfId="34838" xr:uid="{00000000-0005-0000-0000-0000B8850000}"/>
    <cellStyle name="RIGs input cells 5 2 6" xfId="34839" xr:uid="{00000000-0005-0000-0000-0000B9850000}"/>
    <cellStyle name="RIGs input cells 5 2 6 2" xfId="34840" xr:uid="{00000000-0005-0000-0000-0000BA850000}"/>
    <cellStyle name="RIGs input cells 5 2 6 2 2" xfId="34841" xr:uid="{00000000-0005-0000-0000-0000BB850000}"/>
    <cellStyle name="RIGs input cells 5 2 6 2 3" xfId="34842" xr:uid="{00000000-0005-0000-0000-0000BC850000}"/>
    <cellStyle name="RIGs input cells 5 2 6 3" xfId="34843" xr:uid="{00000000-0005-0000-0000-0000BD850000}"/>
    <cellStyle name="RIGs input cells 5 2 6 3 2" xfId="34844" xr:uid="{00000000-0005-0000-0000-0000BE850000}"/>
    <cellStyle name="RIGs input cells 5 2 6 4" xfId="34845" xr:uid="{00000000-0005-0000-0000-0000BF850000}"/>
    <cellStyle name="RIGs input cells 5 2 7" xfId="34846" xr:uid="{00000000-0005-0000-0000-0000C0850000}"/>
    <cellStyle name="RIGs input cells 5 2 7 2" xfId="34847" xr:uid="{00000000-0005-0000-0000-0000C1850000}"/>
    <cellStyle name="RIGs input cells 5 2 8" xfId="34848" xr:uid="{00000000-0005-0000-0000-0000C2850000}"/>
    <cellStyle name="RIGs input cells 5 2 8 2" xfId="34849" xr:uid="{00000000-0005-0000-0000-0000C3850000}"/>
    <cellStyle name="RIGs input cells 5 2 9" xfId="34850" xr:uid="{00000000-0005-0000-0000-0000C4850000}"/>
    <cellStyle name="RIGs input cells 5 2 9 2" xfId="34851" xr:uid="{00000000-0005-0000-0000-0000C5850000}"/>
    <cellStyle name="RIGs input cells 5 2_4 28 1_Asst_Health_Crit_AllTO_RIIO_20110714pm" xfId="34852" xr:uid="{00000000-0005-0000-0000-0000C6850000}"/>
    <cellStyle name="RIGs input cells 5 20" xfId="34853" xr:uid="{00000000-0005-0000-0000-0000C7850000}"/>
    <cellStyle name="RIGs input cells 5 20 2" xfId="34854" xr:uid="{00000000-0005-0000-0000-0000C8850000}"/>
    <cellStyle name="RIGs input cells 5 21" xfId="34855" xr:uid="{00000000-0005-0000-0000-0000C9850000}"/>
    <cellStyle name="RIGs input cells 5 21 2" xfId="34856" xr:uid="{00000000-0005-0000-0000-0000CA850000}"/>
    <cellStyle name="RIGs input cells 5 22" xfId="34857" xr:uid="{00000000-0005-0000-0000-0000CB850000}"/>
    <cellStyle name="RIGs input cells 5 22 2" xfId="34858" xr:uid="{00000000-0005-0000-0000-0000CC850000}"/>
    <cellStyle name="RIGs input cells 5 23" xfId="34859" xr:uid="{00000000-0005-0000-0000-0000CD850000}"/>
    <cellStyle name="RIGs input cells 5 23 2" xfId="34860" xr:uid="{00000000-0005-0000-0000-0000CE850000}"/>
    <cellStyle name="RIGs input cells 5 24" xfId="34861" xr:uid="{00000000-0005-0000-0000-0000CF850000}"/>
    <cellStyle name="RIGs input cells 5 24 2" xfId="34862" xr:uid="{00000000-0005-0000-0000-0000D0850000}"/>
    <cellStyle name="RIGs input cells 5 25" xfId="34863" xr:uid="{00000000-0005-0000-0000-0000D1850000}"/>
    <cellStyle name="RIGs input cells 5 25 2" xfId="34864" xr:uid="{00000000-0005-0000-0000-0000D2850000}"/>
    <cellStyle name="RIGs input cells 5 26" xfId="34865" xr:uid="{00000000-0005-0000-0000-0000D3850000}"/>
    <cellStyle name="RIGs input cells 5 26 2" xfId="34866" xr:uid="{00000000-0005-0000-0000-0000D4850000}"/>
    <cellStyle name="RIGs input cells 5 27" xfId="34867" xr:uid="{00000000-0005-0000-0000-0000D5850000}"/>
    <cellStyle name="RIGs input cells 5 28" xfId="34868" xr:uid="{00000000-0005-0000-0000-0000D6850000}"/>
    <cellStyle name="RIGs input cells 5 29" xfId="34869" xr:uid="{00000000-0005-0000-0000-0000D7850000}"/>
    <cellStyle name="RIGs input cells 5 3" xfId="34870" xr:uid="{00000000-0005-0000-0000-0000D8850000}"/>
    <cellStyle name="RIGs input cells 5 3 10" xfId="34871" xr:uid="{00000000-0005-0000-0000-0000D9850000}"/>
    <cellStyle name="RIGs input cells 5 3 11" xfId="34872" xr:uid="{00000000-0005-0000-0000-0000DA850000}"/>
    <cellStyle name="RIGs input cells 5 3 12" xfId="34873" xr:uid="{00000000-0005-0000-0000-0000DB850000}"/>
    <cellStyle name="RIGs input cells 5 3 13" xfId="34874" xr:uid="{00000000-0005-0000-0000-0000DC850000}"/>
    <cellStyle name="RIGs input cells 5 3 14" xfId="34875" xr:uid="{00000000-0005-0000-0000-0000DD850000}"/>
    <cellStyle name="RIGs input cells 5 3 15" xfId="34876" xr:uid="{00000000-0005-0000-0000-0000DE850000}"/>
    <cellStyle name="RIGs input cells 5 3 16" xfId="34877" xr:uid="{00000000-0005-0000-0000-0000DF850000}"/>
    <cellStyle name="RIGs input cells 5 3 17" xfId="34878" xr:uid="{00000000-0005-0000-0000-0000E0850000}"/>
    <cellStyle name="RIGs input cells 5 3 18" xfId="34879" xr:uid="{00000000-0005-0000-0000-0000E1850000}"/>
    <cellStyle name="RIGs input cells 5 3 19" xfId="34880" xr:uid="{00000000-0005-0000-0000-0000E2850000}"/>
    <cellStyle name="RIGs input cells 5 3 2" xfId="34881" xr:uid="{00000000-0005-0000-0000-0000E3850000}"/>
    <cellStyle name="RIGs input cells 5 3 2 10" xfId="34882" xr:uid="{00000000-0005-0000-0000-0000E4850000}"/>
    <cellStyle name="RIGs input cells 5 3 2 11" xfId="34883" xr:uid="{00000000-0005-0000-0000-0000E5850000}"/>
    <cellStyle name="RIGs input cells 5 3 2 12" xfId="34884" xr:uid="{00000000-0005-0000-0000-0000E6850000}"/>
    <cellStyle name="RIGs input cells 5 3 2 13" xfId="34885" xr:uid="{00000000-0005-0000-0000-0000E7850000}"/>
    <cellStyle name="RIGs input cells 5 3 2 14" xfId="34886" xr:uid="{00000000-0005-0000-0000-0000E8850000}"/>
    <cellStyle name="RIGs input cells 5 3 2 15" xfId="34887" xr:uid="{00000000-0005-0000-0000-0000E9850000}"/>
    <cellStyle name="RIGs input cells 5 3 2 16" xfId="34888" xr:uid="{00000000-0005-0000-0000-0000EA850000}"/>
    <cellStyle name="RIGs input cells 5 3 2 17" xfId="34889" xr:uid="{00000000-0005-0000-0000-0000EB850000}"/>
    <cellStyle name="RIGs input cells 5 3 2 18" xfId="34890" xr:uid="{00000000-0005-0000-0000-0000EC850000}"/>
    <cellStyle name="RIGs input cells 5 3 2 19" xfId="34891" xr:uid="{00000000-0005-0000-0000-0000ED850000}"/>
    <cellStyle name="RIGs input cells 5 3 2 2" xfId="34892" xr:uid="{00000000-0005-0000-0000-0000EE850000}"/>
    <cellStyle name="RIGs input cells 5 3 2 2 10" xfId="34893" xr:uid="{00000000-0005-0000-0000-0000EF850000}"/>
    <cellStyle name="RIGs input cells 5 3 2 2 11" xfId="34894" xr:uid="{00000000-0005-0000-0000-0000F0850000}"/>
    <cellStyle name="RIGs input cells 5 3 2 2 12" xfId="34895" xr:uid="{00000000-0005-0000-0000-0000F1850000}"/>
    <cellStyle name="RIGs input cells 5 3 2 2 13" xfId="34896" xr:uid="{00000000-0005-0000-0000-0000F2850000}"/>
    <cellStyle name="RIGs input cells 5 3 2 2 2" xfId="34897" xr:uid="{00000000-0005-0000-0000-0000F3850000}"/>
    <cellStyle name="RIGs input cells 5 3 2 2 2 2" xfId="34898" xr:uid="{00000000-0005-0000-0000-0000F4850000}"/>
    <cellStyle name="RIGs input cells 5 3 2 2 2 3" xfId="34899" xr:uid="{00000000-0005-0000-0000-0000F5850000}"/>
    <cellStyle name="RIGs input cells 5 3 2 2 3" xfId="34900" xr:uid="{00000000-0005-0000-0000-0000F6850000}"/>
    <cellStyle name="RIGs input cells 5 3 2 2 3 2" xfId="34901" xr:uid="{00000000-0005-0000-0000-0000F7850000}"/>
    <cellStyle name="RIGs input cells 5 3 2 2 3 3" xfId="34902" xr:uid="{00000000-0005-0000-0000-0000F8850000}"/>
    <cellStyle name="RIGs input cells 5 3 2 2 4" xfId="34903" xr:uid="{00000000-0005-0000-0000-0000F9850000}"/>
    <cellStyle name="RIGs input cells 5 3 2 2 5" xfId="34904" xr:uid="{00000000-0005-0000-0000-0000FA850000}"/>
    <cellStyle name="RIGs input cells 5 3 2 2 6" xfId="34905" xr:uid="{00000000-0005-0000-0000-0000FB850000}"/>
    <cellStyle name="RIGs input cells 5 3 2 2 7" xfId="34906" xr:uid="{00000000-0005-0000-0000-0000FC850000}"/>
    <cellStyle name="RIGs input cells 5 3 2 2 8" xfId="34907" xr:uid="{00000000-0005-0000-0000-0000FD850000}"/>
    <cellStyle name="RIGs input cells 5 3 2 2 9" xfId="34908" xr:uid="{00000000-0005-0000-0000-0000FE850000}"/>
    <cellStyle name="RIGs input cells 5 3 2 20" xfId="34909" xr:uid="{00000000-0005-0000-0000-0000FF850000}"/>
    <cellStyle name="RIGs input cells 5 3 2 21" xfId="34910" xr:uid="{00000000-0005-0000-0000-000000860000}"/>
    <cellStyle name="RIGs input cells 5 3 2 22" xfId="34911" xr:uid="{00000000-0005-0000-0000-000001860000}"/>
    <cellStyle name="RIGs input cells 5 3 2 23" xfId="34912" xr:uid="{00000000-0005-0000-0000-000002860000}"/>
    <cellStyle name="RIGs input cells 5 3 2 24" xfId="34913" xr:uid="{00000000-0005-0000-0000-000003860000}"/>
    <cellStyle name="RIGs input cells 5 3 2 25" xfId="34914" xr:uid="{00000000-0005-0000-0000-000004860000}"/>
    <cellStyle name="RIGs input cells 5 3 2 26" xfId="34915" xr:uid="{00000000-0005-0000-0000-000005860000}"/>
    <cellStyle name="RIGs input cells 5 3 2 27" xfId="34916" xr:uid="{00000000-0005-0000-0000-000006860000}"/>
    <cellStyle name="RIGs input cells 5 3 2 28" xfId="34917" xr:uid="{00000000-0005-0000-0000-000007860000}"/>
    <cellStyle name="RIGs input cells 5 3 2 29" xfId="34918" xr:uid="{00000000-0005-0000-0000-000008860000}"/>
    <cellStyle name="RIGs input cells 5 3 2 3" xfId="34919" xr:uid="{00000000-0005-0000-0000-000009860000}"/>
    <cellStyle name="RIGs input cells 5 3 2 3 2" xfId="34920" xr:uid="{00000000-0005-0000-0000-00000A860000}"/>
    <cellStyle name="RIGs input cells 5 3 2 3 3" xfId="34921" xr:uid="{00000000-0005-0000-0000-00000B860000}"/>
    <cellStyle name="RIGs input cells 5 3 2 30" xfId="34922" xr:uid="{00000000-0005-0000-0000-00000C860000}"/>
    <cellStyle name="RIGs input cells 5 3 2 31" xfId="34923" xr:uid="{00000000-0005-0000-0000-00000D860000}"/>
    <cellStyle name="RIGs input cells 5 3 2 32" xfId="34924" xr:uid="{00000000-0005-0000-0000-00000E860000}"/>
    <cellStyle name="RIGs input cells 5 3 2 33" xfId="34925" xr:uid="{00000000-0005-0000-0000-00000F860000}"/>
    <cellStyle name="RIGs input cells 5 3 2 34" xfId="34926" xr:uid="{00000000-0005-0000-0000-000010860000}"/>
    <cellStyle name="RIGs input cells 5 3 2 4" xfId="34927" xr:uid="{00000000-0005-0000-0000-000011860000}"/>
    <cellStyle name="RIGs input cells 5 3 2 4 2" xfId="34928" xr:uid="{00000000-0005-0000-0000-000012860000}"/>
    <cellStyle name="RIGs input cells 5 3 2 4 3" xfId="34929" xr:uid="{00000000-0005-0000-0000-000013860000}"/>
    <cellStyle name="RIGs input cells 5 3 2 5" xfId="34930" xr:uid="{00000000-0005-0000-0000-000014860000}"/>
    <cellStyle name="RIGs input cells 5 3 2 6" xfId="34931" xr:uid="{00000000-0005-0000-0000-000015860000}"/>
    <cellStyle name="RIGs input cells 5 3 2 7" xfId="34932" xr:uid="{00000000-0005-0000-0000-000016860000}"/>
    <cellStyle name="RIGs input cells 5 3 2 8" xfId="34933" xr:uid="{00000000-0005-0000-0000-000017860000}"/>
    <cellStyle name="RIGs input cells 5 3 2 9" xfId="34934" xr:uid="{00000000-0005-0000-0000-000018860000}"/>
    <cellStyle name="RIGs input cells 5 3 20" xfId="34935" xr:uid="{00000000-0005-0000-0000-000019860000}"/>
    <cellStyle name="RIGs input cells 5 3 21" xfId="34936" xr:uid="{00000000-0005-0000-0000-00001A860000}"/>
    <cellStyle name="RIGs input cells 5 3 22" xfId="34937" xr:uid="{00000000-0005-0000-0000-00001B860000}"/>
    <cellStyle name="RIGs input cells 5 3 23" xfId="34938" xr:uid="{00000000-0005-0000-0000-00001C860000}"/>
    <cellStyle name="RIGs input cells 5 3 24" xfId="34939" xr:uid="{00000000-0005-0000-0000-00001D860000}"/>
    <cellStyle name="RIGs input cells 5 3 25" xfId="34940" xr:uid="{00000000-0005-0000-0000-00001E860000}"/>
    <cellStyle name="RIGs input cells 5 3 26" xfId="34941" xr:uid="{00000000-0005-0000-0000-00001F860000}"/>
    <cellStyle name="RIGs input cells 5 3 27" xfId="34942" xr:uid="{00000000-0005-0000-0000-000020860000}"/>
    <cellStyle name="RIGs input cells 5 3 28" xfId="34943" xr:uid="{00000000-0005-0000-0000-000021860000}"/>
    <cellStyle name="RIGs input cells 5 3 29" xfId="34944" xr:uid="{00000000-0005-0000-0000-000022860000}"/>
    <cellStyle name="RIGs input cells 5 3 3" xfId="34945" xr:uid="{00000000-0005-0000-0000-000023860000}"/>
    <cellStyle name="RIGs input cells 5 3 3 10" xfId="34946" xr:uid="{00000000-0005-0000-0000-000024860000}"/>
    <cellStyle name="RIGs input cells 5 3 3 11" xfId="34947" xr:uid="{00000000-0005-0000-0000-000025860000}"/>
    <cellStyle name="RIGs input cells 5 3 3 12" xfId="34948" xr:uid="{00000000-0005-0000-0000-000026860000}"/>
    <cellStyle name="RIGs input cells 5 3 3 13" xfId="34949" xr:uid="{00000000-0005-0000-0000-000027860000}"/>
    <cellStyle name="RIGs input cells 5 3 3 2" xfId="34950" xr:uid="{00000000-0005-0000-0000-000028860000}"/>
    <cellStyle name="RIGs input cells 5 3 3 2 2" xfId="34951" xr:uid="{00000000-0005-0000-0000-000029860000}"/>
    <cellStyle name="RIGs input cells 5 3 3 2 3" xfId="34952" xr:uid="{00000000-0005-0000-0000-00002A860000}"/>
    <cellStyle name="RIGs input cells 5 3 3 3" xfId="34953" xr:uid="{00000000-0005-0000-0000-00002B860000}"/>
    <cellStyle name="RIGs input cells 5 3 3 3 2" xfId="34954" xr:uid="{00000000-0005-0000-0000-00002C860000}"/>
    <cellStyle name="RIGs input cells 5 3 3 3 3" xfId="34955" xr:uid="{00000000-0005-0000-0000-00002D860000}"/>
    <cellStyle name="RIGs input cells 5 3 3 4" xfId="34956" xr:uid="{00000000-0005-0000-0000-00002E860000}"/>
    <cellStyle name="RIGs input cells 5 3 3 5" xfId="34957" xr:uid="{00000000-0005-0000-0000-00002F860000}"/>
    <cellStyle name="RIGs input cells 5 3 3 6" xfId="34958" xr:uid="{00000000-0005-0000-0000-000030860000}"/>
    <cellStyle name="RIGs input cells 5 3 3 7" xfId="34959" xr:uid="{00000000-0005-0000-0000-000031860000}"/>
    <cellStyle name="RIGs input cells 5 3 3 8" xfId="34960" xr:uid="{00000000-0005-0000-0000-000032860000}"/>
    <cellStyle name="RIGs input cells 5 3 3 9" xfId="34961" xr:uid="{00000000-0005-0000-0000-000033860000}"/>
    <cellStyle name="RIGs input cells 5 3 30" xfId="34962" xr:uid="{00000000-0005-0000-0000-000034860000}"/>
    <cellStyle name="RIGs input cells 5 3 31" xfId="34963" xr:uid="{00000000-0005-0000-0000-000035860000}"/>
    <cellStyle name="RIGs input cells 5 3 32" xfId="34964" xr:uid="{00000000-0005-0000-0000-000036860000}"/>
    <cellStyle name="RIGs input cells 5 3 33" xfId="34965" xr:uid="{00000000-0005-0000-0000-000037860000}"/>
    <cellStyle name="RIGs input cells 5 3 34" xfId="34966" xr:uid="{00000000-0005-0000-0000-000038860000}"/>
    <cellStyle name="RIGs input cells 5 3 35" xfId="34967" xr:uid="{00000000-0005-0000-0000-000039860000}"/>
    <cellStyle name="RIGs input cells 5 3 4" xfId="34968" xr:uid="{00000000-0005-0000-0000-00003A860000}"/>
    <cellStyle name="RIGs input cells 5 3 4 2" xfId="34969" xr:uid="{00000000-0005-0000-0000-00003B860000}"/>
    <cellStyle name="RIGs input cells 5 3 4 3" xfId="34970" xr:uid="{00000000-0005-0000-0000-00003C860000}"/>
    <cellStyle name="RIGs input cells 5 3 5" xfId="34971" xr:uid="{00000000-0005-0000-0000-00003D860000}"/>
    <cellStyle name="RIGs input cells 5 3 5 2" xfId="34972" xr:uid="{00000000-0005-0000-0000-00003E860000}"/>
    <cellStyle name="RIGs input cells 5 3 5 3" xfId="34973" xr:uid="{00000000-0005-0000-0000-00003F860000}"/>
    <cellStyle name="RIGs input cells 5 3 6" xfId="34974" xr:uid="{00000000-0005-0000-0000-000040860000}"/>
    <cellStyle name="RIGs input cells 5 3 7" xfId="34975" xr:uid="{00000000-0005-0000-0000-000041860000}"/>
    <cellStyle name="RIGs input cells 5 3 8" xfId="34976" xr:uid="{00000000-0005-0000-0000-000042860000}"/>
    <cellStyle name="RIGs input cells 5 3 9" xfId="34977" xr:uid="{00000000-0005-0000-0000-000043860000}"/>
    <cellStyle name="RIGs input cells 5 3_4 28 1_Asst_Health_Crit_AllTO_RIIO_20110714pm" xfId="34978" xr:uid="{00000000-0005-0000-0000-000044860000}"/>
    <cellStyle name="RIGs input cells 5 30" xfId="34979" xr:uid="{00000000-0005-0000-0000-000045860000}"/>
    <cellStyle name="RIGs input cells 5 31" xfId="34980" xr:uid="{00000000-0005-0000-0000-000046860000}"/>
    <cellStyle name="RIGs input cells 5 32" xfId="34981" xr:uid="{00000000-0005-0000-0000-000047860000}"/>
    <cellStyle name="RIGs input cells 5 33" xfId="34982" xr:uid="{00000000-0005-0000-0000-000048860000}"/>
    <cellStyle name="RIGs input cells 5 34" xfId="34983" xr:uid="{00000000-0005-0000-0000-000049860000}"/>
    <cellStyle name="RIGs input cells 5 35" xfId="34984" xr:uid="{00000000-0005-0000-0000-00004A860000}"/>
    <cellStyle name="RIGs input cells 5 36" xfId="34985" xr:uid="{00000000-0005-0000-0000-00004B860000}"/>
    <cellStyle name="RIGs input cells 5 37" xfId="34986" xr:uid="{00000000-0005-0000-0000-00004C860000}"/>
    <cellStyle name="RIGs input cells 5 38" xfId="34987" xr:uid="{00000000-0005-0000-0000-00004D860000}"/>
    <cellStyle name="RIGs input cells 5 39" xfId="34988" xr:uid="{00000000-0005-0000-0000-00004E860000}"/>
    <cellStyle name="RIGs input cells 5 4" xfId="34989" xr:uid="{00000000-0005-0000-0000-00004F860000}"/>
    <cellStyle name="RIGs input cells 5 4 10" xfId="34990" xr:uid="{00000000-0005-0000-0000-000050860000}"/>
    <cellStyle name="RIGs input cells 5 4 11" xfId="34991" xr:uid="{00000000-0005-0000-0000-000051860000}"/>
    <cellStyle name="RIGs input cells 5 4 12" xfId="34992" xr:uid="{00000000-0005-0000-0000-000052860000}"/>
    <cellStyle name="RIGs input cells 5 4 13" xfId="34993" xr:uid="{00000000-0005-0000-0000-000053860000}"/>
    <cellStyle name="RIGs input cells 5 4 14" xfId="34994" xr:uid="{00000000-0005-0000-0000-000054860000}"/>
    <cellStyle name="RIGs input cells 5 4 15" xfId="34995" xr:uid="{00000000-0005-0000-0000-000055860000}"/>
    <cellStyle name="RIGs input cells 5 4 16" xfId="34996" xr:uid="{00000000-0005-0000-0000-000056860000}"/>
    <cellStyle name="RIGs input cells 5 4 17" xfId="34997" xr:uid="{00000000-0005-0000-0000-000057860000}"/>
    <cellStyle name="RIGs input cells 5 4 18" xfId="34998" xr:uid="{00000000-0005-0000-0000-000058860000}"/>
    <cellStyle name="RIGs input cells 5 4 19" xfId="34999" xr:uid="{00000000-0005-0000-0000-000059860000}"/>
    <cellStyle name="RIGs input cells 5 4 2" xfId="35000" xr:uid="{00000000-0005-0000-0000-00005A860000}"/>
    <cellStyle name="RIGs input cells 5 4 2 10" xfId="35001" xr:uid="{00000000-0005-0000-0000-00005B860000}"/>
    <cellStyle name="RIGs input cells 5 4 2 11" xfId="35002" xr:uid="{00000000-0005-0000-0000-00005C860000}"/>
    <cellStyle name="RIGs input cells 5 4 2 12" xfId="35003" xr:uid="{00000000-0005-0000-0000-00005D860000}"/>
    <cellStyle name="RIGs input cells 5 4 2 13" xfId="35004" xr:uid="{00000000-0005-0000-0000-00005E860000}"/>
    <cellStyle name="RIGs input cells 5 4 2 2" xfId="35005" xr:uid="{00000000-0005-0000-0000-00005F860000}"/>
    <cellStyle name="RIGs input cells 5 4 2 2 2" xfId="35006" xr:uid="{00000000-0005-0000-0000-000060860000}"/>
    <cellStyle name="RIGs input cells 5 4 2 2 3" xfId="35007" xr:uid="{00000000-0005-0000-0000-000061860000}"/>
    <cellStyle name="RIGs input cells 5 4 2 3" xfId="35008" xr:uid="{00000000-0005-0000-0000-000062860000}"/>
    <cellStyle name="RIGs input cells 5 4 2 3 2" xfId="35009" xr:uid="{00000000-0005-0000-0000-000063860000}"/>
    <cellStyle name="RIGs input cells 5 4 2 3 3" xfId="35010" xr:uid="{00000000-0005-0000-0000-000064860000}"/>
    <cellStyle name="RIGs input cells 5 4 2 4" xfId="35011" xr:uid="{00000000-0005-0000-0000-000065860000}"/>
    <cellStyle name="RIGs input cells 5 4 2 5" xfId="35012" xr:uid="{00000000-0005-0000-0000-000066860000}"/>
    <cellStyle name="RIGs input cells 5 4 2 6" xfId="35013" xr:uid="{00000000-0005-0000-0000-000067860000}"/>
    <cellStyle name="RIGs input cells 5 4 2 7" xfId="35014" xr:uid="{00000000-0005-0000-0000-000068860000}"/>
    <cellStyle name="RIGs input cells 5 4 2 8" xfId="35015" xr:uid="{00000000-0005-0000-0000-000069860000}"/>
    <cellStyle name="RIGs input cells 5 4 2 9" xfId="35016" xr:uid="{00000000-0005-0000-0000-00006A860000}"/>
    <cellStyle name="RIGs input cells 5 4 20" xfId="35017" xr:uid="{00000000-0005-0000-0000-00006B860000}"/>
    <cellStyle name="RIGs input cells 5 4 21" xfId="35018" xr:uid="{00000000-0005-0000-0000-00006C860000}"/>
    <cellStyle name="RIGs input cells 5 4 22" xfId="35019" xr:uid="{00000000-0005-0000-0000-00006D860000}"/>
    <cellStyle name="RIGs input cells 5 4 23" xfId="35020" xr:uid="{00000000-0005-0000-0000-00006E860000}"/>
    <cellStyle name="RIGs input cells 5 4 24" xfId="35021" xr:uid="{00000000-0005-0000-0000-00006F860000}"/>
    <cellStyle name="RIGs input cells 5 4 25" xfId="35022" xr:uid="{00000000-0005-0000-0000-000070860000}"/>
    <cellStyle name="RIGs input cells 5 4 26" xfId="35023" xr:uid="{00000000-0005-0000-0000-000071860000}"/>
    <cellStyle name="RIGs input cells 5 4 27" xfId="35024" xr:uid="{00000000-0005-0000-0000-000072860000}"/>
    <cellStyle name="RIGs input cells 5 4 28" xfId="35025" xr:uid="{00000000-0005-0000-0000-000073860000}"/>
    <cellStyle name="RIGs input cells 5 4 29" xfId="35026" xr:uid="{00000000-0005-0000-0000-000074860000}"/>
    <cellStyle name="RIGs input cells 5 4 3" xfId="35027" xr:uid="{00000000-0005-0000-0000-000075860000}"/>
    <cellStyle name="RIGs input cells 5 4 3 2" xfId="35028" xr:uid="{00000000-0005-0000-0000-000076860000}"/>
    <cellStyle name="RIGs input cells 5 4 3 3" xfId="35029" xr:uid="{00000000-0005-0000-0000-000077860000}"/>
    <cellStyle name="RIGs input cells 5 4 30" xfId="35030" xr:uid="{00000000-0005-0000-0000-000078860000}"/>
    <cellStyle name="RIGs input cells 5 4 31" xfId="35031" xr:uid="{00000000-0005-0000-0000-000079860000}"/>
    <cellStyle name="RIGs input cells 5 4 32" xfId="35032" xr:uid="{00000000-0005-0000-0000-00007A860000}"/>
    <cellStyle name="RIGs input cells 5 4 33" xfId="35033" xr:uid="{00000000-0005-0000-0000-00007B860000}"/>
    <cellStyle name="RIGs input cells 5 4 34" xfId="35034" xr:uid="{00000000-0005-0000-0000-00007C860000}"/>
    <cellStyle name="RIGs input cells 5 4 4" xfId="35035" xr:uid="{00000000-0005-0000-0000-00007D860000}"/>
    <cellStyle name="RIGs input cells 5 4 4 2" xfId="35036" xr:uid="{00000000-0005-0000-0000-00007E860000}"/>
    <cellStyle name="RIGs input cells 5 4 4 3" xfId="35037" xr:uid="{00000000-0005-0000-0000-00007F860000}"/>
    <cellStyle name="RIGs input cells 5 4 5" xfId="35038" xr:uid="{00000000-0005-0000-0000-000080860000}"/>
    <cellStyle name="RIGs input cells 5 4 6" xfId="35039" xr:uid="{00000000-0005-0000-0000-000081860000}"/>
    <cellStyle name="RIGs input cells 5 4 7" xfId="35040" xr:uid="{00000000-0005-0000-0000-000082860000}"/>
    <cellStyle name="RIGs input cells 5 4 8" xfId="35041" xr:uid="{00000000-0005-0000-0000-000083860000}"/>
    <cellStyle name="RIGs input cells 5 4 9" xfId="35042" xr:uid="{00000000-0005-0000-0000-000084860000}"/>
    <cellStyle name="RIGs input cells 5 5" xfId="35043" xr:uid="{00000000-0005-0000-0000-000085860000}"/>
    <cellStyle name="RIGs input cells 5 5 10" xfId="35044" xr:uid="{00000000-0005-0000-0000-000086860000}"/>
    <cellStyle name="RIGs input cells 5 5 11" xfId="35045" xr:uid="{00000000-0005-0000-0000-000087860000}"/>
    <cellStyle name="RIGs input cells 5 5 12" xfId="35046" xr:uid="{00000000-0005-0000-0000-000088860000}"/>
    <cellStyle name="RIGs input cells 5 5 13" xfId="35047" xr:uid="{00000000-0005-0000-0000-000089860000}"/>
    <cellStyle name="RIGs input cells 5 5 14" xfId="35048" xr:uid="{00000000-0005-0000-0000-00008A860000}"/>
    <cellStyle name="RIGs input cells 5 5 15" xfId="35049" xr:uid="{00000000-0005-0000-0000-00008B860000}"/>
    <cellStyle name="RIGs input cells 5 5 16" xfId="35050" xr:uid="{00000000-0005-0000-0000-00008C860000}"/>
    <cellStyle name="RIGs input cells 5 5 17" xfId="35051" xr:uid="{00000000-0005-0000-0000-00008D860000}"/>
    <cellStyle name="RIGs input cells 5 5 18" xfId="35052" xr:uid="{00000000-0005-0000-0000-00008E860000}"/>
    <cellStyle name="RIGs input cells 5 5 19" xfId="35053" xr:uid="{00000000-0005-0000-0000-00008F860000}"/>
    <cellStyle name="RIGs input cells 5 5 2" xfId="35054" xr:uid="{00000000-0005-0000-0000-000090860000}"/>
    <cellStyle name="RIGs input cells 5 5 2 10" xfId="35055" xr:uid="{00000000-0005-0000-0000-000091860000}"/>
    <cellStyle name="RIGs input cells 5 5 2 11" xfId="35056" xr:uid="{00000000-0005-0000-0000-000092860000}"/>
    <cellStyle name="RIGs input cells 5 5 2 12" xfId="35057" xr:uid="{00000000-0005-0000-0000-000093860000}"/>
    <cellStyle name="RIGs input cells 5 5 2 13" xfId="35058" xr:uid="{00000000-0005-0000-0000-000094860000}"/>
    <cellStyle name="RIGs input cells 5 5 2 2" xfId="35059" xr:uid="{00000000-0005-0000-0000-000095860000}"/>
    <cellStyle name="RIGs input cells 5 5 2 2 2" xfId="35060" xr:uid="{00000000-0005-0000-0000-000096860000}"/>
    <cellStyle name="RIGs input cells 5 5 2 2 3" xfId="35061" xr:uid="{00000000-0005-0000-0000-000097860000}"/>
    <cellStyle name="RIGs input cells 5 5 2 3" xfId="35062" xr:uid="{00000000-0005-0000-0000-000098860000}"/>
    <cellStyle name="RIGs input cells 5 5 2 3 2" xfId="35063" xr:uid="{00000000-0005-0000-0000-000099860000}"/>
    <cellStyle name="RIGs input cells 5 5 2 3 3" xfId="35064" xr:uid="{00000000-0005-0000-0000-00009A860000}"/>
    <cellStyle name="RIGs input cells 5 5 2 4" xfId="35065" xr:uid="{00000000-0005-0000-0000-00009B860000}"/>
    <cellStyle name="RIGs input cells 5 5 2 5" xfId="35066" xr:uid="{00000000-0005-0000-0000-00009C860000}"/>
    <cellStyle name="RIGs input cells 5 5 2 6" xfId="35067" xr:uid="{00000000-0005-0000-0000-00009D860000}"/>
    <cellStyle name="RIGs input cells 5 5 2 7" xfId="35068" xr:uid="{00000000-0005-0000-0000-00009E860000}"/>
    <cellStyle name="RIGs input cells 5 5 2 8" xfId="35069" xr:uid="{00000000-0005-0000-0000-00009F860000}"/>
    <cellStyle name="RIGs input cells 5 5 2 9" xfId="35070" xr:uid="{00000000-0005-0000-0000-0000A0860000}"/>
    <cellStyle name="RIGs input cells 5 5 20" xfId="35071" xr:uid="{00000000-0005-0000-0000-0000A1860000}"/>
    <cellStyle name="RIGs input cells 5 5 21" xfId="35072" xr:uid="{00000000-0005-0000-0000-0000A2860000}"/>
    <cellStyle name="RIGs input cells 5 5 22" xfId="35073" xr:uid="{00000000-0005-0000-0000-0000A3860000}"/>
    <cellStyle name="RIGs input cells 5 5 23" xfId="35074" xr:uid="{00000000-0005-0000-0000-0000A4860000}"/>
    <cellStyle name="RIGs input cells 5 5 24" xfId="35075" xr:uid="{00000000-0005-0000-0000-0000A5860000}"/>
    <cellStyle name="RIGs input cells 5 5 25" xfId="35076" xr:uid="{00000000-0005-0000-0000-0000A6860000}"/>
    <cellStyle name="RIGs input cells 5 5 26" xfId="35077" xr:uid="{00000000-0005-0000-0000-0000A7860000}"/>
    <cellStyle name="RIGs input cells 5 5 27" xfId="35078" xr:uid="{00000000-0005-0000-0000-0000A8860000}"/>
    <cellStyle name="RIGs input cells 5 5 28" xfId="35079" xr:uid="{00000000-0005-0000-0000-0000A9860000}"/>
    <cellStyle name="RIGs input cells 5 5 29" xfId="35080" xr:uid="{00000000-0005-0000-0000-0000AA860000}"/>
    <cellStyle name="RIGs input cells 5 5 3" xfId="35081" xr:uid="{00000000-0005-0000-0000-0000AB860000}"/>
    <cellStyle name="RIGs input cells 5 5 3 2" xfId="35082" xr:uid="{00000000-0005-0000-0000-0000AC860000}"/>
    <cellStyle name="RIGs input cells 5 5 3 3" xfId="35083" xr:uid="{00000000-0005-0000-0000-0000AD860000}"/>
    <cellStyle name="RIGs input cells 5 5 30" xfId="35084" xr:uid="{00000000-0005-0000-0000-0000AE860000}"/>
    <cellStyle name="RIGs input cells 5 5 31" xfId="35085" xr:uid="{00000000-0005-0000-0000-0000AF860000}"/>
    <cellStyle name="RIGs input cells 5 5 32" xfId="35086" xr:uid="{00000000-0005-0000-0000-0000B0860000}"/>
    <cellStyle name="RIGs input cells 5 5 33" xfId="35087" xr:uid="{00000000-0005-0000-0000-0000B1860000}"/>
    <cellStyle name="RIGs input cells 5 5 34" xfId="35088" xr:uid="{00000000-0005-0000-0000-0000B2860000}"/>
    <cellStyle name="RIGs input cells 5 5 4" xfId="35089" xr:uid="{00000000-0005-0000-0000-0000B3860000}"/>
    <cellStyle name="RIGs input cells 5 5 4 2" xfId="35090" xr:uid="{00000000-0005-0000-0000-0000B4860000}"/>
    <cellStyle name="RIGs input cells 5 5 4 3" xfId="35091" xr:uid="{00000000-0005-0000-0000-0000B5860000}"/>
    <cellStyle name="RIGs input cells 5 5 5" xfId="35092" xr:uid="{00000000-0005-0000-0000-0000B6860000}"/>
    <cellStyle name="RIGs input cells 5 5 6" xfId="35093" xr:uid="{00000000-0005-0000-0000-0000B7860000}"/>
    <cellStyle name="RIGs input cells 5 5 7" xfId="35094" xr:uid="{00000000-0005-0000-0000-0000B8860000}"/>
    <cellStyle name="RIGs input cells 5 5 8" xfId="35095" xr:uid="{00000000-0005-0000-0000-0000B9860000}"/>
    <cellStyle name="RIGs input cells 5 5 9" xfId="35096" xr:uid="{00000000-0005-0000-0000-0000BA860000}"/>
    <cellStyle name="RIGs input cells 5 6" xfId="35097" xr:uid="{00000000-0005-0000-0000-0000BB860000}"/>
    <cellStyle name="RIGs input cells 5 6 10" xfId="35098" xr:uid="{00000000-0005-0000-0000-0000BC860000}"/>
    <cellStyle name="RIGs input cells 5 6 11" xfId="35099" xr:uid="{00000000-0005-0000-0000-0000BD860000}"/>
    <cellStyle name="RIGs input cells 5 6 12" xfId="35100" xr:uid="{00000000-0005-0000-0000-0000BE860000}"/>
    <cellStyle name="RIGs input cells 5 6 13" xfId="35101" xr:uid="{00000000-0005-0000-0000-0000BF860000}"/>
    <cellStyle name="RIGs input cells 5 6 2" xfId="35102" xr:uid="{00000000-0005-0000-0000-0000C0860000}"/>
    <cellStyle name="RIGs input cells 5 6 2 2" xfId="35103" xr:uid="{00000000-0005-0000-0000-0000C1860000}"/>
    <cellStyle name="RIGs input cells 5 6 2 3" xfId="35104" xr:uid="{00000000-0005-0000-0000-0000C2860000}"/>
    <cellStyle name="RIGs input cells 5 6 3" xfId="35105" xr:uid="{00000000-0005-0000-0000-0000C3860000}"/>
    <cellStyle name="RIGs input cells 5 6 3 2" xfId="35106" xr:uid="{00000000-0005-0000-0000-0000C4860000}"/>
    <cellStyle name="RIGs input cells 5 6 3 3" xfId="35107" xr:uid="{00000000-0005-0000-0000-0000C5860000}"/>
    <cellStyle name="RIGs input cells 5 6 4" xfId="35108" xr:uid="{00000000-0005-0000-0000-0000C6860000}"/>
    <cellStyle name="RIGs input cells 5 6 5" xfId="35109" xr:uid="{00000000-0005-0000-0000-0000C7860000}"/>
    <cellStyle name="RIGs input cells 5 6 6" xfId="35110" xr:uid="{00000000-0005-0000-0000-0000C8860000}"/>
    <cellStyle name="RIGs input cells 5 6 7" xfId="35111" xr:uid="{00000000-0005-0000-0000-0000C9860000}"/>
    <cellStyle name="RIGs input cells 5 6 8" xfId="35112" xr:uid="{00000000-0005-0000-0000-0000CA860000}"/>
    <cellStyle name="RIGs input cells 5 6 9" xfId="35113" xr:uid="{00000000-0005-0000-0000-0000CB860000}"/>
    <cellStyle name="RIGs input cells 5 7" xfId="35114" xr:uid="{00000000-0005-0000-0000-0000CC860000}"/>
    <cellStyle name="RIGs input cells 5 7 2" xfId="35115" xr:uid="{00000000-0005-0000-0000-0000CD860000}"/>
    <cellStyle name="RIGs input cells 5 7 2 2" xfId="35116" xr:uid="{00000000-0005-0000-0000-0000CE860000}"/>
    <cellStyle name="RIGs input cells 5 7 2 3" xfId="35117" xr:uid="{00000000-0005-0000-0000-0000CF860000}"/>
    <cellStyle name="RIGs input cells 5 7 3" xfId="35118" xr:uid="{00000000-0005-0000-0000-0000D0860000}"/>
    <cellStyle name="RIGs input cells 5 7 3 2" xfId="35119" xr:uid="{00000000-0005-0000-0000-0000D1860000}"/>
    <cellStyle name="RIGs input cells 5 7 4" xfId="35120" xr:uid="{00000000-0005-0000-0000-0000D2860000}"/>
    <cellStyle name="RIGs input cells 5 8" xfId="35121" xr:uid="{00000000-0005-0000-0000-0000D3860000}"/>
    <cellStyle name="RIGs input cells 5 8 2" xfId="35122" xr:uid="{00000000-0005-0000-0000-0000D4860000}"/>
    <cellStyle name="RIGs input cells 5 9" xfId="35123" xr:uid="{00000000-0005-0000-0000-0000D5860000}"/>
    <cellStyle name="RIGs input cells 5 9 2" xfId="35124" xr:uid="{00000000-0005-0000-0000-0000D6860000}"/>
    <cellStyle name="RIGs input cells 5_1.3s Accounting C Costs Scots" xfId="35125" xr:uid="{00000000-0005-0000-0000-0000D7860000}"/>
    <cellStyle name="RIGs input cells 6" xfId="1274" xr:uid="{00000000-0005-0000-0000-0000D8860000}"/>
    <cellStyle name="RIGs input cells 6 10" xfId="35126" xr:uid="{00000000-0005-0000-0000-0000D9860000}"/>
    <cellStyle name="RIGs input cells 6 10 2" xfId="35127" xr:uid="{00000000-0005-0000-0000-0000DA860000}"/>
    <cellStyle name="RIGs input cells 6 11" xfId="35128" xr:uid="{00000000-0005-0000-0000-0000DB860000}"/>
    <cellStyle name="RIGs input cells 6 11 2" xfId="35129" xr:uid="{00000000-0005-0000-0000-0000DC860000}"/>
    <cellStyle name="RIGs input cells 6 12" xfId="35130" xr:uid="{00000000-0005-0000-0000-0000DD860000}"/>
    <cellStyle name="RIGs input cells 6 12 2" xfId="35131" xr:uid="{00000000-0005-0000-0000-0000DE860000}"/>
    <cellStyle name="RIGs input cells 6 13" xfId="35132" xr:uid="{00000000-0005-0000-0000-0000DF860000}"/>
    <cellStyle name="RIGs input cells 6 13 2" xfId="35133" xr:uid="{00000000-0005-0000-0000-0000E0860000}"/>
    <cellStyle name="RIGs input cells 6 14" xfId="35134" xr:uid="{00000000-0005-0000-0000-0000E1860000}"/>
    <cellStyle name="RIGs input cells 6 14 2" xfId="35135" xr:uid="{00000000-0005-0000-0000-0000E2860000}"/>
    <cellStyle name="RIGs input cells 6 15" xfId="35136" xr:uid="{00000000-0005-0000-0000-0000E3860000}"/>
    <cellStyle name="RIGs input cells 6 15 2" xfId="35137" xr:uid="{00000000-0005-0000-0000-0000E4860000}"/>
    <cellStyle name="RIGs input cells 6 16" xfId="35138" xr:uid="{00000000-0005-0000-0000-0000E5860000}"/>
    <cellStyle name="RIGs input cells 6 16 2" xfId="35139" xr:uid="{00000000-0005-0000-0000-0000E6860000}"/>
    <cellStyle name="RIGs input cells 6 17" xfId="35140" xr:uid="{00000000-0005-0000-0000-0000E7860000}"/>
    <cellStyle name="RIGs input cells 6 17 2" xfId="35141" xr:uid="{00000000-0005-0000-0000-0000E8860000}"/>
    <cellStyle name="RIGs input cells 6 18" xfId="35142" xr:uid="{00000000-0005-0000-0000-0000E9860000}"/>
    <cellStyle name="RIGs input cells 6 18 2" xfId="35143" xr:uid="{00000000-0005-0000-0000-0000EA860000}"/>
    <cellStyle name="RIGs input cells 6 19" xfId="35144" xr:uid="{00000000-0005-0000-0000-0000EB860000}"/>
    <cellStyle name="RIGs input cells 6 19 2" xfId="35145" xr:uid="{00000000-0005-0000-0000-0000EC860000}"/>
    <cellStyle name="RIGs input cells 6 2" xfId="1275" xr:uid="{00000000-0005-0000-0000-0000ED860000}"/>
    <cellStyle name="RIGs input cells 6 2 10" xfId="35146" xr:uid="{00000000-0005-0000-0000-0000EE860000}"/>
    <cellStyle name="RIGs input cells 6 2 10 2" xfId="35147" xr:uid="{00000000-0005-0000-0000-0000EF860000}"/>
    <cellStyle name="RIGs input cells 6 2 11" xfId="35148" xr:uid="{00000000-0005-0000-0000-0000F0860000}"/>
    <cellStyle name="RIGs input cells 6 2 11 2" xfId="35149" xr:uid="{00000000-0005-0000-0000-0000F1860000}"/>
    <cellStyle name="RIGs input cells 6 2 12" xfId="35150" xr:uid="{00000000-0005-0000-0000-0000F2860000}"/>
    <cellStyle name="RIGs input cells 6 2 12 2" xfId="35151" xr:uid="{00000000-0005-0000-0000-0000F3860000}"/>
    <cellStyle name="RIGs input cells 6 2 13" xfId="35152" xr:uid="{00000000-0005-0000-0000-0000F4860000}"/>
    <cellStyle name="RIGs input cells 6 2 13 2" xfId="35153" xr:uid="{00000000-0005-0000-0000-0000F5860000}"/>
    <cellStyle name="RIGs input cells 6 2 14" xfId="35154" xr:uid="{00000000-0005-0000-0000-0000F6860000}"/>
    <cellStyle name="RIGs input cells 6 2 14 2" xfId="35155" xr:uid="{00000000-0005-0000-0000-0000F7860000}"/>
    <cellStyle name="RIGs input cells 6 2 15" xfId="35156" xr:uid="{00000000-0005-0000-0000-0000F8860000}"/>
    <cellStyle name="RIGs input cells 6 2 15 2" xfId="35157" xr:uid="{00000000-0005-0000-0000-0000F9860000}"/>
    <cellStyle name="RIGs input cells 6 2 16" xfId="35158" xr:uid="{00000000-0005-0000-0000-0000FA860000}"/>
    <cellStyle name="RIGs input cells 6 2 16 2" xfId="35159" xr:uid="{00000000-0005-0000-0000-0000FB860000}"/>
    <cellStyle name="RIGs input cells 6 2 17" xfId="35160" xr:uid="{00000000-0005-0000-0000-0000FC860000}"/>
    <cellStyle name="RIGs input cells 6 2 17 2" xfId="35161" xr:uid="{00000000-0005-0000-0000-0000FD860000}"/>
    <cellStyle name="RIGs input cells 6 2 18" xfId="35162" xr:uid="{00000000-0005-0000-0000-0000FE860000}"/>
    <cellStyle name="RIGs input cells 6 2 18 2" xfId="35163" xr:uid="{00000000-0005-0000-0000-0000FF860000}"/>
    <cellStyle name="RIGs input cells 6 2 19" xfId="35164" xr:uid="{00000000-0005-0000-0000-000000870000}"/>
    <cellStyle name="RIGs input cells 6 2 19 2" xfId="35165" xr:uid="{00000000-0005-0000-0000-000001870000}"/>
    <cellStyle name="RIGs input cells 6 2 2" xfId="35166" xr:uid="{00000000-0005-0000-0000-000002870000}"/>
    <cellStyle name="RIGs input cells 6 2 2 10" xfId="35167" xr:uid="{00000000-0005-0000-0000-000003870000}"/>
    <cellStyle name="RIGs input cells 6 2 2 11" xfId="35168" xr:uid="{00000000-0005-0000-0000-000004870000}"/>
    <cellStyle name="RIGs input cells 6 2 2 12" xfId="35169" xr:uid="{00000000-0005-0000-0000-000005870000}"/>
    <cellStyle name="RIGs input cells 6 2 2 13" xfId="35170" xr:uid="{00000000-0005-0000-0000-000006870000}"/>
    <cellStyle name="RIGs input cells 6 2 2 14" xfId="35171" xr:uid="{00000000-0005-0000-0000-000007870000}"/>
    <cellStyle name="RIGs input cells 6 2 2 15" xfId="35172" xr:uid="{00000000-0005-0000-0000-000008870000}"/>
    <cellStyle name="RIGs input cells 6 2 2 16" xfId="35173" xr:uid="{00000000-0005-0000-0000-000009870000}"/>
    <cellStyle name="RIGs input cells 6 2 2 17" xfId="35174" xr:uid="{00000000-0005-0000-0000-00000A870000}"/>
    <cellStyle name="RIGs input cells 6 2 2 18" xfId="35175" xr:uid="{00000000-0005-0000-0000-00000B870000}"/>
    <cellStyle name="RIGs input cells 6 2 2 19" xfId="35176" xr:uid="{00000000-0005-0000-0000-00000C870000}"/>
    <cellStyle name="RIGs input cells 6 2 2 2" xfId="35177" xr:uid="{00000000-0005-0000-0000-00000D870000}"/>
    <cellStyle name="RIGs input cells 6 2 2 2 10" xfId="35178" xr:uid="{00000000-0005-0000-0000-00000E870000}"/>
    <cellStyle name="RIGs input cells 6 2 2 2 11" xfId="35179" xr:uid="{00000000-0005-0000-0000-00000F870000}"/>
    <cellStyle name="RIGs input cells 6 2 2 2 12" xfId="35180" xr:uid="{00000000-0005-0000-0000-000010870000}"/>
    <cellStyle name="RIGs input cells 6 2 2 2 13" xfId="35181" xr:uid="{00000000-0005-0000-0000-000011870000}"/>
    <cellStyle name="RIGs input cells 6 2 2 2 14" xfId="35182" xr:uid="{00000000-0005-0000-0000-000012870000}"/>
    <cellStyle name="RIGs input cells 6 2 2 2 15" xfId="35183" xr:uid="{00000000-0005-0000-0000-000013870000}"/>
    <cellStyle name="RIGs input cells 6 2 2 2 16" xfId="35184" xr:uid="{00000000-0005-0000-0000-000014870000}"/>
    <cellStyle name="RIGs input cells 6 2 2 2 17" xfId="35185" xr:uid="{00000000-0005-0000-0000-000015870000}"/>
    <cellStyle name="RIGs input cells 6 2 2 2 18" xfId="35186" xr:uid="{00000000-0005-0000-0000-000016870000}"/>
    <cellStyle name="RIGs input cells 6 2 2 2 19" xfId="35187" xr:uid="{00000000-0005-0000-0000-000017870000}"/>
    <cellStyle name="RIGs input cells 6 2 2 2 2" xfId="35188" xr:uid="{00000000-0005-0000-0000-000018870000}"/>
    <cellStyle name="RIGs input cells 6 2 2 2 2 10" xfId="35189" xr:uid="{00000000-0005-0000-0000-000019870000}"/>
    <cellStyle name="RIGs input cells 6 2 2 2 2 11" xfId="35190" xr:uid="{00000000-0005-0000-0000-00001A870000}"/>
    <cellStyle name="RIGs input cells 6 2 2 2 2 12" xfId="35191" xr:uid="{00000000-0005-0000-0000-00001B870000}"/>
    <cellStyle name="RIGs input cells 6 2 2 2 2 13" xfId="35192" xr:uid="{00000000-0005-0000-0000-00001C870000}"/>
    <cellStyle name="RIGs input cells 6 2 2 2 2 2" xfId="35193" xr:uid="{00000000-0005-0000-0000-00001D870000}"/>
    <cellStyle name="RIGs input cells 6 2 2 2 2 2 2" xfId="35194" xr:uid="{00000000-0005-0000-0000-00001E870000}"/>
    <cellStyle name="RIGs input cells 6 2 2 2 2 2 3" xfId="35195" xr:uid="{00000000-0005-0000-0000-00001F870000}"/>
    <cellStyle name="RIGs input cells 6 2 2 2 2 3" xfId="35196" xr:uid="{00000000-0005-0000-0000-000020870000}"/>
    <cellStyle name="RIGs input cells 6 2 2 2 2 3 2" xfId="35197" xr:uid="{00000000-0005-0000-0000-000021870000}"/>
    <cellStyle name="RIGs input cells 6 2 2 2 2 3 3" xfId="35198" xr:uid="{00000000-0005-0000-0000-000022870000}"/>
    <cellStyle name="RIGs input cells 6 2 2 2 2 4" xfId="35199" xr:uid="{00000000-0005-0000-0000-000023870000}"/>
    <cellStyle name="RIGs input cells 6 2 2 2 2 5" xfId="35200" xr:uid="{00000000-0005-0000-0000-000024870000}"/>
    <cellStyle name="RIGs input cells 6 2 2 2 2 6" xfId="35201" xr:uid="{00000000-0005-0000-0000-000025870000}"/>
    <cellStyle name="RIGs input cells 6 2 2 2 2 7" xfId="35202" xr:uid="{00000000-0005-0000-0000-000026870000}"/>
    <cellStyle name="RIGs input cells 6 2 2 2 2 8" xfId="35203" xr:uid="{00000000-0005-0000-0000-000027870000}"/>
    <cellStyle name="RIGs input cells 6 2 2 2 2 9" xfId="35204" xr:uid="{00000000-0005-0000-0000-000028870000}"/>
    <cellStyle name="RIGs input cells 6 2 2 2 20" xfId="35205" xr:uid="{00000000-0005-0000-0000-000029870000}"/>
    <cellStyle name="RIGs input cells 6 2 2 2 21" xfId="35206" xr:uid="{00000000-0005-0000-0000-00002A870000}"/>
    <cellStyle name="RIGs input cells 6 2 2 2 22" xfId="35207" xr:uid="{00000000-0005-0000-0000-00002B870000}"/>
    <cellStyle name="RIGs input cells 6 2 2 2 23" xfId="35208" xr:uid="{00000000-0005-0000-0000-00002C870000}"/>
    <cellStyle name="RIGs input cells 6 2 2 2 24" xfId="35209" xr:uid="{00000000-0005-0000-0000-00002D870000}"/>
    <cellStyle name="RIGs input cells 6 2 2 2 25" xfId="35210" xr:uid="{00000000-0005-0000-0000-00002E870000}"/>
    <cellStyle name="RIGs input cells 6 2 2 2 26" xfId="35211" xr:uid="{00000000-0005-0000-0000-00002F870000}"/>
    <cellStyle name="RIGs input cells 6 2 2 2 27" xfId="35212" xr:uid="{00000000-0005-0000-0000-000030870000}"/>
    <cellStyle name="RIGs input cells 6 2 2 2 28" xfId="35213" xr:uid="{00000000-0005-0000-0000-000031870000}"/>
    <cellStyle name="RIGs input cells 6 2 2 2 29" xfId="35214" xr:uid="{00000000-0005-0000-0000-000032870000}"/>
    <cellStyle name="RIGs input cells 6 2 2 2 3" xfId="35215" xr:uid="{00000000-0005-0000-0000-000033870000}"/>
    <cellStyle name="RIGs input cells 6 2 2 2 3 2" xfId="35216" xr:uid="{00000000-0005-0000-0000-000034870000}"/>
    <cellStyle name="RIGs input cells 6 2 2 2 3 3" xfId="35217" xr:uid="{00000000-0005-0000-0000-000035870000}"/>
    <cellStyle name="RIGs input cells 6 2 2 2 30" xfId="35218" xr:uid="{00000000-0005-0000-0000-000036870000}"/>
    <cellStyle name="RIGs input cells 6 2 2 2 31" xfId="35219" xr:uid="{00000000-0005-0000-0000-000037870000}"/>
    <cellStyle name="RIGs input cells 6 2 2 2 32" xfId="35220" xr:uid="{00000000-0005-0000-0000-000038870000}"/>
    <cellStyle name="RIGs input cells 6 2 2 2 33" xfId="35221" xr:uid="{00000000-0005-0000-0000-000039870000}"/>
    <cellStyle name="RIGs input cells 6 2 2 2 34" xfId="35222" xr:uid="{00000000-0005-0000-0000-00003A870000}"/>
    <cellStyle name="RIGs input cells 6 2 2 2 4" xfId="35223" xr:uid="{00000000-0005-0000-0000-00003B870000}"/>
    <cellStyle name="RIGs input cells 6 2 2 2 4 2" xfId="35224" xr:uid="{00000000-0005-0000-0000-00003C870000}"/>
    <cellStyle name="RIGs input cells 6 2 2 2 4 3" xfId="35225" xr:uid="{00000000-0005-0000-0000-00003D870000}"/>
    <cellStyle name="RIGs input cells 6 2 2 2 5" xfId="35226" xr:uid="{00000000-0005-0000-0000-00003E870000}"/>
    <cellStyle name="RIGs input cells 6 2 2 2 6" xfId="35227" xr:uid="{00000000-0005-0000-0000-00003F870000}"/>
    <cellStyle name="RIGs input cells 6 2 2 2 7" xfId="35228" xr:uid="{00000000-0005-0000-0000-000040870000}"/>
    <cellStyle name="RIGs input cells 6 2 2 2 8" xfId="35229" xr:uid="{00000000-0005-0000-0000-000041870000}"/>
    <cellStyle name="RIGs input cells 6 2 2 2 9" xfId="35230" xr:uid="{00000000-0005-0000-0000-000042870000}"/>
    <cellStyle name="RIGs input cells 6 2 2 20" xfId="35231" xr:uid="{00000000-0005-0000-0000-000043870000}"/>
    <cellStyle name="RIGs input cells 6 2 2 21" xfId="35232" xr:uid="{00000000-0005-0000-0000-000044870000}"/>
    <cellStyle name="RIGs input cells 6 2 2 22" xfId="35233" xr:uid="{00000000-0005-0000-0000-000045870000}"/>
    <cellStyle name="RIGs input cells 6 2 2 23" xfId="35234" xr:uid="{00000000-0005-0000-0000-000046870000}"/>
    <cellStyle name="RIGs input cells 6 2 2 24" xfId="35235" xr:uid="{00000000-0005-0000-0000-000047870000}"/>
    <cellStyle name="RIGs input cells 6 2 2 25" xfId="35236" xr:uid="{00000000-0005-0000-0000-000048870000}"/>
    <cellStyle name="RIGs input cells 6 2 2 26" xfId="35237" xr:uid="{00000000-0005-0000-0000-000049870000}"/>
    <cellStyle name="RIGs input cells 6 2 2 27" xfId="35238" xr:uid="{00000000-0005-0000-0000-00004A870000}"/>
    <cellStyle name="RIGs input cells 6 2 2 28" xfId="35239" xr:uid="{00000000-0005-0000-0000-00004B870000}"/>
    <cellStyle name="RIGs input cells 6 2 2 29" xfId="35240" xr:uid="{00000000-0005-0000-0000-00004C870000}"/>
    <cellStyle name="RIGs input cells 6 2 2 3" xfId="35241" xr:uid="{00000000-0005-0000-0000-00004D870000}"/>
    <cellStyle name="RIGs input cells 6 2 2 3 10" xfId="35242" xr:uid="{00000000-0005-0000-0000-00004E870000}"/>
    <cellStyle name="RIGs input cells 6 2 2 3 11" xfId="35243" xr:uid="{00000000-0005-0000-0000-00004F870000}"/>
    <cellStyle name="RIGs input cells 6 2 2 3 12" xfId="35244" xr:uid="{00000000-0005-0000-0000-000050870000}"/>
    <cellStyle name="RIGs input cells 6 2 2 3 13" xfId="35245" xr:uid="{00000000-0005-0000-0000-000051870000}"/>
    <cellStyle name="RIGs input cells 6 2 2 3 2" xfId="35246" xr:uid="{00000000-0005-0000-0000-000052870000}"/>
    <cellStyle name="RIGs input cells 6 2 2 3 2 2" xfId="35247" xr:uid="{00000000-0005-0000-0000-000053870000}"/>
    <cellStyle name="RIGs input cells 6 2 2 3 2 3" xfId="35248" xr:uid="{00000000-0005-0000-0000-000054870000}"/>
    <cellStyle name="RIGs input cells 6 2 2 3 3" xfId="35249" xr:uid="{00000000-0005-0000-0000-000055870000}"/>
    <cellStyle name="RIGs input cells 6 2 2 3 3 2" xfId="35250" xr:uid="{00000000-0005-0000-0000-000056870000}"/>
    <cellStyle name="RIGs input cells 6 2 2 3 3 3" xfId="35251" xr:uid="{00000000-0005-0000-0000-000057870000}"/>
    <cellStyle name="RIGs input cells 6 2 2 3 4" xfId="35252" xr:uid="{00000000-0005-0000-0000-000058870000}"/>
    <cellStyle name="RIGs input cells 6 2 2 3 5" xfId="35253" xr:uid="{00000000-0005-0000-0000-000059870000}"/>
    <cellStyle name="RIGs input cells 6 2 2 3 6" xfId="35254" xr:uid="{00000000-0005-0000-0000-00005A870000}"/>
    <cellStyle name="RIGs input cells 6 2 2 3 7" xfId="35255" xr:uid="{00000000-0005-0000-0000-00005B870000}"/>
    <cellStyle name="RIGs input cells 6 2 2 3 8" xfId="35256" xr:uid="{00000000-0005-0000-0000-00005C870000}"/>
    <cellStyle name="RIGs input cells 6 2 2 3 9" xfId="35257" xr:uid="{00000000-0005-0000-0000-00005D870000}"/>
    <cellStyle name="RIGs input cells 6 2 2 30" xfId="35258" xr:uid="{00000000-0005-0000-0000-00005E870000}"/>
    <cellStyle name="RIGs input cells 6 2 2 31" xfId="35259" xr:uid="{00000000-0005-0000-0000-00005F870000}"/>
    <cellStyle name="RIGs input cells 6 2 2 32" xfId="35260" xr:uid="{00000000-0005-0000-0000-000060870000}"/>
    <cellStyle name="RIGs input cells 6 2 2 33" xfId="35261" xr:uid="{00000000-0005-0000-0000-000061870000}"/>
    <cellStyle name="RIGs input cells 6 2 2 34" xfId="35262" xr:uid="{00000000-0005-0000-0000-000062870000}"/>
    <cellStyle name="RIGs input cells 6 2 2 35" xfId="35263" xr:uid="{00000000-0005-0000-0000-000063870000}"/>
    <cellStyle name="RIGs input cells 6 2 2 4" xfId="35264" xr:uid="{00000000-0005-0000-0000-000064870000}"/>
    <cellStyle name="RIGs input cells 6 2 2 4 2" xfId="35265" xr:uid="{00000000-0005-0000-0000-000065870000}"/>
    <cellStyle name="RIGs input cells 6 2 2 4 3" xfId="35266" xr:uid="{00000000-0005-0000-0000-000066870000}"/>
    <cellStyle name="RIGs input cells 6 2 2 5" xfId="35267" xr:uid="{00000000-0005-0000-0000-000067870000}"/>
    <cellStyle name="RIGs input cells 6 2 2 5 2" xfId="35268" xr:uid="{00000000-0005-0000-0000-000068870000}"/>
    <cellStyle name="RIGs input cells 6 2 2 5 3" xfId="35269" xr:uid="{00000000-0005-0000-0000-000069870000}"/>
    <cellStyle name="RIGs input cells 6 2 2 6" xfId="35270" xr:uid="{00000000-0005-0000-0000-00006A870000}"/>
    <cellStyle name="RIGs input cells 6 2 2 7" xfId="35271" xr:uid="{00000000-0005-0000-0000-00006B870000}"/>
    <cellStyle name="RIGs input cells 6 2 2 8" xfId="35272" xr:uid="{00000000-0005-0000-0000-00006C870000}"/>
    <cellStyle name="RIGs input cells 6 2 2 9" xfId="35273" xr:uid="{00000000-0005-0000-0000-00006D870000}"/>
    <cellStyle name="RIGs input cells 6 2 2_4 28 1_Asst_Health_Crit_AllTO_RIIO_20110714pm" xfId="35274" xr:uid="{00000000-0005-0000-0000-00006E870000}"/>
    <cellStyle name="RIGs input cells 6 2 20" xfId="35275" xr:uid="{00000000-0005-0000-0000-00006F870000}"/>
    <cellStyle name="RIGs input cells 6 2 20 2" xfId="35276" xr:uid="{00000000-0005-0000-0000-000070870000}"/>
    <cellStyle name="RIGs input cells 6 2 21" xfId="35277" xr:uid="{00000000-0005-0000-0000-000071870000}"/>
    <cellStyle name="RIGs input cells 6 2 21 2" xfId="35278" xr:uid="{00000000-0005-0000-0000-000072870000}"/>
    <cellStyle name="RIGs input cells 6 2 22" xfId="35279" xr:uid="{00000000-0005-0000-0000-000073870000}"/>
    <cellStyle name="RIGs input cells 6 2 22 2" xfId="35280" xr:uid="{00000000-0005-0000-0000-000074870000}"/>
    <cellStyle name="RIGs input cells 6 2 23" xfId="35281" xr:uid="{00000000-0005-0000-0000-000075870000}"/>
    <cellStyle name="RIGs input cells 6 2 23 2" xfId="35282" xr:uid="{00000000-0005-0000-0000-000076870000}"/>
    <cellStyle name="RIGs input cells 6 2 24" xfId="35283" xr:uid="{00000000-0005-0000-0000-000077870000}"/>
    <cellStyle name="RIGs input cells 6 2 24 2" xfId="35284" xr:uid="{00000000-0005-0000-0000-000078870000}"/>
    <cellStyle name="RIGs input cells 6 2 25" xfId="35285" xr:uid="{00000000-0005-0000-0000-000079870000}"/>
    <cellStyle name="RIGs input cells 6 2 25 2" xfId="35286" xr:uid="{00000000-0005-0000-0000-00007A870000}"/>
    <cellStyle name="RIGs input cells 6 2 26" xfId="35287" xr:uid="{00000000-0005-0000-0000-00007B870000}"/>
    <cellStyle name="RIGs input cells 6 2 27" xfId="35288" xr:uid="{00000000-0005-0000-0000-00007C870000}"/>
    <cellStyle name="RIGs input cells 6 2 28" xfId="35289" xr:uid="{00000000-0005-0000-0000-00007D870000}"/>
    <cellStyle name="RIGs input cells 6 2 29" xfId="35290" xr:uid="{00000000-0005-0000-0000-00007E870000}"/>
    <cellStyle name="RIGs input cells 6 2 3" xfId="35291" xr:uid="{00000000-0005-0000-0000-00007F870000}"/>
    <cellStyle name="RIGs input cells 6 2 3 10" xfId="35292" xr:uid="{00000000-0005-0000-0000-000080870000}"/>
    <cellStyle name="RIGs input cells 6 2 3 11" xfId="35293" xr:uid="{00000000-0005-0000-0000-000081870000}"/>
    <cellStyle name="RIGs input cells 6 2 3 12" xfId="35294" xr:uid="{00000000-0005-0000-0000-000082870000}"/>
    <cellStyle name="RIGs input cells 6 2 3 13" xfId="35295" xr:uid="{00000000-0005-0000-0000-000083870000}"/>
    <cellStyle name="RIGs input cells 6 2 3 14" xfId="35296" xr:uid="{00000000-0005-0000-0000-000084870000}"/>
    <cellStyle name="RIGs input cells 6 2 3 15" xfId="35297" xr:uid="{00000000-0005-0000-0000-000085870000}"/>
    <cellStyle name="RIGs input cells 6 2 3 16" xfId="35298" xr:uid="{00000000-0005-0000-0000-000086870000}"/>
    <cellStyle name="RIGs input cells 6 2 3 17" xfId="35299" xr:uid="{00000000-0005-0000-0000-000087870000}"/>
    <cellStyle name="RIGs input cells 6 2 3 18" xfId="35300" xr:uid="{00000000-0005-0000-0000-000088870000}"/>
    <cellStyle name="RIGs input cells 6 2 3 19" xfId="35301" xr:uid="{00000000-0005-0000-0000-000089870000}"/>
    <cellStyle name="RIGs input cells 6 2 3 2" xfId="35302" xr:uid="{00000000-0005-0000-0000-00008A870000}"/>
    <cellStyle name="RIGs input cells 6 2 3 2 10" xfId="35303" xr:uid="{00000000-0005-0000-0000-00008B870000}"/>
    <cellStyle name="RIGs input cells 6 2 3 2 11" xfId="35304" xr:uid="{00000000-0005-0000-0000-00008C870000}"/>
    <cellStyle name="RIGs input cells 6 2 3 2 12" xfId="35305" xr:uid="{00000000-0005-0000-0000-00008D870000}"/>
    <cellStyle name="RIGs input cells 6 2 3 2 13" xfId="35306" xr:uid="{00000000-0005-0000-0000-00008E870000}"/>
    <cellStyle name="RIGs input cells 6 2 3 2 2" xfId="35307" xr:uid="{00000000-0005-0000-0000-00008F870000}"/>
    <cellStyle name="RIGs input cells 6 2 3 2 2 2" xfId="35308" xr:uid="{00000000-0005-0000-0000-000090870000}"/>
    <cellStyle name="RIGs input cells 6 2 3 2 2 3" xfId="35309" xr:uid="{00000000-0005-0000-0000-000091870000}"/>
    <cellStyle name="RIGs input cells 6 2 3 2 3" xfId="35310" xr:uid="{00000000-0005-0000-0000-000092870000}"/>
    <cellStyle name="RIGs input cells 6 2 3 2 3 2" xfId="35311" xr:uid="{00000000-0005-0000-0000-000093870000}"/>
    <cellStyle name="RIGs input cells 6 2 3 2 3 3" xfId="35312" xr:uid="{00000000-0005-0000-0000-000094870000}"/>
    <cellStyle name="RIGs input cells 6 2 3 2 4" xfId="35313" xr:uid="{00000000-0005-0000-0000-000095870000}"/>
    <cellStyle name="RIGs input cells 6 2 3 2 5" xfId="35314" xr:uid="{00000000-0005-0000-0000-000096870000}"/>
    <cellStyle name="RIGs input cells 6 2 3 2 6" xfId="35315" xr:uid="{00000000-0005-0000-0000-000097870000}"/>
    <cellStyle name="RIGs input cells 6 2 3 2 7" xfId="35316" xr:uid="{00000000-0005-0000-0000-000098870000}"/>
    <cellStyle name="RIGs input cells 6 2 3 2 8" xfId="35317" xr:uid="{00000000-0005-0000-0000-000099870000}"/>
    <cellStyle name="RIGs input cells 6 2 3 2 9" xfId="35318" xr:uid="{00000000-0005-0000-0000-00009A870000}"/>
    <cellStyle name="RIGs input cells 6 2 3 20" xfId="35319" xr:uid="{00000000-0005-0000-0000-00009B870000}"/>
    <cellStyle name="RIGs input cells 6 2 3 21" xfId="35320" xr:uid="{00000000-0005-0000-0000-00009C870000}"/>
    <cellStyle name="RIGs input cells 6 2 3 22" xfId="35321" xr:uid="{00000000-0005-0000-0000-00009D870000}"/>
    <cellStyle name="RIGs input cells 6 2 3 23" xfId="35322" xr:uid="{00000000-0005-0000-0000-00009E870000}"/>
    <cellStyle name="RIGs input cells 6 2 3 24" xfId="35323" xr:uid="{00000000-0005-0000-0000-00009F870000}"/>
    <cellStyle name="RIGs input cells 6 2 3 25" xfId="35324" xr:uid="{00000000-0005-0000-0000-0000A0870000}"/>
    <cellStyle name="RIGs input cells 6 2 3 26" xfId="35325" xr:uid="{00000000-0005-0000-0000-0000A1870000}"/>
    <cellStyle name="RIGs input cells 6 2 3 27" xfId="35326" xr:uid="{00000000-0005-0000-0000-0000A2870000}"/>
    <cellStyle name="RIGs input cells 6 2 3 28" xfId="35327" xr:uid="{00000000-0005-0000-0000-0000A3870000}"/>
    <cellStyle name="RIGs input cells 6 2 3 29" xfId="35328" xr:uid="{00000000-0005-0000-0000-0000A4870000}"/>
    <cellStyle name="RIGs input cells 6 2 3 3" xfId="35329" xr:uid="{00000000-0005-0000-0000-0000A5870000}"/>
    <cellStyle name="RIGs input cells 6 2 3 3 2" xfId="35330" xr:uid="{00000000-0005-0000-0000-0000A6870000}"/>
    <cellStyle name="RIGs input cells 6 2 3 3 3" xfId="35331" xr:uid="{00000000-0005-0000-0000-0000A7870000}"/>
    <cellStyle name="RIGs input cells 6 2 3 30" xfId="35332" xr:uid="{00000000-0005-0000-0000-0000A8870000}"/>
    <cellStyle name="RIGs input cells 6 2 3 31" xfId="35333" xr:uid="{00000000-0005-0000-0000-0000A9870000}"/>
    <cellStyle name="RIGs input cells 6 2 3 32" xfId="35334" xr:uid="{00000000-0005-0000-0000-0000AA870000}"/>
    <cellStyle name="RIGs input cells 6 2 3 33" xfId="35335" xr:uid="{00000000-0005-0000-0000-0000AB870000}"/>
    <cellStyle name="RIGs input cells 6 2 3 34" xfId="35336" xr:uid="{00000000-0005-0000-0000-0000AC870000}"/>
    <cellStyle name="RIGs input cells 6 2 3 4" xfId="35337" xr:uid="{00000000-0005-0000-0000-0000AD870000}"/>
    <cellStyle name="RIGs input cells 6 2 3 4 2" xfId="35338" xr:uid="{00000000-0005-0000-0000-0000AE870000}"/>
    <cellStyle name="RIGs input cells 6 2 3 4 3" xfId="35339" xr:uid="{00000000-0005-0000-0000-0000AF870000}"/>
    <cellStyle name="RIGs input cells 6 2 3 5" xfId="35340" xr:uid="{00000000-0005-0000-0000-0000B0870000}"/>
    <cellStyle name="RIGs input cells 6 2 3 6" xfId="35341" xr:uid="{00000000-0005-0000-0000-0000B1870000}"/>
    <cellStyle name="RIGs input cells 6 2 3 7" xfId="35342" xr:uid="{00000000-0005-0000-0000-0000B2870000}"/>
    <cellStyle name="RIGs input cells 6 2 3 8" xfId="35343" xr:uid="{00000000-0005-0000-0000-0000B3870000}"/>
    <cellStyle name="RIGs input cells 6 2 3 9" xfId="35344" xr:uid="{00000000-0005-0000-0000-0000B4870000}"/>
    <cellStyle name="RIGs input cells 6 2 30" xfId="35345" xr:uid="{00000000-0005-0000-0000-0000B5870000}"/>
    <cellStyle name="RIGs input cells 6 2 31" xfId="35346" xr:uid="{00000000-0005-0000-0000-0000B6870000}"/>
    <cellStyle name="RIGs input cells 6 2 32" xfId="35347" xr:uid="{00000000-0005-0000-0000-0000B7870000}"/>
    <cellStyle name="RIGs input cells 6 2 33" xfId="35348" xr:uid="{00000000-0005-0000-0000-0000B8870000}"/>
    <cellStyle name="RIGs input cells 6 2 34" xfId="35349" xr:uid="{00000000-0005-0000-0000-0000B9870000}"/>
    <cellStyle name="RIGs input cells 6 2 35" xfId="35350" xr:uid="{00000000-0005-0000-0000-0000BA870000}"/>
    <cellStyle name="RIGs input cells 6 2 36" xfId="35351" xr:uid="{00000000-0005-0000-0000-0000BB870000}"/>
    <cellStyle name="RIGs input cells 6 2 37" xfId="35352" xr:uid="{00000000-0005-0000-0000-0000BC870000}"/>
    <cellStyle name="RIGs input cells 6 2 38" xfId="35353" xr:uid="{00000000-0005-0000-0000-0000BD870000}"/>
    <cellStyle name="RIGs input cells 6 2 4" xfId="35354" xr:uid="{00000000-0005-0000-0000-0000BE870000}"/>
    <cellStyle name="RIGs input cells 6 2 4 10" xfId="35355" xr:uid="{00000000-0005-0000-0000-0000BF870000}"/>
    <cellStyle name="RIGs input cells 6 2 4 11" xfId="35356" xr:uid="{00000000-0005-0000-0000-0000C0870000}"/>
    <cellStyle name="RIGs input cells 6 2 4 12" xfId="35357" xr:uid="{00000000-0005-0000-0000-0000C1870000}"/>
    <cellStyle name="RIGs input cells 6 2 4 13" xfId="35358" xr:uid="{00000000-0005-0000-0000-0000C2870000}"/>
    <cellStyle name="RIGs input cells 6 2 4 14" xfId="35359" xr:uid="{00000000-0005-0000-0000-0000C3870000}"/>
    <cellStyle name="RIGs input cells 6 2 4 15" xfId="35360" xr:uid="{00000000-0005-0000-0000-0000C4870000}"/>
    <cellStyle name="RIGs input cells 6 2 4 16" xfId="35361" xr:uid="{00000000-0005-0000-0000-0000C5870000}"/>
    <cellStyle name="RIGs input cells 6 2 4 17" xfId="35362" xr:uid="{00000000-0005-0000-0000-0000C6870000}"/>
    <cellStyle name="RIGs input cells 6 2 4 18" xfId="35363" xr:uid="{00000000-0005-0000-0000-0000C7870000}"/>
    <cellStyle name="RIGs input cells 6 2 4 19" xfId="35364" xr:uid="{00000000-0005-0000-0000-0000C8870000}"/>
    <cellStyle name="RIGs input cells 6 2 4 2" xfId="35365" xr:uid="{00000000-0005-0000-0000-0000C9870000}"/>
    <cellStyle name="RIGs input cells 6 2 4 2 10" xfId="35366" xr:uid="{00000000-0005-0000-0000-0000CA870000}"/>
    <cellStyle name="RIGs input cells 6 2 4 2 11" xfId="35367" xr:uid="{00000000-0005-0000-0000-0000CB870000}"/>
    <cellStyle name="RIGs input cells 6 2 4 2 12" xfId="35368" xr:uid="{00000000-0005-0000-0000-0000CC870000}"/>
    <cellStyle name="RIGs input cells 6 2 4 2 13" xfId="35369" xr:uid="{00000000-0005-0000-0000-0000CD870000}"/>
    <cellStyle name="RIGs input cells 6 2 4 2 2" xfId="35370" xr:uid="{00000000-0005-0000-0000-0000CE870000}"/>
    <cellStyle name="RIGs input cells 6 2 4 2 2 2" xfId="35371" xr:uid="{00000000-0005-0000-0000-0000CF870000}"/>
    <cellStyle name="RIGs input cells 6 2 4 2 2 3" xfId="35372" xr:uid="{00000000-0005-0000-0000-0000D0870000}"/>
    <cellStyle name="RIGs input cells 6 2 4 2 3" xfId="35373" xr:uid="{00000000-0005-0000-0000-0000D1870000}"/>
    <cellStyle name="RIGs input cells 6 2 4 2 3 2" xfId="35374" xr:uid="{00000000-0005-0000-0000-0000D2870000}"/>
    <cellStyle name="RIGs input cells 6 2 4 2 3 3" xfId="35375" xr:uid="{00000000-0005-0000-0000-0000D3870000}"/>
    <cellStyle name="RIGs input cells 6 2 4 2 4" xfId="35376" xr:uid="{00000000-0005-0000-0000-0000D4870000}"/>
    <cellStyle name="RIGs input cells 6 2 4 2 5" xfId="35377" xr:uid="{00000000-0005-0000-0000-0000D5870000}"/>
    <cellStyle name="RIGs input cells 6 2 4 2 6" xfId="35378" xr:uid="{00000000-0005-0000-0000-0000D6870000}"/>
    <cellStyle name="RIGs input cells 6 2 4 2 7" xfId="35379" xr:uid="{00000000-0005-0000-0000-0000D7870000}"/>
    <cellStyle name="RIGs input cells 6 2 4 2 8" xfId="35380" xr:uid="{00000000-0005-0000-0000-0000D8870000}"/>
    <cellStyle name="RIGs input cells 6 2 4 2 9" xfId="35381" xr:uid="{00000000-0005-0000-0000-0000D9870000}"/>
    <cellStyle name="RIGs input cells 6 2 4 20" xfId="35382" xr:uid="{00000000-0005-0000-0000-0000DA870000}"/>
    <cellStyle name="RIGs input cells 6 2 4 21" xfId="35383" xr:uid="{00000000-0005-0000-0000-0000DB870000}"/>
    <cellStyle name="RIGs input cells 6 2 4 22" xfId="35384" xr:uid="{00000000-0005-0000-0000-0000DC870000}"/>
    <cellStyle name="RIGs input cells 6 2 4 23" xfId="35385" xr:uid="{00000000-0005-0000-0000-0000DD870000}"/>
    <cellStyle name="RIGs input cells 6 2 4 24" xfId="35386" xr:uid="{00000000-0005-0000-0000-0000DE870000}"/>
    <cellStyle name="RIGs input cells 6 2 4 25" xfId="35387" xr:uid="{00000000-0005-0000-0000-0000DF870000}"/>
    <cellStyle name="RIGs input cells 6 2 4 26" xfId="35388" xr:uid="{00000000-0005-0000-0000-0000E0870000}"/>
    <cellStyle name="RIGs input cells 6 2 4 27" xfId="35389" xr:uid="{00000000-0005-0000-0000-0000E1870000}"/>
    <cellStyle name="RIGs input cells 6 2 4 28" xfId="35390" xr:uid="{00000000-0005-0000-0000-0000E2870000}"/>
    <cellStyle name="RIGs input cells 6 2 4 29" xfId="35391" xr:uid="{00000000-0005-0000-0000-0000E3870000}"/>
    <cellStyle name="RIGs input cells 6 2 4 3" xfId="35392" xr:uid="{00000000-0005-0000-0000-0000E4870000}"/>
    <cellStyle name="RIGs input cells 6 2 4 3 2" xfId="35393" xr:uid="{00000000-0005-0000-0000-0000E5870000}"/>
    <cellStyle name="RIGs input cells 6 2 4 3 3" xfId="35394" xr:uid="{00000000-0005-0000-0000-0000E6870000}"/>
    <cellStyle name="RIGs input cells 6 2 4 30" xfId="35395" xr:uid="{00000000-0005-0000-0000-0000E7870000}"/>
    <cellStyle name="RIGs input cells 6 2 4 31" xfId="35396" xr:uid="{00000000-0005-0000-0000-0000E8870000}"/>
    <cellStyle name="RIGs input cells 6 2 4 32" xfId="35397" xr:uid="{00000000-0005-0000-0000-0000E9870000}"/>
    <cellStyle name="RIGs input cells 6 2 4 33" xfId="35398" xr:uid="{00000000-0005-0000-0000-0000EA870000}"/>
    <cellStyle name="RIGs input cells 6 2 4 34" xfId="35399" xr:uid="{00000000-0005-0000-0000-0000EB870000}"/>
    <cellStyle name="RIGs input cells 6 2 4 4" xfId="35400" xr:uid="{00000000-0005-0000-0000-0000EC870000}"/>
    <cellStyle name="RIGs input cells 6 2 4 4 2" xfId="35401" xr:uid="{00000000-0005-0000-0000-0000ED870000}"/>
    <cellStyle name="RIGs input cells 6 2 4 4 3" xfId="35402" xr:uid="{00000000-0005-0000-0000-0000EE870000}"/>
    <cellStyle name="RIGs input cells 6 2 4 5" xfId="35403" xr:uid="{00000000-0005-0000-0000-0000EF870000}"/>
    <cellStyle name="RIGs input cells 6 2 4 6" xfId="35404" xr:uid="{00000000-0005-0000-0000-0000F0870000}"/>
    <cellStyle name="RIGs input cells 6 2 4 7" xfId="35405" xr:uid="{00000000-0005-0000-0000-0000F1870000}"/>
    <cellStyle name="RIGs input cells 6 2 4 8" xfId="35406" xr:uid="{00000000-0005-0000-0000-0000F2870000}"/>
    <cellStyle name="RIGs input cells 6 2 4 9" xfId="35407" xr:uid="{00000000-0005-0000-0000-0000F3870000}"/>
    <cellStyle name="RIGs input cells 6 2 5" xfId="35408" xr:uid="{00000000-0005-0000-0000-0000F4870000}"/>
    <cellStyle name="RIGs input cells 6 2 5 10" xfId="35409" xr:uid="{00000000-0005-0000-0000-0000F5870000}"/>
    <cellStyle name="RIGs input cells 6 2 5 11" xfId="35410" xr:uid="{00000000-0005-0000-0000-0000F6870000}"/>
    <cellStyle name="RIGs input cells 6 2 5 12" xfId="35411" xr:uid="{00000000-0005-0000-0000-0000F7870000}"/>
    <cellStyle name="RIGs input cells 6 2 5 13" xfId="35412" xr:uid="{00000000-0005-0000-0000-0000F8870000}"/>
    <cellStyle name="RIGs input cells 6 2 5 2" xfId="35413" xr:uid="{00000000-0005-0000-0000-0000F9870000}"/>
    <cellStyle name="RIGs input cells 6 2 5 2 2" xfId="35414" xr:uid="{00000000-0005-0000-0000-0000FA870000}"/>
    <cellStyle name="RIGs input cells 6 2 5 2 3" xfId="35415" xr:uid="{00000000-0005-0000-0000-0000FB870000}"/>
    <cellStyle name="RIGs input cells 6 2 5 3" xfId="35416" xr:uid="{00000000-0005-0000-0000-0000FC870000}"/>
    <cellStyle name="RIGs input cells 6 2 5 3 2" xfId="35417" xr:uid="{00000000-0005-0000-0000-0000FD870000}"/>
    <cellStyle name="RIGs input cells 6 2 5 3 3" xfId="35418" xr:uid="{00000000-0005-0000-0000-0000FE870000}"/>
    <cellStyle name="RIGs input cells 6 2 5 4" xfId="35419" xr:uid="{00000000-0005-0000-0000-0000FF870000}"/>
    <cellStyle name="RIGs input cells 6 2 5 5" xfId="35420" xr:uid="{00000000-0005-0000-0000-000000880000}"/>
    <cellStyle name="RIGs input cells 6 2 5 6" xfId="35421" xr:uid="{00000000-0005-0000-0000-000001880000}"/>
    <cellStyle name="RIGs input cells 6 2 5 7" xfId="35422" xr:uid="{00000000-0005-0000-0000-000002880000}"/>
    <cellStyle name="RIGs input cells 6 2 5 8" xfId="35423" xr:uid="{00000000-0005-0000-0000-000003880000}"/>
    <cellStyle name="RIGs input cells 6 2 5 9" xfId="35424" xr:uid="{00000000-0005-0000-0000-000004880000}"/>
    <cellStyle name="RIGs input cells 6 2 6" xfId="35425" xr:uid="{00000000-0005-0000-0000-000005880000}"/>
    <cellStyle name="RIGs input cells 6 2 6 2" xfId="35426" xr:uid="{00000000-0005-0000-0000-000006880000}"/>
    <cellStyle name="RIGs input cells 6 2 6 2 2" xfId="35427" xr:uid="{00000000-0005-0000-0000-000007880000}"/>
    <cellStyle name="RIGs input cells 6 2 6 2 3" xfId="35428" xr:uid="{00000000-0005-0000-0000-000008880000}"/>
    <cellStyle name="RIGs input cells 6 2 6 3" xfId="35429" xr:uid="{00000000-0005-0000-0000-000009880000}"/>
    <cellStyle name="RIGs input cells 6 2 6 3 2" xfId="35430" xr:uid="{00000000-0005-0000-0000-00000A880000}"/>
    <cellStyle name="RIGs input cells 6 2 6 4" xfId="35431" xr:uid="{00000000-0005-0000-0000-00000B880000}"/>
    <cellStyle name="RIGs input cells 6 2 7" xfId="35432" xr:uid="{00000000-0005-0000-0000-00000C880000}"/>
    <cellStyle name="RIGs input cells 6 2 7 2" xfId="35433" xr:uid="{00000000-0005-0000-0000-00000D880000}"/>
    <cellStyle name="RIGs input cells 6 2 8" xfId="35434" xr:uid="{00000000-0005-0000-0000-00000E880000}"/>
    <cellStyle name="RIGs input cells 6 2 8 2" xfId="35435" xr:uid="{00000000-0005-0000-0000-00000F880000}"/>
    <cellStyle name="RIGs input cells 6 2 9" xfId="35436" xr:uid="{00000000-0005-0000-0000-000010880000}"/>
    <cellStyle name="RIGs input cells 6 2 9 2" xfId="35437" xr:uid="{00000000-0005-0000-0000-000011880000}"/>
    <cellStyle name="RIGs input cells 6 2_4 28 1_Asst_Health_Crit_AllTO_RIIO_20110714pm" xfId="35438" xr:uid="{00000000-0005-0000-0000-000012880000}"/>
    <cellStyle name="RIGs input cells 6 20" xfId="35439" xr:uid="{00000000-0005-0000-0000-000013880000}"/>
    <cellStyle name="RIGs input cells 6 20 2" xfId="35440" xr:uid="{00000000-0005-0000-0000-000014880000}"/>
    <cellStyle name="RIGs input cells 6 21" xfId="35441" xr:uid="{00000000-0005-0000-0000-000015880000}"/>
    <cellStyle name="RIGs input cells 6 21 2" xfId="35442" xr:uid="{00000000-0005-0000-0000-000016880000}"/>
    <cellStyle name="RIGs input cells 6 22" xfId="35443" xr:uid="{00000000-0005-0000-0000-000017880000}"/>
    <cellStyle name="RIGs input cells 6 22 2" xfId="35444" xr:uid="{00000000-0005-0000-0000-000018880000}"/>
    <cellStyle name="RIGs input cells 6 23" xfId="35445" xr:uid="{00000000-0005-0000-0000-000019880000}"/>
    <cellStyle name="RIGs input cells 6 23 2" xfId="35446" xr:uid="{00000000-0005-0000-0000-00001A880000}"/>
    <cellStyle name="RIGs input cells 6 24" xfId="35447" xr:uid="{00000000-0005-0000-0000-00001B880000}"/>
    <cellStyle name="RIGs input cells 6 24 2" xfId="35448" xr:uid="{00000000-0005-0000-0000-00001C880000}"/>
    <cellStyle name="RIGs input cells 6 25" xfId="35449" xr:uid="{00000000-0005-0000-0000-00001D880000}"/>
    <cellStyle name="RIGs input cells 6 25 2" xfId="35450" xr:uid="{00000000-0005-0000-0000-00001E880000}"/>
    <cellStyle name="RIGs input cells 6 26" xfId="35451" xr:uid="{00000000-0005-0000-0000-00001F880000}"/>
    <cellStyle name="RIGs input cells 6 26 2" xfId="35452" xr:uid="{00000000-0005-0000-0000-000020880000}"/>
    <cellStyle name="RIGs input cells 6 27" xfId="35453" xr:uid="{00000000-0005-0000-0000-000021880000}"/>
    <cellStyle name="RIGs input cells 6 28" xfId="35454" xr:uid="{00000000-0005-0000-0000-000022880000}"/>
    <cellStyle name="RIGs input cells 6 29" xfId="35455" xr:uid="{00000000-0005-0000-0000-000023880000}"/>
    <cellStyle name="RIGs input cells 6 3" xfId="35456" xr:uid="{00000000-0005-0000-0000-000024880000}"/>
    <cellStyle name="RIGs input cells 6 3 10" xfId="35457" xr:uid="{00000000-0005-0000-0000-000025880000}"/>
    <cellStyle name="RIGs input cells 6 3 11" xfId="35458" xr:uid="{00000000-0005-0000-0000-000026880000}"/>
    <cellStyle name="RIGs input cells 6 3 12" xfId="35459" xr:uid="{00000000-0005-0000-0000-000027880000}"/>
    <cellStyle name="RIGs input cells 6 3 13" xfId="35460" xr:uid="{00000000-0005-0000-0000-000028880000}"/>
    <cellStyle name="RIGs input cells 6 3 14" xfId="35461" xr:uid="{00000000-0005-0000-0000-000029880000}"/>
    <cellStyle name="RIGs input cells 6 3 15" xfId="35462" xr:uid="{00000000-0005-0000-0000-00002A880000}"/>
    <cellStyle name="RIGs input cells 6 3 16" xfId="35463" xr:uid="{00000000-0005-0000-0000-00002B880000}"/>
    <cellStyle name="RIGs input cells 6 3 17" xfId="35464" xr:uid="{00000000-0005-0000-0000-00002C880000}"/>
    <cellStyle name="RIGs input cells 6 3 18" xfId="35465" xr:uid="{00000000-0005-0000-0000-00002D880000}"/>
    <cellStyle name="RIGs input cells 6 3 19" xfId="35466" xr:uid="{00000000-0005-0000-0000-00002E880000}"/>
    <cellStyle name="RIGs input cells 6 3 2" xfId="35467" xr:uid="{00000000-0005-0000-0000-00002F880000}"/>
    <cellStyle name="RIGs input cells 6 3 2 10" xfId="35468" xr:uid="{00000000-0005-0000-0000-000030880000}"/>
    <cellStyle name="RIGs input cells 6 3 2 11" xfId="35469" xr:uid="{00000000-0005-0000-0000-000031880000}"/>
    <cellStyle name="RIGs input cells 6 3 2 12" xfId="35470" xr:uid="{00000000-0005-0000-0000-000032880000}"/>
    <cellStyle name="RIGs input cells 6 3 2 13" xfId="35471" xr:uid="{00000000-0005-0000-0000-000033880000}"/>
    <cellStyle name="RIGs input cells 6 3 2 14" xfId="35472" xr:uid="{00000000-0005-0000-0000-000034880000}"/>
    <cellStyle name="RIGs input cells 6 3 2 15" xfId="35473" xr:uid="{00000000-0005-0000-0000-000035880000}"/>
    <cellStyle name="RIGs input cells 6 3 2 16" xfId="35474" xr:uid="{00000000-0005-0000-0000-000036880000}"/>
    <cellStyle name="RIGs input cells 6 3 2 17" xfId="35475" xr:uid="{00000000-0005-0000-0000-000037880000}"/>
    <cellStyle name="RIGs input cells 6 3 2 18" xfId="35476" xr:uid="{00000000-0005-0000-0000-000038880000}"/>
    <cellStyle name="RIGs input cells 6 3 2 19" xfId="35477" xr:uid="{00000000-0005-0000-0000-000039880000}"/>
    <cellStyle name="RIGs input cells 6 3 2 2" xfId="35478" xr:uid="{00000000-0005-0000-0000-00003A880000}"/>
    <cellStyle name="RIGs input cells 6 3 2 2 10" xfId="35479" xr:uid="{00000000-0005-0000-0000-00003B880000}"/>
    <cellStyle name="RIGs input cells 6 3 2 2 11" xfId="35480" xr:uid="{00000000-0005-0000-0000-00003C880000}"/>
    <cellStyle name="RIGs input cells 6 3 2 2 12" xfId="35481" xr:uid="{00000000-0005-0000-0000-00003D880000}"/>
    <cellStyle name="RIGs input cells 6 3 2 2 13" xfId="35482" xr:uid="{00000000-0005-0000-0000-00003E880000}"/>
    <cellStyle name="RIGs input cells 6 3 2 2 2" xfId="35483" xr:uid="{00000000-0005-0000-0000-00003F880000}"/>
    <cellStyle name="RIGs input cells 6 3 2 2 2 2" xfId="35484" xr:uid="{00000000-0005-0000-0000-000040880000}"/>
    <cellStyle name="RIGs input cells 6 3 2 2 2 3" xfId="35485" xr:uid="{00000000-0005-0000-0000-000041880000}"/>
    <cellStyle name="RIGs input cells 6 3 2 2 3" xfId="35486" xr:uid="{00000000-0005-0000-0000-000042880000}"/>
    <cellStyle name="RIGs input cells 6 3 2 2 3 2" xfId="35487" xr:uid="{00000000-0005-0000-0000-000043880000}"/>
    <cellStyle name="RIGs input cells 6 3 2 2 3 3" xfId="35488" xr:uid="{00000000-0005-0000-0000-000044880000}"/>
    <cellStyle name="RIGs input cells 6 3 2 2 4" xfId="35489" xr:uid="{00000000-0005-0000-0000-000045880000}"/>
    <cellStyle name="RIGs input cells 6 3 2 2 5" xfId="35490" xr:uid="{00000000-0005-0000-0000-000046880000}"/>
    <cellStyle name="RIGs input cells 6 3 2 2 6" xfId="35491" xr:uid="{00000000-0005-0000-0000-000047880000}"/>
    <cellStyle name="RIGs input cells 6 3 2 2 7" xfId="35492" xr:uid="{00000000-0005-0000-0000-000048880000}"/>
    <cellStyle name="RIGs input cells 6 3 2 2 8" xfId="35493" xr:uid="{00000000-0005-0000-0000-000049880000}"/>
    <cellStyle name="RIGs input cells 6 3 2 2 9" xfId="35494" xr:uid="{00000000-0005-0000-0000-00004A880000}"/>
    <cellStyle name="RIGs input cells 6 3 2 20" xfId="35495" xr:uid="{00000000-0005-0000-0000-00004B880000}"/>
    <cellStyle name="RIGs input cells 6 3 2 21" xfId="35496" xr:uid="{00000000-0005-0000-0000-00004C880000}"/>
    <cellStyle name="RIGs input cells 6 3 2 22" xfId="35497" xr:uid="{00000000-0005-0000-0000-00004D880000}"/>
    <cellStyle name="RIGs input cells 6 3 2 23" xfId="35498" xr:uid="{00000000-0005-0000-0000-00004E880000}"/>
    <cellStyle name="RIGs input cells 6 3 2 24" xfId="35499" xr:uid="{00000000-0005-0000-0000-00004F880000}"/>
    <cellStyle name="RIGs input cells 6 3 2 25" xfId="35500" xr:uid="{00000000-0005-0000-0000-000050880000}"/>
    <cellStyle name="RIGs input cells 6 3 2 26" xfId="35501" xr:uid="{00000000-0005-0000-0000-000051880000}"/>
    <cellStyle name="RIGs input cells 6 3 2 27" xfId="35502" xr:uid="{00000000-0005-0000-0000-000052880000}"/>
    <cellStyle name="RIGs input cells 6 3 2 28" xfId="35503" xr:uid="{00000000-0005-0000-0000-000053880000}"/>
    <cellStyle name="RIGs input cells 6 3 2 29" xfId="35504" xr:uid="{00000000-0005-0000-0000-000054880000}"/>
    <cellStyle name="RIGs input cells 6 3 2 3" xfId="35505" xr:uid="{00000000-0005-0000-0000-000055880000}"/>
    <cellStyle name="RIGs input cells 6 3 2 3 2" xfId="35506" xr:uid="{00000000-0005-0000-0000-000056880000}"/>
    <cellStyle name="RIGs input cells 6 3 2 3 3" xfId="35507" xr:uid="{00000000-0005-0000-0000-000057880000}"/>
    <cellStyle name="RIGs input cells 6 3 2 30" xfId="35508" xr:uid="{00000000-0005-0000-0000-000058880000}"/>
    <cellStyle name="RIGs input cells 6 3 2 31" xfId="35509" xr:uid="{00000000-0005-0000-0000-000059880000}"/>
    <cellStyle name="RIGs input cells 6 3 2 32" xfId="35510" xr:uid="{00000000-0005-0000-0000-00005A880000}"/>
    <cellStyle name="RIGs input cells 6 3 2 33" xfId="35511" xr:uid="{00000000-0005-0000-0000-00005B880000}"/>
    <cellStyle name="RIGs input cells 6 3 2 34" xfId="35512" xr:uid="{00000000-0005-0000-0000-00005C880000}"/>
    <cellStyle name="RIGs input cells 6 3 2 4" xfId="35513" xr:uid="{00000000-0005-0000-0000-00005D880000}"/>
    <cellStyle name="RIGs input cells 6 3 2 4 2" xfId="35514" xr:uid="{00000000-0005-0000-0000-00005E880000}"/>
    <cellStyle name="RIGs input cells 6 3 2 4 3" xfId="35515" xr:uid="{00000000-0005-0000-0000-00005F880000}"/>
    <cellStyle name="RIGs input cells 6 3 2 5" xfId="35516" xr:uid="{00000000-0005-0000-0000-000060880000}"/>
    <cellStyle name="RIGs input cells 6 3 2 6" xfId="35517" xr:uid="{00000000-0005-0000-0000-000061880000}"/>
    <cellStyle name="RIGs input cells 6 3 2 7" xfId="35518" xr:uid="{00000000-0005-0000-0000-000062880000}"/>
    <cellStyle name="RIGs input cells 6 3 2 8" xfId="35519" xr:uid="{00000000-0005-0000-0000-000063880000}"/>
    <cellStyle name="RIGs input cells 6 3 2 9" xfId="35520" xr:uid="{00000000-0005-0000-0000-000064880000}"/>
    <cellStyle name="RIGs input cells 6 3 20" xfId="35521" xr:uid="{00000000-0005-0000-0000-000065880000}"/>
    <cellStyle name="RIGs input cells 6 3 21" xfId="35522" xr:uid="{00000000-0005-0000-0000-000066880000}"/>
    <cellStyle name="RIGs input cells 6 3 22" xfId="35523" xr:uid="{00000000-0005-0000-0000-000067880000}"/>
    <cellStyle name="RIGs input cells 6 3 23" xfId="35524" xr:uid="{00000000-0005-0000-0000-000068880000}"/>
    <cellStyle name="RIGs input cells 6 3 24" xfId="35525" xr:uid="{00000000-0005-0000-0000-000069880000}"/>
    <cellStyle name="RIGs input cells 6 3 25" xfId="35526" xr:uid="{00000000-0005-0000-0000-00006A880000}"/>
    <cellStyle name="RIGs input cells 6 3 26" xfId="35527" xr:uid="{00000000-0005-0000-0000-00006B880000}"/>
    <cellStyle name="RIGs input cells 6 3 27" xfId="35528" xr:uid="{00000000-0005-0000-0000-00006C880000}"/>
    <cellStyle name="RIGs input cells 6 3 28" xfId="35529" xr:uid="{00000000-0005-0000-0000-00006D880000}"/>
    <cellStyle name="RIGs input cells 6 3 29" xfId="35530" xr:uid="{00000000-0005-0000-0000-00006E880000}"/>
    <cellStyle name="RIGs input cells 6 3 3" xfId="35531" xr:uid="{00000000-0005-0000-0000-00006F880000}"/>
    <cellStyle name="RIGs input cells 6 3 3 10" xfId="35532" xr:uid="{00000000-0005-0000-0000-000070880000}"/>
    <cellStyle name="RIGs input cells 6 3 3 11" xfId="35533" xr:uid="{00000000-0005-0000-0000-000071880000}"/>
    <cellStyle name="RIGs input cells 6 3 3 12" xfId="35534" xr:uid="{00000000-0005-0000-0000-000072880000}"/>
    <cellStyle name="RIGs input cells 6 3 3 13" xfId="35535" xr:uid="{00000000-0005-0000-0000-000073880000}"/>
    <cellStyle name="RIGs input cells 6 3 3 2" xfId="35536" xr:uid="{00000000-0005-0000-0000-000074880000}"/>
    <cellStyle name="RIGs input cells 6 3 3 2 2" xfId="35537" xr:uid="{00000000-0005-0000-0000-000075880000}"/>
    <cellStyle name="RIGs input cells 6 3 3 2 3" xfId="35538" xr:uid="{00000000-0005-0000-0000-000076880000}"/>
    <cellStyle name="RIGs input cells 6 3 3 3" xfId="35539" xr:uid="{00000000-0005-0000-0000-000077880000}"/>
    <cellStyle name="RIGs input cells 6 3 3 3 2" xfId="35540" xr:uid="{00000000-0005-0000-0000-000078880000}"/>
    <cellStyle name="RIGs input cells 6 3 3 3 3" xfId="35541" xr:uid="{00000000-0005-0000-0000-000079880000}"/>
    <cellStyle name="RIGs input cells 6 3 3 4" xfId="35542" xr:uid="{00000000-0005-0000-0000-00007A880000}"/>
    <cellStyle name="RIGs input cells 6 3 3 5" xfId="35543" xr:uid="{00000000-0005-0000-0000-00007B880000}"/>
    <cellStyle name="RIGs input cells 6 3 3 6" xfId="35544" xr:uid="{00000000-0005-0000-0000-00007C880000}"/>
    <cellStyle name="RIGs input cells 6 3 3 7" xfId="35545" xr:uid="{00000000-0005-0000-0000-00007D880000}"/>
    <cellStyle name="RIGs input cells 6 3 3 8" xfId="35546" xr:uid="{00000000-0005-0000-0000-00007E880000}"/>
    <cellStyle name="RIGs input cells 6 3 3 9" xfId="35547" xr:uid="{00000000-0005-0000-0000-00007F880000}"/>
    <cellStyle name="RIGs input cells 6 3 30" xfId="35548" xr:uid="{00000000-0005-0000-0000-000080880000}"/>
    <cellStyle name="RIGs input cells 6 3 31" xfId="35549" xr:uid="{00000000-0005-0000-0000-000081880000}"/>
    <cellStyle name="RIGs input cells 6 3 32" xfId="35550" xr:uid="{00000000-0005-0000-0000-000082880000}"/>
    <cellStyle name="RIGs input cells 6 3 33" xfId="35551" xr:uid="{00000000-0005-0000-0000-000083880000}"/>
    <cellStyle name="RIGs input cells 6 3 34" xfId="35552" xr:uid="{00000000-0005-0000-0000-000084880000}"/>
    <cellStyle name="RIGs input cells 6 3 35" xfId="35553" xr:uid="{00000000-0005-0000-0000-000085880000}"/>
    <cellStyle name="RIGs input cells 6 3 4" xfId="35554" xr:uid="{00000000-0005-0000-0000-000086880000}"/>
    <cellStyle name="RIGs input cells 6 3 4 2" xfId="35555" xr:uid="{00000000-0005-0000-0000-000087880000}"/>
    <cellStyle name="RIGs input cells 6 3 4 3" xfId="35556" xr:uid="{00000000-0005-0000-0000-000088880000}"/>
    <cellStyle name="RIGs input cells 6 3 5" xfId="35557" xr:uid="{00000000-0005-0000-0000-000089880000}"/>
    <cellStyle name="RIGs input cells 6 3 5 2" xfId="35558" xr:uid="{00000000-0005-0000-0000-00008A880000}"/>
    <cellStyle name="RIGs input cells 6 3 5 3" xfId="35559" xr:uid="{00000000-0005-0000-0000-00008B880000}"/>
    <cellStyle name="RIGs input cells 6 3 6" xfId="35560" xr:uid="{00000000-0005-0000-0000-00008C880000}"/>
    <cellStyle name="RIGs input cells 6 3 7" xfId="35561" xr:uid="{00000000-0005-0000-0000-00008D880000}"/>
    <cellStyle name="RIGs input cells 6 3 8" xfId="35562" xr:uid="{00000000-0005-0000-0000-00008E880000}"/>
    <cellStyle name="RIGs input cells 6 3 9" xfId="35563" xr:uid="{00000000-0005-0000-0000-00008F880000}"/>
    <cellStyle name="RIGs input cells 6 3_4 28 1_Asst_Health_Crit_AllTO_RIIO_20110714pm" xfId="35564" xr:uid="{00000000-0005-0000-0000-000090880000}"/>
    <cellStyle name="RIGs input cells 6 30" xfId="35565" xr:uid="{00000000-0005-0000-0000-000091880000}"/>
    <cellStyle name="RIGs input cells 6 31" xfId="35566" xr:uid="{00000000-0005-0000-0000-000092880000}"/>
    <cellStyle name="RIGs input cells 6 32" xfId="35567" xr:uid="{00000000-0005-0000-0000-000093880000}"/>
    <cellStyle name="RIGs input cells 6 33" xfId="35568" xr:uid="{00000000-0005-0000-0000-000094880000}"/>
    <cellStyle name="RIGs input cells 6 34" xfId="35569" xr:uid="{00000000-0005-0000-0000-000095880000}"/>
    <cellStyle name="RIGs input cells 6 35" xfId="35570" xr:uid="{00000000-0005-0000-0000-000096880000}"/>
    <cellStyle name="RIGs input cells 6 36" xfId="35571" xr:uid="{00000000-0005-0000-0000-000097880000}"/>
    <cellStyle name="RIGs input cells 6 37" xfId="35572" xr:uid="{00000000-0005-0000-0000-000098880000}"/>
    <cellStyle name="RIGs input cells 6 38" xfId="35573" xr:uid="{00000000-0005-0000-0000-000099880000}"/>
    <cellStyle name="RIGs input cells 6 39" xfId="35574" xr:uid="{00000000-0005-0000-0000-00009A880000}"/>
    <cellStyle name="RIGs input cells 6 4" xfId="35575" xr:uid="{00000000-0005-0000-0000-00009B880000}"/>
    <cellStyle name="RIGs input cells 6 4 10" xfId="35576" xr:uid="{00000000-0005-0000-0000-00009C880000}"/>
    <cellStyle name="RIGs input cells 6 4 11" xfId="35577" xr:uid="{00000000-0005-0000-0000-00009D880000}"/>
    <cellStyle name="RIGs input cells 6 4 12" xfId="35578" xr:uid="{00000000-0005-0000-0000-00009E880000}"/>
    <cellStyle name="RIGs input cells 6 4 13" xfId="35579" xr:uid="{00000000-0005-0000-0000-00009F880000}"/>
    <cellStyle name="RIGs input cells 6 4 14" xfId="35580" xr:uid="{00000000-0005-0000-0000-0000A0880000}"/>
    <cellStyle name="RIGs input cells 6 4 15" xfId="35581" xr:uid="{00000000-0005-0000-0000-0000A1880000}"/>
    <cellStyle name="RIGs input cells 6 4 16" xfId="35582" xr:uid="{00000000-0005-0000-0000-0000A2880000}"/>
    <cellStyle name="RIGs input cells 6 4 17" xfId="35583" xr:uid="{00000000-0005-0000-0000-0000A3880000}"/>
    <cellStyle name="RIGs input cells 6 4 18" xfId="35584" xr:uid="{00000000-0005-0000-0000-0000A4880000}"/>
    <cellStyle name="RIGs input cells 6 4 19" xfId="35585" xr:uid="{00000000-0005-0000-0000-0000A5880000}"/>
    <cellStyle name="RIGs input cells 6 4 2" xfId="35586" xr:uid="{00000000-0005-0000-0000-0000A6880000}"/>
    <cellStyle name="RIGs input cells 6 4 2 10" xfId="35587" xr:uid="{00000000-0005-0000-0000-0000A7880000}"/>
    <cellStyle name="RIGs input cells 6 4 2 11" xfId="35588" xr:uid="{00000000-0005-0000-0000-0000A8880000}"/>
    <cellStyle name="RIGs input cells 6 4 2 12" xfId="35589" xr:uid="{00000000-0005-0000-0000-0000A9880000}"/>
    <cellStyle name="RIGs input cells 6 4 2 13" xfId="35590" xr:uid="{00000000-0005-0000-0000-0000AA880000}"/>
    <cellStyle name="RIGs input cells 6 4 2 2" xfId="35591" xr:uid="{00000000-0005-0000-0000-0000AB880000}"/>
    <cellStyle name="RIGs input cells 6 4 2 2 2" xfId="35592" xr:uid="{00000000-0005-0000-0000-0000AC880000}"/>
    <cellStyle name="RIGs input cells 6 4 2 2 3" xfId="35593" xr:uid="{00000000-0005-0000-0000-0000AD880000}"/>
    <cellStyle name="RIGs input cells 6 4 2 3" xfId="35594" xr:uid="{00000000-0005-0000-0000-0000AE880000}"/>
    <cellStyle name="RIGs input cells 6 4 2 3 2" xfId="35595" xr:uid="{00000000-0005-0000-0000-0000AF880000}"/>
    <cellStyle name="RIGs input cells 6 4 2 3 3" xfId="35596" xr:uid="{00000000-0005-0000-0000-0000B0880000}"/>
    <cellStyle name="RIGs input cells 6 4 2 4" xfId="35597" xr:uid="{00000000-0005-0000-0000-0000B1880000}"/>
    <cellStyle name="RIGs input cells 6 4 2 5" xfId="35598" xr:uid="{00000000-0005-0000-0000-0000B2880000}"/>
    <cellStyle name="RIGs input cells 6 4 2 6" xfId="35599" xr:uid="{00000000-0005-0000-0000-0000B3880000}"/>
    <cellStyle name="RIGs input cells 6 4 2 7" xfId="35600" xr:uid="{00000000-0005-0000-0000-0000B4880000}"/>
    <cellStyle name="RIGs input cells 6 4 2 8" xfId="35601" xr:uid="{00000000-0005-0000-0000-0000B5880000}"/>
    <cellStyle name="RIGs input cells 6 4 2 9" xfId="35602" xr:uid="{00000000-0005-0000-0000-0000B6880000}"/>
    <cellStyle name="RIGs input cells 6 4 20" xfId="35603" xr:uid="{00000000-0005-0000-0000-0000B7880000}"/>
    <cellStyle name="RIGs input cells 6 4 21" xfId="35604" xr:uid="{00000000-0005-0000-0000-0000B8880000}"/>
    <cellStyle name="RIGs input cells 6 4 22" xfId="35605" xr:uid="{00000000-0005-0000-0000-0000B9880000}"/>
    <cellStyle name="RIGs input cells 6 4 23" xfId="35606" xr:uid="{00000000-0005-0000-0000-0000BA880000}"/>
    <cellStyle name="RIGs input cells 6 4 24" xfId="35607" xr:uid="{00000000-0005-0000-0000-0000BB880000}"/>
    <cellStyle name="RIGs input cells 6 4 25" xfId="35608" xr:uid="{00000000-0005-0000-0000-0000BC880000}"/>
    <cellStyle name="RIGs input cells 6 4 26" xfId="35609" xr:uid="{00000000-0005-0000-0000-0000BD880000}"/>
    <cellStyle name="RIGs input cells 6 4 27" xfId="35610" xr:uid="{00000000-0005-0000-0000-0000BE880000}"/>
    <cellStyle name="RIGs input cells 6 4 28" xfId="35611" xr:uid="{00000000-0005-0000-0000-0000BF880000}"/>
    <cellStyle name="RIGs input cells 6 4 29" xfId="35612" xr:uid="{00000000-0005-0000-0000-0000C0880000}"/>
    <cellStyle name="RIGs input cells 6 4 3" xfId="35613" xr:uid="{00000000-0005-0000-0000-0000C1880000}"/>
    <cellStyle name="RIGs input cells 6 4 3 2" xfId="35614" xr:uid="{00000000-0005-0000-0000-0000C2880000}"/>
    <cellStyle name="RIGs input cells 6 4 3 3" xfId="35615" xr:uid="{00000000-0005-0000-0000-0000C3880000}"/>
    <cellStyle name="RIGs input cells 6 4 30" xfId="35616" xr:uid="{00000000-0005-0000-0000-0000C4880000}"/>
    <cellStyle name="RIGs input cells 6 4 31" xfId="35617" xr:uid="{00000000-0005-0000-0000-0000C5880000}"/>
    <cellStyle name="RIGs input cells 6 4 32" xfId="35618" xr:uid="{00000000-0005-0000-0000-0000C6880000}"/>
    <cellStyle name="RIGs input cells 6 4 33" xfId="35619" xr:uid="{00000000-0005-0000-0000-0000C7880000}"/>
    <cellStyle name="RIGs input cells 6 4 34" xfId="35620" xr:uid="{00000000-0005-0000-0000-0000C8880000}"/>
    <cellStyle name="RIGs input cells 6 4 4" xfId="35621" xr:uid="{00000000-0005-0000-0000-0000C9880000}"/>
    <cellStyle name="RIGs input cells 6 4 4 2" xfId="35622" xr:uid="{00000000-0005-0000-0000-0000CA880000}"/>
    <cellStyle name="RIGs input cells 6 4 4 3" xfId="35623" xr:uid="{00000000-0005-0000-0000-0000CB880000}"/>
    <cellStyle name="RIGs input cells 6 4 5" xfId="35624" xr:uid="{00000000-0005-0000-0000-0000CC880000}"/>
    <cellStyle name="RIGs input cells 6 4 6" xfId="35625" xr:uid="{00000000-0005-0000-0000-0000CD880000}"/>
    <cellStyle name="RIGs input cells 6 4 7" xfId="35626" xr:uid="{00000000-0005-0000-0000-0000CE880000}"/>
    <cellStyle name="RIGs input cells 6 4 8" xfId="35627" xr:uid="{00000000-0005-0000-0000-0000CF880000}"/>
    <cellStyle name="RIGs input cells 6 4 9" xfId="35628" xr:uid="{00000000-0005-0000-0000-0000D0880000}"/>
    <cellStyle name="RIGs input cells 6 5" xfId="35629" xr:uid="{00000000-0005-0000-0000-0000D1880000}"/>
    <cellStyle name="RIGs input cells 6 5 10" xfId="35630" xr:uid="{00000000-0005-0000-0000-0000D2880000}"/>
    <cellStyle name="RIGs input cells 6 5 11" xfId="35631" xr:uid="{00000000-0005-0000-0000-0000D3880000}"/>
    <cellStyle name="RIGs input cells 6 5 12" xfId="35632" xr:uid="{00000000-0005-0000-0000-0000D4880000}"/>
    <cellStyle name="RIGs input cells 6 5 13" xfId="35633" xr:uid="{00000000-0005-0000-0000-0000D5880000}"/>
    <cellStyle name="RIGs input cells 6 5 14" xfId="35634" xr:uid="{00000000-0005-0000-0000-0000D6880000}"/>
    <cellStyle name="RIGs input cells 6 5 15" xfId="35635" xr:uid="{00000000-0005-0000-0000-0000D7880000}"/>
    <cellStyle name="RIGs input cells 6 5 16" xfId="35636" xr:uid="{00000000-0005-0000-0000-0000D8880000}"/>
    <cellStyle name="RIGs input cells 6 5 17" xfId="35637" xr:uid="{00000000-0005-0000-0000-0000D9880000}"/>
    <cellStyle name="RIGs input cells 6 5 18" xfId="35638" xr:uid="{00000000-0005-0000-0000-0000DA880000}"/>
    <cellStyle name="RIGs input cells 6 5 19" xfId="35639" xr:uid="{00000000-0005-0000-0000-0000DB880000}"/>
    <cellStyle name="RIGs input cells 6 5 2" xfId="35640" xr:uid="{00000000-0005-0000-0000-0000DC880000}"/>
    <cellStyle name="RIGs input cells 6 5 2 10" xfId="35641" xr:uid="{00000000-0005-0000-0000-0000DD880000}"/>
    <cellStyle name="RIGs input cells 6 5 2 11" xfId="35642" xr:uid="{00000000-0005-0000-0000-0000DE880000}"/>
    <cellStyle name="RIGs input cells 6 5 2 12" xfId="35643" xr:uid="{00000000-0005-0000-0000-0000DF880000}"/>
    <cellStyle name="RIGs input cells 6 5 2 13" xfId="35644" xr:uid="{00000000-0005-0000-0000-0000E0880000}"/>
    <cellStyle name="RIGs input cells 6 5 2 2" xfId="35645" xr:uid="{00000000-0005-0000-0000-0000E1880000}"/>
    <cellStyle name="RIGs input cells 6 5 2 2 2" xfId="35646" xr:uid="{00000000-0005-0000-0000-0000E2880000}"/>
    <cellStyle name="RIGs input cells 6 5 2 2 3" xfId="35647" xr:uid="{00000000-0005-0000-0000-0000E3880000}"/>
    <cellStyle name="RIGs input cells 6 5 2 3" xfId="35648" xr:uid="{00000000-0005-0000-0000-0000E4880000}"/>
    <cellStyle name="RIGs input cells 6 5 2 3 2" xfId="35649" xr:uid="{00000000-0005-0000-0000-0000E5880000}"/>
    <cellStyle name="RIGs input cells 6 5 2 3 3" xfId="35650" xr:uid="{00000000-0005-0000-0000-0000E6880000}"/>
    <cellStyle name="RIGs input cells 6 5 2 4" xfId="35651" xr:uid="{00000000-0005-0000-0000-0000E7880000}"/>
    <cellStyle name="RIGs input cells 6 5 2 5" xfId="35652" xr:uid="{00000000-0005-0000-0000-0000E8880000}"/>
    <cellStyle name="RIGs input cells 6 5 2 6" xfId="35653" xr:uid="{00000000-0005-0000-0000-0000E9880000}"/>
    <cellStyle name="RIGs input cells 6 5 2 7" xfId="35654" xr:uid="{00000000-0005-0000-0000-0000EA880000}"/>
    <cellStyle name="RIGs input cells 6 5 2 8" xfId="35655" xr:uid="{00000000-0005-0000-0000-0000EB880000}"/>
    <cellStyle name="RIGs input cells 6 5 2 9" xfId="35656" xr:uid="{00000000-0005-0000-0000-0000EC880000}"/>
    <cellStyle name="RIGs input cells 6 5 20" xfId="35657" xr:uid="{00000000-0005-0000-0000-0000ED880000}"/>
    <cellStyle name="RIGs input cells 6 5 21" xfId="35658" xr:uid="{00000000-0005-0000-0000-0000EE880000}"/>
    <cellStyle name="RIGs input cells 6 5 22" xfId="35659" xr:uid="{00000000-0005-0000-0000-0000EF880000}"/>
    <cellStyle name="RIGs input cells 6 5 23" xfId="35660" xr:uid="{00000000-0005-0000-0000-0000F0880000}"/>
    <cellStyle name="RIGs input cells 6 5 24" xfId="35661" xr:uid="{00000000-0005-0000-0000-0000F1880000}"/>
    <cellStyle name="RIGs input cells 6 5 25" xfId="35662" xr:uid="{00000000-0005-0000-0000-0000F2880000}"/>
    <cellStyle name="RIGs input cells 6 5 26" xfId="35663" xr:uid="{00000000-0005-0000-0000-0000F3880000}"/>
    <cellStyle name="RIGs input cells 6 5 27" xfId="35664" xr:uid="{00000000-0005-0000-0000-0000F4880000}"/>
    <cellStyle name="RIGs input cells 6 5 28" xfId="35665" xr:uid="{00000000-0005-0000-0000-0000F5880000}"/>
    <cellStyle name="RIGs input cells 6 5 29" xfId="35666" xr:uid="{00000000-0005-0000-0000-0000F6880000}"/>
    <cellStyle name="RIGs input cells 6 5 3" xfId="35667" xr:uid="{00000000-0005-0000-0000-0000F7880000}"/>
    <cellStyle name="RIGs input cells 6 5 3 2" xfId="35668" xr:uid="{00000000-0005-0000-0000-0000F8880000}"/>
    <cellStyle name="RIGs input cells 6 5 3 3" xfId="35669" xr:uid="{00000000-0005-0000-0000-0000F9880000}"/>
    <cellStyle name="RIGs input cells 6 5 30" xfId="35670" xr:uid="{00000000-0005-0000-0000-0000FA880000}"/>
    <cellStyle name="RIGs input cells 6 5 31" xfId="35671" xr:uid="{00000000-0005-0000-0000-0000FB880000}"/>
    <cellStyle name="RIGs input cells 6 5 32" xfId="35672" xr:uid="{00000000-0005-0000-0000-0000FC880000}"/>
    <cellStyle name="RIGs input cells 6 5 33" xfId="35673" xr:uid="{00000000-0005-0000-0000-0000FD880000}"/>
    <cellStyle name="RIGs input cells 6 5 34" xfId="35674" xr:uid="{00000000-0005-0000-0000-0000FE880000}"/>
    <cellStyle name="RIGs input cells 6 5 4" xfId="35675" xr:uid="{00000000-0005-0000-0000-0000FF880000}"/>
    <cellStyle name="RIGs input cells 6 5 4 2" xfId="35676" xr:uid="{00000000-0005-0000-0000-000000890000}"/>
    <cellStyle name="RIGs input cells 6 5 4 3" xfId="35677" xr:uid="{00000000-0005-0000-0000-000001890000}"/>
    <cellStyle name="RIGs input cells 6 5 5" xfId="35678" xr:uid="{00000000-0005-0000-0000-000002890000}"/>
    <cellStyle name="RIGs input cells 6 5 6" xfId="35679" xr:uid="{00000000-0005-0000-0000-000003890000}"/>
    <cellStyle name="RIGs input cells 6 5 7" xfId="35680" xr:uid="{00000000-0005-0000-0000-000004890000}"/>
    <cellStyle name="RIGs input cells 6 5 8" xfId="35681" xr:uid="{00000000-0005-0000-0000-000005890000}"/>
    <cellStyle name="RIGs input cells 6 5 9" xfId="35682" xr:uid="{00000000-0005-0000-0000-000006890000}"/>
    <cellStyle name="RIGs input cells 6 6" xfId="35683" xr:uid="{00000000-0005-0000-0000-000007890000}"/>
    <cellStyle name="RIGs input cells 6 6 10" xfId="35684" xr:uid="{00000000-0005-0000-0000-000008890000}"/>
    <cellStyle name="RIGs input cells 6 6 11" xfId="35685" xr:uid="{00000000-0005-0000-0000-000009890000}"/>
    <cellStyle name="RIGs input cells 6 6 12" xfId="35686" xr:uid="{00000000-0005-0000-0000-00000A890000}"/>
    <cellStyle name="RIGs input cells 6 6 13" xfId="35687" xr:uid="{00000000-0005-0000-0000-00000B890000}"/>
    <cellStyle name="RIGs input cells 6 6 2" xfId="35688" xr:uid="{00000000-0005-0000-0000-00000C890000}"/>
    <cellStyle name="RIGs input cells 6 6 2 2" xfId="35689" xr:uid="{00000000-0005-0000-0000-00000D890000}"/>
    <cellStyle name="RIGs input cells 6 6 2 3" xfId="35690" xr:uid="{00000000-0005-0000-0000-00000E890000}"/>
    <cellStyle name="RIGs input cells 6 6 3" xfId="35691" xr:uid="{00000000-0005-0000-0000-00000F890000}"/>
    <cellStyle name="RIGs input cells 6 6 3 2" xfId="35692" xr:uid="{00000000-0005-0000-0000-000010890000}"/>
    <cellStyle name="RIGs input cells 6 6 3 3" xfId="35693" xr:uid="{00000000-0005-0000-0000-000011890000}"/>
    <cellStyle name="RIGs input cells 6 6 4" xfId="35694" xr:uid="{00000000-0005-0000-0000-000012890000}"/>
    <cellStyle name="RIGs input cells 6 6 5" xfId="35695" xr:uid="{00000000-0005-0000-0000-000013890000}"/>
    <cellStyle name="RIGs input cells 6 6 6" xfId="35696" xr:uid="{00000000-0005-0000-0000-000014890000}"/>
    <cellStyle name="RIGs input cells 6 6 7" xfId="35697" xr:uid="{00000000-0005-0000-0000-000015890000}"/>
    <cellStyle name="RIGs input cells 6 6 8" xfId="35698" xr:uid="{00000000-0005-0000-0000-000016890000}"/>
    <cellStyle name="RIGs input cells 6 6 9" xfId="35699" xr:uid="{00000000-0005-0000-0000-000017890000}"/>
    <cellStyle name="RIGs input cells 6 7" xfId="35700" xr:uid="{00000000-0005-0000-0000-000018890000}"/>
    <cellStyle name="RIGs input cells 6 7 2" xfId="35701" xr:uid="{00000000-0005-0000-0000-000019890000}"/>
    <cellStyle name="RIGs input cells 6 7 2 2" xfId="35702" xr:uid="{00000000-0005-0000-0000-00001A890000}"/>
    <cellStyle name="RIGs input cells 6 7 2 3" xfId="35703" xr:uid="{00000000-0005-0000-0000-00001B890000}"/>
    <cellStyle name="RIGs input cells 6 7 3" xfId="35704" xr:uid="{00000000-0005-0000-0000-00001C890000}"/>
    <cellStyle name="RIGs input cells 6 7 3 2" xfId="35705" xr:uid="{00000000-0005-0000-0000-00001D890000}"/>
    <cellStyle name="RIGs input cells 6 7 4" xfId="35706" xr:uid="{00000000-0005-0000-0000-00001E890000}"/>
    <cellStyle name="RIGs input cells 6 8" xfId="35707" xr:uid="{00000000-0005-0000-0000-00001F890000}"/>
    <cellStyle name="RIGs input cells 6 8 2" xfId="35708" xr:uid="{00000000-0005-0000-0000-000020890000}"/>
    <cellStyle name="RIGs input cells 6 9" xfId="35709" xr:uid="{00000000-0005-0000-0000-000021890000}"/>
    <cellStyle name="RIGs input cells 6 9 2" xfId="35710" xr:uid="{00000000-0005-0000-0000-000022890000}"/>
    <cellStyle name="RIGs input cells 6_1.3s Accounting C Costs Scots" xfId="35711" xr:uid="{00000000-0005-0000-0000-000023890000}"/>
    <cellStyle name="RIGs input cells 7" xfId="1276" xr:uid="{00000000-0005-0000-0000-000024890000}"/>
    <cellStyle name="RIGs input cells 7 10" xfId="35712" xr:uid="{00000000-0005-0000-0000-000025890000}"/>
    <cellStyle name="RIGs input cells 7 10 2" xfId="35713" xr:uid="{00000000-0005-0000-0000-000026890000}"/>
    <cellStyle name="RIGs input cells 7 11" xfId="35714" xr:uid="{00000000-0005-0000-0000-000027890000}"/>
    <cellStyle name="RIGs input cells 7 11 2" xfId="35715" xr:uid="{00000000-0005-0000-0000-000028890000}"/>
    <cellStyle name="RIGs input cells 7 12" xfId="35716" xr:uid="{00000000-0005-0000-0000-000029890000}"/>
    <cellStyle name="RIGs input cells 7 12 2" xfId="35717" xr:uid="{00000000-0005-0000-0000-00002A890000}"/>
    <cellStyle name="RIGs input cells 7 13" xfId="35718" xr:uid="{00000000-0005-0000-0000-00002B890000}"/>
    <cellStyle name="RIGs input cells 7 13 2" xfId="35719" xr:uid="{00000000-0005-0000-0000-00002C890000}"/>
    <cellStyle name="RIGs input cells 7 14" xfId="35720" xr:uid="{00000000-0005-0000-0000-00002D890000}"/>
    <cellStyle name="RIGs input cells 7 14 2" xfId="35721" xr:uid="{00000000-0005-0000-0000-00002E890000}"/>
    <cellStyle name="RIGs input cells 7 15" xfId="35722" xr:uid="{00000000-0005-0000-0000-00002F890000}"/>
    <cellStyle name="RIGs input cells 7 15 2" xfId="35723" xr:uid="{00000000-0005-0000-0000-000030890000}"/>
    <cellStyle name="RIGs input cells 7 16" xfId="35724" xr:uid="{00000000-0005-0000-0000-000031890000}"/>
    <cellStyle name="RIGs input cells 7 16 2" xfId="35725" xr:uid="{00000000-0005-0000-0000-000032890000}"/>
    <cellStyle name="RIGs input cells 7 17" xfId="35726" xr:uid="{00000000-0005-0000-0000-000033890000}"/>
    <cellStyle name="RIGs input cells 7 17 2" xfId="35727" xr:uid="{00000000-0005-0000-0000-000034890000}"/>
    <cellStyle name="RIGs input cells 7 18" xfId="35728" xr:uid="{00000000-0005-0000-0000-000035890000}"/>
    <cellStyle name="RIGs input cells 7 18 2" xfId="35729" xr:uid="{00000000-0005-0000-0000-000036890000}"/>
    <cellStyle name="RIGs input cells 7 19" xfId="35730" xr:uid="{00000000-0005-0000-0000-000037890000}"/>
    <cellStyle name="RIGs input cells 7 19 2" xfId="35731" xr:uid="{00000000-0005-0000-0000-000038890000}"/>
    <cellStyle name="RIGs input cells 7 2" xfId="1277" xr:uid="{00000000-0005-0000-0000-000039890000}"/>
    <cellStyle name="RIGs input cells 7 2 10" xfId="35732" xr:uid="{00000000-0005-0000-0000-00003A890000}"/>
    <cellStyle name="RIGs input cells 7 2 10 2" xfId="35733" xr:uid="{00000000-0005-0000-0000-00003B890000}"/>
    <cellStyle name="RIGs input cells 7 2 11" xfId="35734" xr:uid="{00000000-0005-0000-0000-00003C890000}"/>
    <cellStyle name="RIGs input cells 7 2 11 2" xfId="35735" xr:uid="{00000000-0005-0000-0000-00003D890000}"/>
    <cellStyle name="RIGs input cells 7 2 12" xfId="35736" xr:uid="{00000000-0005-0000-0000-00003E890000}"/>
    <cellStyle name="RIGs input cells 7 2 12 2" xfId="35737" xr:uid="{00000000-0005-0000-0000-00003F890000}"/>
    <cellStyle name="RIGs input cells 7 2 13" xfId="35738" xr:uid="{00000000-0005-0000-0000-000040890000}"/>
    <cellStyle name="RIGs input cells 7 2 13 2" xfId="35739" xr:uid="{00000000-0005-0000-0000-000041890000}"/>
    <cellStyle name="RIGs input cells 7 2 14" xfId="35740" xr:uid="{00000000-0005-0000-0000-000042890000}"/>
    <cellStyle name="RIGs input cells 7 2 14 2" xfId="35741" xr:uid="{00000000-0005-0000-0000-000043890000}"/>
    <cellStyle name="RIGs input cells 7 2 15" xfId="35742" xr:uid="{00000000-0005-0000-0000-000044890000}"/>
    <cellStyle name="RIGs input cells 7 2 15 2" xfId="35743" xr:uid="{00000000-0005-0000-0000-000045890000}"/>
    <cellStyle name="RIGs input cells 7 2 16" xfId="35744" xr:uid="{00000000-0005-0000-0000-000046890000}"/>
    <cellStyle name="RIGs input cells 7 2 16 2" xfId="35745" xr:uid="{00000000-0005-0000-0000-000047890000}"/>
    <cellStyle name="RIGs input cells 7 2 17" xfId="35746" xr:uid="{00000000-0005-0000-0000-000048890000}"/>
    <cellStyle name="RIGs input cells 7 2 17 2" xfId="35747" xr:uid="{00000000-0005-0000-0000-000049890000}"/>
    <cellStyle name="RIGs input cells 7 2 18" xfId="35748" xr:uid="{00000000-0005-0000-0000-00004A890000}"/>
    <cellStyle name="RIGs input cells 7 2 18 2" xfId="35749" xr:uid="{00000000-0005-0000-0000-00004B890000}"/>
    <cellStyle name="RIGs input cells 7 2 19" xfId="35750" xr:uid="{00000000-0005-0000-0000-00004C890000}"/>
    <cellStyle name="RIGs input cells 7 2 19 2" xfId="35751" xr:uid="{00000000-0005-0000-0000-00004D890000}"/>
    <cellStyle name="RIGs input cells 7 2 2" xfId="1278" xr:uid="{00000000-0005-0000-0000-00004E890000}"/>
    <cellStyle name="RIGs input cells 7 2 2 10" xfId="35752" xr:uid="{00000000-0005-0000-0000-00004F890000}"/>
    <cellStyle name="RIGs input cells 7 2 2 11" xfId="35753" xr:uid="{00000000-0005-0000-0000-000050890000}"/>
    <cellStyle name="RIGs input cells 7 2 2 12" xfId="35754" xr:uid="{00000000-0005-0000-0000-000051890000}"/>
    <cellStyle name="RIGs input cells 7 2 2 13" xfId="35755" xr:uid="{00000000-0005-0000-0000-000052890000}"/>
    <cellStyle name="RIGs input cells 7 2 2 14" xfId="35756" xr:uid="{00000000-0005-0000-0000-000053890000}"/>
    <cellStyle name="RIGs input cells 7 2 2 15" xfId="35757" xr:uid="{00000000-0005-0000-0000-000054890000}"/>
    <cellStyle name="RIGs input cells 7 2 2 16" xfId="35758" xr:uid="{00000000-0005-0000-0000-000055890000}"/>
    <cellStyle name="RIGs input cells 7 2 2 17" xfId="35759" xr:uid="{00000000-0005-0000-0000-000056890000}"/>
    <cellStyle name="RIGs input cells 7 2 2 18" xfId="35760" xr:uid="{00000000-0005-0000-0000-000057890000}"/>
    <cellStyle name="RIGs input cells 7 2 2 19" xfId="35761" xr:uid="{00000000-0005-0000-0000-000058890000}"/>
    <cellStyle name="RIGs input cells 7 2 2 2" xfId="1916" xr:uid="{00000000-0005-0000-0000-000059890000}"/>
    <cellStyle name="RIGs input cells 7 2 2 2 10" xfId="35762" xr:uid="{00000000-0005-0000-0000-00005A890000}"/>
    <cellStyle name="RIGs input cells 7 2 2 2 11" xfId="35763" xr:uid="{00000000-0005-0000-0000-00005B890000}"/>
    <cellStyle name="RIGs input cells 7 2 2 2 12" xfId="35764" xr:uid="{00000000-0005-0000-0000-00005C890000}"/>
    <cellStyle name="RIGs input cells 7 2 2 2 13" xfId="35765" xr:uid="{00000000-0005-0000-0000-00005D890000}"/>
    <cellStyle name="RIGs input cells 7 2 2 2 14" xfId="35766" xr:uid="{00000000-0005-0000-0000-00005E890000}"/>
    <cellStyle name="RIGs input cells 7 2 2 2 15" xfId="35767" xr:uid="{00000000-0005-0000-0000-00005F890000}"/>
    <cellStyle name="RIGs input cells 7 2 2 2 16" xfId="35768" xr:uid="{00000000-0005-0000-0000-000060890000}"/>
    <cellStyle name="RIGs input cells 7 2 2 2 17" xfId="35769" xr:uid="{00000000-0005-0000-0000-000061890000}"/>
    <cellStyle name="RIGs input cells 7 2 2 2 18" xfId="35770" xr:uid="{00000000-0005-0000-0000-000062890000}"/>
    <cellStyle name="RIGs input cells 7 2 2 2 19" xfId="35771" xr:uid="{00000000-0005-0000-0000-000063890000}"/>
    <cellStyle name="RIGs input cells 7 2 2 2 2" xfId="35772" xr:uid="{00000000-0005-0000-0000-000064890000}"/>
    <cellStyle name="RIGs input cells 7 2 2 2 2 10" xfId="35773" xr:uid="{00000000-0005-0000-0000-000065890000}"/>
    <cellStyle name="RIGs input cells 7 2 2 2 2 11" xfId="35774" xr:uid="{00000000-0005-0000-0000-000066890000}"/>
    <cellStyle name="RIGs input cells 7 2 2 2 2 12" xfId="35775" xr:uid="{00000000-0005-0000-0000-000067890000}"/>
    <cellStyle name="RIGs input cells 7 2 2 2 2 13" xfId="35776" xr:uid="{00000000-0005-0000-0000-000068890000}"/>
    <cellStyle name="RIGs input cells 7 2 2 2 2 2" xfId="35777" xr:uid="{00000000-0005-0000-0000-000069890000}"/>
    <cellStyle name="RIGs input cells 7 2 2 2 2 2 2" xfId="35778" xr:uid="{00000000-0005-0000-0000-00006A890000}"/>
    <cellStyle name="RIGs input cells 7 2 2 2 2 2 3" xfId="35779" xr:uid="{00000000-0005-0000-0000-00006B890000}"/>
    <cellStyle name="RIGs input cells 7 2 2 2 2 3" xfId="35780" xr:uid="{00000000-0005-0000-0000-00006C890000}"/>
    <cellStyle name="RIGs input cells 7 2 2 2 2 3 2" xfId="35781" xr:uid="{00000000-0005-0000-0000-00006D890000}"/>
    <cellStyle name="RIGs input cells 7 2 2 2 2 3 3" xfId="35782" xr:uid="{00000000-0005-0000-0000-00006E890000}"/>
    <cellStyle name="RIGs input cells 7 2 2 2 2 4" xfId="35783" xr:uid="{00000000-0005-0000-0000-00006F890000}"/>
    <cellStyle name="RIGs input cells 7 2 2 2 2 5" xfId="35784" xr:uid="{00000000-0005-0000-0000-000070890000}"/>
    <cellStyle name="RIGs input cells 7 2 2 2 2 6" xfId="35785" xr:uid="{00000000-0005-0000-0000-000071890000}"/>
    <cellStyle name="RIGs input cells 7 2 2 2 2 7" xfId="35786" xr:uid="{00000000-0005-0000-0000-000072890000}"/>
    <cellStyle name="RIGs input cells 7 2 2 2 2 8" xfId="35787" xr:uid="{00000000-0005-0000-0000-000073890000}"/>
    <cellStyle name="RIGs input cells 7 2 2 2 2 9" xfId="35788" xr:uid="{00000000-0005-0000-0000-000074890000}"/>
    <cellStyle name="RIGs input cells 7 2 2 2 20" xfId="35789" xr:uid="{00000000-0005-0000-0000-000075890000}"/>
    <cellStyle name="RIGs input cells 7 2 2 2 21" xfId="35790" xr:uid="{00000000-0005-0000-0000-000076890000}"/>
    <cellStyle name="RIGs input cells 7 2 2 2 22" xfId="35791" xr:uid="{00000000-0005-0000-0000-000077890000}"/>
    <cellStyle name="RIGs input cells 7 2 2 2 23" xfId="35792" xr:uid="{00000000-0005-0000-0000-000078890000}"/>
    <cellStyle name="RIGs input cells 7 2 2 2 24" xfId="35793" xr:uid="{00000000-0005-0000-0000-000079890000}"/>
    <cellStyle name="RIGs input cells 7 2 2 2 25" xfId="35794" xr:uid="{00000000-0005-0000-0000-00007A890000}"/>
    <cellStyle name="RIGs input cells 7 2 2 2 26" xfId="35795" xr:uid="{00000000-0005-0000-0000-00007B890000}"/>
    <cellStyle name="RIGs input cells 7 2 2 2 27" xfId="35796" xr:uid="{00000000-0005-0000-0000-00007C890000}"/>
    <cellStyle name="RIGs input cells 7 2 2 2 28" xfId="35797" xr:uid="{00000000-0005-0000-0000-00007D890000}"/>
    <cellStyle name="RIGs input cells 7 2 2 2 29" xfId="35798" xr:uid="{00000000-0005-0000-0000-00007E890000}"/>
    <cellStyle name="RIGs input cells 7 2 2 2 3" xfId="35799" xr:uid="{00000000-0005-0000-0000-00007F890000}"/>
    <cellStyle name="RIGs input cells 7 2 2 2 3 2" xfId="35800" xr:uid="{00000000-0005-0000-0000-000080890000}"/>
    <cellStyle name="RIGs input cells 7 2 2 2 3 3" xfId="35801" xr:uid="{00000000-0005-0000-0000-000081890000}"/>
    <cellStyle name="RIGs input cells 7 2 2 2 30" xfId="35802" xr:uid="{00000000-0005-0000-0000-000082890000}"/>
    <cellStyle name="RIGs input cells 7 2 2 2 31" xfId="35803" xr:uid="{00000000-0005-0000-0000-000083890000}"/>
    <cellStyle name="RIGs input cells 7 2 2 2 32" xfId="35804" xr:uid="{00000000-0005-0000-0000-000084890000}"/>
    <cellStyle name="RIGs input cells 7 2 2 2 33" xfId="35805" xr:uid="{00000000-0005-0000-0000-000085890000}"/>
    <cellStyle name="RIGs input cells 7 2 2 2 34" xfId="35806" xr:uid="{00000000-0005-0000-0000-000086890000}"/>
    <cellStyle name="RIGs input cells 7 2 2 2 4" xfId="35807" xr:uid="{00000000-0005-0000-0000-000087890000}"/>
    <cellStyle name="RIGs input cells 7 2 2 2 4 2" xfId="35808" xr:uid="{00000000-0005-0000-0000-000088890000}"/>
    <cellStyle name="RIGs input cells 7 2 2 2 4 3" xfId="35809" xr:uid="{00000000-0005-0000-0000-000089890000}"/>
    <cellStyle name="RIGs input cells 7 2 2 2 5" xfId="35810" xr:uid="{00000000-0005-0000-0000-00008A890000}"/>
    <cellStyle name="RIGs input cells 7 2 2 2 6" xfId="35811" xr:uid="{00000000-0005-0000-0000-00008B890000}"/>
    <cellStyle name="RIGs input cells 7 2 2 2 7" xfId="35812" xr:uid="{00000000-0005-0000-0000-00008C890000}"/>
    <cellStyle name="RIGs input cells 7 2 2 2 8" xfId="35813" xr:uid="{00000000-0005-0000-0000-00008D890000}"/>
    <cellStyle name="RIGs input cells 7 2 2 2 9" xfId="35814" xr:uid="{00000000-0005-0000-0000-00008E890000}"/>
    <cellStyle name="RIGs input cells 7 2 2 20" xfId="35815" xr:uid="{00000000-0005-0000-0000-00008F890000}"/>
    <cellStyle name="RIGs input cells 7 2 2 21" xfId="35816" xr:uid="{00000000-0005-0000-0000-000090890000}"/>
    <cellStyle name="RIGs input cells 7 2 2 22" xfId="35817" xr:uid="{00000000-0005-0000-0000-000091890000}"/>
    <cellStyle name="RIGs input cells 7 2 2 23" xfId="35818" xr:uid="{00000000-0005-0000-0000-000092890000}"/>
    <cellStyle name="RIGs input cells 7 2 2 24" xfId="35819" xr:uid="{00000000-0005-0000-0000-000093890000}"/>
    <cellStyle name="RIGs input cells 7 2 2 25" xfId="35820" xr:uid="{00000000-0005-0000-0000-000094890000}"/>
    <cellStyle name="RIGs input cells 7 2 2 26" xfId="35821" xr:uid="{00000000-0005-0000-0000-000095890000}"/>
    <cellStyle name="RIGs input cells 7 2 2 27" xfId="35822" xr:uid="{00000000-0005-0000-0000-000096890000}"/>
    <cellStyle name="RIGs input cells 7 2 2 28" xfId="35823" xr:uid="{00000000-0005-0000-0000-000097890000}"/>
    <cellStyle name="RIGs input cells 7 2 2 29" xfId="35824" xr:uid="{00000000-0005-0000-0000-000098890000}"/>
    <cellStyle name="RIGs input cells 7 2 2 3" xfId="35825" xr:uid="{00000000-0005-0000-0000-000099890000}"/>
    <cellStyle name="RIGs input cells 7 2 2 3 10" xfId="35826" xr:uid="{00000000-0005-0000-0000-00009A890000}"/>
    <cellStyle name="RIGs input cells 7 2 2 3 11" xfId="35827" xr:uid="{00000000-0005-0000-0000-00009B890000}"/>
    <cellStyle name="RIGs input cells 7 2 2 3 12" xfId="35828" xr:uid="{00000000-0005-0000-0000-00009C890000}"/>
    <cellStyle name="RIGs input cells 7 2 2 3 13" xfId="35829" xr:uid="{00000000-0005-0000-0000-00009D890000}"/>
    <cellStyle name="RIGs input cells 7 2 2 3 2" xfId="35830" xr:uid="{00000000-0005-0000-0000-00009E890000}"/>
    <cellStyle name="RIGs input cells 7 2 2 3 2 2" xfId="35831" xr:uid="{00000000-0005-0000-0000-00009F890000}"/>
    <cellStyle name="RIGs input cells 7 2 2 3 2 3" xfId="35832" xr:uid="{00000000-0005-0000-0000-0000A0890000}"/>
    <cellStyle name="RIGs input cells 7 2 2 3 3" xfId="35833" xr:uid="{00000000-0005-0000-0000-0000A1890000}"/>
    <cellStyle name="RIGs input cells 7 2 2 3 3 2" xfId="35834" xr:uid="{00000000-0005-0000-0000-0000A2890000}"/>
    <cellStyle name="RIGs input cells 7 2 2 3 3 3" xfId="35835" xr:uid="{00000000-0005-0000-0000-0000A3890000}"/>
    <cellStyle name="RIGs input cells 7 2 2 3 4" xfId="35836" xr:uid="{00000000-0005-0000-0000-0000A4890000}"/>
    <cellStyle name="RIGs input cells 7 2 2 3 5" xfId="35837" xr:uid="{00000000-0005-0000-0000-0000A5890000}"/>
    <cellStyle name="RIGs input cells 7 2 2 3 6" xfId="35838" xr:uid="{00000000-0005-0000-0000-0000A6890000}"/>
    <cellStyle name="RIGs input cells 7 2 2 3 7" xfId="35839" xr:uid="{00000000-0005-0000-0000-0000A7890000}"/>
    <cellStyle name="RIGs input cells 7 2 2 3 8" xfId="35840" xr:uid="{00000000-0005-0000-0000-0000A8890000}"/>
    <cellStyle name="RIGs input cells 7 2 2 3 9" xfId="35841" xr:uid="{00000000-0005-0000-0000-0000A9890000}"/>
    <cellStyle name="RIGs input cells 7 2 2 30" xfId="35842" xr:uid="{00000000-0005-0000-0000-0000AA890000}"/>
    <cellStyle name="RIGs input cells 7 2 2 31" xfId="35843" xr:uid="{00000000-0005-0000-0000-0000AB890000}"/>
    <cellStyle name="RIGs input cells 7 2 2 4" xfId="35844" xr:uid="{00000000-0005-0000-0000-0000AC890000}"/>
    <cellStyle name="RIGs input cells 7 2 2 4 2" xfId="35845" xr:uid="{00000000-0005-0000-0000-0000AD890000}"/>
    <cellStyle name="RIGs input cells 7 2 2 4 3" xfId="35846" xr:uid="{00000000-0005-0000-0000-0000AE890000}"/>
    <cellStyle name="RIGs input cells 7 2 2 5" xfId="35847" xr:uid="{00000000-0005-0000-0000-0000AF890000}"/>
    <cellStyle name="RIGs input cells 7 2 2 5 2" xfId="35848" xr:uid="{00000000-0005-0000-0000-0000B0890000}"/>
    <cellStyle name="RIGs input cells 7 2 2 5 3" xfId="35849" xr:uid="{00000000-0005-0000-0000-0000B1890000}"/>
    <cellStyle name="RIGs input cells 7 2 2 6" xfId="35850" xr:uid="{00000000-0005-0000-0000-0000B2890000}"/>
    <cellStyle name="RIGs input cells 7 2 2 7" xfId="35851" xr:uid="{00000000-0005-0000-0000-0000B3890000}"/>
    <cellStyle name="RIGs input cells 7 2 2 8" xfId="35852" xr:uid="{00000000-0005-0000-0000-0000B4890000}"/>
    <cellStyle name="RIGs input cells 7 2 2 9" xfId="35853" xr:uid="{00000000-0005-0000-0000-0000B5890000}"/>
    <cellStyle name="RIGs input cells 7 2 2_4 28 1_Asst_Health_Crit_AllTO_RIIO_20110714pm" xfId="35854" xr:uid="{00000000-0005-0000-0000-0000B6890000}"/>
    <cellStyle name="RIGs input cells 7 2 20" xfId="35855" xr:uid="{00000000-0005-0000-0000-0000B7890000}"/>
    <cellStyle name="RIGs input cells 7 2 20 2" xfId="35856" xr:uid="{00000000-0005-0000-0000-0000B8890000}"/>
    <cellStyle name="RIGs input cells 7 2 21" xfId="35857" xr:uid="{00000000-0005-0000-0000-0000B9890000}"/>
    <cellStyle name="RIGs input cells 7 2 21 2" xfId="35858" xr:uid="{00000000-0005-0000-0000-0000BA890000}"/>
    <cellStyle name="RIGs input cells 7 2 22" xfId="35859" xr:uid="{00000000-0005-0000-0000-0000BB890000}"/>
    <cellStyle name="RIGs input cells 7 2 22 2" xfId="35860" xr:uid="{00000000-0005-0000-0000-0000BC890000}"/>
    <cellStyle name="RIGs input cells 7 2 23" xfId="35861" xr:uid="{00000000-0005-0000-0000-0000BD890000}"/>
    <cellStyle name="RIGs input cells 7 2 23 2" xfId="35862" xr:uid="{00000000-0005-0000-0000-0000BE890000}"/>
    <cellStyle name="RIGs input cells 7 2 24" xfId="35863" xr:uid="{00000000-0005-0000-0000-0000BF890000}"/>
    <cellStyle name="RIGs input cells 7 2 24 2" xfId="35864" xr:uid="{00000000-0005-0000-0000-0000C0890000}"/>
    <cellStyle name="RIGs input cells 7 2 25" xfId="35865" xr:uid="{00000000-0005-0000-0000-0000C1890000}"/>
    <cellStyle name="RIGs input cells 7 2 25 2" xfId="35866" xr:uid="{00000000-0005-0000-0000-0000C2890000}"/>
    <cellStyle name="RIGs input cells 7 2 26" xfId="35867" xr:uid="{00000000-0005-0000-0000-0000C3890000}"/>
    <cellStyle name="RIGs input cells 7 2 27" xfId="35868" xr:uid="{00000000-0005-0000-0000-0000C4890000}"/>
    <cellStyle name="RIGs input cells 7 2 28" xfId="35869" xr:uid="{00000000-0005-0000-0000-0000C5890000}"/>
    <cellStyle name="RIGs input cells 7 2 29" xfId="35870" xr:uid="{00000000-0005-0000-0000-0000C6890000}"/>
    <cellStyle name="RIGs input cells 7 2 3" xfId="1915" xr:uid="{00000000-0005-0000-0000-0000C7890000}"/>
    <cellStyle name="RIGs input cells 7 2 3 10" xfId="35871" xr:uid="{00000000-0005-0000-0000-0000C8890000}"/>
    <cellStyle name="RIGs input cells 7 2 3 11" xfId="35872" xr:uid="{00000000-0005-0000-0000-0000C9890000}"/>
    <cellStyle name="RIGs input cells 7 2 3 12" xfId="35873" xr:uid="{00000000-0005-0000-0000-0000CA890000}"/>
    <cellStyle name="RIGs input cells 7 2 3 13" xfId="35874" xr:uid="{00000000-0005-0000-0000-0000CB890000}"/>
    <cellStyle name="RIGs input cells 7 2 3 14" xfId="35875" xr:uid="{00000000-0005-0000-0000-0000CC890000}"/>
    <cellStyle name="RIGs input cells 7 2 3 15" xfId="35876" xr:uid="{00000000-0005-0000-0000-0000CD890000}"/>
    <cellStyle name="RIGs input cells 7 2 3 16" xfId="35877" xr:uid="{00000000-0005-0000-0000-0000CE890000}"/>
    <cellStyle name="RIGs input cells 7 2 3 17" xfId="35878" xr:uid="{00000000-0005-0000-0000-0000CF890000}"/>
    <cellStyle name="RIGs input cells 7 2 3 18" xfId="35879" xr:uid="{00000000-0005-0000-0000-0000D0890000}"/>
    <cellStyle name="RIGs input cells 7 2 3 19" xfId="35880" xr:uid="{00000000-0005-0000-0000-0000D1890000}"/>
    <cellStyle name="RIGs input cells 7 2 3 2" xfId="35881" xr:uid="{00000000-0005-0000-0000-0000D2890000}"/>
    <cellStyle name="RIGs input cells 7 2 3 2 10" xfId="35882" xr:uid="{00000000-0005-0000-0000-0000D3890000}"/>
    <cellStyle name="RIGs input cells 7 2 3 2 11" xfId="35883" xr:uid="{00000000-0005-0000-0000-0000D4890000}"/>
    <cellStyle name="RIGs input cells 7 2 3 2 12" xfId="35884" xr:uid="{00000000-0005-0000-0000-0000D5890000}"/>
    <cellStyle name="RIGs input cells 7 2 3 2 13" xfId="35885" xr:uid="{00000000-0005-0000-0000-0000D6890000}"/>
    <cellStyle name="RIGs input cells 7 2 3 2 2" xfId="35886" xr:uid="{00000000-0005-0000-0000-0000D7890000}"/>
    <cellStyle name="RIGs input cells 7 2 3 2 2 2" xfId="35887" xr:uid="{00000000-0005-0000-0000-0000D8890000}"/>
    <cellStyle name="RIGs input cells 7 2 3 2 2 3" xfId="35888" xr:uid="{00000000-0005-0000-0000-0000D9890000}"/>
    <cellStyle name="RIGs input cells 7 2 3 2 3" xfId="35889" xr:uid="{00000000-0005-0000-0000-0000DA890000}"/>
    <cellStyle name="RIGs input cells 7 2 3 2 3 2" xfId="35890" xr:uid="{00000000-0005-0000-0000-0000DB890000}"/>
    <cellStyle name="RIGs input cells 7 2 3 2 3 3" xfId="35891" xr:uid="{00000000-0005-0000-0000-0000DC890000}"/>
    <cellStyle name="RIGs input cells 7 2 3 2 4" xfId="35892" xr:uid="{00000000-0005-0000-0000-0000DD890000}"/>
    <cellStyle name="RIGs input cells 7 2 3 2 5" xfId="35893" xr:uid="{00000000-0005-0000-0000-0000DE890000}"/>
    <cellStyle name="RIGs input cells 7 2 3 2 6" xfId="35894" xr:uid="{00000000-0005-0000-0000-0000DF890000}"/>
    <cellStyle name="RIGs input cells 7 2 3 2 7" xfId="35895" xr:uid="{00000000-0005-0000-0000-0000E0890000}"/>
    <cellStyle name="RIGs input cells 7 2 3 2 8" xfId="35896" xr:uid="{00000000-0005-0000-0000-0000E1890000}"/>
    <cellStyle name="RIGs input cells 7 2 3 2 9" xfId="35897" xr:uid="{00000000-0005-0000-0000-0000E2890000}"/>
    <cellStyle name="RIGs input cells 7 2 3 20" xfId="35898" xr:uid="{00000000-0005-0000-0000-0000E3890000}"/>
    <cellStyle name="RIGs input cells 7 2 3 21" xfId="35899" xr:uid="{00000000-0005-0000-0000-0000E4890000}"/>
    <cellStyle name="RIGs input cells 7 2 3 22" xfId="35900" xr:uid="{00000000-0005-0000-0000-0000E5890000}"/>
    <cellStyle name="RIGs input cells 7 2 3 23" xfId="35901" xr:uid="{00000000-0005-0000-0000-0000E6890000}"/>
    <cellStyle name="RIGs input cells 7 2 3 24" xfId="35902" xr:uid="{00000000-0005-0000-0000-0000E7890000}"/>
    <cellStyle name="RIGs input cells 7 2 3 25" xfId="35903" xr:uid="{00000000-0005-0000-0000-0000E8890000}"/>
    <cellStyle name="RIGs input cells 7 2 3 26" xfId="35904" xr:uid="{00000000-0005-0000-0000-0000E9890000}"/>
    <cellStyle name="RIGs input cells 7 2 3 27" xfId="35905" xr:uid="{00000000-0005-0000-0000-0000EA890000}"/>
    <cellStyle name="RIGs input cells 7 2 3 28" xfId="35906" xr:uid="{00000000-0005-0000-0000-0000EB890000}"/>
    <cellStyle name="RIGs input cells 7 2 3 29" xfId="35907" xr:uid="{00000000-0005-0000-0000-0000EC890000}"/>
    <cellStyle name="RIGs input cells 7 2 3 3" xfId="35908" xr:uid="{00000000-0005-0000-0000-0000ED890000}"/>
    <cellStyle name="RIGs input cells 7 2 3 3 2" xfId="35909" xr:uid="{00000000-0005-0000-0000-0000EE890000}"/>
    <cellStyle name="RIGs input cells 7 2 3 3 3" xfId="35910" xr:uid="{00000000-0005-0000-0000-0000EF890000}"/>
    <cellStyle name="RIGs input cells 7 2 3 30" xfId="35911" xr:uid="{00000000-0005-0000-0000-0000F0890000}"/>
    <cellStyle name="RIGs input cells 7 2 3 4" xfId="35912" xr:uid="{00000000-0005-0000-0000-0000F1890000}"/>
    <cellStyle name="RIGs input cells 7 2 3 4 2" xfId="35913" xr:uid="{00000000-0005-0000-0000-0000F2890000}"/>
    <cellStyle name="RIGs input cells 7 2 3 4 3" xfId="35914" xr:uid="{00000000-0005-0000-0000-0000F3890000}"/>
    <cellStyle name="RIGs input cells 7 2 3 5" xfId="35915" xr:uid="{00000000-0005-0000-0000-0000F4890000}"/>
    <cellStyle name="RIGs input cells 7 2 3 6" xfId="35916" xr:uid="{00000000-0005-0000-0000-0000F5890000}"/>
    <cellStyle name="RIGs input cells 7 2 3 7" xfId="35917" xr:uid="{00000000-0005-0000-0000-0000F6890000}"/>
    <cellStyle name="RIGs input cells 7 2 3 8" xfId="35918" xr:uid="{00000000-0005-0000-0000-0000F7890000}"/>
    <cellStyle name="RIGs input cells 7 2 3 9" xfId="35919" xr:uid="{00000000-0005-0000-0000-0000F8890000}"/>
    <cellStyle name="RIGs input cells 7 2 30" xfId="35920" xr:uid="{00000000-0005-0000-0000-0000F9890000}"/>
    <cellStyle name="RIGs input cells 7 2 31" xfId="35921" xr:uid="{00000000-0005-0000-0000-0000FA890000}"/>
    <cellStyle name="RIGs input cells 7 2 32" xfId="35922" xr:uid="{00000000-0005-0000-0000-0000FB890000}"/>
    <cellStyle name="RIGs input cells 7 2 33" xfId="35923" xr:uid="{00000000-0005-0000-0000-0000FC890000}"/>
    <cellStyle name="RIGs input cells 7 2 4" xfId="35924" xr:uid="{00000000-0005-0000-0000-0000FD890000}"/>
    <cellStyle name="RIGs input cells 7 2 4 10" xfId="35925" xr:uid="{00000000-0005-0000-0000-0000FE890000}"/>
    <cellStyle name="RIGs input cells 7 2 4 11" xfId="35926" xr:uid="{00000000-0005-0000-0000-0000FF890000}"/>
    <cellStyle name="RIGs input cells 7 2 4 12" xfId="35927" xr:uid="{00000000-0005-0000-0000-0000008A0000}"/>
    <cellStyle name="RIGs input cells 7 2 4 13" xfId="35928" xr:uid="{00000000-0005-0000-0000-0000018A0000}"/>
    <cellStyle name="RIGs input cells 7 2 4 14" xfId="35929" xr:uid="{00000000-0005-0000-0000-0000028A0000}"/>
    <cellStyle name="RIGs input cells 7 2 4 15" xfId="35930" xr:uid="{00000000-0005-0000-0000-0000038A0000}"/>
    <cellStyle name="RIGs input cells 7 2 4 16" xfId="35931" xr:uid="{00000000-0005-0000-0000-0000048A0000}"/>
    <cellStyle name="RIGs input cells 7 2 4 17" xfId="35932" xr:uid="{00000000-0005-0000-0000-0000058A0000}"/>
    <cellStyle name="RIGs input cells 7 2 4 18" xfId="35933" xr:uid="{00000000-0005-0000-0000-0000068A0000}"/>
    <cellStyle name="RIGs input cells 7 2 4 19" xfId="35934" xr:uid="{00000000-0005-0000-0000-0000078A0000}"/>
    <cellStyle name="RIGs input cells 7 2 4 2" xfId="35935" xr:uid="{00000000-0005-0000-0000-0000088A0000}"/>
    <cellStyle name="RIGs input cells 7 2 4 2 10" xfId="35936" xr:uid="{00000000-0005-0000-0000-0000098A0000}"/>
    <cellStyle name="RIGs input cells 7 2 4 2 11" xfId="35937" xr:uid="{00000000-0005-0000-0000-00000A8A0000}"/>
    <cellStyle name="RIGs input cells 7 2 4 2 12" xfId="35938" xr:uid="{00000000-0005-0000-0000-00000B8A0000}"/>
    <cellStyle name="RIGs input cells 7 2 4 2 13" xfId="35939" xr:uid="{00000000-0005-0000-0000-00000C8A0000}"/>
    <cellStyle name="RIGs input cells 7 2 4 2 2" xfId="35940" xr:uid="{00000000-0005-0000-0000-00000D8A0000}"/>
    <cellStyle name="RIGs input cells 7 2 4 2 2 2" xfId="35941" xr:uid="{00000000-0005-0000-0000-00000E8A0000}"/>
    <cellStyle name="RIGs input cells 7 2 4 2 2 3" xfId="35942" xr:uid="{00000000-0005-0000-0000-00000F8A0000}"/>
    <cellStyle name="RIGs input cells 7 2 4 2 3" xfId="35943" xr:uid="{00000000-0005-0000-0000-0000108A0000}"/>
    <cellStyle name="RIGs input cells 7 2 4 2 3 2" xfId="35944" xr:uid="{00000000-0005-0000-0000-0000118A0000}"/>
    <cellStyle name="RIGs input cells 7 2 4 2 3 3" xfId="35945" xr:uid="{00000000-0005-0000-0000-0000128A0000}"/>
    <cellStyle name="RIGs input cells 7 2 4 2 4" xfId="35946" xr:uid="{00000000-0005-0000-0000-0000138A0000}"/>
    <cellStyle name="RIGs input cells 7 2 4 2 5" xfId="35947" xr:uid="{00000000-0005-0000-0000-0000148A0000}"/>
    <cellStyle name="RIGs input cells 7 2 4 2 6" xfId="35948" xr:uid="{00000000-0005-0000-0000-0000158A0000}"/>
    <cellStyle name="RIGs input cells 7 2 4 2 7" xfId="35949" xr:uid="{00000000-0005-0000-0000-0000168A0000}"/>
    <cellStyle name="RIGs input cells 7 2 4 2 8" xfId="35950" xr:uid="{00000000-0005-0000-0000-0000178A0000}"/>
    <cellStyle name="RIGs input cells 7 2 4 2 9" xfId="35951" xr:uid="{00000000-0005-0000-0000-0000188A0000}"/>
    <cellStyle name="RIGs input cells 7 2 4 20" xfId="35952" xr:uid="{00000000-0005-0000-0000-0000198A0000}"/>
    <cellStyle name="RIGs input cells 7 2 4 21" xfId="35953" xr:uid="{00000000-0005-0000-0000-00001A8A0000}"/>
    <cellStyle name="RIGs input cells 7 2 4 22" xfId="35954" xr:uid="{00000000-0005-0000-0000-00001B8A0000}"/>
    <cellStyle name="RIGs input cells 7 2 4 23" xfId="35955" xr:uid="{00000000-0005-0000-0000-00001C8A0000}"/>
    <cellStyle name="RIGs input cells 7 2 4 24" xfId="35956" xr:uid="{00000000-0005-0000-0000-00001D8A0000}"/>
    <cellStyle name="RIGs input cells 7 2 4 25" xfId="35957" xr:uid="{00000000-0005-0000-0000-00001E8A0000}"/>
    <cellStyle name="RIGs input cells 7 2 4 26" xfId="35958" xr:uid="{00000000-0005-0000-0000-00001F8A0000}"/>
    <cellStyle name="RIGs input cells 7 2 4 27" xfId="35959" xr:uid="{00000000-0005-0000-0000-0000208A0000}"/>
    <cellStyle name="RIGs input cells 7 2 4 28" xfId="35960" xr:uid="{00000000-0005-0000-0000-0000218A0000}"/>
    <cellStyle name="RIGs input cells 7 2 4 29" xfId="35961" xr:uid="{00000000-0005-0000-0000-0000228A0000}"/>
    <cellStyle name="RIGs input cells 7 2 4 3" xfId="35962" xr:uid="{00000000-0005-0000-0000-0000238A0000}"/>
    <cellStyle name="RIGs input cells 7 2 4 3 2" xfId="35963" xr:uid="{00000000-0005-0000-0000-0000248A0000}"/>
    <cellStyle name="RIGs input cells 7 2 4 3 3" xfId="35964" xr:uid="{00000000-0005-0000-0000-0000258A0000}"/>
    <cellStyle name="RIGs input cells 7 2 4 30" xfId="35965" xr:uid="{00000000-0005-0000-0000-0000268A0000}"/>
    <cellStyle name="RIGs input cells 7 2 4 4" xfId="35966" xr:uid="{00000000-0005-0000-0000-0000278A0000}"/>
    <cellStyle name="RIGs input cells 7 2 4 4 2" xfId="35967" xr:uid="{00000000-0005-0000-0000-0000288A0000}"/>
    <cellStyle name="RIGs input cells 7 2 4 4 3" xfId="35968" xr:uid="{00000000-0005-0000-0000-0000298A0000}"/>
    <cellStyle name="RIGs input cells 7 2 4 5" xfId="35969" xr:uid="{00000000-0005-0000-0000-00002A8A0000}"/>
    <cellStyle name="RIGs input cells 7 2 4 6" xfId="35970" xr:uid="{00000000-0005-0000-0000-00002B8A0000}"/>
    <cellStyle name="RIGs input cells 7 2 4 7" xfId="35971" xr:uid="{00000000-0005-0000-0000-00002C8A0000}"/>
    <cellStyle name="RIGs input cells 7 2 4 8" xfId="35972" xr:uid="{00000000-0005-0000-0000-00002D8A0000}"/>
    <cellStyle name="RIGs input cells 7 2 4 9" xfId="35973" xr:uid="{00000000-0005-0000-0000-00002E8A0000}"/>
    <cellStyle name="RIGs input cells 7 2 5" xfId="35974" xr:uid="{00000000-0005-0000-0000-00002F8A0000}"/>
    <cellStyle name="RIGs input cells 7 2 5 10" xfId="35975" xr:uid="{00000000-0005-0000-0000-0000308A0000}"/>
    <cellStyle name="RIGs input cells 7 2 5 11" xfId="35976" xr:uid="{00000000-0005-0000-0000-0000318A0000}"/>
    <cellStyle name="RIGs input cells 7 2 5 12" xfId="35977" xr:uid="{00000000-0005-0000-0000-0000328A0000}"/>
    <cellStyle name="RIGs input cells 7 2 5 13" xfId="35978" xr:uid="{00000000-0005-0000-0000-0000338A0000}"/>
    <cellStyle name="RIGs input cells 7 2 5 2" xfId="35979" xr:uid="{00000000-0005-0000-0000-0000348A0000}"/>
    <cellStyle name="RIGs input cells 7 2 5 2 2" xfId="35980" xr:uid="{00000000-0005-0000-0000-0000358A0000}"/>
    <cellStyle name="RIGs input cells 7 2 5 2 3" xfId="35981" xr:uid="{00000000-0005-0000-0000-0000368A0000}"/>
    <cellStyle name="RIGs input cells 7 2 5 3" xfId="35982" xr:uid="{00000000-0005-0000-0000-0000378A0000}"/>
    <cellStyle name="RIGs input cells 7 2 5 3 2" xfId="35983" xr:uid="{00000000-0005-0000-0000-0000388A0000}"/>
    <cellStyle name="RIGs input cells 7 2 5 3 3" xfId="35984" xr:uid="{00000000-0005-0000-0000-0000398A0000}"/>
    <cellStyle name="RIGs input cells 7 2 5 4" xfId="35985" xr:uid="{00000000-0005-0000-0000-00003A8A0000}"/>
    <cellStyle name="RIGs input cells 7 2 5 5" xfId="35986" xr:uid="{00000000-0005-0000-0000-00003B8A0000}"/>
    <cellStyle name="RIGs input cells 7 2 5 6" xfId="35987" xr:uid="{00000000-0005-0000-0000-00003C8A0000}"/>
    <cellStyle name="RIGs input cells 7 2 5 7" xfId="35988" xr:uid="{00000000-0005-0000-0000-00003D8A0000}"/>
    <cellStyle name="RIGs input cells 7 2 5 8" xfId="35989" xr:uid="{00000000-0005-0000-0000-00003E8A0000}"/>
    <cellStyle name="RIGs input cells 7 2 5 9" xfId="35990" xr:uid="{00000000-0005-0000-0000-00003F8A0000}"/>
    <cellStyle name="RIGs input cells 7 2 6" xfId="35991" xr:uid="{00000000-0005-0000-0000-0000408A0000}"/>
    <cellStyle name="RIGs input cells 7 2 6 2" xfId="35992" xr:uid="{00000000-0005-0000-0000-0000418A0000}"/>
    <cellStyle name="RIGs input cells 7 2 6 2 2" xfId="35993" xr:uid="{00000000-0005-0000-0000-0000428A0000}"/>
    <cellStyle name="RIGs input cells 7 2 6 2 3" xfId="35994" xr:uid="{00000000-0005-0000-0000-0000438A0000}"/>
    <cellStyle name="RIGs input cells 7 2 6 3" xfId="35995" xr:uid="{00000000-0005-0000-0000-0000448A0000}"/>
    <cellStyle name="RIGs input cells 7 2 6 3 2" xfId="35996" xr:uid="{00000000-0005-0000-0000-0000458A0000}"/>
    <cellStyle name="RIGs input cells 7 2 6 4" xfId="35997" xr:uid="{00000000-0005-0000-0000-0000468A0000}"/>
    <cellStyle name="RIGs input cells 7 2 7" xfId="35998" xr:uid="{00000000-0005-0000-0000-0000478A0000}"/>
    <cellStyle name="RIGs input cells 7 2 7 2" xfId="35999" xr:uid="{00000000-0005-0000-0000-0000488A0000}"/>
    <cellStyle name="RIGs input cells 7 2 8" xfId="36000" xr:uid="{00000000-0005-0000-0000-0000498A0000}"/>
    <cellStyle name="RIGs input cells 7 2 8 2" xfId="36001" xr:uid="{00000000-0005-0000-0000-00004A8A0000}"/>
    <cellStyle name="RIGs input cells 7 2 9" xfId="36002" xr:uid="{00000000-0005-0000-0000-00004B8A0000}"/>
    <cellStyle name="RIGs input cells 7 2 9 2" xfId="36003" xr:uid="{00000000-0005-0000-0000-00004C8A0000}"/>
    <cellStyle name="RIGs input cells 7 2_4 28 1_Asst_Health_Crit_AllTO_RIIO_20110714pm" xfId="36004" xr:uid="{00000000-0005-0000-0000-00004D8A0000}"/>
    <cellStyle name="RIGs input cells 7 20" xfId="36005" xr:uid="{00000000-0005-0000-0000-00004E8A0000}"/>
    <cellStyle name="RIGs input cells 7 20 2" xfId="36006" xr:uid="{00000000-0005-0000-0000-00004F8A0000}"/>
    <cellStyle name="RIGs input cells 7 21" xfId="36007" xr:uid="{00000000-0005-0000-0000-0000508A0000}"/>
    <cellStyle name="RIGs input cells 7 21 2" xfId="36008" xr:uid="{00000000-0005-0000-0000-0000518A0000}"/>
    <cellStyle name="RIGs input cells 7 22" xfId="36009" xr:uid="{00000000-0005-0000-0000-0000528A0000}"/>
    <cellStyle name="RIGs input cells 7 22 2" xfId="36010" xr:uid="{00000000-0005-0000-0000-0000538A0000}"/>
    <cellStyle name="RIGs input cells 7 23" xfId="36011" xr:uid="{00000000-0005-0000-0000-0000548A0000}"/>
    <cellStyle name="RIGs input cells 7 23 2" xfId="36012" xr:uid="{00000000-0005-0000-0000-0000558A0000}"/>
    <cellStyle name="RIGs input cells 7 24" xfId="36013" xr:uid="{00000000-0005-0000-0000-0000568A0000}"/>
    <cellStyle name="RIGs input cells 7 24 2" xfId="36014" xr:uid="{00000000-0005-0000-0000-0000578A0000}"/>
    <cellStyle name="RIGs input cells 7 25" xfId="36015" xr:uid="{00000000-0005-0000-0000-0000588A0000}"/>
    <cellStyle name="RIGs input cells 7 25 2" xfId="36016" xr:uid="{00000000-0005-0000-0000-0000598A0000}"/>
    <cellStyle name="RIGs input cells 7 26" xfId="36017" xr:uid="{00000000-0005-0000-0000-00005A8A0000}"/>
    <cellStyle name="RIGs input cells 7 26 2" xfId="36018" xr:uid="{00000000-0005-0000-0000-00005B8A0000}"/>
    <cellStyle name="RIGs input cells 7 27" xfId="36019" xr:uid="{00000000-0005-0000-0000-00005C8A0000}"/>
    <cellStyle name="RIGs input cells 7 28" xfId="36020" xr:uid="{00000000-0005-0000-0000-00005D8A0000}"/>
    <cellStyle name="RIGs input cells 7 29" xfId="36021" xr:uid="{00000000-0005-0000-0000-00005E8A0000}"/>
    <cellStyle name="RIGs input cells 7 3" xfId="36022" xr:uid="{00000000-0005-0000-0000-00005F8A0000}"/>
    <cellStyle name="RIGs input cells 7 3 10" xfId="36023" xr:uid="{00000000-0005-0000-0000-0000608A0000}"/>
    <cellStyle name="RIGs input cells 7 3 11" xfId="36024" xr:uid="{00000000-0005-0000-0000-0000618A0000}"/>
    <cellStyle name="RIGs input cells 7 3 12" xfId="36025" xr:uid="{00000000-0005-0000-0000-0000628A0000}"/>
    <cellStyle name="RIGs input cells 7 3 13" xfId="36026" xr:uid="{00000000-0005-0000-0000-0000638A0000}"/>
    <cellStyle name="RIGs input cells 7 3 14" xfId="36027" xr:uid="{00000000-0005-0000-0000-0000648A0000}"/>
    <cellStyle name="RIGs input cells 7 3 15" xfId="36028" xr:uid="{00000000-0005-0000-0000-0000658A0000}"/>
    <cellStyle name="RIGs input cells 7 3 16" xfId="36029" xr:uid="{00000000-0005-0000-0000-0000668A0000}"/>
    <cellStyle name="RIGs input cells 7 3 17" xfId="36030" xr:uid="{00000000-0005-0000-0000-0000678A0000}"/>
    <cellStyle name="RIGs input cells 7 3 18" xfId="36031" xr:uid="{00000000-0005-0000-0000-0000688A0000}"/>
    <cellStyle name="RIGs input cells 7 3 19" xfId="36032" xr:uid="{00000000-0005-0000-0000-0000698A0000}"/>
    <cellStyle name="RIGs input cells 7 3 2" xfId="36033" xr:uid="{00000000-0005-0000-0000-00006A8A0000}"/>
    <cellStyle name="RIGs input cells 7 3 2 10" xfId="36034" xr:uid="{00000000-0005-0000-0000-00006B8A0000}"/>
    <cellStyle name="RIGs input cells 7 3 2 11" xfId="36035" xr:uid="{00000000-0005-0000-0000-00006C8A0000}"/>
    <cellStyle name="RIGs input cells 7 3 2 12" xfId="36036" xr:uid="{00000000-0005-0000-0000-00006D8A0000}"/>
    <cellStyle name="RIGs input cells 7 3 2 13" xfId="36037" xr:uid="{00000000-0005-0000-0000-00006E8A0000}"/>
    <cellStyle name="RIGs input cells 7 3 2 14" xfId="36038" xr:uid="{00000000-0005-0000-0000-00006F8A0000}"/>
    <cellStyle name="RIGs input cells 7 3 2 15" xfId="36039" xr:uid="{00000000-0005-0000-0000-0000708A0000}"/>
    <cellStyle name="RIGs input cells 7 3 2 16" xfId="36040" xr:uid="{00000000-0005-0000-0000-0000718A0000}"/>
    <cellStyle name="RIGs input cells 7 3 2 17" xfId="36041" xr:uid="{00000000-0005-0000-0000-0000728A0000}"/>
    <cellStyle name="RIGs input cells 7 3 2 18" xfId="36042" xr:uid="{00000000-0005-0000-0000-0000738A0000}"/>
    <cellStyle name="RIGs input cells 7 3 2 19" xfId="36043" xr:uid="{00000000-0005-0000-0000-0000748A0000}"/>
    <cellStyle name="RIGs input cells 7 3 2 2" xfId="36044" xr:uid="{00000000-0005-0000-0000-0000758A0000}"/>
    <cellStyle name="RIGs input cells 7 3 2 2 10" xfId="36045" xr:uid="{00000000-0005-0000-0000-0000768A0000}"/>
    <cellStyle name="RIGs input cells 7 3 2 2 11" xfId="36046" xr:uid="{00000000-0005-0000-0000-0000778A0000}"/>
    <cellStyle name="RIGs input cells 7 3 2 2 12" xfId="36047" xr:uid="{00000000-0005-0000-0000-0000788A0000}"/>
    <cellStyle name="RIGs input cells 7 3 2 2 13" xfId="36048" xr:uid="{00000000-0005-0000-0000-0000798A0000}"/>
    <cellStyle name="RIGs input cells 7 3 2 2 2" xfId="36049" xr:uid="{00000000-0005-0000-0000-00007A8A0000}"/>
    <cellStyle name="RIGs input cells 7 3 2 2 2 2" xfId="36050" xr:uid="{00000000-0005-0000-0000-00007B8A0000}"/>
    <cellStyle name="RIGs input cells 7 3 2 2 2 3" xfId="36051" xr:uid="{00000000-0005-0000-0000-00007C8A0000}"/>
    <cellStyle name="RIGs input cells 7 3 2 2 3" xfId="36052" xr:uid="{00000000-0005-0000-0000-00007D8A0000}"/>
    <cellStyle name="RIGs input cells 7 3 2 2 3 2" xfId="36053" xr:uid="{00000000-0005-0000-0000-00007E8A0000}"/>
    <cellStyle name="RIGs input cells 7 3 2 2 3 3" xfId="36054" xr:uid="{00000000-0005-0000-0000-00007F8A0000}"/>
    <cellStyle name="RIGs input cells 7 3 2 2 4" xfId="36055" xr:uid="{00000000-0005-0000-0000-0000808A0000}"/>
    <cellStyle name="RIGs input cells 7 3 2 2 5" xfId="36056" xr:uid="{00000000-0005-0000-0000-0000818A0000}"/>
    <cellStyle name="RIGs input cells 7 3 2 2 6" xfId="36057" xr:uid="{00000000-0005-0000-0000-0000828A0000}"/>
    <cellStyle name="RIGs input cells 7 3 2 2 7" xfId="36058" xr:uid="{00000000-0005-0000-0000-0000838A0000}"/>
    <cellStyle name="RIGs input cells 7 3 2 2 8" xfId="36059" xr:uid="{00000000-0005-0000-0000-0000848A0000}"/>
    <cellStyle name="RIGs input cells 7 3 2 2 9" xfId="36060" xr:uid="{00000000-0005-0000-0000-0000858A0000}"/>
    <cellStyle name="RIGs input cells 7 3 2 20" xfId="36061" xr:uid="{00000000-0005-0000-0000-0000868A0000}"/>
    <cellStyle name="RIGs input cells 7 3 2 21" xfId="36062" xr:uid="{00000000-0005-0000-0000-0000878A0000}"/>
    <cellStyle name="RIGs input cells 7 3 2 22" xfId="36063" xr:uid="{00000000-0005-0000-0000-0000888A0000}"/>
    <cellStyle name="RIGs input cells 7 3 2 23" xfId="36064" xr:uid="{00000000-0005-0000-0000-0000898A0000}"/>
    <cellStyle name="RIGs input cells 7 3 2 24" xfId="36065" xr:uid="{00000000-0005-0000-0000-00008A8A0000}"/>
    <cellStyle name="RIGs input cells 7 3 2 25" xfId="36066" xr:uid="{00000000-0005-0000-0000-00008B8A0000}"/>
    <cellStyle name="RIGs input cells 7 3 2 26" xfId="36067" xr:uid="{00000000-0005-0000-0000-00008C8A0000}"/>
    <cellStyle name="RIGs input cells 7 3 2 27" xfId="36068" xr:uid="{00000000-0005-0000-0000-00008D8A0000}"/>
    <cellStyle name="RIGs input cells 7 3 2 28" xfId="36069" xr:uid="{00000000-0005-0000-0000-00008E8A0000}"/>
    <cellStyle name="RIGs input cells 7 3 2 29" xfId="36070" xr:uid="{00000000-0005-0000-0000-00008F8A0000}"/>
    <cellStyle name="RIGs input cells 7 3 2 3" xfId="36071" xr:uid="{00000000-0005-0000-0000-0000908A0000}"/>
    <cellStyle name="RIGs input cells 7 3 2 3 2" xfId="36072" xr:uid="{00000000-0005-0000-0000-0000918A0000}"/>
    <cellStyle name="RIGs input cells 7 3 2 3 3" xfId="36073" xr:uid="{00000000-0005-0000-0000-0000928A0000}"/>
    <cellStyle name="RIGs input cells 7 3 2 30" xfId="36074" xr:uid="{00000000-0005-0000-0000-0000938A0000}"/>
    <cellStyle name="RIGs input cells 7 3 2 31" xfId="36075" xr:uid="{00000000-0005-0000-0000-0000948A0000}"/>
    <cellStyle name="RIGs input cells 7 3 2 32" xfId="36076" xr:uid="{00000000-0005-0000-0000-0000958A0000}"/>
    <cellStyle name="RIGs input cells 7 3 2 33" xfId="36077" xr:uid="{00000000-0005-0000-0000-0000968A0000}"/>
    <cellStyle name="RIGs input cells 7 3 2 34" xfId="36078" xr:uid="{00000000-0005-0000-0000-0000978A0000}"/>
    <cellStyle name="RIGs input cells 7 3 2 4" xfId="36079" xr:uid="{00000000-0005-0000-0000-0000988A0000}"/>
    <cellStyle name="RIGs input cells 7 3 2 4 2" xfId="36080" xr:uid="{00000000-0005-0000-0000-0000998A0000}"/>
    <cellStyle name="RIGs input cells 7 3 2 4 3" xfId="36081" xr:uid="{00000000-0005-0000-0000-00009A8A0000}"/>
    <cellStyle name="RIGs input cells 7 3 2 5" xfId="36082" xr:uid="{00000000-0005-0000-0000-00009B8A0000}"/>
    <cellStyle name="RIGs input cells 7 3 2 6" xfId="36083" xr:uid="{00000000-0005-0000-0000-00009C8A0000}"/>
    <cellStyle name="RIGs input cells 7 3 2 7" xfId="36084" xr:uid="{00000000-0005-0000-0000-00009D8A0000}"/>
    <cellStyle name="RIGs input cells 7 3 2 8" xfId="36085" xr:uid="{00000000-0005-0000-0000-00009E8A0000}"/>
    <cellStyle name="RIGs input cells 7 3 2 9" xfId="36086" xr:uid="{00000000-0005-0000-0000-00009F8A0000}"/>
    <cellStyle name="RIGs input cells 7 3 20" xfId="36087" xr:uid="{00000000-0005-0000-0000-0000A08A0000}"/>
    <cellStyle name="RIGs input cells 7 3 21" xfId="36088" xr:uid="{00000000-0005-0000-0000-0000A18A0000}"/>
    <cellStyle name="RIGs input cells 7 3 22" xfId="36089" xr:uid="{00000000-0005-0000-0000-0000A28A0000}"/>
    <cellStyle name="RIGs input cells 7 3 23" xfId="36090" xr:uid="{00000000-0005-0000-0000-0000A38A0000}"/>
    <cellStyle name="RIGs input cells 7 3 24" xfId="36091" xr:uid="{00000000-0005-0000-0000-0000A48A0000}"/>
    <cellStyle name="RIGs input cells 7 3 25" xfId="36092" xr:uid="{00000000-0005-0000-0000-0000A58A0000}"/>
    <cellStyle name="RIGs input cells 7 3 26" xfId="36093" xr:uid="{00000000-0005-0000-0000-0000A68A0000}"/>
    <cellStyle name="RIGs input cells 7 3 27" xfId="36094" xr:uid="{00000000-0005-0000-0000-0000A78A0000}"/>
    <cellStyle name="RIGs input cells 7 3 28" xfId="36095" xr:uid="{00000000-0005-0000-0000-0000A88A0000}"/>
    <cellStyle name="RIGs input cells 7 3 29" xfId="36096" xr:uid="{00000000-0005-0000-0000-0000A98A0000}"/>
    <cellStyle name="RIGs input cells 7 3 3" xfId="36097" xr:uid="{00000000-0005-0000-0000-0000AA8A0000}"/>
    <cellStyle name="RIGs input cells 7 3 3 10" xfId="36098" xr:uid="{00000000-0005-0000-0000-0000AB8A0000}"/>
    <cellStyle name="RIGs input cells 7 3 3 11" xfId="36099" xr:uid="{00000000-0005-0000-0000-0000AC8A0000}"/>
    <cellStyle name="RIGs input cells 7 3 3 12" xfId="36100" xr:uid="{00000000-0005-0000-0000-0000AD8A0000}"/>
    <cellStyle name="RIGs input cells 7 3 3 13" xfId="36101" xr:uid="{00000000-0005-0000-0000-0000AE8A0000}"/>
    <cellStyle name="RIGs input cells 7 3 3 2" xfId="36102" xr:uid="{00000000-0005-0000-0000-0000AF8A0000}"/>
    <cellStyle name="RIGs input cells 7 3 3 2 2" xfId="36103" xr:uid="{00000000-0005-0000-0000-0000B08A0000}"/>
    <cellStyle name="RIGs input cells 7 3 3 2 3" xfId="36104" xr:uid="{00000000-0005-0000-0000-0000B18A0000}"/>
    <cellStyle name="RIGs input cells 7 3 3 3" xfId="36105" xr:uid="{00000000-0005-0000-0000-0000B28A0000}"/>
    <cellStyle name="RIGs input cells 7 3 3 3 2" xfId="36106" xr:uid="{00000000-0005-0000-0000-0000B38A0000}"/>
    <cellStyle name="RIGs input cells 7 3 3 3 3" xfId="36107" xr:uid="{00000000-0005-0000-0000-0000B48A0000}"/>
    <cellStyle name="RIGs input cells 7 3 3 4" xfId="36108" xr:uid="{00000000-0005-0000-0000-0000B58A0000}"/>
    <cellStyle name="RIGs input cells 7 3 3 5" xfId="36109" xr:uid="{00000000-0005-0000-0000-0000B68A0000}"/>
    <cellStyle name="RIGs input cells 7 3 3 6" xfId="36110" xr:uid="{00000000-0005-0000-0000-0000B78A0000}"/>
    <cellStyle name="RIGs input cells 7 3 3 7" xfId="36111" xr:uid="{00000000-0005-0000-0000-0000B88A0000}"/>
    <cellStyle name="RIGs input cells 7 3 3 8" xfId="36112" xr:uid="{00000000-0005-0000-0000-0000B98A0000}"/>
    <cellStyle name="RIGs input cells 7 3 3 9" xfId="36113" xr:uid="{00000000-0005-0000-0000-0000BA8A0000}"/>
    <cellStyle name="RIGs input cells 7 3 30" xfId="36114" xr:uid="{00000000-0005-0000-0000-0000BB8A0000}"/>
    <cellStyle name="RIGs input cells 7 3 31" xfId="36115" xr:uid="{00000000-0005-0000-0000-0000BC8A0000}"/>
    <cellStyle name="RIGs input cells 7 3 32" xfId="36116" xr:uid="{00000000-0005-0000-0000-0000BD8A0000}"/>
    <cellStyle name="RIGs input cells 7 3 33" xfId="36117" xr:uid="{00000000-0005-0000-0000-0000BE8A0000}"/>
    <cellStyle name="RIGs input cells 7 3 34" xfId="36118" xr:uid="{00000000-0005-0000-0000-0000BF8A0000}"/>
    <cellStyle name="RIGs input cells 7 3 35" xfId="36119" xr:uid="{00000000-0005-0000-0000-0000C08A0000}"/>
    <cellStyle name="RIGs input cells 7 3 4" xfId="36120" xr:uid="{00000000-0005-0000-0000-0000C18A0000}"/>
    <cellStyle name="RIGs input cells 7 3 4 2" xfId="36121" xr:uid="{00000000-0005-0000-0000-0000C28A0000}"/>
    <cellStyle name="RIGs input cells 7 3 4 3" xfId="36122" xr:uid="{00000000-0005-0000-0000-0000C38A0000}"/>
    <cellStyle name="RIGs input cells 7 3 5" xfId="36123" xr:uid="{00000000-0005-0000-0000-0000C48A0000}"/>
    <cellStyle name="RIGs input cells 7 3 5 2" xfId="36124" xr:uid="{00000000-0005-0000-0000-0000C58A0000}"/>
    <cellStyle name="RIGs input cells 7 3 5 3" xfId="36125" xr:uid="{00000000-0005-0000-0000-0000C68A0000}"/>
    <cellStyle name="RIGs input cells 7 3 6" xfId="36126" xr:uid="{00000000-0005-0000-0000-0000C78A0000}"/>
    <cellStyle name="RIGs input cells 7 3 7" xfId="36127" xr:uid="{00000000-0005-0000-0000-0000C88A0000}"/>
    <cellStyle name="RIGs input cells 7 3 8" xfId="36128" xr:uid="{00000000-0005-0000-0000-0000C98A0000}"/>
    <cellStyle name="RIGs input cells 7 3 9" xfId="36129" xr:uid="{00000000-0005-0000-0000-0000CA8A0000}"/>
    <cellStyle name="RIGs input cells 7 3_4 28 1_Asst_Health_Crit_AllTO_RIIO_20110714pm" xfId="36130" xr:uid="{00000000-0005-0000-0000-0000CB8A0000}"/>
    <cellStyle name="RIGs input cells 7 30" xfId="36131" xr:uid="{00000000-0005-0000-0000-0000CC8A0000}"/>
    <cellStyle name="RIGs input cells 7 31" xfId="36132" xr:uid="{00000000-0005-0000-0000-0000CD8A0000}"/>
    <cellStyle name="RIGs input cells 7 32" xfId="36133" xr:uid="{00000000-0005-0000-0000-0000CE8A0000}"/>
    <cellStyle name="RIGs input cells 7 33" xfId="36134" xr:uid="{00000000-0005-0000-0000-0000CF8A0000}"/>
    <cellStyle name="RIGs input cells 7 34" xfId="36135" xr:uid="{00000000-0005-0000-0000-0000D08A0000}"/>
    <cellStyle name="RIGs input cells 7 35" xfId="36136" xr:uid="{00000000-0005-0000-0000-0000D18A0000}"/>
    <cellStyle name="RIGs input cells 7 36" xfId="36137" xr:uid="{00000000-0005-0000-0000-0000D28A0000}"/>
    <cellStyle name="RIGs input cells 7 37" xfId="36138" xr:uid="{00000000-0005-0000-0000-0000D38A0000}"/>
    <cellStyle name="RIGs input cells 7 38" xfId="36139" xr:uid="{00000000-0005-0000-0000-0000D48A0000}"/>
    <cellStyle name="RIGs input cells 7 39" xfId="36140" xr:uid="{00000000-0005-0000-0000-0000D58A0000}"/>
    <cellStyle name="RIGs input cells 7 4" xfId="36141" xr:uid="{00000000-0005-0000-0000-0000D68A0000}"/>
    <cellStyle name="RIGs input cells 7 4 10" xfId="36142" xr:uid="{00000000-0005-0000-0000-0000D78A0000}"/>
    <cellStyle name="RIGs input cells 7 4 11" xfId="36143" xr:uid="{00000000-0005-0000-0000-0000D88A0000}"/>
    <cellStyle name="RIGs input cells 7 4 12" xfId="36144" xr:uid="{00000000-0005-0000-0000-0000D98A0000}"/>
    <cellStyle name="RIGs input cells 7 4 13" xfId="36145" xr:uid="{00000000-0005-0000-0000-0000DA8A0000}"/>
    <cellStyle name="RIGs input cells 7 4 14" xfId="36146" xr:uid="{00000000-0005-0000-0000-0000DB8A0000}"/>
    <cellStyle name="RIGs input cells 7 4 15" xfId="36147" xr:uid="{00000000-0005-0000-0000-0000DC8A0000}"/>
    <cellStyle name="RIGs input cells 7 4 16" xfId="36148" xr:uid="{00000000-0005-0000-0000-0000DD8A0000}"/>
    <cellStyle name="RIGs input cells 7 4 17" xfId="36149" xr:uid="{00000000-0005-0000-0000-0000DE8A0000}"/>
    <cellStyle name="RIGs input cells 7 4 18" xfId="36150" xr:uid="{00000000-0005-0000-0000-0000DF8A0000}"/>
    <cellStyle name="RIGs input cells 7 4 19" xfId="36151" xr:uid="{00000000-0005-0000-0000-0000E08A0000}"/>
    <cellStyle name="RIGs input cells 7 4 2" xfId="36152" xr:uid="{00000000-0005-0000-0000-0000E18A0000}"/>
    <cellStyle name="RIGs input cells 7 4 2 10" xfId="36153" xr:uid="{00000000-0005-0000-0000-0000E28A0000}"/>
    <cellStyle name="RIGs input cells 7 4 2 11" xfId="36154" xr:uid="{00000000-0005-0000-0000-0000E38A0000}"/>
    <cellStyle name="RIGs input cells 7 4 2 12" xfId="36155" xr:uid="{00000000-0005-0000-0000-0000E48A0000}"/>
    <cellStyle name="RIGs input cells 7 4 2 13" xfId="36156" xr:uid="{00000000-0005-0000-0000-0000E58A0000}"/>
    <cellStyle name="RIGs input cells 7 4 2 2" xfId="36157" xr:uid="{00000000-0005-0000-0000-0000E68A0000}"/>
    <cellStyle name="RIGs input cells 7 4 2 2 2" xfId="36158" xr:uid="{00000000-0005-0000-0000-0000E78A0000}"/>
    <cellStyle name="RIGs input cells 7 4 2 2 3" xfId="36159" xr:uid="{00000000-0005-0000-0000-0000E88A0000}"/>
    <cellStyle name="RIGs input cells 7 4 2 3" xfId="36160" xr:uid="{00000000-0005-0000-0000-0000E98A0000}"/>
    <cellStyle name="RIGs input cells 7 4 2 3 2" xfId="36161" xr:uid="{00000000-0005-0000-0000-0000EA8A0000}"/>
    <cellStyle name="RIGs input cells 7 4 2 3 3" xfId="36162" xr:uid="{00000000-0005-0000-0000-0000EB8A0000}"/>
    <cellStyle name="RIGs input cells 7 4 2 4" xfId="36163" xr:uid="{00000000-0005-0000-0000-0000EC8A0000}"/>
    <cellStyle name="RIGs input cells 7 4 2 5" xfId="36164" xr:uid="{00000000-0005-0000-0000-0000ED8A0000}"/>
    <cellStyle name="RIGs input cells 7 4 2 6" xfId="36165" xr:uid="{00000000-0005-0000-0000-0000EE8A0000}"/>
    <cellStyle name="RIGs input cells 7 4 2 7" xfId="36166" xr:uid="{00000000-0005-0000-0000-0000EF8A0000}"/>
    <cellStyle name="RIGs input cells 7 4 2 8" xfId="36167" xr:uid="{00000000-0005-0000-0000-0000F08A0000}"/>
    <cellStyle name="RIGs input cells 7 4 2 9" xfId="36168" xr:uid="{00000000-0005-0000-0000-0000F18A0000}"/>
    <cellStyle name="RIGs input cells 7 4 20" xfId="36169" xr:uid="{00000000-0005-0000-0000-0000F28A0000}"/>
    <cellStyle name="RIGs input cells 7 4 21" xfId="36170" xr:uid="{00000000-0005-0000-0000-0000F38A0000}"/>
    <cellStyle name="RIGs input cells 7 4 22" xfId="36171" xr:uid="{00000000-0005-0000-0000-0000F48A0000}"/>
    <cellStyle name="RIGs input cells 7 4 23" xfId="36172" xr:uid="{00000000-0005-0000-0000-0000F58A0000}"/>
    <cellStyle name="RIGs input cells 7 4 24" xfId="36173" xr:uid="{00000000-0005-0000-0000-0000F68A0000}"/>
    <cellStyle name="RIGs input cells 7 4 25" xfId="36174" xr:uid="{00000000-0005-0000-0000-0000F78A0000}"/>
    <cellStyle name="RIGs input cells 7 4 26" xfId="36175" xr:uid="{00000000-0005-0000-0000-0000F88A0000}"/>
    <cellStyle name="RIGs input cells 7 4 27" xfId="36176" xr:uid="{00000000-0005-0000-0000-0000F98A0000}"/>
    <cellStyle name="RIGs input cells 7 4 28" xfId="36177" xr:uid="{00000000-0005-0000-0000-0000FA8A0000}"/>
    <cellStyle name="RIGs input cells 7 4 29" xfId="36178" xr:uid="{00000000-0005-0000-0000-0000FB8A0000}"/>
    <cellStyle name="RIGs input cells 7 4 3" xfId="36179" xr:uid="{00000000-0005-0000-0000-0000FC8A0000}"/>
    <cellStyle name="RIGs input cells 7 4 3 2" xfId="36180" xr:uid="{00000000-0005-0000-0000-0000FD8A0000}"/>
    <cellStyle name="RIGs input cells 7 4 3 3" xfId="36181" xr:uid="{00000000-0005-0000-0000-0000FE8A0000}"/>
    <cellStyle name="RIGs input cells 7 4 30" xfId="36182" xr:uid="{00000000-0005-0000-0000-0000FF8A0000}"/>
    <cellStyle name="RIGs input cells 7 4 31" xfId="36183" xr:uid="{00000000-0005-0000-0000-0000008B0000}"/>
    <cellStyle name="RIGs input cells 7 4 32" xfId="36184" xr:uid="{00000000-0005-0000-0000-0000018B0000}"/>
    <cellStyle name="RIGs input cells 7 4 33" xfId="36185" xr:uid="{00000000-0005-0000-0000-0000028B0000}"/>
    <cellStyle name="RIGs input cells 7 4 34" xfId="36186" xr:uid="{00000000-0005-0000-0000-0000038B0000}"/>
    <cellStyle name="RIGs input cells 7 4 4" xfId="36187" xr:uid="{00000000-0005-0000-0000-0000048B0000}"/>
    <cellStyle name="RIGs input cells 7 4 4 2" xfId="36188" xr:uid="{00000000-0005-0000-0000-0000058B0000}"/>
    <cellStyle name="RIGs input cells 7 4 4 3" xfId="36189" xr:uid="{00000000-0005-0000-0000-0000068B0000}"/>
    <cellStyle name="RIGs input cells 7 4 5" xfId="36190" xr:uid="{00000000-0005-0000-0000-0000078B0000}"/>
    <cellStyle name="RIGs input cells 7 4 6" xfId="36191" xr:uid="{00000000-0005-0000-0000-0000088B0000}"/>
    <cellStyle name="RIGs input cells 7 4 7" xfId="36192" xr:uid="{00000000-0005-0000-0000-0000098B0000}"/>
    <cellStyle name="RIGs input cells 7 4 8" xfId="36193" xr:uid="{00000000-0005-0000-0000-00000A8B0000}"/>
    <cellStyle name="RIGs input cells 7 4 9" xfId="36194" xr:uid="{00000000-0005-0000-0000-00000B8B0000}"/>
    <cellStyle name="RIGs input cells 7 5" xfId="36195" xr:uid="{00000000-0005-0000-0000-00000C8B0000}"/>
    <cellStyle name="RIGs input cells 7 5 10" xfId="36196" xr:uid="{00000000-0005-0000-0000-00000D8B0000}"/>
    <cellStyle name="RIGs input cells 7 5 11" xfId="36197" xr:uid="{00000000-0005-0000-0000-00000E8B0000}"/>
    <cellStyle name="RIGs input cells 7 5 12" xfId="36198" xr:uid="{00000000-0005-0000-0000-00000F8B0000}"/>
    <cellStyle name="RIGs input cells 7 5 13" xfId="36199" xr:uid="{00000000-0005-0000-0000-0000108B0000}"/>
    <cellStyle name="RIGs input cells 7 5 14" xfId="36200" xr:uid="{00000000-0005-0000-0000-0000118B0000}"/>
    <cellStyle name="RIGs input cells 7 5 15" xfId="36201" xr:uid="{00000000-0005-0000-0000-0000128B0000}"/>
    <cellStyle name="RIGs input cells 7 5 16" xfId="36202" xr:uid="{00000000-0005-0000-0000-0000138B0000}"/>
    <cellStyle name="RIGs input cells 7 5 17" xfId="36203" xr:uid="{00000000-0005-0000-0000-0000148B0000}"/>
    <cellStyle name="RIGs input cells 7 5 18" xfId="36204" xr:uid="{00000000-0005-0000-0000-0000158B0000}"/>
    <cellStyle name="RIGs input cells 7 5 19" xfId="36205" xr:uid="{00000000-0005-0000-0000-0000168B0000}"/>
    <cellStyle name="RIGs input cells 7 5 2" xfId="36206" xr:uid="{00000000-0005-0000-0000-0000178B0000}"/>
    <cellStyle name="RIGs input cells 7 5 2 10" xfId="36207" xr:uid="{00000000-0005-0000-0000-0000188B0000}"/>
    <cellStyle name="RIGs input cells 7 5 2 11" xfId="36208" xr:uid="{00000000-0005-0000-0000-0000198B0000}"/>
    <cellStyle name="RIGs input cells 7 5 2 12" xfId="36209" xr:uid="{00000000-0005-0000-0000-00001A8B0000}"/>
    <cellStyle name="RIGs input cells 7 5 2 13" xfId="36210" xr:uid="{00000000-0005-0000-0000-00001B8B0000}"/>
    <cellStyle name="RIGs input cells 7 5 2 2" xfId="36211" xr:uid="{00000000-0005-0000-0000-00001C8B0000}"/>
    <cellStyle name="RIGs input cells 7 5 2 2 2" xfId="36212" xr:uid="{00000000-0005-0000-0000-00001D8B0000}"/>
    <cellStyle name="RIGs input cells 7 5 2 2 3" xfId="36213" xr:uid="{00000000-0005-0000-0000-00001E8B0000}"/>
    <cellStyle name="RIGs input cells 7 5 2 3" xfId="36214" xr:uid="{00000000-0005-0000-0000-00001F8B0000}"/>
    <cellStyle name="RIGs input cells 7 5 2 3 2" xfId="36215" xr:uid="{00000000-0005-0000-0000-0000208B0000}"/>
    <cellStyle name="RIGs input cells 7 5 2 3 3" xfId="36216" xr:uid="{00000000-0005-0000-0000-0000218B0000}"/>
    <cellStyle name="RIGs input cells 7 5 2 4" xfId="36217" xr:uid="{00000000-0005-0000-0000-0000228B0000}"/>
    <cellStyle name="RIGs input cells 7 5 2 5" xfId="36218" xr:uid="{00000000-0005-0000-0000-0000238B0000}"/>
    <cellStyle name="RIGs input cells 7 5 2 6" xfId="36219" xr:uid="{00000000-0005-0000-0000-0000248B0000}"/>
    <cellStyle name="RIGs input cells 7 5 2 7" xfId="36220" xr:uid="{00000000-0005-0000-0000-0000258B0000}"/>
    <cellStyle name="RIGs input cells 7 5 2 8" xfId="36221" xr:uid="{00000000-0005-0000-0000-0000268B0000}"/>
    <cellStyle name="RIGs input cells 7 5 2 9" xfId="36222" xr:uid="{00000000-0005-0000-0000-0000278B0000}"/>
    <cellStyle name="RIGs input cells 7 5 20" xfId="36223" xr:uid="{00000000-0005-0000-0000-0000288B0000}"/>
    <cellStyle name="RIGs input cells 7 5 21" xfId="36224" xr:uid="{00000000-0005-0000-0000-0000298B0000}"/>
    <cellStyle name="RIGs input cells 7 5 22" xfId="36225" xr:uid="{00000000-0005-0000-0000-00002A8B0000}"/>
    <cellStyle name="RIGs input cells 7 5 23" xfId="36226" xr:uid="{00000000-0005-0000-0000-00002B8B0000}"/>
    <cellStyle name="RIGs input cells 7 5 24" xfId="36227" xr:uid="{00000000-0005-0000-0000-00002C8B0000}"/>
    <cellStyle name="RIGs input cells 7 5 25" xfId="36228" xr:uid="{00000000-0005-0000-0000-00002D8B0000}"/>
    <cellStyle name="RIGs input cells 7 5 26" xfId="36229" xr:uid="{00000000-0005-0000-0000-00002E8B0000}"/>
    <cellStyle name="RIGs input cells 7 5 27" xfId="36230" xr:uid="{00000000-0005-0000-0000-00002F8B0000}"/>
    <cellStyle name="RIGs input cells 7 5 28" xfId="36231" xr:uid="{00000000-0005-0000-0000-0000308B0000}"/>
    <cellStyle name="RIGs input cells 7 5 29" xfId="36232" xr:uid="{00000000-0005-0000-0000-0000318B0000}"/>
    <cellStyle name="RIGs input cells 7 5 3" xfId="36233" xr:uid="{00000000-0005-0000-0000-0000328B0000}"/>
    <cellStyle name="RIGs input cells 7 5 3 2" xfId="36234" xr:uid="{00000000-0005-0000-0000-0000338B0000}"/>
    <cellStyle name="RIGs input cells 7 5 3 3" xfId="36235" xr:uid="{00000000-0005-0000-0000-0000348B0000}"/>
    <cellStyle name="RIGs input cells 7 5 30" xfId="36236" xr:uid="{00000000-0005-0000-0000-0000358B0000}"/>
    <cellStyle name="RIGs input cells 7 5 31" xfId="36237" xr:uid="{00000000-0005-0000-0000-0000368B0000}"/>
    <cellStyle name="RIGs input cells 7 5 32" xfId="36238" xr:uid="{00000000-0005-0000-0000-0000378B0000}"/>
    <cellStyle name="RIGs input cells 7 5 33" xfId="36239" xr:uid="{00000000-0005-0000-0000-0000388B0000}"/>
    <cellStyle name="RIGs input cells 7 5 34" xfId="36240" xr:uid="{00000000-0005-0000-0000-0000398B0000}"/>
    <cellStyle name="RIGs input cells 7 5 4" xfId="36241" xr:uid="{00000000-0005-0000-0000-00003A8B0000}"/>
    <cellStyle name="RIGs input cells 7 5 4 2" xfId="36242" xr:uid="{00000000-0005-0000-0000-00003B8B0000}"/>
    <cellStyle name="RIGs input cells 7 5 4 3" xfId="36243" xr:uid="{00000000-0005-0000-0000-00003C8B0000}"/>
    <cellStyle name="RIGs input cells 7 5 5" xfId="36244" xr:uid="{00000000-0005-0000-0000-00003D8B0000}"/>
    <cellStyle name="RIGs input cells 7 5 6" xfId="36245" xr:uid="{00000000-0005-0000-0000-00003E8B0000}"/>
    <cellStyle name="RIGs input cells 7 5 7" xfId="36246" xr:uid="{00000000-0005-0000-0000-00003F8B0000}"/>
    <cellStyle name="RIGs input cells 7 5 8" xfId="36247" xr:uid="{00000000-0005-0000-0000-0000408B0000}"/>
    <cellStyle name="RIGs input cells 7 5 9" xfId="36248" xr:uid="{00000000-0005-0000-0000-0000418B0000}"/>
    <cellStyle name="RIGs input cells 7 6" xfId="36249" xr:uid="{00000000-0005-0000-0000-0000428B0000}"/>
    <cellStyle name="RIGs input cells 7 6 10" xfId="36250" xr:uid="{00000000-0005-0000-0000-0000438B0000}"/>
    <cellStyle name="RIGs input cells 7 6 11" xfId="36251" xr:uid="{00000000-0005-0000-0000-0000448B0000}"/>
    <cellStyle name="RIGs input cells 7 6 12" xfId="36252" xr:uid="{00000000-0005-0000-0000-0000458B0000}"/>
    <cellStyle name="RIGs input cells 7 6 13" xfId="36253" xr:uid="{00000000-0005-0000-0000-0000468B0000}"/>
    <cellStyle name="RIGs input cells 7 6 2" xfId="36254" xr:uid="{00000000-0005-0000-0000-0000478B0000}"/>
    <cellStyle name="RIGs input cells 7 6 2 2" xfId="36255" xr:uid="{00000000-0005-0000-0000-0000488B0000}"/>
    <cellStyle name="RIGs input cells 7 6 2 3" xfId="36256" xr:uid="{00000000-0005-0000-0000-0000498B0000}"/>
    <cellStyle name="RIGs input cells 7 6 3" xfId="36257" xr:uid="{00000000-0005-0000-0000-00004A8B0000}"/>
    <cellStyle name="RIGs input cells 7 6 3 2" xfId="36258" xr:uid="{00000000-0005-0000-0000-00004B8B0000}"/>
    <cellStyle name="RIGs input cells 7 6 3 3" xfId="36259" xr:uid="{00000000-0005-0000-0000-00004C8B0000}"/>
    <cellStyle name="RIGs input cells 7 6 4" xfId="36260" xr:uid="{00000000-0005-0000-0000-00004D8B0000}"/>
    <cellStyle name="RIGs input cells 7 6 5" xfId="36261" xr:uid="{00000000-0005-0000-0000-00004E8B0000}"/>
    <cellStyle name="RIGs input cells 7 6 6" xfId="36262" xr:uid="{00000000-0005-0000-0000-00004F8B0000}"/>
    <cellStyle name="RIGs input cells 7 6 7" xfId="36263" xr:uid="{00000000-0005-0000-0000-0000508B0000}"/>
    <cellStyle name="RIGs input cells 7 6 8" xfId="36264" xr:uid="{00000000-0005-0000-0000-0000518B0000}"/>
    <cellStyle name="RIGs input cells 7 6 9" xfId="36265" xr:uid="{00000000-0005-0000-0000-0000528B0000}"/>
    <cellStyle name="RIGs input cells 7 7" xfId="36266" xr:uid="{00000000-0005-0000-0000-0000538B0000}"/>
    <cellStyle name="RIGs input cells 7 7 2" xfId="36267" xr:uid="{00000000-0005-0000-0000-0000548B0000}"/>
    <cellStyle name="RIGs input cells 7 7 2 2" xfId="36268" xr:uid="{00000000-0005-0000-0000-0000558B0000}"/>
    <cellStyle name="RIGs input cells 7 7 2 3" xfId="36269" xr:uid="{00000000-0005-0000-0000-0000568B0000}"/>
    <cellStyle name="RIGs input cells 7 7 3" xfId="36270" xr:uid="{00000000-0005-0000-0000-0000578B0000}"/>
    <cellStyle name="RIGs input cells 7 7 3 2" xfId="36271" xr:uid="{00000000-0005-0000-0000-0000588B0000}"/>
    <cellStyle name="RIGs input cells 7 7 4" xfId="36272" xr:uid="{00000000-0005-0000-0000-0000598B0000}"/>
    <cellStyle name="RIGs input cells 7 8" xfId="36273" xr:uid="{00000000-0005-0000-0000-00005A8B0000}"/>
    <cellStyle name="RIGs input cells 7 8 2" xfId="36274" xr:uid="{00000000-0005-0000-0000-00005B8B0000}"/>
    <cellStyle name="RIGs input cells 7 9" xfId="36275" xr:uid="{00000000-0005-0000-0000-00005C8B0000}"/>
    <cellStyle name="RIGs input cells 7 9 2" xfId="36276" xr:uid="{00000000-0005-0000-0000-00005D8B0000}"/>
    <cellStyle name="RIGs input cells 7_4 28 1_Asst_Health_Crit_AllTO_RIIO_20110714pm" xfId="36277" xr:uid="{00000000-0005-0000-0000-00005E8B0000}"/>
    <cellStyle name="RIGs input cells 8" xfId="1279" xr:uid="{00000000-0005-0000-0000-00005F8B0000}"/>
    <cellStyle name="RIGs input cells 8 10" xfId="36278" xr:uid="{00000000-0005-0000-0000-0000608B0000}"/>
    <cellStyle name="RIGs input cells 8 10 2" xfId="36279" xr:uid="{00000000-0005-0000-0000-0000618B0000}"/>
    <cellStyle name="RIGs input cells 8 11" xfId="36280" xr:uid="{00000000-0005-0000-0000-0000628B0000}"/>
    <cellStyle name="RIGs input cells 8 11 2" xfId="36281" xr:uid="{00000000-0005-0000-0000-0000638B0000}"/>
    <cellStyle name="RIGs input cells 8 12" xfId="36282" xr:uid="{00000000-0005-0000-0000-0000648B0000}"/>
    <cellStyle name="RIGs input cells 8 12 2" xfId="36283" xr:uid="{00000000-0005-0000-0000-0000658B0000}"/>
    <cellStyle name="RIGs input cells 8 13" xfId="36284" xr:uid="{00000000-0005-0000-0000-0000668B0000}"/>
    <cellStyle name="RIGs input cells 8 13 2" xfId="36285" xr:uid="{00000000-0005-0000-0000-0000678B0000}"/>
    <cellStyle name="RIGs input cells 8 14" xfId="36286" xr:uid="{00000000-0005-0000-0000-0000688B0000}"/>
    <cellStyle name="RIGs input cells 8 14 2" xfId="36287" xr:uid="{00000000-0005-0000-0000-0000698B0000}"/>
    <cellStyle name="RIGs input cells 8 15" xfId="36288" xr:uid="{00000000-0005-0000-0000-00006A8B0000}"/>
    <cellStyle name="RIGs input cells 8 15 2" xfId="36289" xr:uid="{00000000-0005-0000-0000-00006B8B0000}"/>
    <cellStyle name="RIGs input cells 8 16" xfId="36290" xr:uid="{00000000-0005-0000-0000-00006C8B0000}"/>
    <cellStyle name="RIGs input cells 8 16 2" xfId="36291" xr:uid="{00000000-0005-0000-0000-00006D8B0000}"/>
    <cellStyle name="RIGs input cells 8 17" xfId="36292" xr:uid="{00000000-0005-0000-0000-00006E8B0000}"/>
    <cellStyle name="RIGs input cells 8 17 2" xfId="36293" xr:uid="{00000000-0005-0000-0000-00006F8B0000}"/>
    <cellStyle name="RIGs input cells 8 18" xfId="36294" xr:uid="{00000000-0005-0000-0000-0000708B0000}"/>
    <cellStyle name="RIGs input cells 8 18 2" xfId="36295" xr:uid="{00000000-0005-0000-0000-0000718B0000}"/>
    <cellStyle name="RIGs input cells 8 19" xfId="36296" xr:uid="{00000000-0005-0000-0000-0000728B0000}"/>
    <cellStyle name="RIGs input cells 8 19 2" xfId="36297" xr:uid="{00000000-0005-0000-0000-0000738B0000}"/>
    <cellStyle name="RIGs input cells 8 2" xfId="1280" xr:uid="{00000000-0005-0000-0000-0000748B0000}"/>
    <cellStyle name="RIGs input cells 8 2 10" xfId="36298" xr:uid="{00000000-0005-0000-0000-0000758B0000}"/>
    <cellStyle name="RIGs input cells 8 2 11" xfId="36299" xr:uid="{00000000-0005-0000-0000-0000768B0000}"/>
    <cellStyle name="RIGs input cells 8 2 12" xfId="36300" xr:uid="{00000000-0005-0000-0000-0000778B0000}"/>
    <cellStyle name="RIGs input cells 8 2 13" xfId="36301" xr:uid="{00000000-0005-0000-0000-0000788B0000}"/>
    <cellStyle name="RIGs input cells 8 2 14" xfId="36302" xr:uid="{00000000-0005-0000-0000-0000798B0000}"/>
    <cellStyle name="RIGs input cells 8 2 15" xfId="36303" xr:uid="{00000000-0005-0000-0000-00007A8B0000}"/>
    <cellStyle name="RIGs input cells 8 2 16" xfId="36304" xr:uid="{00000000-0005-0000-0000-00007B8B0000}"/>
    <cellStyle name="RIGs input cells 8 2 17" xfId="36305" xr:uid="{00000000-0005-0000-0000-00007C8B0000}"/>
    <cellStyle name="RIGs input cells 8 2 18" xfId="36306" xr:uid="{00000000-0005-0000-0000-00007D8B0000}"/>
    <cellStyle name="RIGs input cells 8 2 19" xfId="36307" xr:uid="{00000000-0005-0000-0000-00007E8B0000}"/>
    <cellStyle name="RIGs input cells 8 2 2" xfId="1918" xr:uid="{00000000-0005-0000-0000-00007F8B0000}"/>
    <cellStyle name="RIGs input cells 8 2 2 10" xfId="36308" xr:uid="{00000000-0005-0000-0000-0000808B0000}"/>
    <cellStyle name="RIGs input cells 8 2 2 11" xfId="36309" xr:uid="{00000000-0005-0000-0000-0000818B0000}"/>
    <cellStyle name="RIGs input cells 8 2 2 12" xfId="36310" xr:uid="{00000000-0005-0000-0000-0000828B0000}"/>
    <cellStyle name="RIGs input cells 8 2 2 13" xfId="36311" xr:uid="{00000000-0005-0000-0000-0000838B0000}"/>
    <cellStyle name="RIGs input cells 8 2 2 14" xfId="36312" xr:uid="{00000000-0005-0000-0000-0000848B0000}"/>
    <cellStyle name="RIGs input cells 8 2 2 15" xfId="36313" xr:uid="{00000000-0005-0000-0000-0000858B0000}"/>
    <cellStyle name="RIGs input cells 8 2 2 16" xfId="36314" xr:uid="{00000000-0005-0000-0000-0000868B0000}"/>
    <cellStyle name="RIGs input cells 8 2 2 17" xfId="36315" xr:uid="{00000000-0005-0000-0000-0000878B0000}"/>
    <cellStyle name="RIGs input cells 8 2 2 18" xfId="36316" xr:uid="{00000000-0005-0000-0000-0000888B0000}"/>
    <cellStyle name="RIGs input cells 8 2 2 19" xfId="36317" xr:uid="{00000000-0005-0000-0000-0000898B0000}"/>
    <cellStyle name="RIGs input cells 8 2 2 2" xfId="36318" xr:uid="{00000000-0005-0000-0000-00008A8B0000}"/>
    <cellStyle name="RIGs input cells 8 2 2 2 10" xfId="36319" xr:uid="{00000000-0005-0000-0000-00008B8B0000}"/>
    <cellStyle name="RIGs input cells 8 2 2 2 11" xfId="36320" xr:uid="{00000000-0005-0000-0000-00008C8B0000}"/>
    <cellStyle name="RIGs input cells 8 2 2 2 12" xfId="36321" xr:uid="{00000000-0005-0000-0000-00008D8B0000}"/>
    <cellStyle name="RIGs input cells 8 2 2 2 13" xfId="36322" xr:uid="{00000000-0005-0000-0000-00008E8B0000}"/>
    <cellStyle name="RIGs input cells 8 2 2 2 2" xfId="36323" xr:uid="{00000000-0005-0000-0000-00008F8B0000}"/>
    <cellStyle name="RIGs input cells 8 2 2 2 2 2" xfId="36324" xr:uid="{00000000-0005-0000-0000-0000908B0000}"/>
    <cellStyle name="RIGs input cells 8 2 2 2 2 3" xfId="36325" xr:uid="{00000000-0005-0000-0000-0000918B0000}"/>
    <cellStyle name="RIGs input cells 8 2 2 2 3" xfId="36326" xr:uid="{00000000-0005-0000-0000-0000928B0000}"/>
    <cellStyle name="RIGs input cells 8 2 2 2 3 2" xfId="36327" xr:uid="{00000000-0005-0000-0000-0000938B0000}"/>
    <cellStyle name="RIGs input cells 8 2 2 2 3 3" xfId="36328" xr:uid="{00000000-0005-0000-0000-0000948B0000}"/>
    <cellStyle name="RIGs input cells 8 2 2 2 4" xfId="36329" xr:uid="{00000000-0005-0000-0000-0000958B0000}"/>
    <cellStyle name="RIGs input cells 8 2 2 2 5" xfId="36330" xr:uid="{00000000-0005-0000-0000-0000968B0000}"/>
    <cellStyle name="RIGs input cells 8 2 2 2 6" xfId="36331" xr:uid="{00000000-0005-0000-0000-0000978B0000}"/>
    <cellStyle name="RIGs input cells 8 2 2 2 7" xfId="36332" xr:uid="{00000000-0005-0000-0000-0000988B0000}"/>
    <cellStyle name="RIGs input cells 8 2 2 2 8" xfId="36333" xr:uid="{00000000-0005-0000-0000-0000998B0000}"/>
    <cellStyle name="RIGs input cells 8 2 2 2 9" xfId="36334" xr:uid="{00000000-0005-0000-0000-00009A8B0000}"/>
    <cellStyle name="RIGs input cells 8 2 2 20" xfId="36335" xr:uid="{00000000-0005-0000-0000-00009B8B0000}"/>
    <cellStyle name="RIGs input cells 8 2 2 21" xfId="36336" xr:uid="{00000000-0005-0000-0000-00009C8B0000}"/>
    <cellStyle name="RIGs input cells 8 2 2 22" xfId="36337" xr:uid="{00000000-0005-0000-0000-00009D8B0000}"/>
    <cellStyle name="RIGs input cells 8 2 2 23" xfId="36338" xr:uid="{00000000-0005-0000-0000-00009E8B0000}"/>
    <cellStyle name="RIGs input cells 8 2 2 24" xfId="36339" xr:uid="{00000000-0005-0000-0000-00009F8B0000}"/>
    <cellStyle name="RIGs input cells 8 2 2 25" xfId="36340" xr:uid="{00000000-0005-0000-0000-0000A08B0000}"/>
    <cellStyle name="RIGs input cells 8 2 2 26" xfId="36341" xr:uid="{00000000-0005-0000-0000-0000A18B0000}"/>
    <cellStyle name="RIGs input cells 8 2 2 27" xfId="36342" xr:uid="{00000000-0005-0000-0000-0000A28B0000}"/>
    <cellStyle name="RIGs input cells 8 2 2 28" xfId="36343" xr:uid="{00000000-0005-0000-0000-0000A38B0000}"/>
    <cellStyle name="RIGs input cells 8 2 2 29" xfId="36344" xr:uid="{00000000-0005-0000-0000-0000A48B0000}"/>
    <cellStyle name="RIGs input cells 8 2 2 3" xfId="36345" xr:uid="{00000000-0005-0000-0000-0000A58B0000}"/>
    <cellStyle name="RIGs input cells 8 2 2 3 2" xfId="36346" xr:uid="{00000000-0005-0000-0000-0000A68B0000}"/>
    <cellStyle name="RIGs input cells 8 2 2 3 3" xfId="36347" xr:uid="{00000000-0005-0000-0000-0000A78B0000}"/>
    <cellStyle name="RIGs input cells 8 2 2 30" xfId="36348" xr:uid="{00000000-0005-0000-0000-0000A88B0000}"/>
    <cellStyle name="RIGs input cells 8 2 2 31" xfId="36349" xr:uid="{00000000-0005-0000-0000-0000A98B0000}"/>
    <cellStyle name="RIGs input cells 8 2 2 32" xfId="36350" xr:uid="{00000000-0005-0000-0000-0000AA8B0000}"/>
    <cellStyle name="RIGs input cells 8 2 2 33" xfId="36351" xr:uid="{00000000-0005-0000-0000-0000AB8B0000}"/>
    <cellStyle name="RIGs input cells 8 2 2 34" xfId="36352" xr:uid="{00000000-0005-0000-0000-0000AC8B0000}"/>
    <cellStyle name="RIGs input cells 8 2 2 4" xfId="36353" xr:uid="{00000000-0005-0000-0000-0000AD8B0000}"/>
    <cellStyle name="RIGs input cells 8 2 2 4 2" xfId="36354" xr:uid="{00000000-0005-0000-0000-0000AE8B0000}"/>
    <cellStyle name="RIGs input cells 8 2 2 4 3" xfId="36355" xr:uid="{00000000-0005-0000-0000-0000AF8B0000}"/>
    <cellStyle name="RIGs input cells 8 2 2 5" xfId="36356" xr:uid="{00000000-0005-0000-0000-0000B08B0000}"/>
    <cellStyle name="RIGs input cells 8 2 2 6" xfId="36357" xr:uid="{00000000-0005-0000-0000-0000B18B0000}"/>
    <cellStyle name="RIGs input cells 8 2 2 7" xfId="36358" xr:uid="{00000000-0005-0000-0000-0000B28B0000}"/>
    <cellStyle name="RIGs input cells 8 2 2 8" xfId="36359" xr:uid="{00000000-0005-0000-0000-0000B38B0000}"/>
    <cellStyle name="RIGs input cells 8 2 2 9" xfId="36360" xr:uid="{00000000-0005-0000-0000-0000B48B0000}"/>
    <cellStyle name="RIGs input cells 8 2 20" xfId="36361" xr:uid="{00000000-0005-0000-0000-0000B58B0000}"/>
    <cellStyle name="RIGs input cells 8 2 21" xfId="36362" xr:uid="{00000000-0005-0000-0000-0000B68B0000}"/>
    <cellStyle name="RIGs input cells 8 2 22" xfId="36363" xr:uid="{00000000-0005-0000-0000-0000B78B0000}"/>
    <cellStyle name="RIGs input cells 8 2 23" xfId="36364" xr:uid="{00000000-0005-0000-0000-0000B88B0000}"/>
    <cellStyle name="RIGs input cells 8 2 24" xfId="36365" xr:uid="{00000000-0005-0000-0000-0000B98B0000}"/>
    <cellStyle name="RIGs input cells 8 2 25" xfId="36366" xr:uid="{00000000-0005-0000-0000-0000BA8B0000}"/>
    <cellStyle name="RIGs input cells 8 2 26" xfId="36367" xr:uid="{00000000-0005-0000-0000-0000BB8B0000}"/>
    <cellStyle name="RIGs input cells 8 2 27" xfId="36368" xr:uid="{00000000-0005-0000-0000-0000BC8B0000}"/>
    <cellStyle name="RIGs input cells 8 2 28" xfId="36369" xr:uid="{00000000-0005-0000-0000-0000BD8B0000}"/>
    <cellStyle name="RIGs input cells 8 2 29" xfId="36370" xr:uid="{00000000-0005-0000-0000-0000BE8B0000}"/>
    <cellStyle name="RIGs input cells 8 2 3" xfId="36371" xr:uid="{00000000-0005-0000-0000-0000BF8B0000}"/>
    <cellStyle name="RIGs input cells 8 2 3 10" xfId="36372" xr:uid="{00000000-0005-0000-0000-0000C08B0000}"/>
    <cellStyle name="RIGs input cells 8 2 3 11" xfId="36373" xr:uid="{00000000-0005-0000-0000-0000C18B0000}"/>
    <cellStyle name="RIGs input cells 8 2 3 12" xfId="36374" xr:uid="{00000000-0005-0000-0000-0000C28B0000}"/>
    <cellStyle name="RIGs input cells 8 2 3 13" xfId="36375" xr:uid="{00000000-0005-0000-0000-0000C38B0000}"/>
    <cellStyle name="RIGs input cells 8 2 3 2" xfId="36376" xr:uid="{00000000-0005-0000-0000-0000C48B0000}"/>
    <cellStyle name="RIGs input cells 8 2 3 2 2" xfId="36377" xr:uid="{00000000-0005-0000-0000-0000C58B0000}"/>
    <cellStyle name="RIGs input cells 8 2 3 2 3" xfId="36378" xr:uid="{00000000-0005-0000-0000-0000C68B0000}"/>
    <cellStyle name="RIGs input cells 8 2 3 3" xfId="36379" xr:uid="{00000000-0005-0000-0000-0000C78B0000}"/>
    <cellStyle name="RIGs input cells 8 2 3 3 2" xfId="36380" xr:uid="{00000000-0005-0000-0000-0000C88B0000}"/>
    <cellStyle name="RIGs input cells 8 2 3 3 3" xfId="36381" xr:uid="{00000000-0005-0000-0000-0000C98B0000}"/>
    <cellStyle name="RIGs input cells 8 2 3 4" xfId="36382" xr:uid="{00000000-0005-0000-0000-0000CA8B0000}"/>
    <cellStyle name="RIGs input cells 8 2 3 5" xfId="36383" xr:uid="{00000000-0005-0000-0000-0000CB8B0000}"/>
    <cellStyle name="RIGs input cells 8 2 3 6" xfId="36384" xr:uid="{00000000-0005-0000-0000-0000CC8B0000}"/>
    <cellStyle name="RIGs input cells 8 2 3 7" xfId="36385" xr:uid="{00000000-0005-0000-0000-0000CD8B0000}"/>
    <cellStyle name="RIGs input cells 8 2 3 8" xfId="36386" xr:uid="{00000000-0005-0000-0000-0000CE8B0000}"/>
    <cellStyle name="RIGs input cells 8 2 3 9" xfId="36387" xr:uid="{00000000-0005-0000-0000-0000CF8B0000}"/>
    <cellStyle name="RIGs input cells 8 2 30" xfId="36388" xr:uid="{00000000-0005-0000-0000-0000D08B0000}"/>
    <cellStyle name="RIGs input cells 8 2 31" xfId="36389" xr:uid="{00000000-0005-0000-0000-0000D18B0000}"/>
    <cellStyle name="RIGs input cells 8 2 4" xfId="36390" xr:uid="{00000000-0005-0000-0000-0000D28B0000}"/>
    <cellStyle name="RIGs input cells 8 2 4 2" xfId="36391" xr:uid="{00000000-0005-0000-0000-0000D38B0000}"/>
    <cellStyle name="RIGs input cells 8 2 4 3" xfId="36392" xr:uid="{00000000-0005-0000-0000-0000D48B0000}"/>
    <cellStyle name="RIGs input cells 8 2 5" xfId="36393" xr:uid="{00000000-0005-0000-0000-0000D58B0000}"/>
    <cellStyle name="RIGs input cells 8 2 5 2" xfId="36394" xr:uid="{00000000-0005-0000-0000-0000D68B0000}"/>
    <cellStyle name="RIGs input cells 8 2 5 3" xfId="36395" xr:uid="{00000000-0005-0000-0000-0000D78B0000}"/>
    <cellStyle name="RIGs input cells 8 2 6" xfId="36396" xr:uid="{00000000-0005-0000-0000-0000D88B0000}"/>
    <cellStyle name="RIGs input cells 8 2 7" xfId="36397" xr:uid="{00000000-0005-0000-0000-0000D98B0000}"/>
    <cellStyle name="RIGs input cells 8 2 8" xfId="36398" xr:uid="{00000000-0005-0000-0000-0000DA8B0000}"/>
    <cellStyle name="RIGs input cells 8 2 9" xfId="36399" xr:uid="{00000000-0005-0000-0000-0000DB8B0000}"/>
    <cellStyle name="RIGs input cells 8 2_4 28 1_Asst_Health_Crit_AllTO_RIIO_20110714pm" xfId="36400" xr:uid="{00000000-0005-0000-0000-0000DC8B0000}"/>
    <cellStyle name="RIGs input cells 8 20" xfId="36401" xr:uid="{00000000-0005-0000-0000-0000DD8B0000}"/>
    <cellStyle name="RIGs input cells 8 20 2" xfId="36402" xr:uid="{00000000-0005-0000-0000-0000DE8B0000}"/>
    <cellStyle name="RIGs input cells 8 21" xfId="36403" xr:uid="{00000000-0005-0000-0000-0000DF8B0000}"/>
    <cellStyle name="RIGs input cells 8 21 2" xfId="36404" xr:uid="{00000000-0005-0000-0000-0000E08B0000}"/>
    <cellStyle name="RIGs input cells 8 22" xfId="36405" xr:uid="{00000000-0005-0000-0000-0000E18B0000}"/>
    <cellStyle name="RIGs input cells 8 22 2" xfId="36406" xr:uid="{00000000-0005-0000-0000-0000E28B0000}"/>
    <cellStyle name="RIGs input cells 8 23" xfId="36407" xr:uid="{00000000-0005-0000-0000-0000E38B0000}"/>
    <cellStyle name="RIGs input cells 8 23 2" xfId="36408" xr:uid="{00000000-0005-0000-0000-0000E48B0000}"/>
    <cellStyle name="RIGs input cells 8 24" xfId="36409" xr:uid="{00000000-0005-0000-0000-0000E58B0000}"/>
    <cellStyle name="RIGs input cells 8 24 2" xfId="36410" xr:uid="{00000000-0005-0000-0000-0000E68B0000}"/>
    <cellStyle name="RIGs input cells 8 25" xfId="36411" xr:uid="{00000000-0005-0000-0000-0000E78B0000}"/>
    <cellStyle name="RIGs input cells 8 25 2" xfId="36412" xr:uid="{00000000-0005-0000-0000-0000E88B0000}"/>
    <cellStyle name="RIGs input cells 8 26" xfId="36413" xr:uid="{00000000-0005-0000-0000-0000E98B0000}"/>
    <cellStyle name="RIGs input cells 8 27" xfId="36414" xr:uid="{00000000-0005-0000-0000-0000EA8B0000}"/>
    <cellStyle name="RIGs input cells 8 28" xfId="36415" xr:uid="{00000000-0005-0000-0000-0000EB8B0000}"/>
    <cellStyle name="RIGs input cells 8 29" xfId="36416" xr:uid="{00000000-0005-0000-0000-0000EC8B0000}"/>
    <cellStyle name="RIGs input cells 8 3" xfId="1917" xr:uid="{00000000-0005-0000-0000-0000ED8B0000}"/>
    <cellStyle name="RIGs input cells 8 3 10" xfId="36417" xr:uid="{00000000-0005-0000-0000-0000EE8B0000}"/>
    <cellStyle name="RIGs input cells 8 3 11" xfId="36418" xr:uid="{00000000-0005-0000-0000-0000EF8B0000}"/>
    <cellStyle name="RIGs input cells 8 3 12" xfId="36419" xr:uid="{00000000-0005-0000-0000-0000F08B0000}"/>
    <cellStyle name="RIGs input cells 8 3 13" xfId="36420" xr:uid="{00000000-0005-0000-0000-0000F18B0000}"/>
    <cellStyle name="RIGs input cells 8 3 14" xfId="36421" xr:uid="{00000000-0005-0000-0000-0000F28B0000}"/>
    <cellStyle name="RIGs input cells 8 3 15" xfId="36422" xr:uid="{00000000-0005-0000-0000-0000F38B0000}"/>
    <cellStyle name="RIGs input cells 8 3 16" xfId="36423" xr:uid="{00000000-0005-0000-0000-0000F48B0000}"/>
    <cellStyle name="RIGs input cells 8 3 17" xfId="36424" xr:uid="{00000000-0005-0000-0000-0000F58B0000}"/>
    <cellStyle name="RIGs input cells 8 3 18" xfId="36425" xr:uid="{00000000-0005-0000-0000-0000F68B0000}"/>
    <cellStyle name="RIGs input cells 8 3 19" xfId="36426" xr:uid="{00000000-0005-0000-0000-0000F78B0000}"/>
    <cellStyle name="RIGs input cells 8 3 2" xfId="36427" xr:uid="{00000000-0005-0000-0000-0000F88B0000}"/>
    <cellStyle name="RIGs input cells 8 3 2 10" xfId="36428" xr:uid="{00000000-0005-0000-0000-0000F98B0000}"/>
    <cellStyle name="RIGs input cells 8 3 2 11" xfId="36429" xr:uid="{00000000-0005-0000-0000-0000FA8B0000}"/>
    <cellStyle name="RIGs input cells 8 3 2 12" xfId="36430" xr:uid="{00000000-0005-0000-0000-0000FB8B0000}"/>
    <cellStyle name="RIGs input cells 8 3 2 13" xfId="36431" xr:uid="{00000000-0005-0000-0000-0000FC8B0000}"/>
    <cellStyle name="RIGs input cells 8 3 2 2" xfId="36432" xr:uid="{00000000-0005-0000-0000-0000FD8B0000}"/>
    <cellStyle name="RIGs input cells 8 3 2 2 2" xfId="36433" xr:uid="{00000000-0005-0000-0000-0000FE8B0000}"/>
    <cellStyle name="RIGs input cells 8 3 2 2 3" xfId="36434" xr:uid="{00000000-0005-0000-0000-0000FF8B0000}"/>
    <cellStyle name="RIGs input cells 8 3 2 3" xfId="36435" xr:uid="{00000000-0005-0000-0000-0000008C0000}"/>
    <cellStyle name="RIGs input cells 8 3 2 3 2" xfId="36436" xr:uid="{00000000-0005-0000-0000-0000018C0000}"/>
    <cellStyle name="RIGs input cells 8 3 2 3 3" xfId="36437" xr:uid="{00000000-0005-0000-0000-0000028C0000}"/>
    <cellStyle name="RIGs input cells 8 3 2 4" xfId="36438" xr:uid="{00000000-0005-0000-0000-0000038C0000}"/>
    <cellStyle name="RIGs input cells 8 3 2 5" xfId="36439" xr:uid="{00000000-0005-0000-0000-0000048C0000}"/>
    <cellStyle name="RIGs input cells 8 3 2 6" xfId="36440" xr:uid="{00000000-0005-0000-0000-0000058C0000}"/>
    <cellStyle name="RIGs input cells 8 3 2 7" xfId="36441" xr:uid="{00000000-0005-0000-0000-0000068C0000}"/>
    <cellStyle name="RIGs input cells 8 3 2 8" xfId="36442" xr:uid="{00000000-0005-0000-0000-0000078C0000}"/>
    <cellStyle name="RIGs input cells 8 3 2 9" xfId="36443" xr:uid="{00000000-0005-0000-0000-0000088C0000}"/>
    <cellStyle name="RIGs input cells 8 3 20" xfId="36444" xr:uid="{00000000-0005-0000-0000-0000098C0000}"/>
    <cellStyle name="RIGs input cells 8 3 21" xfId="36445" xr:uid="{00000000-0005-0000-0000-00000A8C0000}"/>
    <cellStyle name="RIGs input cells 8 3 22" xfId="36446" xr:uid="{00000000-0005-0000-0000-00000B8C0000}"/>
    <cellStyle name="RIGs input cells 8 3 23" xfId="36447" xr:uid="{00000000-0005-0000-0000-00000C8C0000}"/>
    <cellStyle name="RIGs input cells 8 3 24" xfId="36448" xr:uid="{00000000-0005-0000-0000-00000D8C0000}"/>
    <cellStyle name="RIGs input cells 8 3 25" xfId="36449" xr:uid="{00000000-0005-0000-0000-00000E8C0000}"/>
    <cellStyle name="RIGs input cells 8 3 26" xfId="36450" xr:uid="{00000000-0005-0000-0000-00000F8C0000}"/>
    <cellStyle name="RIGs input cells 8 3 27" xfId="36451" xr:uid="{00000000-0005-0000-0000-0000108C0000}"/>
    <cellStyle name="RIGs input cells 8 3 28" xfId="36452" xr:uid="{00000000-0005-0000-0000-0000118C0000}"/>
    <cellStyle name="RIGs input cells 8 3 29" xfId="36453" xr:uid="{00000000-0005-0000-0000-0000128C0000}"/>
    <cellStyle name="RIGs input cells 8 3 3" xfId="36454" xr:uid="{00000000-0005-0000-0000-0000138C0000}"/>
    <cellStyle name="RIGs input cells 8 3 3 2" xfId="36455" xr:uid="{00000000-0005-0000-0000-0000148C0000}"/>
    <cellStyle name="RIGs input cells 8 3 3 3" xfId="36456" xr:uid="{00000000-0005-0000-0000-0000158C0000}"/>
    <cellStyle name="RIGs input cells 8 3 30" xfId="36457" xr:uid="{00000000-0005-0000-0000-0000168C0000}"/>
    <cellStyle name="RIGs input cells 8 3 4" xfId="36458" xr:uid="{00000000-0005-0000-0000-0000178C0000}"/>
    <cellStyle name="RIGs input cells 8 3 4 2" xfId="36459" xr:uid="{00000000-0005-0000-0000-0000188C0000}"/>
    <cellStyle name="RIGs input cells 8 3 4 3" xfId="36460" xr:uid="{00000000-0005-0000-0000-0000198C0000}"/>
    <cellStyle name="RIGs input cells 8 3 5" xfId="36461" xr:uid="{00000000-0005-0000-0000-00001A8C0000}"/>
    <cellStyle name="RIGs input cells 8 3 6" xfId="36462" xr:uid="{00000000-0005-0000-0000-00001B8C0000}"/>
    <cellStyle name="RIGs input cells 8 3 7" xfId="36463" xr:uid="{00000000-0005-0000-0000-00001C8C0000}"/>
    <cellStyle name="RIGs input cells 8 3 8" xfId="36464" xr:uid="{00000000-0005-0000-0000-00001D8C0000}"/>
    <cellStyle name="RIGs input cells 8 3 9" xfId="36465" xr:uid="{00000000-0005-0000-0000-00001E8C0000}"/>
    <cellStyle name="RIGs input cells 8 30" xfId="36466" xr:uid="{00000000-0005-0000-0000-00001F8C0000}"/>
    <cellStyle name="RIGs input cells 8 31" xfId="36467" xr:uid="{00000000-0005-0000-0000-0000208C0000}"/>
    <cellStyle name="RIGs input cells 8 32" xfId="36468" xr:uid="{00000000-0005-0000-0000-0000218C0000}"/>
    <cellStyle name="RIGs input cells 8 33" xfId="36469" xr:uid="{00000000-0005-0000-0000-0000228C0000}"/>
    <cellStyle name="RIGs input cells 8 4" xfId="36470" xr:uid="{00000000-0005-0000-0000-0000238C0000}"/>
    <cellStyle name="RIGs input cells 8 4 10" xfId="36471" xr:uid="{00000000-0005-0000-0000-0000248C0000}"/>
    <cellStyle name="RIGs input cells 8 4 11" xfId="36472" xr:uid="{00000000-0005-0000-0000-0000258C0000}"/>
    <cellStyle name="RIGs input cells 8 4 12" xfId="36473" xr:uid="{00000000-0005-0000-0000-0000268C0000}"/>
    <cellStyle name="RIGs input cells 8 4 13" xfId="36474" xr:uid="{00000000-0005-0000-0000-0000278C0000}"/>
    <cellStyle name="RIGs input cells 8 4 14" xfId="36475" xr:uid="{00000000-0005-0000-0000-0000288C0000}"/>
    <cellStyle name="RIGs input cells 8 4 15" xfId="36476" xr:uid="{00000000-0005-0000-0000-0000298C0000}"/>
    <cellStyle name="RIGs input cells 8 4 16" xfId="36477" xr:uid="{00000000-0005-0000-0000-00002A8C0000}"/>
    <cellStyle name="RIGs input cells 8 4 17" xfId="36478" xr:uid="{00000000-0005-0000-0000-00002B8C0000}"/>
    <cellStyle name="RIGs input cells 8 4 18" xfId="36479" xr:uid="{00000000-0005-0000-0000-00002C8C0000}"/>
    <cellStyle name="RIGs input cells 8 4 19" xfId="36480" xr:uid="{00000000-0005-0000-0000-00002D8C0000}"/>
    <cellStyle name="RIGs input cells 8 4 2" xfId="36481" xr:uid="{00000000-0005-0000-0000-00002E8C0000}"/>
    <cellStyle name="RIGs input cells 8 4 2 10" xfId="36482" xr:uid="{00000000-0005-0000-0000-00002F8C0000}"/>
    <cellStyle name="RIGs input cells 8 4 2 11" xfId="36483" xr:uid="{00000000-0005-0000-0000-0000308C0000}"/>
    <cellStyle name="RIGs input cells 8 4 2 12" xfId="36484" xr:uid="{00000000-0005-0000-0000-0000318C0000}"/>
    <cellStyle name="RIGs input cells 8 4 2 13" xfId="36485" xr:uid="{00000000-0005-0000-0000-0000328C0000}"/>
    <cellStyle name="RIGs input cells 8 4 2 2" xfId="36486" xr:uid="{00000000-0005-0000-0000-0000338C0000}"/>
    <cellStyle name="RIGs input cells 8 4 2 2 2" xfId="36487" xr:uid="{00000000-0005-0000-0000-0000348C0000}"/>
    <cellStyle name="RIGs input cells 8 4 2 2 3" xfId="36488" xr:uid="{00000000-0005-0000-0000-0000358C0000}"/>
    <cellStyle name="RIGs input cells 8 4 2 3" xfId="36489" xr:uid="{00000000-0005-0000-0000-0000368C0000}"/>
    <cellStyle name="RIGs input cells 8 4 2 3 2" xfId="36490" xr:uid="{00000000-0005-0000-0000-0000378C0000}"/>
    <cellStyle name="RIGs input cells 8 4 2 3 3" xfId="36491" xr:uid="{00000000-0005-0000-0000-0000388C0000}"/>
    <cellStyle name="RIGs input cells 8 4 2 4" xfId="36492" xr:uid="{00000000-0005-0000-0000-0000398C0000}"/>
    <cellStyle name="RIGs input cells 8 4 2 5" xfId="36493" xr:uid="{00000000-0005-0000-0000-00003A8C0000}"/>
    <cellStyle name="RIGs input cells 8 4 2 6" xfId="36494" xr:uid="{00000000-0005-0000-0000-00003B8C0000}"/>
    <cellStyle name="RIGs input cells 8 4 2 7" xfId="36495" xr:uid="{00000000-0005-0000-0000-00003C8C0000}"/>
    <cellStyle name="RIGs input cells 8 4 2 8" xfId="36496" xr:uid="{00000000-0005-0000-0000-00003D8C0000}"/>
    <cellStyle name="RIGs input cells 8 4 2 9" xfId="36497" xr:uid="{00000000-0005-0000-0000-00003E8C0000}"/>
    <cellStyle name="RIGs input cells 8 4 20" xfId="36498" xr:uid="{00000000-0005-0000-0000-00003F8C0000}"/>
    <cellStyle name="RIGs input cells 8 4 21" xfId="36499" xr:uid="{00000000-0005-0000-0000-0000408C0000}"/>
    <cellStyle name="RIGs input cells 8 4 22" xfId="36500" xr:uid="{00000000-0005-0000-0000-0000418C0000}"/>
    <cellStyle name="RIGs input cells 8 4 23" xfId="36501" xr:uid="{00000000-0005-0000-0000-0000428C0000}"/>
    <cellStyle name="RIGs input cells 8 4 24" xfId="36502" xr:uid="{00000000-0005-0000-0000-0000438C0000}"/>
    <cellStyle name="RIGs input cells 8 4 25" xfId="36503" xr:uid="{00000000-0005-0000-0000-0000448C0000}"/>
    <cellStyle name="RIGs input cells 8 4 26" xfId="36504" xr:uid="{00000000-0005-0000-0000-0000458C0000}"/>
    <cellStyle name="RIGs input cells 8 4 27" xfId="36505" xr:uid="{00000000-0005-0000-0000-0000468C0000}"/>
    <cellStyle name="RIGs input cells 8 4 28" xfId="36506" xr:uid="{00000000-0005-0000-0000-0000478C0000}"/>
    <cellStyle name="RIGs input cells 8 4 29" xfId="36507" xr:uid="{00000000-0005-0000-0000-0000488C0000}"/>
    <cellStyle name="RIGs input cells 8 4 3" xfId="36508" xr:uid="{00000000-0005-0000-0000-0000498C0000}"/>
    <cellStyle name="RIGs input cells 8 4 3 2" xfId="36509" xr:uid="{00000000-0005-0000-0000-00004A8C0000}"/>
    <cellStyle name="RIGs input cells 8 4 3 3" xfId="36510" xr:uid="{00000000-0005-0000-0000-00004B8C0000}"/>
    <cellStyle name="RIGs input cells 8 4 30" xfId="36511" xr:uid="{00000000-0005-0000-0000-00004C8C0000}"/>
    <cellStyle name="RIGs input cells 8 4 4" xfId="36512" xr:uid="{00000000-0005-0000-0000-00004D8C0000}"/>
    <cellStyle name="RIGs input cells 8 4 4 2" xfId="36513" xr:uid="{00000000-0005-0000-0000-00004E8C0000}"/>
    <cellStyle name="RIGs input cells 8 4 4 3" xfId="36514" xr:uid="{00000000-0005-0000-0000-00004F8C0000}"/>
    <cellStyle name="RIGs input cells 8 4 5" xfId="36515" xr:uid="{00000000-0005-0000-0000-0000508C0000}"/>
    <cellStyle name="RIGs input cells 8 4 6" xfId="36516" xr:uid="{00000000-0005-0000-0000-0000518C0000}"/>
    <cellStyle name="RIGs input cells 8 4 7" xfId="36517" xr:uid="{00000000-0005-0000-0000-0000528C0000}"/>
    <cellStyle name="RIGs input cells 8 4 8" xfId="36518" xr:uid="{00000000-0005-0000-0000-0000538C0000}"/>
    <cellStyle name="RIGs input cells 8 4 9" xfId="36519" xr:uid="{00000000-0005-0000-0000-0000548C0000}"/>
    <cellStyle name="RIGs input cells 8 5" xfId="36520" xr:uid="{00000000-0005-0000-0000-0000558C0000}"/>
    <cellStyle name="RIGs input cells 8 5 10" xfId="36521" xr:uid="{00000000-0005-0000-0000-0000568C0000}"/>
    <cellStyle name="RIGs input cells 8 5 11" xfId="36522" xr:uid="{00000000-0005-0000-0000-0000578C0000}"/>
    <cellStyle name="RIGs input cells 8 5 12" xfId="36523" xr:uid="{00000000-0005-0000-0000-0000588C0000}"/>
    <cellStyle name="RIGs input cells 8 5 13" xfId="36524" xr:uid="{00000000-0005-0000-0000-0000598C0000}"/>
    <cellStyle name="RIGs input cells 8 5 2" xfId="36525" xr:uid="{00000000-0005-0000-0000-00005A8C0000}"/>
    <cellStyle name="RIGs input cells 8 5 2 2" xfId="36526" xr:uid="{00000000-0005-0000-0000-00005B8C0000}"/>
    <cellStyle name="RIGs input cells 8 5 2 3" xfId="36527" xr:uid="{00000000-0005-0000-0000-00005C8C0000}"/>
    <cellStyle name="RIGs input cells 8 5 3" xfId="36528" xr:uid="{00000000-0005-0000-0000-00005D8C0000}"/>
    <cellStyle name="RIGs input cells 8 5 3 2" xfId="36529" xr:uid="{00000000-0005-0000-0000-00005E8C0000}"/>
    <cellStyle name="RIGs input cells 8 5 3 3" xfId="36530" xr:uid="{00000000-0005-0000-0000-00005F8C0000}"/>
    <cellStyle name="RIGs input cells 8 5 4" xfId="36531" xr:uid="{00000000-0005-0000-0000-0000608C0000}"/>
    <cellStyle name="RIGs input cells 8 5 5" xfId="36532" xr:uid="{00000000-0005-0000-0000-0000618C0000}"/>
    <cellStyle name="RIGs input cells 8 5 6" xfId="36533" xr:uid="{00000000-0005-0000-0000-0000628C0000}"/>
    <cellStyle name="RIGs input cells 8 5 7" xfId="36534" xr:uid="{00000000-0005-0000-0000-0000638C0000}"/>
    <cellStyle name="RIGs input cells 8 5 8" xfId="36535" xr:uid="{00000000-0005-0000-0000-0000648C0000}"/>
    <cellStyle name="RIGs input cells 8 5 9" xfId="36536" xr:uid="{00000000-0005-0000-0000-0000658C0000}"/>
    <cellStyle name="RIGs input cells 8 6" xfId="36537" xr:uid="{00000000-0005-0000-0000-0000668C0000}"/>
    <cellStyle name="RIGs input cells 8 6 2" xfId="36538" xr:uid="{00000000-0005-0000-0000-0000678C0000}"/>
    <cellStyle name="RIGs input cells 8 6 2 2" xfId="36539" xr:uid="{00000000-0005-0000-0000-0000688C0000}"/>
    <cellStyle name="RIGs input cells 8 6 2 3" xfId="36540" xr:uid="{00000000-0005-0000-0000-0000698C0000}"/>
    <cellStyle name="RIGs input cells 8 6 3" xfId="36541" xr:uid="{00000000-0005-0000-0000-00006A8C0000}"/>
    <cellStyle name="RIGs input cells 8 6 3 2" xfId="36542" xr:uid="{00000000-0005-0000-0000-00006B8C0000}"/>
    <cellStyle name="RIGs input cells 8 6 4" xfId="36543" xr:uid="{00000000-0005-0000-0000-00006C8C0000}"/>
    <cellStyle name="RIGs input cells 8 7" xfId="36544" xr:uid="{00000000-0005-0000-0000-00006D8C0000}"/>
    <cellStyle name="RIGs input cells 8 7 2" xfId="36545" xr:uid="{00000000-0005-0000-0000-00006E8C0000}"/>
    <cellStyle name="RIGs input cells 8 8" xfId="36546" xr:uid="{00000000-0005-0000-0000-00006F8C0000}"/>
    <cellStyle name="RIGs input cells 8 8 2" xfId="36547" xr:uid="{00000000-0005-0000-0000-0000708C0000}"/>
    <cellStyle name="RIGs input cells 8 9" xfId="36548" xr:uid="{00000000-0005-0000-0000-0000718C0000}"/>
    <cellStyle name="RIGs input cells 8 9 2" xfId="36549" xr:uid="{00000000-0005-0000-0000-0000728C0000}"/>
    <cellStyle name="RIGs input cells 8_4 28 1_Asst_Health_Crit_AllTO_RIIO_20110714pm" xfId="36550" xr:uid="{00000000-0005-0000-0000-0000738C0000}"/>
    <cellStyle name="RIGs input cells 9" xfId="36551" xr:uid="{00000000-0005-0000-0000-0000748C0000}"/>
    <cellStyle name="RIGs input cells 9 10" xfId="36552" xr:uid="{00000000-0005-0000-0000-0000758C0000}"/>
    <cellStyle name="RIGs input cells 9 11" xfId="36553" xr:uid="{00000000-0005-0000-0000-0000768C0000}"/>
    <cellStyle name="RIGs input cells 9 12" xfId="36554" xr:uid="{00000000-0005-0000-0000-0000778C0000}"/>
    <cellStyle name="RIGs input cells 9 13" xfId="36555" xr:uid="{00000000-0005-0000-0000-0000788C0000}"/>
    <cellStyle name="RIGs input cells 9 14" xfId="36556" xr:uid="{00000000-0005-0000-0000-0000798C0000}"/>
    <cellStyle name="RIGs input cells 9 15" xfId="36557" xr:uid="{00000000-0005-0000-0000-00007A8C0000}"/>
    <cellStyle name="RIGs input cells 9 16" xfId="36558" xr:uid="{00000000-0005-0000-0000-00007B8C0000}"/>
    <cellStyle name="RIGs input cells 9 17" xfId="36559" xr:uid="{00000000-0005-0000-0000-00007C8C0000}"/>
    <cellStyle name="RIGs input cells 9 18" xfId="36560" xr:uid="{00000000-0005-0000-0000-00007D8C0000}"/>
    <cellStyle name="RIGs input cells 9 19" xfId="36561" xr:uid="{00000000-0005-0000-0000-00007E8C0000}"/>
    <cellStyle name="RIGs input cells 9 2" xfId="36562" xr:uid="{00000000-0005-0000-0000-00007F8C0000}"/>
    <cellStyle name="RIGs input cells 9 2 10" xfId="36563" xr:uid="{00000000-0005-0000-0000-0000808C0000}"/>
    <cellStyle name="RIGs input cells 9 2 11" xfId="36564" xr:uid="{00000000-0005-0000-0000-0000818C0000}"/>
    <cellStyle name="RIGs input cells 9 2 12" xfId="36565" xr:uid="{00000000-0005-0000-0000-0000828C0000}"/>
    <cellStyle name="RIGs input cells 9 2 13" xfId="36566" xr:uid="{00000000-0005-0000-0000-0000838C0000}"/>
    <cellStyle name="RIGs input cells 9 2 14" xfId="36567" xr:uid="{00000000-0005-0000-0000-0000848C0000}"/>
    <cellStyle name="RIGs input cells 9 2 15" xfId="36568" xr:uid="{00000000-0005-0000-0000-0000858C0000}"/>
    <cellStyle name="RIGs input cells 9 2 16" xfId="36569" xr:uid="{00000000-0005-0000-0000-0000868C0000}"/>
    <cellStyle name="RIGs input cells 9 2 17" xfId="36570" xr:uid="{00000000-0005-0000-0000-0000878C0000}"/>
    <cellStyle name="RIGs input cells 9 2 18" xfId="36571" xr:uid="{00000000-0005-0000-0000-0000888C0000}"/>
    <cellStyle name="RIGs input cells 9 2 19" xfId="36572" xr:uid="{00000000-0005-0000-0000-0000898C0000}"/>
    <cellStyle name="RIGs input cells 9 2 2" xfId="36573" xr:uid="{00000000-0005-0000-0000-00008A8C0000}"/>
    <cellStyle name="RIGs input cells 9 2 2 10" xfId="36574" xr:uid="{00000000-0005-0000-0000-00008B8C0000}"/>
    <cellStyle name="RIGs input cells 9 2 2 11" xfId="36575" xr:uid="{00000000-0005-0000-0000-00008C8C0000}"/>
    <cellStyle name="RIGs input cells 9 2 2 12" xfId="36576" xr:uid="{00000000-0005-0000-0000-00008D8C0000}"/>
    <cellStyle name="RIGs input cells 9 2 2 13" xfId="36577" xr:uid="{00000000-0005-0000-0000-00008E8C0000}"/>
    <cellStyle name="RIGs input cells 9 2 2 2" xfId="36578" xr:uid="{00000000-0005-0000-0000-00008F8C0000}"/>
    <cellStyle name="RIGs input cells 9 2 2 2 2" xfId="36579" xr:uid="{00000000-0005-0000-0000-0000908C0000}"/>
    <cellStyle name="RIGs input cells 9 2 2 2 3" xfId="36580" xr:uid="{00000000-0005-0000-0000-0000918C0000}"/>
    <cellStyle name="RIGs input cells 9 2 2 3" xfId="36581" xr:uid="{00000000-0005-0000-0000-0000928C0000}"/>
    <cellStyle name="RIGs input cells 9 2 2 3 2" xfId="36582" xr:uid="{00000000-0005-0000-0000-0000938C0000}"/>
    <cellStyle name="RIGs input cells 9 2 2 3 3" xfId="36583" xr:uid="{00000000-0005-0000-0000-0000948C0000}"/>
    <cellStyle name="RIGs input cells 9 2 2 4" xfId="36584" xr:uid="{00000000-0005-0000-0000-0000958C0000}"/>
    <cellStyle name="RIGs input cells 9 2 2 5" xfId="36585" xr:uid="{00000000-0005-0000-0000-0000968C0000}"/>
    <cellStyle name="RIGs input cells 9 2 2 6" xfId="36586" xr:uid="{00000000-0005-0000-0000-0000978C0000}"/>
    <cellStyle name="RIGs input cells 9 2 2 7" xfId="36587" xr:uid="{00000000-0005-0000-0000-0000988C0000}"/>
    <cellStyle name="RIGs input cells 9 2 2 8" xfId="36588" xr:uid="{00000000-0005-0000-0000-0000998C0000}"/>
    <cellStyle name="RIGs input cells 9 2 2 9" xfId="36589" xr:uid="{00000000-0005-0000-0000-00009A8C0000}"/>
    <cellStyle name="RIGs input cells 9 2 20" xfId="36590" xr:uid="{00000000-0005-0000-0000-00009B8C0000}"/>
    <cellStyle name="RIGs input cells 9 2 21" xfId="36591" xr:uid="{00000000-0005-0000-0000-00009C8C0000}"/>
    <cellStyle name="RIGs input cells 9 2 22" xfId="36592" xr:uid="{00000000-0005-0000-0000-00009D8C0000}"/>
    <cellStyle name="RIGs input cells 9 2 23" xfId="36593" xr:uid="{00000000-0005-0000-0000-00009E8C0000}"/>
    <cellStyle name="RIGs input cells 9 2 24" xfId="36594" xr:uid="{00000000-0005-0000-0000-00009F8C0000}"/>
    <cellStyle name="RIGs input cells 9 2 25" xfId="36595" xr:uid="{00000000-0005-0000-0000-0000A08C0000}"/>
    <cellStyle name="RIGs input cells 9 2 26" xfId="36596" xr:uid="{00000000-0005-0000-0000-0000A18C0000}"/>
    <cellStyle name="RIGs input cells 9 2 27" xfId="36597" xr:uid="{00000000-0005-0000-0000-0000A28C0000}"/>
    <cellStyle name="RIGs input cells 9 2 28" xfId="36598" xr:uid="{00000000-0005-0000-0000-0000A38C0000}"/>
    <cellStyle name="RIGs input cells 9 2 29" xfId="36599" xr:uid="{00000000-0005-0000-0000-0000A48C0000}"/>
    <cellStyle name="RIGs input cells 9 2 3" xfId="36600" xr:uid="{00000000-0005-0000-0000-0000A58C0000}"/>
    <cellStyle name="RIGs input cells 9 2 3 2" xfId="36601" xr:uid="{00000000-0005-0000-0000-0000A68C0000}"/>
    <cellStyle name="RIGs input cells 9 2 3 3" xfId="36602" xr:uid="{00000000-0005-0000-0000-0000A78C0000}"/>
    <cellStyle name="RIGs input cells 9 2 30" xfId="36603" xr:uid="{00000000-0005-0000-0000-0000A88C0000}"/>
    <cellStyle name="RIGs input cells 9 2 31" xfId="36604" xr:uid="{00000000-0005-0000-0000-0000A98C0000}"/>
    <cellStyle name="RIGs input cells 9 2 32" xfId="36605" xr:uid="{00000000-0005-0000-0000-0000AA8C0000}"/>
    <cellStyle name="RIGs input cells 9 2 33" xfId="36606" xr:uid="{00000000-0005-0000-0000-0000AB8C0000}"/>
    <cellStyle name="RIGs input cells 9 2 34" xfId="36607" xr:uid="{00000000-0005-0000-0000-0000AC8C0000}"/>
    <cellStyle name="RIGs input cells 9 2 4" xfId="36608" xr:uid="{00000000-0005-0000-0000-0000AD8C0000}"/>
    <cellStyle name="RIGs input cells 9 2 4 2" xfId="36609" xr:uid="{00000000-0005-0000-0000-0000AE8C0000}"/>
    <cellStyle name="RIGs input cells 9 2 4 3" xfId="36610" xr:uid="{00000000-0005-0000-0000-0000AF8C0000}"/>
    <cellStyle name="RIGs input cells 9 2 5" xfId="36611" xr:uid="{00000000-0005-0000-0000-0000B08C0000}"/>
    <cellStyle name="RIGs input cells 9 2 6" xfId="36612" xr:uid="{00000000-0005-0000-0000-0000B18C0000}"/>
    <cellStyle name="RIGs input cells 9 2 7" xfId="36613" xr:uid="{00000000-0005-0000-0000-0000B28C0000}"/>
    <cellStyle name="RIGs input cells 9 2 8" xfId="36614" xr:uid="{00000000-0005-0000-0000-0000B38C0000}"/>
    <cellStyle name="RIGs input cells 9 2 9" xfId="36615" xr:uid="{00000000-0005-0000-0000-0000B48C0000}"/>
    <cellStyle name="RIGs input cells 9 20" xfId="36616" xr:uid="{00000000-0005-0000-0000-0000B58C0000}"/>
    <cellStyle name="RIGs input cells 9 21" xfId="36617" xr:uid="{00000000-0005-0000-0000-0000B68C0000}"/>
    <cellStyle name="RIGs input cells 9 22" xfId="36618" xr:uid="{00000000-0005-0000-0000-0000B78C0000}"/>
    <cellStyle name="RIGs input cells 9 23" xfId="36619" xr:uid="{00000000-0005-0000-0000-0000B88C0000}"/>
    <cellStyle name="RIGs input cells 9 24" xfId="36620" xr:uid="{00000000-0005-0000-0000-0000B98C0000}"/>
    <cellStyle name="RIGs input cells 9 25" xfId="36621" xr:uid="{00000000-0005-0000-0000-0000BA8C0000}"/>
    <cellStyle name="RIGs input cells 9 26" xfId="36622" xr:uid="{00000000-0005-0000-0000-0000BB8C0000}"/>
    <cellStyle name="RIGs input cells 9 27" xfId="36623" xr:uid="{00000000-0005-0000-0000-0000BC8C0000}"/>
    <cellStyle name="RIGs input cells 9 28" xfId="36624" xr:uid="{00000000-0005-0000-0000-0000BD8C0000}"/>
    <cellStyle name="RIGs input cells 9 29" xfId="36625" xr:uid="{00000000-0005-0000-0000-0000BE8C0000}"/>
    <cellStyle name="RIGs input cells 9 3" xfId="36626" xr:uid="{00000000-0005-0000-0000-0000BF8C0000}"/>
    <cellStyle name="RIGs input cells 9 3 10" xfId="36627" xr:uid="{00000000-0005-0000-0000-0000C08C0000}"/>
    <cellStyle name="RIGs input cells 9 3 11" xfId="36628" xr:uid="{00000000-0005-0000-0000-0000C18C0000}"/>
    <cellStyle name="RIGs input cells 9 3 12" xfId="36629" xr:uid="{00000000-0005-0000-0000-0000C28C0000}"/>
    <cellStyle name="RIGs input cells 9 3 13" xfId="36630" xr:uid="{00000000-0005-0000-0000-0000C38C0000}"/>
    <cellStyle name="RIGs input cells 9 3 2" xfId="36631" xr:uid="{00000000-0005-0000-0000-0000C48C0000}"/>
    <cellStyle name="RIGs input cells 9 3 2 2" xfId="36632" xr:uid="{00000000-0005-0000-0000-0000C58C0000}"/>
    <cellStyle name="RIGs input cells 9 3 2 3" xfId="36633" xr:uid="{00000000-0005-0000-0000-0000C68C0000}"/>
    <cellStyle name="RIGs input cells 9 3 3" xfId="36634" xr:uid="{00000000-0005-0000-0000-0000C78C0000}"/>
    <cellStyle name="RIGs input cells 9 3 3 2" xfId="36635" xr:uid="{00000000-0005-0000-0000-0000C88C0000}"/>
    <cellStyle name="RIGs input cells 9 3 3 3" xfId="36636" xr:uid="{00000000-0005-0000-0000-0000C98C0000}"/>
    <cellStyle name="RIGs input cells 9 3 4" xfId="36637" xr:uid="{00000000-0005-0000-0000-0000CA8C0000}"/>
    <cellStyle name="RIGs input cells 9 3 5" xfId="36638" xr:uid="{00000000-0005-0000-0000-0000CB8C0000}"/>
    <cellStyle name="RIGs input cells 9 3 6" xfId="36639" xr:uid="{00000000-0005-0000-0000-0000CC8C0000}"/>
    <cellStyle name="RIGs input cells 9 3 7" xfId="36640" xr:uid="{00000000-0005-0000-0000-0000CD8C0000}"/>
    <cellStyle name="RIGs input cells 9 3 8" xfId="36641" xr:uid="{00000000-0005-0000-0000-0000CE8C0000}"/>
    <cellStyle name="RIGs input cells 9 3 9" xfId="36642" xr:uid="{00000000-0005-0000-0000-0000CF8C0000}"/>
    <cellStyle name="RIGs input cells 9 30" xfId="36643" xr:uid="{00000000-0005-0000-0000-0000D08C0000}"/>
    <cellStyle name="RIGs input cells 9 31" xfId="36644" xr:uid="{00000000-0005-0000-0000-0000D18C0000}"/>
    <cellStyle name="RIGs input cells 9 32" xfId="36645" xr:uid="{00000000-0005-0000-0000-0000D28C0000}"/>
    <cellStyle name="RIGs input cells 9 33" xfId="36646" xr:uid="{00000000-0005-0000-0000-0000D38C0000}"/>
    <cellStyle name="RIGs input cells 9 34" xfId="36647" xr:uid="{00000000-0005-0000-0000-0000D48C0000}"/>
    <cellStyle name="RIGs input cells 9 35" xfId="36648" xr:uid="{00000000-0005-0000-0000-0000D58C0000}"/>
    <cellStyle name="RIGs input cells 9 4" xfId="36649" xr:uid="{00000000-0005-0000-0000-0000D68C0000}"/>
    <cellStyle name="RIGs input cells 9 4 2" xfId="36650" xr:uid="{00000000-0005-0000-0000-0000D78C0000}"/>
    <cellStyle name="RIGs input cells 9 4 3" xfId="36651" xr:uid="{00000000-0005-0000-0000-0000D88C0000}"/>
    <cellStyle name="RIGs input cells 9 5" xfId="36652" xr:uid="{00000000-0005-0000-0000-0000D98C0000}"/>
    <cellStyle name="RIGs input cells 9 5 2" xfId="36653" xr:uid="{00000000-0005-0000-0000-0000DA8C0000}"/>
    <cellStyle name="RIGs input cells 9 5 3" xfId="36654" xr:uid="{00000000-0005-0000-0000-0000DB8C0000}"/>
    <cellStyle name="RIGs input cells 9 6" xfId="36655" xr:uid="{00000000-0005-0000-0000-0000DC8C0000}"/>
    <cellStyle name="RIGs input cells 9 7" xfId="36656" xr:uid="{00000000-0005-0000-0000-0000DD8C0000}"/>
    <cellStyle name="RIGs input cells 9 8" xfId="36657" xr:uid="{00000000-0005-0000-0000-0000DE8C0000}"/>
    <cellStyle name="RIGs input cells 9 9" xfId="36658" xr:uid="{00000000-0005-0000-0000-0000DF8C0000}"/>
    <cellStyle name="RIGs input cells 9_4 28 1_Asst_Health_Crit_AllTO_RIIO_20110714pm" xfId="36659" xr:uid="{00000000-0005-0000-0000-0000E08C0000}"/>
    <cellStyle name="RIGs input cells_1.3s Accounting C Costs Scots" xfId="36660" xr:uid="{00000000-0005-0000-0000-0000E18C0000}"/>
    <cellStyle name="RIGs input totals" xfId="1281" xr:uid="{00000000-0005-0000-0000-0000E28C0000}"/>
    <cellStyle name="RIGs input totals 10" xfId="1282" xr:uid="{00000000-0005-0000-0000-0000E38C0000}"/>
    <cellStyle name="RIGs input totals 10 10" xfId="36661" xr:uid="{00000000-0005-0000-0000-0000E48C0000}"/>
    <cellStyle name="RIGs input totals 10 11" xfId="36662" xr:uid="{00000000-0005-0000-0000-0000E58C0000}"/>
    <cellStyle name="RIGs input totals 10 12" xfId="36663" xr:uid="{00000000-0005-0000-0000-0000E68C0000}"/>
    <cellStyle name="RIGs input totals 10 13" xfId="36664" xr:uid="{00000000-0005-0000-0000-0000E78C0000}"/>
    <cellStyle name="RIGs input totals 10 14" xfId="36665" xr:uid="{00000000-0005-0000-0000-0000E88C0000}"/>
    <cellStyle name="RIGs input totals 10 15" xfId="36666" xr:uid="{00000000-0005-0000-0000-0000E98C0000}"/>
    <cellStyle name="RIGs input totals 10 16" xfId="36667" xr:uid="{00000000-0005-0000-0000-0000EA8C0000}"/>
    <cellStyle name="RIGs input totals 10 17" xfId="36668" xr:uid="{00000000-0005-0000-0000-0000EB8C0000}"/>
    <cellStyle name="RIGs input totals 10 18" xfId="36669" xr:uid="{00000000-0005-0000-0000-0000EC8C0000}"/>
    <cellStyle name="RIGs input totals 10 19" xfId="36670" xr:uid="{00000000-0005-0000-0000-0000ED8C0000}"/>
    <cellStyle name="RIGs input totals 10 2" xfId="1283" xr:uid="{00000000-0005-0000-0000-0000EE8C0000}"/>
    <cellStyle name="RIGs input totals 10 2 10" xfId="36671" xr:uid="{00000000-0005-0000-0000-0000EF8C0000}"/>
    <cellStyle name="RIGs input totals 10 2 11" xfId="36672" xr:uid="{00000000-0005-0000-0000-0000F08C0000}"/>
    <cellStyle name="RIGs input totals 10 2 12" xfId="36673" xr:uid="{00000000-0005-0000-0000-0000F18C0000}"/>
    <cellStyle name="RIGs input totals 10 2 13" xfId="36674" xr:uid="{00000000-0005-0000-0000-0000F28C0000}"/>
    <cellStyle name="RIGs input totals 10 2 2" xfId="1920" xr:uid="{00000000-0005-0000-0000-0000F38C0000}"/>
    <cellStyle name="RIGs input totals 10 2 2 2" xfId="36675" xr:uid="{00000000-0005-0000-0000-0000F48C0000}"/>
    <cellStyle name="RIGs input totals 10 2 2 3" xfId="36676" xr:uid="{00000000-0005-0000-0000-0000F58C0000}"/>
    <cellStyle name="RIGs input totals 10 2 3" xfId="36677" xr:uid="{00000000-0005-0000-0000-0000F68C0000}"/>
    <cellStyle name="RIGs input totals 10 2 3 2" xfId="36678" xr:uid="{00000000-0005-0000-0000-0000F78C0000}"/>
    <cellStyle name="RIGs input totals 10 2 3 3" xfId="36679" xr:uid="{00000000-0005-0000-0000-0000F88C0000}"/>
    <cellStyle name="RIGs input totals 10 2 4" xfId="36680" xr:uid="{00000000-0005-0000-0000-0000F98C0000}"/>
    <cellStyle name="RIGs input totals 10 2 5" xfId="36681" xr:uid="{00000000-0005-0000-0000-0000FA8C0000}"/>
    <cellStyle name="RIGs input totals 10 2 6" xfId="36682" xr:uid="{00000000-0005-0000-0000-0000FB8C0000}"/>
    <cellStyle name="RIGs input totals 10 2 7" xfId="36683" xr:uid="{00000000-0005-0000-0000-0000FC8C0000}"/>
    <cellStyle name="RIGs input totals 10 2 8" xfId="36684" xr:uid="{00000000-0005-0000-0000-0000FD8C0000}"/>
    <cellStyle name="RIGs input totals 10 2 9" xfId="36685" xr:uid="{00000000-0005-0000-0000-0000FE8C0000}"/>
    <cellStyle name="RIGs input totals 10 20" xfId="36686" xr:uid="{00000000-0005-0000-0000-0000FF8C0000}"/>
    <cellStyle name="RIGs input totals 10 21" xfId="36687" xr:uid="{00000000-0005-0000-0000-0000008D0000}"/>
    <cellStyle name="RIGs input totals 10 22" xfId="36688" xr:uid="{00000000-0005-0000-0000-0000018D0000}"/>
    <cellStyle name="RIGs input totals 10 23" xfId="36689" xr:uid="{00000000-0005-0000-0000-0000028D0000}"/>
    <cellStyle name="RIGs input totals 10 24" xfId="36690" xr:uid="{00000000-0005-0000-0000-0000038D0000}"/>
    <cellStyle name="RIGs input totals 10 25" xfId="36691" xr:uid="{00000000-0005-0000-0000-0000048D0000}"/>
    <cellStyle name="RIGs input totals 10 26" xfId="36692" xr:uid="{00000000-0005-0000-0000-0000058D0000}"/>
    <cellStyle name="RIGs input totals 10 27" xfId="36693" xr:uid="{00000000-0005-0000-0000-0000068D0000}"/>
    <cellStyle name="RIGs input totals 10 28" xfId="36694" xr:uid="{00000000-0005-0000-0000-0000078D0000}"/>
    <cellStyle name="RIGs input totals 10 29" xfId="36695" xr:uid="{00000000-0005-0000-0000-0000088D0000}"/>
    <cellStyle name="RIGs input totals 10 3" xfId="1919" xr:uid="{00000000-0005-0000-0000-0000098D0000}"/>
    <cellStyle name="RIGs input totals 10 3 2" xfId="36696" xr:uid="{00000000-0005-0000-0000-00000A8D0000}"/>
    <cellStyle name="RIGs input totals 10 3 3" xfId="36697" xr:uid="{00000000-0005-0000-0000-00000B8D0000}"/>
    <cellStyle name="RIGs input totals 10 30" xfId="36698" xr:uid="{00000000-0005-0000-0000-00000C8D0000}"/>
    <cellStyle name="RIGs input totals 10 31" xfId="36699" xr:uid="{00000000-0005-0000-0000-00000D8D0000}"/>
    <cellStyle name="RIGs input totals 10 32" xfId="36700" xr:uid="{00000000-0005-0000-0000-00000E8D0000}"/>
    <cellStyle name="RIGs input totals 10 33" xfId="36701" xr:uid="{00000000-0005-0000-0000-00000F8D0000}"/>
    <cellStyle name="RIGs input totals 10 34" xfId="36702" xr:uid="{00000000-0005-0000-0000-0000108D0000}"/>
    <cellStyle name="RIGs input totals 10 4" xfId="36703" xr:uid="{00000000-0005-0000-0000-0000118D0000}"/>
    <cellStyle name="RIGs input totals 10 4 2" xfId="36704" xr:uid="{00000000-0005-0000-0000-0000128D0000}"/>
    <cellStyle name="RIGs input totals 10 4 3" xfId="36705" xr:uid="{00000000-0005-0000-0000-0000138D0000}"/>
    <cellStyle name="RIGs input totals 10 5" xfId="36706" xr:uid="{00000000-0005-0000-0000-0000148D0000}"/>
    <cellStyle name="RIGs input totals 10 6" xfId="36707" xr:uid="{00000000-0005-0000-0000-0000158D0000}"/>
    <cellStyle name="RIGs input totals 10 7" xfId="36708" xr:uid="{00000000-0005-0000-0000-0000168D0000}"/>
    <cellStyle name="RIGs input totals 10 8" xfId="36709" xr:uid="{00000000-0005-0000-0000-0000178D0000}"/>
    <cellStyle name="RIGs input totals 10 9" xfId="36710" xr:uid="{00000000-0005-0000-0000-0000188D0000}"/>
    <cellStyle name="RIGs input totals 11" xfId="36711" xr:uid="{00000000-0005-0000-0000-0000198D0000}"/>
    <cellStyle name="RIGs input totals 11 10" xfId="36712" xr:uid="{00000000-0005-0000-0000-00001A8D0000}"/>
    <cellStyle name="RIGs input totals 11 11" xfId="36713" xr:uid="{00000000-0005-0000-0000-00001B8D0000}"/>
    <cellStyle name="RIGs input totals 11 12" xfId="36714" xr:uid="{00000000-0005-0000-0000-00001C8D0000}"/>
    <cellStyle name="RIGs input totals 11 13" xfId="36715" xr:uid="{00000000-0005-0000-0000-00001D8D0000}"/>
    <cellStyle name="RIGs input totals 11 14" xfId="36716" xr:uid="{00000000-0005-0000-0000-00001E8D0000}"/>
    <cellStyle name="RIGs input totals 11 15" xfId="36717" xr:uid="{00000000-0005-0000-0000-00001F8D0000}"/>
    <cellStyle name="RIGs input totals 11 16" xfId="36718" xr:uid="{00000000-0005-0000-0000-0000208D0000}"/>
    <cellStyle name="RIGs input totals 11 17" xfId="36719" xr:uid="{00000000-0005-0000-0000-0000218D0000}"/>
    <cellStyle name="RIGs input totals 11 18" xfId="36720" xr:uid="{00000000-0005-0000-0000-0000228D0000}"/>
    <cellStyle name="RIGs input totals 11 19" xfId="36721" xr:uid="{00000000-0005-0000-0000-0000238D0000}"/>
    <cellStyle name="RIGs input totals 11 2" xfId="36722" xr:uid="{00000000-0005-0000-0000-0000248D0000}"/>
    <cellStyle name="RIGs input totals 11 2 10" xfId="36723" xr:uid="{00000000-0005-0000-0000-0000258D0000}"/>
    <cellStyle name="RIGs input totals 11 2 11" xfId="36724" xr:uid="{00000000-0005-0000-0000-0000268D0000}"/>
    <cellStyle name="RIGs input totals 11 2 12" xfId="36725" xr:uid="{00000000-0005-0000-0000-0000278D0000}"/>
    <cellStyle name="RIGs input totals 11 2 13" xfId="36726" xr:uid="{00000000-0005-0000-0000-0000288D0000}"/>
    <cellStyle name="RIGs input totals 11 2 2" xfId="36727" xr:uid="{00000000-0005-0000-0000-0000298D0000}"/>
    <cellStyle name="RIGs input totals 11 2 2 2" xfId="36728" xr:uid="{00000000-0005-0000-0000-00002A8D0000}"/>
    <cellStyle name="RIGs input totals 11 2 2 3" xfId="36729" xr:uid="{00000000-0005-0000-0000-00002B8D0000}"/>
    <cellStyle name="RIGs input totals 11 2 3" xfId="36730" xr:uid="{00000000-0005-0000-0000-00002C8D0000}"/>
    <cellStyle name="RIGs input totals 11 2 3 2" xfId="36731" xr:uid="{00000000-0005-0000-0000-00002D8D0000}"/>
    <cellStyle name="RIGs input totals 11 2 3 3" xfId="36732" xr:uid="{00000000-0005-0000-0000-00002E8D0000}"/>
    <cellStyle name="RIGs input totals 11 2 4" xfId="36733" xr:uid="{00000000-0005-0000-0000-00002F8D0000}"/>
    <cellStyle name="RIGs input totals 11 2 5" xfId="36734" xr:uid="{00000000-0005-0000-0000-0000308D0000}"/>
    <cellStyle name="RIGs input totals 11 2 6" xfId="36735" xr:uid="{00000000-0005-0000-0000-0000318D0000}"/>
    <cellStyle name="RIGs input totals 11 2 7" xfId="36736" xr:uid="{00000000-0005-0000-0000-0000328D0000}"/>
    <cellStyle name="RIGs input totals 11 2 8" xfId="36737" xr:uid="{00000000-0005-0000-0000-0000338D0000}"/>
    <cellStyle name="RIGs input totals 11 2 9" xfId="36738" xr:uid="{00000000-0005-0000-0000-0000348D0000}"/>
    <cellStyle name="RIGs input totals 11 20" xfId="36739" xr:uid="{00000000-0005-0000-0000-0000358D0000}"/>
    <cellStyle name="RIGs input totals 11 21" xfId="36740" xr:uid="{00000000-0005-0000-0000-0000368D0000}"/>
    <cellStyle name="RIGs input totals 11 22" xfId="36741" xr:uid="{00000000-0005-0000-0000-0000378D0000}"/>
    <cellStyle name="RIGs input totals 11 23" xfId="36742" xr:uid="{00000000-0005-0000-0000-0000388D0000}"/>
    <cellStyle name="RIGs input totals 11 24" xfId="36743" xr:uid="{00000000-0005-0000-0000-0000398D0000}"/>
    <cellStyle name="RIGs input totals 11 25" xfId="36744" xr:uid="{00000000-0005-0000-0000-00003A8D0000}"/>
    <cellStyle name="RIGs input totals 11 26" xfId="36745" xr:uid="{00000000-0005-0000-0000-00003B8D0000}"/>
    <cellStyle name="RIGs input totals 11 27" xfId="36746" xr:uid="{00000000-0005-0000-0000-00003C8D0000}"/>
    <cellStyle name="RIGs input totals 11 28" xfId="36747" xr:uid="{00000000-0005-0000-0000-00003D8D0000}"/>
    <cellStyle name="RIGs input totals 11 29" xfId="36748" xr:uid="{00000000-0005-0000-0000-00003E8D0000}"/>
    <cellStyle name="RIGs input totals 11 3" xfId="36749" xr:uid="{00000000-0005-0000-0000-00003F8D0000}"/>
    <cellStyle name="RIGs input totals 11 3 2" xfId="36750" xr:uid="{00000000-0005-0000-0000-0000408D0000}"/>
    <cellStyle name="RIGs input totals 11 3 3" xfId="36751" xr:uid="{00000000-0005-0000-0000-0000418D0000}"/>
    <cellStyle name="RIGs input totals 11 30" xfId="36752" xr:uid="{00000000-0005-0000-0000-0000428D0000}"/>
    <cellStyle name="RIGs input totals 11 31" xfId="36753" xr:uid="{00000000-0005-0000-0000-0000438D0000}"/>
    <cellStyle name="RIGs input totals 11 32" xfId="36754" xr:uid="{00000000-0005-0000-0000-0000448D0000}"/>
    <cellStyle name="RIGs input totals 11 33" xfId="36755" xr:uid="{00000000-0005-0000-0000-0000458D0000}"/>
    <cellStyle name="RIGs input totals 11 34" xfId="36756" xr:uid="{00000000-0005-0000-0000-0000468D0000}"/>
    <cellStyle name="RIGs input totals 11 4" xfId="36757" xr:uid="{00000000-0005-0000-0000-0000478D0000}"/>
    <cellStyle name="RIGs input totals 11 4 2" xfId="36758" xr:uid="{00000000-0005-0000-0000-0000488D0000}"/>
    <cellStyle name="RIGs input totals 11 4 3" xfId="36759" xr:uid="{00000000-0005-0000-0000-0000498D0000}"/>
    <cellStyle name="RIGs input totals 11 5" xfId="36760" xr:uid="{00000000-0005-0000-0000-00004A8D0000}"/>
    <cellStyle name="RIGs input totals 11 6" xfId="36761" xr:uid="{00000000-0005-0000-0000-00004B8D0000}"/>
    <cellStyle name="RIGs input totals 11 7" xfId="36762" xr:uid="{00000000-0005-0000-0000-00004C8D0000}"/>
    <cellStyle name="RIGs input totals 11 8" xfId="36763" xr:uid="{00000000-0005-0000-0000-00004D8D0000}"/>
    <cellStyle name="RIGs input totals 11 9" xfId="36764" xr:uid="{00000000-0005-0000-0000-00004E8D0000}"/>
    <cellStyle name="RIGs input totals 12" xfId="36765" xr:uid="{00000000-0005-0000-0000-00004F8D0000}"/>
    <cellStyle name="RIGs input totals 12 10" xfId="36766" xr:uid="{00000000-0005-0000-0000-0000508D0000}"/>
    <cellStyle name="RIGs input totals 12 11" xfId="36767" xr:uid="{00000000-0005-0000-0000-0000518D0000}"/>
    <cellStyle name="RIGs input totals 12 12" xfId="36768" xr:uid="{00000000-0005-0000-0000-0000528D0000}"/>
    <cellStyle name="RIGs input totals 12 13" xfId="36769" xr:uid="{00000000-0005-0000-0000-0000538D0000}"/>
    <cellStyle name="RIGs input totals 12 14" xfId="36770" xr:uid="{00000000-0005-0000-0000-0000548D0000}"/>
    <cellStyle name="RIGs input totals 12 15" xfId="36771" xr:uid="{00000000-0005-0000-0000-0000558D0000}"/>
    <cellStyle name="RIGs input totals 12 16" xfId="36772" xr:uid="{00000000-0005-0000-0000-0000568D0000}"/>
    <cellStyle name="RIGs input totals 12 17" xfId="36773" xr:uid="{00000000-0005-0000-0000-0000578D0000}"/>
    <cellStyle name="RIGs input totals 12 18" xfId="36774" xr:uid="{00000000-0005-0000-0000-0000588D0000}"/>
    <cellStyle name="RIGs input totals 12 19" xfId="36775" xr:uid="{00000000-0005-0000-0000-0000598D0000}"/>
    <cellStyle name="RIGs input totals 12 2" xfId="36776" xr:uid="{00000000-0005-0000-0000-00005A8D0000}"/>
    <cellStyle name="RIGs input totals 12 2 10" xfId="36777" xr:uid="{00000000-0005-0000-0000-00005B8D0000}"/>
    <cellStyle name="RIGs input totals 12 2 11" xfId="36778" xr:uid="{00000000-0005-0000-0000-00005C8D0000}"/>
    <cellStyle name="RIGs input totals 12 2 12" xfId="36779" xr:uid="{00000000-0005-0000-0000-00005D8D0000}"/>
    <cellStyle name="RIGs input totals 12 2 13" xfId="36780" xr:uid="{00000000-0005-0000-0000-00005E8D0000}"/>
    <cellStyle name="RIGs input totals 12 2 2" xfId="36781" xr:uid="{00000000-0005-0000-0000-00005F8D0000}"/>
    <cellStyle name="RIGs input totals 12 2 2 2" xfId="36782" xr:uid="{00000000-0005-0000-0000-0000608D0000}"/>
    <cellStyle name="RIGs input totals 12 2 2 3" xfId="36783" xr:uid="{00000000-0005-0000-0000-0000618D0000}"/>
    <cellStyle name="RIGs input totals 12 2 3" xfId="36784" xr:uid="{00000000-0005-0000-0000-0000628D0000}"/>
    <cellStyle name="RIGs input totals 12 2 3 2" xfId="36785" xr:uid="{00000000-0005-0000-0000-0000638D0000}"/>
    <cellStyle name="RIGs input totals 12 2 3 3" xfId="36786" xr:uid="{00000000-0005-0000-0000-0000648D0000}"/>
    <cellStyle name="RIGs input totals 12 2 4" xfId="36787" xr:uid="{00000000-0005-0000-0000-0000658D0000}"/>
    <cellStyle name="RIGs input totals 12 2 5" xfId="36788" xr:uid="{00000000-0005-0000-0000-0000668D0000}"/>
    <cellStyle name="RIGs input totals 12 2 6" xfId="36789" xr:uid="{00000000-0005-0000-0000-0000678D0000}"/>
    <cellStyle name="RIGs input totals 12 2 7" xfId="36790" xr:uid="{00000000-0005-0000-0000-0000688D0000}"/>
    <cellStyle name="RIGs input totals 12 2 8" xfId="36791" xr:uid="{00000000-0005-0000-0000-0000698D0000}"/>
    <cellStyle name="RIGs input totals 12 2 9" xfId="36792" xr:uid="{00000000-0005-0000-0000-00006A8D0000}"/>
    <cellStyle name="RIGs input totals 12 20" xfId="36793" xr:uid="{00000000-0005-0000-0000-00006B8D0000}"/>
    <cellStyle name="RIGs input totals 12 21" xfId="36794" xr:uid="{00000000-0005-0000-0000-00006C8D0000}"/>
    <cellStyle name="RIGs input totals 12 22" xfId="36795" xr:uid="{00000000-0005-0000-0000-00006D8D0000}"/>
    <cellStyle name="RIGs input totals 12 23" xfId="36796" xr:uid="{00000000-0005-0000-0000-00006E8D0000}"/>
    <cellStyle name="RIGs input totals 12 24" xfId="36797" xr:uid="{00000000-0005-0000-0000-00006F8D0000}"/>
    <cellStyle name="RIGs input totals 12 25" xfId="36798" xr:uid="{00000000-0005-0000-0000-0000708D0000}"/>
    <cellStyle name="RIGs input totals 12 26" xfId="36799" xr:uid="{00000000-0005-0000-0000-0000718D0000}"/>
    <cellStyle name="RIGs input totals 12 27" xfId="36800" xr:uid="{00000000-0005-0000-0000-0000728D0000}"/>
    <cellStyle name="RIGs input totals 12 28" xfId="36801" xr:uid="{00000000-0005-0000-0000-0000738D0000}"/>
    <cellStyle name="RIGs input totals 12 29" xfId="36802" xr:uid="{00000000-0005-0000-0000-0000748D0000}"/>
    <cellStyle name="RIGs input totals 12 3" xfId="36803" xr:uid="{00000000-0005-0000-0000-0000758D0000}"/>
    <cellStyle name="RIGs input totals 12 3 2" xfId="36804" xr:uid="{00000000-0005-0000-0000-0000768D0000}"/>
    <cellStyle name="RIGs input totals 12 3 3" xfId="36805" xr:uid="{00000000-0005-0000-0000-0000778D0000}"/>
    <cellStyle name="RIGs input totals 12 30" xfId="36806" xr:uid="{00000000-0005-0000-0000-0000788D0000}"/>
    <cellStyle name="RIGs input totals 12 31" xfId="36807" xr:uid="{00000000-0005-0000-0000-0000798D0000}"/>
    <cellStyle name="RIGs input totals 12 32" xfId="36808" xr:uid="{00000000-0005-0000-0000-00007A8D0000}"/>
    <cellStyle name="RIGs input totals 12 33" xfId="36809" xr:uid="{00000000-0005-0000-0000-00007B8D0000}"/>
    <cellStyle name="RIGs input totals 12 34" xfId="36810" xr:uid="{00000000-0005-0000-0000-00007C8D0000}"/>
    <cellStyle name="RIGs input totals 12 4" xfId="36811" xr:uid="{00000000-0005-0000-0000-00007D8D0000}"/>
    <cellStyle name="RIGs input totals 12 4 2" xfId="36812" xr:uid="{00000000-0005-0000-0000-00007E8D0000}"/>
    <cellStyle name="RIGs input totals 12 4 3" xfId="36813" xr:uid="{00000000-0005-0000-0000-00007F8D0000}"/>
    <cellStyle name="RIGs input totals 12 5" xfId="36814" xr:uid="{00000000-0005-0000-0000-0000808D0000}"/>
    <cellStyle name="RIGs input totals 12 6" xfId="36815" xr:uid="{00000000-0005-0000-0000-0000818D0000}"/>
    <cellStyle name="RIGs input totals 12 7" xfId="36816" xr:uid="{00000000-0005-0000-0000-0000828D0000}"/>
    <cellStyle name="RIGs input totals 12 8" xfId="36817" xr:uid="{00000000-0005-0000-0000-0000838D0000}"/>
    <cellStyle name="RIGs input totals 12 9" xfId="36818" xr:uid="{00000000-0005-0000-0000-0000848D0000}"/>
    <cellStyle name="RIGs input totals 13" xfId="36819" xr:uid="{00000000-0005-0000-0000-0000858D0000}"/>
    <cellStyle name="RIGs input totals 13 10" xfId="36820" xr:uid="{00000000-0005-0000-0000-0000868D0000}"/>
    <cellStyle name="RIGs input totals 13 11" xfId="36821" xr:uid="{00000000-0005-0000-0000-0000878D0000}"/>
    <cellStyle name="RIGs input totals 13 12" xfId="36822" xr:uid="{00000000-0005-0000-0000-0000888D0000}"/>
    <cellStyle name="RIGs input totals 13 13" xfId="36823" xr:uid="{00000000-0005-0000-0000-0000898D0000}"/>
    <cellStyle name="RIGs input totals 13 2" xfId="36824" xr:uid="{00000000-0005-0000-0000-00008A8D0000}"/>
    <cellStyle name="RIGs input totals 13 2 2" xfId="36825" xr:uid="{00000000-0005-0000-0000-00008B8D0000}"/>
    <cellStyle name="RIGs input totals 13 2 3" xfId="36826" xr:uid="{00000000-0005-0000-0000-00008C8D0000}"/>
    <cellStyle name="RIGs input totals 13 3" xfId="36827" xr:uid="{00000000-0005-0000-0000-00008D8D0000}"/>
    <cellStyle name="RIGs input totals 13 3 2" xfId="36828" xr:uid="{00000000-0005-0000-0000-00008E8D0000}"/>
    <cellStyle name="RIGs input totals 13 3 3" xfId="36829" xr:uid="{00000000-0005-0000-0000-00008F8D0000}"/>
    <cellStyle name="RIGs input totals 13 4" xfId="36830" xr:uid="{00000000-0005-0000-0000-0000908D0000}"/>
    <cellStyle name="RIGs input totals 13 5" xfId="36831" xr:uid="{00000000-0005-0000-0000-0000918D0000}"/>
    <cellStyle name="RIGs input totals 13 6" xfId="36832" xr:uid="{00000000-0005-0000-0000-0000928D0000}"/>
    <cellStyle name="RIGs input totals 13 7" xfId="36833" xr:uid="{00000000-0005-0000-0000-0000938D0000}"/>
    <cellStyle name="RIGs input totals 13 8" xfId="36834" xr:uid="{00000000-0005-0000-0000-0000948D0000}"/>
    <cellStyle name="RIGs input totals 13 9" xfId="36835" xr:uid="{00000000-0005-0000-0000-0000958D0000}"/>
    <cellStyle name="RIGs input totals 14" xfId="36836" xr:uid="{00000000-0005-0000-0000-0000968D0000}"/>
    <cellStyle name="RIGs input totals 14 2" xfId="36837" xr:uid="{00000000-0005-0000-0000-0000978D0000}"/>
    <cellStyle name="RIGs input totals 14 2 2" xfId="36838" xr:uid="{00000000-0005-0000-0000-0000988D0000}"/>
    <cellStyle name="RIGs input totals 14 2 3" xfId="36839" xr:uid="{00000000-0005-0000-0000-0000998D0000}"/>
    <cellStyle name="RIGs input totals 14 3" xfId="36840" xr:uid="{00000000-0005-0000-0000-00009A8D0000}"/>
    <cellStyle name="RIGs input totals 14 3 2" xfId="36841" xr:uid="{00000000-0005-0000-0000-00009B8D0000}"/>
    <cellStyle name="RIGs input totals 14 4" xfId="36842" xr:uid="{00000000-0005-0000-0000-00009C8D0000}"/>
    <cellStyle name="RIGs input totals 15" xfId="36843" xr:uid="{00000000-0005-0000-0000-00009D8D0000}"/>
    <cellStyle name="RIGs input totals 15 2" xfId="36844" xr:uid="{00000000-0005-0000-0000-00009E8D0000}"/>
    <cellStyle name="RIGs input totals 16" xfId="36845" xr:uid="{00000000-0005-0000-0000-00009F8D0000}"/>
    <cellStyle name="RIGs input totals 16 2" xfId="36846" xr:uid="{00000000-0005-0000-0000-0000A08D0000}"/>
    <cellStyle name="RIGs input totals 17" xfId="36847" xr:uid="{00000000-0005-0000-0000-0000A18D0000}"/>
    <cellStyle name="RIGs input totals 17 2" xfId="36848" xr:uid="{00000000-0005-0000-0000-0000A28D0000}"/>
    <cellStyle name="RIGs input totals 18" xfId="36849" xr:uid="{00000000-0005-0000-0000-0000A38D0000}"/>
    <cellStyle name="RIGs input totals 18 2" xfId="36850" xr:uid="{00000000-0005-0000-0000-0000A48D0000}"/>
    <cellStyle name="RIGs input totals 19" xfId="36851" xr:uid="{00000000-0005-0000-0000-0000A58D0000}"/>
    <cellStyle name="RIGs input totals 19 2" xfId="36852" xr:uid="{00000000-0005-0000-0000-0000A68D0000}"/>
    <cellStyle name="RIGs input totals 2" xfId="1284" xr:uid="{00000000-0005-0000-0000-0000A78D0000}"/>
    <cellStyle name="RIGs input totals 2 10" xfId="36853" xr:uid="{00000000-0005-0000-0000-0000A88D0000}"/>
    <cellStyle name="RIGs input totals 2 10 10" xfId="36854" xr:uid="{00000000-0005-0000-0000-0000A98D0000}"/>
    <cellStyle name="RIGs input totals 2 10 11" xfId="36855" xr:uid="{00000000-0005-0000-0000-0000AA8D0000}"/>
    <cellStyle name="RIGs input totals 2 10 12" xfId="36856" xr:uid="{00000000-0005-0000-0000-0000AB8D0000}"/>
    <cellStyle name="RIGs input totals 2 10 13" xfId="36857" xr:uid="{00000000-0005-0000-0000-0000AC8D0000}"/>
    <cellStyle name="RIGs input totals 2 10 14" xfId="36858" xr:uid="{00000000-0005-0000-0000-0000AD8D0000}"/>
    <cellStyle name="RIGs input totals 2 10 15" xfId="36859" xr:uid="{00000000-0005-0000-0000-0000AE8D0000}"/>
    <cellStyle name="RIGs input totals 2 10 16" xfId="36860" xr:uid="{00000000-0005-0000-0000-0000AF8D0000}"/>
    <cellStyle name="RIGs input totals 2 10 17" xfId="36861" xr:uid="{00000000-0005-0000-0000-0000B08D0000}"/>
    <cellStyle name="RIGs input totals 2 10 18" xfId="36862" xr:uid="{00000000-0005-0000-0000-0000B18D0000}"/>
    <cellStyle name="RIGs input totals 2 10 19" xfId="36863" xr:uid="{00000000-0005-0000-0000-0000B28D0000}"/>
    <cellStyle name="RIGs input totals 2 10 2" xfId="36864" xr:uid="{00000000-0005-0000-0000-0000B38D0000}"/>
    <cellStyle name="RIGs input totals 2 10 2 10" xfId="36865" xr:uid="{00000000-0005-0000-0000-0000B48D0000}"/>
    <cellStyle name="RIGs input totals 2 10 2 11" xfId="36866" xr:uid="{00000000-0005-0000-0000-0000B58D0000}"/>
    <cellStyle name="RIGs input totals 2 10 2 12" xfId="36867" xr:uid="{00000000-0005-0000-0000-0000B68D0000}"/>
    <cellStyle name="RIGs input totals 2 10 2 13" xfId="36868" xr:uid="{00000000-0005-0000-0000-0000B78D0000}"/>
    <cellStyle name="RIGs input totals 2 10 2 2" xfId="36869" xr:uid="{00000000-0005-0000-0000-0000B88D0000}"/>
    <cellStyle name="RIGs input totals 2 10 2 2 2" xfId="36870" xr:uid="{00000000-0005-0000-0000-0000B98D0000}"/>
    <cellStyle name="RIGs input totals 2 10 2 2 3" xfId="36871" xr:uid="{00000000-0005-0000-0000-0000BA8D0000}"/>
    <cellStyle name="RIGs input totals 2 10 2 3" xfId="36872" xr:uid="{00000000-0005-0000-0000-0000BB8D0000}"/>
    <cellStyle name="RIGs input totals 2 10 2 3 2" xfId="36873" xr:uid="{00000000-0005-0000-0000-0000BC8D0000}"/>
    <cellStyle name="RIGs input totals 2 10 2 3 3" xfId="36874" xr:uid="{00000000-0005-0000-0000-0000BD8D0000}"/>
    <cellStyle name="RIGs input totals 2 10 2 4" xfId="36875" xr:uid="{00000000-0005-0000-0000-0000BE8D0000}"/>
    <cellStyle name="RIGs input totals 2 10 2 5" xfId="36876" xr:uid="{00000000-0005-0000-0000-0000BF8D0000}"/>
    <cellStyle name="RIGs input totals 2 10 2 6" xfId="36877" xr:uid="{00000000-0005-0000-0000-0000C08D0000}"/>
    <cellStyle name="RIGs input totals 2 10 2 7" xfId="36878" xr:uid="{00000000-0005-0000-0000-0000C18D0000}"/>
    <cellStyle name="RIGs input totals 2 10 2 8" xfId="36879" xr:uid="{00000000-0005-0000-0000-0000C28D0000}"/>
    <cellStyle name="RIGs input totals 2 10 2 9" xfId="36880" xr:uid="{00000000-0005-0000-0000-0000C38D0000}"/>
    <cellStyle name="RIGs input totals 2 10 20" xfId="36881" xr:uid="{00000000-0005-0000-0000-0000C48D0000}"/>
    <cellStyle name="RIGs input totals 2 10 21" xfId="36882" xr:uid="{00000000-0005-0000-0000-0000C58D0000}"/>
    <cellStyle name="RIGs input totals 2 10 22" xfId="36883" xr:uid="{00000000-0005-0000-0000-0000C68D0000}"/>
    <cellStyle name="RIGs input totals 2 10 23" xfId="36884" xr:uid="{00000000-0005-0000-0000-0000C78D0000}"/>
    <cellStyle name="RIGs input totals 2 10 24" xfId="36885" xr:uid="{00000000-0005-0000-0000-0000C88D0000}"/>
    <cellStyle name="RIGs input totals 2 10 25" xfId="36886" xr:uid="{00000000-0005-0000-0000-0000C98D0000}"/>
    <cellStyle name="RIGs input totals 2 10 26" xfId="36887" xr:uid="{00000000-0005-0000-0000-0000CA8D0000}"/>
    <cellStyle name="RIGs input totals 2 10 27" xfId="36888" xr:uid="{00000000-0005-0000-0000-0000CB8D0000}"/>
    <cellStyle name="RIGs input totals 2 10 28" xfId="36889" xr:uid="{00000000-0005-0000-0000-0000CC8D0000}"/>
    <cellStyle name="RIGs input totals 2 10 29" xfId="36890" xr:uid="{00000000-0005-0000-0000-0000CD8D0000}"/>
    <cellStyle name="RIGs input totals 2 10 3" xfId="36891" xr:uid="{00000000-0005-0000-0000-0000CE8D0000}"/>
    <cellStyle name="RIGs input totals 2 10 3 2" xfId="36892" xr:uid="{00000000-0005-0000-0000-0000CF8D0000}"/>
    <cellStyle name="RIGs input totals 2 10 3 3" xfId="36893" xr:uid="{00000000-0005-0000-0000-0000D08D0000}"/>
    <cellStyle name="RIGs input totals 2 10 30" xfId="36894" xr:uid="{00000000-0005-0000-0000-0000D18D0000}"/>
    <cellStyle name="RIGs input totals 2 10 31" xfId="36895" xr:uid="{00000000-0005-0000-0000-0000D28D0000}"/>
    <cellStyle name="RIGs input totals 2 10 32" xfId="36896" xr:uid="{00000000-0005-0000-0000-0000D38D0000}"/>
    <cellStyle name="RIGs input totals 2 10 33" xfId="36897" xr:uid="{00000000-0005-0000-0000-0000D48D0000}"/>
    <cellStyle name="RIGs input totals 2 10 34" xfId="36898" xr:uid="{00000000-0005-0000-0000-0000D58D0000}"/>
    <cellStyle name="RIGs input totals 2 10 4" xfId="36899" xr:uid="{00000000-0005-0000-0000-0000D68D0000}"/>
    <cellStyle name="RIGs input totals 2 10 4 2" xfId="36900" xr:uid="{00000000-0005-0000-0000-0000D78D0000}"/>
    <cellStyle name="RIGs input totals 2 10 4 3" xfId="36901" xr:uid="{00000000-0005-0000-0000-0000D88D0000}"/>
    <cellStyle name="RIGs input totals 2 10 5" xfId="36902" xr:uid="{00000000-0005-0000-0000-0000D98D0000}"/>
    <cellStyle name="RIGs input totals 2 10 6" xfId="36903" xr:uid="{00000000-0005-0000-0000-0000DA8D0000}"/>
    <cellStyle name="RIGs input totals 2 10 7" xfId="36904" xr:uid="{00000000-0005-0000-0000-0000DB8D0000}"/>
    <cellStyle name="RIGs input totals 2 10 8" xfId="36905" xr:uid="{00000000-0005-0000-0000-0000DC8D0000}"/>
    <cellStyle name="RIGs input totals 2 10 9" xfId="36906" xr:uid="{00000000-0005-0000-0000-0000DD8D0000}"/>
    <cellStyle name="RIGs input totals 2 11" xfId="36907" xr:uid="{00000000-0005-0000-0000-0000DE8D0000}"/>
    <cellStyle name="RIGs input totals 2 11 10" xfId="36908" xr:uid="{00000000-0005-0000-0000-0000DF8D0000}"/>
    <cellStyle name="RIGs input totals 2 11 11" xfId="36909" xr:uid="{00000000-0005-0000-0000-0000E08D0000}"/>
    <cellStyle name="RIGs input totals 2 11 12" xfId="36910" xr:uid="{00000000-0005-0000-0000-0000E18D0000}"/>
    <cellStyle name="RIGs input totals 2 11 13" xfId="36911" xr:uid="{00000000-0005-0000-0000-0000E28D0000}"/>
    <cellStyle name="RIGs input totals 2 11 14" xfId="36912" xr:uid="{00000000-0005-0000-0000-0000E38D0000}"/>
    <cellStyle name="RIGs input totals 2 11 15" xfId="36913" xr:uid="{00000000-0005-0000-0000-0000E48D0000}"/>
    <cellStyle name="RIGs input totals 2 11 16" xfId="36914" xr:uid="{00000000-0005-0000-0000-0000E58D0000}"/>
    <cellStyle name="RIGs input totals 2 11 17" xfId="36915" xr:uid="{00000000-0005-0000-0000-0000E68D0000}"/>
    <cellStyle name="RIGs input totals 2 11 18" xfId="36916" xr:uid="{00000000-0005-0000-0000-0000E78D0000}"/>
    <cellStyle name="RIGs input totals 2 11 19" xfId="36917" xr:uid="{00000000-0005-0000-0000-0000E88D0000}"/>
    <cellStyle name="RIGs input totals 2 11 2" xfId="36918" xr:uid="{00000000-0005-0000-0000-0000E98D0000}"/>
    <cellStyle name="RIGs input totals 2 11 2 10" xfId="36919" xr:uid="{00000000-0005-0000-0000-0000EA8D0000}"/>
    <cellStyle name="RIGs input totals 2 11 2 11" xfId="36920" xr:uid="{00000000-0005-0000-0000-0000EB8D0000}"/>
    <cellStyle name="RIGs input totals 2 11 2 12" xfId="36921" xr:uid="{00000000-0005-0000-0000-0000EC8D0000}"/>
    <cellStyle name="RIGs input totals 2 11 2 13" xfId="36922" xr:uid="{00000000-0005-0000-0000-0000ED8D0000}"/>
    <cellStyle name="RIGs input totals 2 11 2 2" xfId="36923" xr:uid="{00000000-0005-0000-0000-0000EE8D0000}"/>
    <cellStyle name="RIGs input totals 2 11 2 2 2" xfId="36924" xr:uid="{00000000-0005-0000-0000-0000EF8D0000}"/>
    <cellStyle name="RIGs input totals 2 11 2 2 3" xfId="36925" xr:uid="{00000000-0005-0000-0000-0000F08D0000}"/>
    <cellStyle name="RIGs input totals 2 11 2 3" xfId="36926" xr:uid="{00000000-0005-0000-0000-0000F18D0000}"/>
    <cellStyle name="RIGs input totals 2 11 2 3 2" xfId="36927" xr:uid="{00000000-0005-0000-0000-0000F28D0000}"/>
    <cellStyle name="RIGs input totals 2 11 2 3 3" xfId="36928" xr:uid="{00000000-0005-0000-0000-0000F38D0000}"/>
    <cellStyle name="RIGs input totals 2 11 2 4" xfId="36929" xr:uid="{00000000-0005-0000-0000-0000F48D0000}"/>
    <cellStyle name="RIGs input totals 2 11 2 5" xfId="36930" xr:uid="{00000000-0005-0000-0000-0000F58D0000}"/>
    <cellStyle name="RIGs input totals 2 11 2 6" xfId="36931" xr:uid="{00000000-0005-0000-0000-0000F68D0000}"/>
    <cellStyle name="RIGs input totals 2 11 2 7" xfId="36932" xr:uid="{00000000-0005-0000-0000-0000F78D0000}"/>
    <cellStyle name="RIGs input totals 2 11 2 8" xfId="36933" xr:uid="{00000000-0005-0000-0000-0000F88D0000}"/>
    <cellStyle name="RIGs input totals 2 11 2 9" xfId="36934" xr:uid="{00000000-0005-0000-0000-0000F98D0000}"/>
    <cellStyle name="RIGs input totals 2 11 20" xfId="36935" xr:uid="{00000000-0005-0000-0000-0000FA8D0000}"/>
    <cellStyle name="RIGs input totals 2 11 21" xfId="36936" xr:uid="{00000000-0005-0000-0000-0000FB8D0000}"/>
    <cellStyle name="RIGs input totals 2 11 22" xfId="36937" xr:uid="{00000000-0005-0000-0000-0000FC8D0000}"/>
    <cellStyle name="RIGs input totals 2 11 23" xfId="36938" xr:uid="{00000000-0005-0000-0000-0000FD8D0000}"/>
    <cellStyle name="RIGs input totals 2 11 24" xfId="36939" xr:uid="{00000000-0005-0000-0000-0000FE8D0000}"/>
    <cellStyle name="RIGs input totals 2 11 25" xfId="36940" xr:uid="{00000000-0005-0000-0000-0000FF8D0000}"/>
    <cellStyle name="RIGs input totals 2 11 26" xfId="36941" xr:uid="{00000000-0005-0000-0000-0000008E0000}"/>
    <cellStyle name="RIGs input totals 2 11 27" xfId="36942" xr:uid="{00000000-0005-0000-0000-0000018E0000}"/>
    <cellStyle name="RIGs input totals 2 11 28" xfId="36943" xr:uid="{00000000-0005-0000-0000-0000028E0000}"/>
    <cellStyle name="RIGs input totals 2 11 29" xfId="36944" xr:uid="{00000000-0005-0000-0000-0000038E0000}"/>
    <cellStyle name="RIGs input totals 2 11 3" xfId="36945" xr:uid="{00000000-0005-0000-0000-0000048E0000}"/>
    <cellStyle name="RIGs input totals 2 11 3 2" xfId="36946" xr:uid="{00000000-0005-0000-0000-0000058E0000}"/>
    <cellStyle name="RIGs input totals 2 11 3 3" xfId="36947" xr:uid="{00000000-0005-0000-0000-0000068E0000}"/>
    <cellStyle name="RIGs input totals 2 11 30" xfId="36948" xr:uid="{00000000-0005-0000-0000-0000078E0000}"/>
    <cellStyle name="RIGs input totals 2 11 31" xfId="36949" xr:uid="{00000000-0005-0000-0000-0000088E0000}"/>
    <cellStyle name="RIGs input totals 2 11 32" xfId="36950" xr:uid="{00000000-0005-0000-0000-0000098E0000}"/>
    <cellStyle name="RIGs input totals 2 11 33" xfId="36951" xr:uid="{00000000-0005-0000-0000-00000A8E0000}"/>
    <cellStyle name="RIGs input totals 2 11 34" xfId="36952" xr:uid="{00000000-0005-0000-0000-00000B8E0000}"/>
    <cellStyle name="RIGs input totals 2 11 4" xfId="36953" xr:uid="{00000000-0005-0000-0000-00000C8E0000}"/>
    <cellStyle name="RIGs input totals 2 11 4 2" xfId="36954" xr:uid="{00000000-0005-0000-0000-00000D8E0000}"/>
    <cellStyle name="RIGs input totals 2 11 4 3" xfId="36955" xr:uid="{00000000-0005-0000-0000-00000E8E0000}"/>
    <cellStyle name="RIGs input totals 2 11 5" xfId="36956" xr:uid="{00000000-0005-0000-0000-00000F8E0000}"/>
    <cellStyle name="RIGs input totals 2 11 6" xfId="36957" xr:uid="{00000000-0005-0000-0000-0000108E0000}"/>
    <cellStyle name="RIGs input totals 2 11 7" xfId="36958" xr:uid="{00000000-0005-0000-0000-0000118E0000}"/>
    <cellStyle name="RIGs input totals 2 11 8" xfId="36959" xr:uid="{00000000-0005-0000-0000-0000128E0000}"/>
    <cellStyle name="RIGs input totals 2 11 9" xfId="36960" xr:uid="{00000000-0005-0000-0000-0000138E0000}"/>
    <cellStyle name="RIGs input totals 2 12" xfId="36961" xr:uid="{00000000-0005-0000-0000-0000148E0000}"/>
    <cellStyle name="RIGs input totals 2 12 10" xfId="36962" xr:uid="{00000000-0005-0000-0000-0000158E0000}"/>
    <cellStyle name="RIGs input totals 2 12 11" xfId="36963" xr:uid="{00000000-0005-0000-0000-0000168E0000}"/>
    <cellStyle name="RIGs input totals 2 12 12" xfId="36964" xr:uid="{00000000-0005-0000-0000-0000178E0000}"/>
    <cellStyle name="RIGs input totals 2 12 13" xfId="36965" xr:uid="{00000000-0005-0000-0000-0000188E0000}"/>
    <cellStyle name="RIGs input totals 2 12 2" xfId="36966" xr:uid="{00000000-0005-0000-0000-0000198E0000}"/>
    <cellStyle name="RIGs input totals 2 12 2 2" xfId="36967" xr:uid="{00000000-0005-0000-0000-00001A8E0000}"/>
    <cellStyle name="RIGs input totals 2 12 2 3" xfId="36968" xr:uid="{00000000-0005-0000-0000-00001B8E0000}"/>
    <cellStyle name="RIGs input totals 2 12 3" xfId="36969" xr:uid="{00000000-0005-0000-0000-00001C8E0000}"/>
    <cellStyle name="RIGs input totals 2 12 3 2" xfId="36970" xr:uid="{00000000-0005-0000-0000-00001D8E0000}"/>
    <cellStyle name="RIGs input totals 2 12 3 3" xfId="36971" xr:uid="{00000000-0005-0000-0000-00001E8E0000}"/>
    <cellStyle name="RIGs input totals 2 12 4" xfId="36972" xr:uid="{00000000-0005-0000-0000-00001F8E0000}"/>
    <cellStyle name="RIGs input totals 2 12 5" xfId="36973" xr:uid="{00000000-0005-0000-0000-0000208E0000}"/>
    <cellStyle name="RIGs input totals 2 12 6" xfId="36974" xr:uid="{00000000-0005-0000-0000-0000218E0000}"/>
    <cellStyle name="RIGs input totals 2 12 7" xfId="36975" xr:uid="{00000000-0005-0000-0000-0000228E0000}"/>
    <cellStyle name="RIGs input totals 2 12 8" xfId="36976" xr:uid="{00000000-0005-0000-0000-0000238E0000}"/>
    <cellStyle name="RIGs input totals 2 12 9" xfId="36977" xr:uid="{00000000-0005-0000-0000-0000248E0000}"/>
    <cellStyle name="RIGs input totals 2 13" xfId="36978" xr:uid="{00000000-0005-0000-0000-0000258E0000}"/>
    <cellStyle name="RIGs input totals 2 13 2" xfId="36979" xr:uid="{00000000-0005-0000-0000-0000268E0000}"/>
    <cellStyle name="RIGs input totals 2 13 2 2" xfId="36980" xr:uid="{00000000-0005-0000-0000-0000278E0000}"/>
    <cellStyle name="RIGs input totals 2 13 2 3" xfId="36981" xr:uid="{00000000-0005-0000-0000-0000288E0000}"/>
    <cellStyle name="RIGs input totals 2 13 3" xfId="36982" xr:uid="{00000000-0005-0000-0000-0000298E0000}"/>
    <cellStyle name="RIGs input totals 2 13 3 2" xfId="36983" xr:uid="{00000000-0005-0000-0000-00002A8E0000}"/>
    <cellStyle name="RIGs input totals 2 13 4" xfId="36984" xr:uid="{00000000-0005-0000-0000-00002B8E0000}"/>
    <cellStyle name="RIGs input totals 2 14" xfId="36985" xr:uid="{00000000-0005-0000-0000-00002C8E0000}"/>
    <cellStyle name="RIGs input totals 2 14 2" xfId="36986" xr:uid="{00000000-0005-0000-0000-00002D8E0000}"/>
    <cellStyle name="RIGs input totals 2 15" xfId="36987" xr:uid="{00000000-0005-0000-0000-00002E8E0000}"/>
    <cellStyle name="RIGs input totals 2 15 2" xfId="36988" xr:uid="{00000000-0005-0000-0000-00002F8E0000}"/>
    <cellStyle name="RIGs input totals 2 16" xfId="36989" xr:uid="{00000000-0005-0000-0000-0000308E0000}"/>
    <cellStyle name="RIGs input totals 2 16 2" xfId="36990" xr:uid="{00000000-0005-0000-0000-0000318E0000}"/>
    <cellStyle name="RIGs input totals 2 17" xfId="36991" xr:uid="{00000000-0005-0000-0000-0000328E0000}"/>
    <cellStyle name="RIGs input totals 2 17 2" xfId="36992" xr:uid="{00000000-0005-0000-0000-0000338E0000}"/>
    <cellStyle name="RIGs input totals 2 18" xfId="36993" xr:uid="{00000000-0005-0000-0000-0000348E0000}"/>
    <cellStyle name="RIGs input totals 2 18 2" xfId="36994" xr:uid="{00000000-0005-0000-0000-0000358E0000}"/>
    <cellStyle name="RIGs input totals 2 19" xfId="36995" xr:uid="{00000000-0005-0000-0000-0000368E0000}"/>
    <cellStyle name="RIGs input totals 2 19 2" xfId="36996" xr:uid="{00000000-0005-0000-0000-0000378E0000}"/>
    <cellStyle name="RIGs input totals 2 2" xfId="1285" xr:uid="{00000000-0005-0000-0000-0000388E0000}"/>
    <cellStyle name="RIGs input totals 2 2 10" xfId="36997" xr:uid="{00000000-0005-0000-0000-0000398E0000}"/>
    <cellStyle name="RIGs input totals 2 2 10 2" xfId="36998" xr:uid="{00000000-0005-0000-0000-00003A8E0000}"/>
    <cellStyle name="RIGs input totals 2 2 11" xfId="36999" xr:uid="{00000000-0005-0000-0000-00003B8E0000}"/>
    <cellStyle name="RIGs input totals 2 2 11 2" xfId="37000" xr:uid="{00000000-0005-0000-0000-00003C8E0000}"/>
    <cellStyle name="RIGs input totals 2 2 12" xfId="37001" xr:uid="{00000000-0005-0000-0000-00003D8E0000}"/>
    <cellStyle name="RIGs input totals 2 2 12 2" xfId="37002" xr:uid="{00000000-0005-0000-0000-00003E8E0000}"/>
    <cellStyle name="RIGs input totals 2 2 13" xfId="37003" xr:uid="{00000000-0005-0000-0000-00003F8E0000}"/>
    <cellStyle name="RIGs input totals 2 2 13 2" xfId="37004" xr:uid="{00000000-0005-0000-0000-0000408E0000}"/>
    <cellStyle name="RIGs input totals 2 2 14" xfId="37005" xr:uid="{00000000-0005-0000-0000-0000418E0000}"/>
    <cellStyle name="RIGs input totals 2 2 14 2" xfId="37006" xr:uid="{00000000-0005-0000-0000-0000428E0000}"/>
    <cellStyle name="RIGs input totals 2 2 15" xfId="37007" xr:uid="{00000000-0005-0000-0000-0000438E0000}"/>
    <cellStyle name="RIGs input totals 2 2 15 2" xfId="37008" xr:uid="{00000000-0005-0000-0000-0000448E0000}"/>
    <cellStyle name="RIGs input totals 2 2 16" xfId="37009" xr:uid="{00000000-0005-0000-0000-0000458E0000}"/>
    <cellStyle name="RIGs input totals 2 2 16 2" xfId="37010" xr:uid="{00000000-0005-0000-0000-0000468E0000}"/>
    <cellStyle name="RIGs input totals 2 2 17" xfId="37011" xr:uid="{00000000-0005-0000-0000-0000478E0000}"/>
    <cellStyle name="RIGs input totals 2 2 17 2" xfId="37012" xr:uid="{00000000-0005-0000-0000-0000488E0000}"/>
    <cellStyle name="RIGs input totals 2 2 18" xfId="37013" xr:uid="{00000000-0005-0000-0000-0000498E0000}"/>
    <cellStyle name="RIGs input totals 2 2 18 2" xfId="37014" xr:uid="{00000000-0005-0000-0000-00004A8E0000}"/>
    <cellStyle name="RIGs input totals 2 2 19" xfId="37015" xr:uid="{00000000-0005-0000-0000-00004B8E0000}"/>
    <cellStyle name="RIGs input totals 2 2 19 2" xfId="37016" xr:uid="{00000000-0005-0000-0000-00004C8E0000}"/>
    <cellStyle name="RIGs input totals 2 2 2" xfId="1286" xr:uid="{00000000-0005-0000-0000-00004D8E0000}"/>
    <cellStyle name="RIGs input totals 2 2 2 10" xfId="37017" xr:uid="{00000000-0005-0000-0000-00004E8E0000}"/>
    <cellStyle name="RIGs input totals 2 2 2 10 2" xfId="37018" xr:uid="{00000000-0005-0000-0000-00004F8E0000}"/>
    <cellStyle name="RIGs input totals 2 2 2 11" xfId="37019" xr:uid="{00000000-0005-0000-0000-0000508E0000}"/>
    <cellStyle name="RIGs input totals 2 2 2 11 2" xfId="37020" xr:uid="{00000000-0005-0000-0000-0000518E0000}"/>
    <cellStyle name="RIGs input totals 2 2 2 12" xfId="37021" xr:uid="{00000000-0005-0000-0000-0000528E0000}"/>
    <cellStyle name="RIGs input totals 2 2 2 12 2" xfId="37022" xr:uid="{00000000-0005-0000-0000-0000538E0000}"/>
    <cellStyle name="RIGs input totals 2 2 2 13" xfId="37023" xr:uid="{00000000-0005-0000-0000-0000548E0000}"/>
    <cellStyle name="RIGs input totals 2 2 2 13 2" xfId="37024" xr:uid="{00000000-0005-0000-0000-0000558E0000}"/>
    <cellStyle name="RIGs input totals 2 2 2 14" xfId="37025" xr:uid="{00000000-0005-0000-0000-0000568E0000}"/>
    <cellStyle name="RIGs input totals 2 2 2 14 2" xfId="37026" xr:uid="{00000000-0005-0000-0000-0000578E0000}"/>
    <cellStyle name="RIGs input totals 2 2 2 15" xfId="37027" xr:uid="{00000000-0005-0000-0000-0000588E0000}"/>
    <cellStyle name="RIGs input totals 2 2 2 15 2" xfId="37028" xr:uid="{00000000-0005-0000-0000-0000598E0000}"/>
    <cellStyle name="RIGs input totals 2 2 2 16" xfId="37029" xr:uid="{00000000-0005-0000-0000-00005A8E0000}"/>
    <cellStyle name="RIGs input totals 2 2 2 16 2" xfId="37030" xr:uid="{00000000-0005-0000-0000-00005B8E0000}"/>
    <cellStyle name="RIGs input totals 2 2 2 17" xfId="37031" xr:uid="{00000000-0005-0000-0000-00005C8E0000}"/>
    <cellStyle name="RIGs input totals 2 2 2 17 2" xfId="37032" xr:uid="{00000000-0005-0000-0000-00005D8E0000}"/>
    <cellStyle name="RIGs input totals 2 2 2 18" xfId="37033" xr:uid="{00000000-0005-0000-0000-00005E8E0000}"/>
    <cellStyle name="RIGs input totals 2 2 2 18 2" xfId="37034" xr:uid="{00000000-0005-0000-0000-00005F8E0000}"/>
    <cellStyle name="RIGs input totals 2 2 2 19" xfId="37035" xr:uid="{00000000-0005-0000-0000-0000608E0000}"/>
    <cellStyle name="RIGs input totals 2 2 2 19 2" xfId="37036" xr:uid="{00000000-0005-0000-0000-0000618E0000}"/>
    <cellStyle name="RIGs input totals 2 2 2 2" xfId="37037" xr:uid="{00000000-0005-0000-0000-0000628E0000}"/>
    <cellStyle name="RIGs input totals 2 2 2 2 10" xfId="37038" xr:uid="{00000000-0005-0000-0000-0000638E0000}"/>
    <cellStyle name="RIGs input totals 2 2 2 2 11" xfId="37039" xr:uid="{00000000-0005-0000-0000-0000648E0000}"/>
    <cellStyle name="RIGs input totals 2 2 2 2 12" xfId="37040" xr:uid="{00000000-0005-0000-0000-0000658E0000}"/>
    <cellStyle name="RIGs input totals 2 2 2 2 13" xfId="37041" xr:uid="{00000000-0005-0000-0000-0000668E0000}"/>
    <cellStyle name="RIGs input totals 2 2 2 2 14" xfId="37042" xr:uid="{00000000-0005-0000-0000-0000678E0000}"/>
    <cellStyle name="RIGs input totals 2 2 2 2 15" xfId="37043" xr:uid="{00000000-0005-0000-0000-0000688E0000}"/>
    <cellStyle name="RIGs input totals 2 2 2 2 16" xfId="37044" xr:uid="{00000000-0005-0000-0000-0000698E0000}"/>
    <cellStyle name="RIGs input totals 2 2 2 2 17" xfId="37045" xr:uid="{00000000-0005-0000-0000-00006A8E0000}"/>
    <cellStyle name="RIGs input totals 2 2 2 2 18" xfId="37046" xr:uid="{00000000-0005-0000-0000-00006B8E0000}"/>
    <cellStyle name="RIGs input totals 2 2 2 2 19" xfId="37047" xr:uid="{00000000-0005-0000-0000-00006C8E0000}"/>
    <cellStyle name="RIGs input totals 2 2 2 2 2" xfId="37048" xr:uid="{00000000-0005-0000-0000-00006D8E0000}"/>
    <cellStyle name="RIGs input totals 2 2 2 2 2 10" xfId="37049" xr:uid="{00000000-0005-0000-0000-00006E8E0000}"/>
    <cellStyle name="RIGs input totals 2 2 2 2 2 11" xfId="37050" xr:uid="{00000000-0005-0000-0000-00006F8E0000}"/>
    <cellStyle name="RIGs input totals 2 2 2 2 2 12" xfId="37051" xr:uid="{00000000-0005-0000-0000-0000708E0000}"/>
    <cellStyle name="RIGs input totals 2 2 2 2 2 13" xfId="37052" xr:uid="{00000000-0005-0000-0000-0000718E0000}"/>
    <cellStyle name="RIGs input totals 2 2 2 2 2 14" xfId="37053" xr:uid="{00000000-0005-0000-0000-0000728E0000}"/>
    <cellStyle name="RIGs input totals 2 2 2 2 2 15" xfId="37054" xr:uid="{00000000-0005-0000-0000-0000738E0000}"/>
    <cellStyle name="RIGs input totals 2 2 2 2 2 16" xfId="37055" xr:uid="{00000000-0005-0000-0000-0000748E0000}"/>
    <cellStyle name="RIGs input totals 2 2 2 2 2 17" xfId="37056" xr:uid="{00000000-0005-0000-0000-0000758E0000}"/>
    <cellStyle name="RIGs input totals 2 2 2 2 2 18" xfId="37057" xr:uid="{00000000-0005-0000-0000-0000768E0000}"/>
    <cellStyle name="RIGs input totals 2 2 2 2 2 19" xfId="37058" xr:uid="{00000000-0005-0000-0000-0000778E0000}"/>
    <cellStyle name="RIGs input totals 2 2 2 2 2 2" xfId="37059" xr:uid="{00000000-0005-0000-0000-0000788E0000}"/>
    <cellStyle name="RIGs input totals 2 2 2 2 2 2 10" xfId="37060" xr:uid="{00000000-0005-0000-0000-0000798E0000}"/>
    <cellStyle name="RIGs input totals 2 2 2 2 2 2 11" xfId="37061" xr:uid="{00000000-0005-0000-0000-00007A8E0000}"/>
    <cellStyle name="RIGs input totals 2 2 2 2 2 2 12" xfId="37062" xr:uid="{00000000-0005-0000-0000-00007B8E0000}"/>
    <cellStyle name="RIGs input totals 2 2 2 2 2 2 13" xfId="37063" xr:uid="{00000000-0005-0000-0000-00007C8E0000}"/>
    <cellStyle name="RIGs input totals 2 2 2 2 2 2 2" xfId="37064" xr:uid="{00000000-0005-0000-0000-00007D8E0000}"/>
    <cellStyle name="RIGs input totals 2 2 2 2 2 2 2 2" xfId="37065" xr:uid="{00000000-0005-0000-0000-00007E8E0000}"/>
    <cellStyle name="RIGs input totals 2 2 2 2 2 2 2 3" xfId="37066" xr:uid="{00000000-0005-0000-0000-00007F8E0000}"/>
    <cellStyle name="RIGs input totals 2 2 2 2 2 2 3" xfId="37067" xr:uid="{00000000-0005-0000-0000-0000808E0000}"/>
    <cellStyle name="RIGs input totals 2 2 2 2 2 2 3 2" xfId="37068" xr:uid="{00000000-0005-0000-0000-0000818E0000}"/>
    <cellStyle name="RIGs input totals 2 2 2 2 2 2 3 3" xfId="37069" xr:uid="{00000000-0005-0000-0000-0000828E0000}"/>
    <cellStyle name="RIGs input totals 2 2 2 2 2 2 4" xfId="37070" xr:uid="{00000000-0005-0000-0000-0000838E0000}"/>
    <cellStyle name="RIGs input totals 2 2 2 2 2 2 5" xfId="37071" xr:uid="{00000000-0005-0000-0000-0000848E0000}"/>
    <cellStyle name="RIGs input totals 2 2 2 2 2 2 6" xfId="37072" xr:uid="{00000000-0005-0000-0000-0000858E0000}"/>
    <cellStyle name="RIGs input totals 2 2 2 2 2 2 7" xfId="37073" xr:uid="{00000000-0005-0000-0000-0000868E0000}"/>
    <cellStyle name="RIGs input totals 2 2 2 2 2 2 8" xfId="37074" xr:uid="{00000000-0005-0000-0000-0000878E0000}"/>
    <cellStyle name="RIGs input totals 2 2 2 2 2 2 9" xfId="37075" xr:uid="{00000000-0005-0000-0000-0000888E0000}"/>
    <cellStyle name="RIGs input totals 2 2 2 2 2 20" xfId="37076" xr:uid="{00000000-0005-0000-0000-0000898E0000}"/>
    <cellStyle name="RIGs input totals 2 2 2 2 2 21" xfId="37077" xr:uid="{00000000-0005-0000-0000-00008A8E0000}"/>
    <cellStyle name="RIGs input totals 2 2 2 2 2 22" xfId="37078" xr:uid="{00000000-0005-0000-0000-00008B8E0000}"/>
    <cellStyle name="RIGs input totals 2 2 2 2 2 23" xfId="37079" xr:uid="{00000000-0005-0000-0000-00008C8E0000}"/>
    <cellStyle name="RIGs input totals 2 2 2 2 2 24" xfId="37080" xr:uid="{00000000-0005-0000-0000-00008D8E0000}"/>
    <cellStyle name="RIGs input totals 2 2 2 2 2 25" xfId="37081" xr:uid="{00000000-0005-0000-0000-00008E8E0000}"/>
    <cellStyle name="RIGs input totals 2 2 2 2 2 26" xfId="37082" xr:uid="{00000000-0005-0000-0000-00008F8E0000}"/>
    <cellStyle name="RIGs input totals 2 2 2 2 2 27" xfId="37083" xr:uid="{00000000-0005-0000-0000-0000908E0000}"/>
    <cellStyle name="RIGs input totals 2 2 2 2 2 28" xfId="37084" xr:uid="{00000000-0005-0000-0000-0000918E0000}"/>
    <cellStyle name="RIGs input totals 2 2 2 2 2 29" xfId="37085" xr:uid="{00000000-0005-0000-0000-0000928E0000}"/>
    <cellStyle name="RIGs input totals 2 2 2 2 2 3" xfId="37086" xr:uid="{00000000-0005-0000-0000-0000938E0000}"/>
    <cellStyle name="RIGs input totals 2 2 2 2 2 3 2" xfId="37087" xr:uid="{00000000-0005-0000-0000-0000948E0000}"/>
    <cellStyle name="RIGs input totals 2 2 2 2 2 3 3" xfId="37088" xr:uid="{00000000-0005-0000-0000-0000958E0000}"/>
    <cellStyle name="RIGs input totals 2 2 2 2 2 30" xfId="37089" xr:uid="{00000000-0005-0000-0000-0000968E0000}"/>
    <cellStyle name="RIGs input totals 2 2 2 2 2 31" xfId="37090" xr:uid="{00000000-0005-0000-0000-0000978E0000}"/>
    <cellStyle name="RIGs input totals 2 2 2 2 2 32" xfId="37091" xr:uid="{00000000-0005-0000-0000-0000988E0000}"/>
    <cellStyle name="RIGs input totals 2 2 2 2 2 33" xfId="37092" xr:uid="{00000000-0005-0000-0000-0000998E0000}"/>
    <cellStyle name="RIGs input totals 2 2 2 2 2 34" xfId="37093" xr:uid="{00000000-0005-0000-0000-00009A8E0000}"/>
    <cellStyle name="RIGs input totals 2 2 2 2 2 4" xfId="37094" xr:uid="{00000000-0005-0000-0000-00009B8E0000}"/>
    <cellStyle name="RIGs input totals 2 2 2 2 2 4 2" xfId="37095" xr:uid="{00000000-0005-0000-0000-00009C8E0000}"/>
    <cellStyle name="RIGs input totals 2 2 2 2 2 4 3" xfId="37096" xr:uid="{00000000-0005-0000-0000-00009D8E0000}"/>
    <cellStyle name="RIGs input totals 2 2 2 2 2 5" xfId="37097" xr:uid="{00000000-0005-0000-0000-00009E8E0000}"/>
    <cellStyle name="RIGs input totals 2 2 2 2 2 6" xfId="37098" xr:uid="{00000000-0005-0000-0000-00009F8E0000}"/>
    <cellStyle name="RIGs input totals 2 2 2 2 2 7" xfId="37099" xr:uid="{00000000-0005-0000-0000-0000A08E0000}"/>
    <cellStyle name="RIGs input totals 2 2 2 2 2 8" xfId="37100" xr:uid="{00000000-0005-0000-0000-0000A18E0000}"/>
    <cellStyle name="RIGs input totals 2 2 2 2 2 9" xfId="37101" xr:uid="{00000000-0005-0000-0000-0000A28E0000}"/>
    <cellStyle name="RIGs input totals 2 2 2 2 20" xfId="37102" xr:uid="{00000000-0005-0000-0000-0000A38E0000}"/>
    <cellStyle name="RIGs input totals 2 2 2 2 21" xfId="37103" xr:uid="{00000000-0005-0000-0000-0000A48E0000}"/>
    <cellStyle name="RIGs input totals 2 2 2 2 22" xfId="37104" xr:uid="{00000000-0005-0000-0000-0000A58E0000}"/>
    <cellStyle name="RIGs input totals 2 2 2 2 23" xfId="37105" xr:uid="{00000000-0005-0000-0000-0000A68E0000}"/>
    <cellStyle name="RIGs input totals 2 2 2 2 24" xfId="37106" xr:uid="{00000000-0005-0000-0000-0000A78E0000}"/>
    <cellStyle name="RIGs input totals 2 2 2 2 25" xfId="37107" xr:uid="{00000000-0005-0000-0000-0000A88E0000}"/>
    <cellStyle name="RIGs input totals 2 2 2 2 26" xfId="37108" xr:uid="{00000000-0005-0000-0000-0000A98E0000}"/>
    <cellStyle name="RIGs input totals 2 2 2 2 27" xfId="37109" xr:uid="{00000000-0005-0000-0000-0000AA8E0000}"/>
    <cellStyle name="RIGs input totals 2 2 2 2 28" xfId="37110" xr:uid="{00000000-0005-0000-0000-0000AB8E0000}"/>
    <cellStyle name="RIGs input totals 2 2 2 2 29" xfId="37111" xr:uid="{00000000-0005-0000-0000-0000AC8E0000}"/>
    <cellStyle name="RIGs input totals 2 2 2 2 3" xfId="37112" xr:uid="{00000000-0005-0000-0000-0000AD8E0000}"/>
    <cellStyle name="RIGs input totals 2 2 2 2 3 10" xfId="37113" xr:uid="{00000000-0005-0000-0000-0000AE8E0000}"/>
    <cellStyle name="RIGs input totals 2 2 2 2 3 11" xfId="37114" xr:uid="{00000000-0005-0000-0000-0000AF8E0000}"/>
    <cellStyle name="RIGs input totals 2 2 2 2 3 12" xfId="37115" xr:uid="{00000000-0005-0000-0000-0000B08E0000}"/>
    <cellStyle name="RIGs input totals 2 2 2 2 3 13" xfId="37116" xr:uid="{00000000-0005-0000-0000-0000B18E0000}"/>
    <cellStyle name="RIGs input totals 2 2 2 2 3 2" xfId="37117" xr:uid="{00000000-0005-0000-0000-0000B28E0000}"/>
    <cellStyle name="RIGs input totals 2 2 2 2 3 2 2" xfId="37118" xr:uid="{00000000-0005-0000-0000-0000B38E0000}"/>
    <cellStyle name="RIGs input totals 2 2 2 2 3 2 3" xfId="37119" xr:uid="{00000000-0005-0000-0000-0000B48E0000}"/>
    <cellStyle name="RIGs input totals 2 2 2 2 3 3" xfId="37120" xr:uid="{00000000-0005-0000-0000-0000B58E0000}"/>
    <cellStyle name="RIGs input totals 2 2 2 2 3 3 2" xfId="37121" xr:uid="{00000000-0005-0000-0000-0000B68E0000}"/>
    <cellStyle name="RIGs input totals 2 2 2 2 3 3 3" xfId="37122" xr:uid="{00000000-0005-0000-0000-0000B78E0000}"/>
    <cellStyle name="RIGs input totals 2 2 2 2 3 4" xfId="37123" xr:uid="{00000000-0005-0000-0000-0000B88E0000}"/>
    <cellStyle name="RIGs input totals 2 2 2 2 3 5" xfId="37124" xr:uid="{00000000-0005-0000-0000-0000B98E0000}"/>
    <cellStyle name="RIGs input totals 2 2 2 2 3 6" xfId="37125" xr:uid="{00000000-0005-0000-0000-0000BA8E0000}"/>
    <cellStyle name="RIGs input totals 2 2 2 2 3 7" xfId="37126" xr:uid="{00000000-0005-0000-0000-0000BB8E0000}"/>
    <cellStyle name="RIGs input totals 2 2 2 2 3 8" xfId="37127" xr:uid="{00000000-0005-0000-0000-0000BC8E0000}"/>
    <cellStyle name="RIGs input totals 2 2 2 2 3 9" xfId="37128" xr:uid="{00000000-0005-0000-0000-0000BD8E0000}"/>
    <cellStyle name="RIGs input totals 2 2 2 2 30" xfId="37129" xr:uid="{00000000-0005-0000-0000-0000BE8E0000}"/>
    <cellStyle name="RIGs input totals 2 2 2 2 31" xfId="37130" xr:uid="{00000000-0005-0000-0000-0000BF8E0000}"/>
    <cellStyle name="RIGs input totals 2 2 2 2 32" xfId="37131" xr:uid="{00000000-0005-0000-0000-0000C08E0000}"/>
    <cellStyle name="RIGs input totals 2 2 2 2 33" xfId="37132" xr:uid="{00000000-0005-0000-0000-0000C18E0000}"/>
    <cellStyle name="RIGs input totals 2 2 2 2 34" xfId="37133" xr:uid="{00000000-0005-0000-0000-0000C28E0000}"/>
    <cellStyle name="RIGs input totals 2 2 2 2 35" xfId="37134" xr:uid="{00000000-0005-0000-0000-0000C38E0000}"/>
    <cellStyle name="RIGs input totals 2 2 2 2 4" xfId="37135" xr:uid="{00000000-0005-0000-0000-0000C48E0000}"/>
    <cellStyle name="RIGs input totals 2 2 2 2 4 2" xfId="37136" xr:uid="{00000000-0005-0000-0000-0000C58E0000}"/>
    <cellStyle name="RIGs input totals 2 2 2 2 4 3" xfId="37137" xr:uid="{00000000-0005-0000-0000-0000C68E0000}"/>
    <cellStyle name="RIGs input totals 2 2 2 2 5" xfId="37138" xr:uid="{00000000-0005-0000-0000-0000C78E0000}"/>
    <cellStyle name="RIGs input totals 2 2 2 2 5 2" xfId="37139" xr:uid="{00000000-0005-0000-0000-0000C88E0000}"/>
    <cellStyle name="RIGs input totals 2 2 2 2 5 3" xfId="37140" xr:uid="{00000000-0005-0000-0000-0000C98E0000}"/>
    <cellStyle name="RIGs input totals 2 2 2 2 6" xfId="37141" xr:uid="{00000000-0005-0000-0000-0000CA8E0000}"/>
    <cellStyle name="RIGs input totals 2 2 2 2 7" xfId="37142" xr:uid="{00000000-0005-0000-0000-0000CB8E0000}"/>
    <cellStyle name="RIGs input totals 2 2 2 2 8" xfId="37143" xr:uid="{00000000-0005-0000-0000-0000CC8E0000}"/>
    <cellStyle name="RIGs input totals 2 2 2 2 9" xfId="37144" xr:uid="{00000000-0005-0000-0000-0000CD8E0000}"/>
    <cellStyle name="RIGs input totals 2 2 2 2_4 28 1_Asst_Health_Crit_AllTO_RIIO_20110714pm" xfId="37145" xr:uid="{00000000-0005-0000-0000-0000CE8E0000}"/>
    <cellStyle name="RIGs input totals 2 2 2 20" xfId="37146" xr:uid="{00000000-0005-0000-0000-0000CF8E0000}"/>
    <cellStyle name="RIGs input totals 2 2 2 20 2" xfId="37147" xr:uid="{00000000-0005-0000-0000-0000D08E0000}"/>
    <cellStyle name="RIGs input totals 2 2 2 21" xfId="37148" xr:uid="{00000000-0005-0000-0000-0000D18E0000}"/>
    <cellStyle name="RIGs input totals 2 2 2 21 2" xfId="37149" xr:uid="{00000000-0005-0000-0000-0000D28E0000}"/>
    <cellStyle name="RIGs input totals 2 2 2 22" xfId="37150" xr:uid="{00000000-0005-0000-0000-0000D38E0000}"/>
    <cellStyle name="RIGs input totals 2 2 2 22 2" xfId="37151" xr:uid="{00000000-0005-0000-0000-0000D48E0000}"/>
    <cellStyle name="RIGs input totals 2 2 2 23" xfId="37152" xr:uid="{00000000-0005-0000-0000-0000D58E0000}"/>
    <cellStyle name="RIGs input totals 2 2 2 23 2" xfId="37153" xr:uid="{00000000-0005-0000-0000-0000D68E0000}"/>
    <cellStyle name="RIGs input totals 2 2 2 24" xfId="37154" xr:uid="{00000000-0005-0000-0000-0000D78E0000}"/>
    <cellStyle name="RIGs input totals 2 2 2 24 2" xfId="37155" xr:uid="{00000000-0005-0000-0000-0000D88E0000}"/>
    <cellStyle name="RIGs input totals 2 2 2 25" xfId="37156" xr:uid="{00000000-0005-0000-0000-0000D98E0000}"/>
    <cellStyle name="RIGs input totals 2 2 2 25 2" xfId="37157" xr:uid="{00000000-0005-0000-0000-0000DA8E0000}"/>
    <cellStyle name="RIGs input totals 2 2 2 26" xfId="37158" xr:uid="{00000000-0005-0000-0000-0000DB8E0000}"/>
    <cellStyle name="RIGs input totals 2 2 2 27" xfId="37159" xr:uid="{00000000-0005-0000-0000-0000DC8E0000}"/>
    <cellStyle name="RIGs input totals 2 2 2 28" xfId="37160" xr:uid="{00000000-0005-0000-0000-0000DD8E0000}"/>
    <cellStyle name="RIGs input totals 2 2 2 29" xfId="37161" xr:uid="{00000000-0005-0000-0000-0000DE8E0000}"/>
    <cellStyle name="RIGs input totals 2 2 2 3" xfId="37162" xr:uid="{00000000-0005-0000-0000-0000DF8E0000}"/>
    <cellStyle name="RIGs input totals 2 2 2 3 10" xfId="37163" xr:uid="{00000000-0005-0000-0000-0000E08E0000}"/>
    <cellStyle name="RIGs input totals 2 2 2 3 11" xfId="37164" xr:uid="{00000000-0005-0000-0000-0000E18E0000}"/>
    <cellStyle name="RIGs input totals 2 2 2 3 12" xfId="37165" xr:uid="{00000000-0005-0000-0000-0000E28E0000}"/>
    <cellStyle name="RIGs input totals 2 2 2 3 13" xfId="37166" xr:uid="{00000000-0005-0000-0000-0000E38E0000}"/>
    <cellStyle name="RIGs input totals 2 2 2 3 14" xfId="37167" xr:uid="{00000000-0005-0000-0000-0000E48E0000}"/>
    <cellStyle name="RIGs input totals 2 2 2 3 15" xfId="37168" xr:uid="{00000000-0005-0000-0000-0000E58E0000}"/>
    <cellStyle name="RIGs input totals 2 2 2 3 16" xfId="37169" xr:uid="{00000000-0005-0000-0000-0000E68E0000}"/>
    <cellStyle name="RIGs input totals 2 2 2 3 17" xfId="37170" xr:uid="{00000000-0005-0000-0000-0000E78E0000}"/>
    <cellStyle name="RIGs input totals 2 2 2 3 18" xfId="37171" xr:uid="{00000000-0005-0000-0000-0000E88E0000}"/>
    <cellStyle name="RIGs input totals 2 2 2 3 19" xfId="37172" xr:uid="{00000000-0005-0000-0000-0000E98E0000}"/>
    <cellStyle name="RIGs input totals 2 2 2 3 2" xfId="37173" xr:uid="{00000000-0005-0000-0000-0000EA8E0000}"/>
    <cellStyle name="RIGs input totals 2 2 2 3 2 10" xfId="37174" xr:uid="{00000000-0005-0000-0000-0000EB8E0000}"/>
    <cellStyle name="RIGs input totals 2 2 2 3 2 11" xfId="37175" xr:uid="{00000000-0005-0000-0000-0000EC8E0000}"/>
    <cellStyle name="RIGs input totals 2 2 2 3 2 12" xfId="37176" xr:uid="{00000000-0005-0000-0000-0000ED8E0000}"/>
    <cellStyle name="RIGs input totals 2 2 2 3 2 13" xfId="37177" xr:uid="{00000000-0005-0000-0000-0000EE8E0000}"/>
    <cellStyle name="RIGs input totals 2 2 2 3 2 2" xfId="37178" xr:uid="{00000000-0005-0000-0000-0000EF8E0000}"/>
    <cellStyle name="RIGs input totals 2 2 2 3 2 2 2" xfId="37179" xr:uid="{00000000-0005-0000-0000-0000F08E0000}"/>
    <cellStyle name="RIGs input totals 2 2 2 3 2 2 3" xfId="37180" xr:uid="{00000000-0005-0000-0000-0000F18E0000}"/>
    <cellStyle name="RIGs input totals 2 2 2 3 2 3" xfId="37181" xr:uid="{00000000-0005-0000-0000-0000F28E0000}"/>
    <cellStyle name="RIGs input totals 2 2 2 3 2 3 2" xfId="37182" xr:uid="{00000000-0005-0000-0000-0000F38E0000}"/>
    <cellStyle name="RIGs input totals 2 2 2 3 2 3 3" xfId="37183" xr:uid="{00000000-0005-0000-0000-0000F48E0000}"/>
    <cellStyle name="RIGs input totals 2 2 2 3 2 4" xfId="37184" xr:uid="{00000000-0005-0000-0000-0000F58E0000}"/>
    <cellStyle name="RIGs input totals 2 2 2 3 2 5" xfId="37185" xr:uid="{00000000-0005-0000-0000-0000F68E0000}"/>
    <cellStyle name="RIGs input totals 2 2 2 3 2 6" xfId="37186" xr:uid="{00000000-0005-0000-0000-0000F78E0000}"/>
    <cellStyle name="RIGs input totals 2 2 2 3 2 7" xfId="37187" xr:uid="{00000000-0005-0000-0000-0000F88E0000}"/>
    <cellStyle name="RIGs input totals 2 2 2 3 2 8" xfId="37188" xr:uid="{00000000-0005-0000-0000-0000F98E0000}"/>
    <cellStyle name="RIGs input totals 2 2 2 3 2 9" xfId="37189" xr:uid="{00000000-0005-0000-0000-0000FA8E0000}"/>
    <cellStyle name="RIGs input totals 2 2 2 3 20" xfId="37190" xr:uid="{00000000-0005-0000-0000-0000FB8E0000}"/>
    <cellStyle name="RIGs input totals 2 2 2 3 21" xfId="37191" xr:uid="{00000000-0005-0000-0000-0000FC8E0000}"/>
    <cellStyle name="RIGs input totals 2 2 2 3 22" xfId="37192" xr:uid="{00000000-0005-0000-0000-0000FD8E0000}"/>
    <cellStyle name="RIGs input totals 2 2 2 3 23" xfId="37193" xr:uid="{00000000-0005-0000-0000-0000FE8E0000}"/>
    <cellStyle name="RIGs input totals 2 2 2 3 24" xfId="37194" xr:uid="{00000000-0005-0000-0000-0000FF8E0000}"/>
    <cellStyle name="RIGs input totals 2 2 2 3 25" xfId="37195" xr:uid="{00000000-0005-0000-0000-0000008F0000}"/>
    <cellStyle name="RIGs input totals 2 2 2 3 26" xfId="37196" xr:uid="{00000000-0005-0000-0000-0000018F0000}"/>
    <cellStyle name="RIGs input totals 2 2 2 3 27" xfId="37197" xr:uid="{00000000-0005-0000-0000-0000028F0000}"/>
    <cellStyle name="RIGs input totals 2 2 2 3 28" xfId="37198" xr:uid="{00000000-0005-0000-0000-0000038F0000}"/>
    <cellStyle name="RIGs input totals 2 2 2 3 29" xfId="37199" xr:uid="{00000000-0005-0000-0000-0000048F0000}"/>
    <cellStyle name="RIGs input totals 2 2 2 3 3" xfId="37200" xr:uid="{00000000-0005-0000-0000-0000058F0000}"/>
    <cellStyle name="RIGs input totals 2 2 2 3 3 2" xfId="37201" xr:uid="{00000000-0005-0000-0000-0000068F0000}"/>
    <cellStyle name="RIGs input totals 2 2 2 3 3 3" xfId="37202" xr:uid="{00000000-0005-0000-0000-0000078F0000}"/>
    <cellStyle name="RIGs input totals 2 2 2 3 30" xfId="37203" xr:uid="{00000000-0005-0000-0000-0000088F0000}"/>
    <cellStyle name="RIGs input totals 2 2 2 3 31" xfId="37204" xr:uid="{00000000-0005-0000-0000-0000098F0000}"/>
    <cellStyle name="RIGs input totals 2 2 2 3 32" xfId="37205" xr:uid="{00000000-0005-0000-0000-00000A8F0000}"/>
    <cellStyle name="RIGs input totals 2 2 2 3 33" xfId="37206" xr:uid="{00000000-0005-0000-0000-00000B8F0000}"/>
    <cellStyle name="RIGs input totals 2 2 2 3 34" xfId="37207" xr:uid="{00000000-0005-0000-0000-00000C8F0000}"/>
    <cellStyle name="RIGs input totals 2 2 2 3 4" xfId="37208" xr:uid="{00000000-0005-0000-0000-00000D8F0000}"/>
    <cellStyle name="RIGs input totals 2 2 2 3 4 2" xfId="37209" xr:uid="{00000000-0005-0000-0000-00000E8F0000}"/>
    <cellStyle name="RIGs input totals 2 2 2 3 4 3" xfId="37210" xr:uid="{00000000-0005-0000-0000-00000F8F0000}"/>
    <cellStyle name="RIGs input totals 2 2 2 3 5" xfId="37211" xr:uid="{00000000-0005-0000-0000-0000108F0000}"/>
    <cellStyle name="RIGs input totals 2 2 2 3 6" xfId="37212" xr:uid="{00000000-0005-0000-0000-0000118F0000}"/>
    <cellStyle name="RIGs input totals 2 2 2 3 7" xfId="37213" xr:uid="{00000000-0005-0000-0000-0000128F0000}"/>
    <cellStyle name="RIGs input totals 2 2 2 3 8" xfId="37214" xr:uid="{00000000-0005-0000-0000-0000138F0000}"/>
    <cellStyle name="RIGs input totals 2 2 2 3 9" xfId="37215" xr:uid="{00000000-0005-0000-0000-0000148F0000}"/>
    <cellStyle name="RIGs input totals 2 2 2 30" xfId="37216" xr:uid="{00000000-0005-0000-0000-0000158F0000}"/>
    <cellStyle name="RIGs input totals 2 2 2 31" xfId="37217" xr:uid="{00000000-0005-0000-0000-0000168F0000}"/>
    <cellStyle name="RIGs input totals 2 2 2 32" xfId="37218" xr:uid="{00000000-0005-0000-0000-0000178F0000}"/>
    <cellStyle name="RIGs input totals 2 2 2 33" xfId="37219" xr:uid="{00000000-0005-0000-0000-0000188F0000}"/>
    <cellStyle name="RIGs input totals 2 2 2 34" xfId="37220" xr:uid="{00000000-0005-0000-0000-0000198F0000}"/>
    <cellStyle name="RIGs input totals 2 2 2 35" xfId="37221" xr:uid="{00000000-0005-0000-0000-00001A8F0000}"/>
    <cellStyle name="RIGs input totals 2 2 2 36" xfId="37222" xr:uid="{00000000-0005-0000-0000-00001B8F0000}"/>
    <cellStyle name="RIGs input totals 2 2 2 37" xfId="37223" xr:uid="{00000000-0005-0000-0000-00001C8F0000}"/>
    <cellStyle name="RIGs input totals 2 2 2 38" xfId="37224" xr:uid="{00000000-0005-0000-0000-00001D8F0000}"/>
    <cellStyle name="RIGs input totals 2 2 2 4" xfId="37225" xr:uid="{00000000-0005-0000-0000-00001E8F0000}"/>
    <cellStyle name="RIGs input totals 2 2 2 4 10" xfId="37226" xr:uid="{00000000-0005-0000-0000-00001F8F0000}"/>
    <cellStyle name="RIGs input totals 2 2 2 4 11" xfId="37227" xr:uid="{00000000-0005-0000-0000-0000208F0000}"/>
    <cellStyle name="RIGs input totals 2 2 2 4 12" xfId="37228" xr:uid="{00000000-0005-0000-0000-0000218F0000}"/>
    <cellStyle name="RIGs input totals 2 2 2 4 13" xfId="37229" xr:uid="{00000000-0005-0000-0000-0000228F0000}"/>
    <cellStyle name="RIGs input totals 2 2 2 4 14" xfId="37230" xr:uid="{00000000-0005-0000-0000-0000238F0000}"/>
    <cellStyle name="RIGs input totals 2 2 2 4 15" xfId="37231" xr:uid="{00000000-0005-0000-0000-0000248F0000}"/>
    <cellStyle name="RIGs input totals 2 2 2 4 16" xfId="37232" xr:uid="{00000000-0005-0000-0000-0000258F0000}"/>
    <cellStyle name="RIGs input totals 2 2 2 4 17" xfId="37233" xr:uid="{00000000-0005-0000-0000-0000268F0000}"/>
    <cellStyle name="RIGs input totals 2 2 2 4 18" xfId="37234" xr:uid="{00000000-0005-0000-0000-0000278F0000}"/>
    <cellStyle name="RIGs input totals 2 2 2 4 19" xfId="37235" xr:uid="{00000000-0005-0000-0000-0000288F0000}"/>
    <cellStyle name="RIGs input totals 2 2 2 4 2" xfId="37236" xr:uid="{00000000-0005-0000-0000-0000298F0000}"/>
    <cellStyle name="RIGs input totals 2 2 2 4 2 10" xfId="37237" xr:uid="{00000000-0005-0000-0000-00002A8F0000}"/>
    <cellStyle name="RIGs input totals 2 2 2 4 2 11" xfId="37238" xr:uid="{00000000-0005-0000-0000-00002B8F0000}"/>
    <cellStyle name="RIGs input totals 2 2 2 4 2 12" xfId="37239" xr:uid="{00000000-0005-0000-0000-00002C8F0000}"/>
    <cellStyle name="RIGs input totals 2 2 2 4 2 13" xfId="37240" xr:uid="{00000000-0005-0000-0000-00002D8F0000}"/>
    <cellStyle name="RIGs input totals 2 2 2 4 2 2" xfId="37241" xr:uid="{00000000-0005-0000-0000-00002E8F0000}"/>
    <cellStyle name="RIGs input totals 2 2 2 4 2 2 2" xfId="37242" xr:uid="{00000000-0005-0000-0000-00002F8F0000}"/>
    <cellStyle name="RIGs input totals 2 2 2 4 2 2 3" xfId="37243" xr:uid="{00000000-0005-0000-0000-0000308F0000}"/>
    <cellStyle name="RIGs input totals 2 2 2 4 2 3" xfId="37244" xr:uid="{00000000-0005-0000-0000-0000318F0000}"/>
    <cellStyle name="RIGs input totals 2 2 2 4 2 3 2" xfId="37245" xr:uid="{00000000-0005-0000-0000-0000328F0000}"/>
    <cellStyle name="RIGs input totals 2 2 2 4 2 3 3" xfId="37246" xr:uid="{00000000-0005-0000-0000-0000338F0000}"/>
    <cellStyle name="RIGs input totals 2 2 2 4 2 4" xfId="37247" xr:uid="{00000000-0005-0000-0000-0000348F0000}"/>
    <cellStyle name="RIGs input totals 2 2 2 4 2 5" xfId="37248" xr:uid="{00000000-0005-0000-0000-0000358F0000}"/>
    <cellStyle name="RIGs input totals 2 2 2 4 2 6" xfId="37249" xr:uid="{00000000-0005-0000-0000-0000368F0000}"/>
    <cellStyle name="RIGs input totals 2 2 2 4 2 7" xfId="37250" xr:uid="{00000000-0005-0000-0000-0000378F0000}"/>
    <cellStyle name="RIGs input totals 2 2 2 4 2 8" xfId="37251" xr:uid="{00000000-0005-0000-0000-0000388F0000}"/>
    <cellStyle name="RIGs input totals 2 2 2 4 2 9" xfId="37252" xr:uid="{00000000-0005-0000-0000-0000398F0000}"/>
    <cellStyle name="RIGs input totals 2 2 2 4 20" xfId="37253" xr:uid="{00000000-0005-0000-0000-00003A8F0000}"/>
    <cellStyle name="RIGs input totals 2 2 2 4 21" xfId="37254" xr:uid="{00000000-0005-0000-0000-00003B8F0000}"/>
    <cellStyle name="RIGs input totals 2 2 2 4 22" xfId="37255" xr:uid="{00000000-0005-0000-0000-00003C8F0000}"/>
    <cellStyle name="RIGs input totals 2 2 2 4 23" xfId="37256" xr:uid="{00000000-0005-0000-0000-00003D8F0000}"/>
    <cellStyle name="RIGs input totals 2 2 2 4 24" xfId="37257" xr:uid="{00000000-0005-0000-0000-00003E8F0000}"/>
    <cellStyle name="RIGs input totals 2 2 2 4 25" xfId="37258" xr:uid="{00000000-0005-0000-0000-00003F8F0000}"/>
    <cellStyle name="RIGs input totals 2 2 2 4 26" xfId="37259" xr:uid="{00000000-0005-0000-0000-0000408F0000}"/>
    <cellStyle name="RIGs input totals 2 2 2 4 27" xfId="37260" xr:uid="{00000000-0005-0000-0000-0000418F0000}"/>
    <cellStyle name="RIGs input totals 2 2 2 4 28" xfId="37261" xr:uid="{00000000-0005-0000-0000-0000428F0000}"/>
    <cellStyle name="RIGs input totals 2 2 2 4 29" xfId="37262" xr:uid="{00000000-0005-0000-0000-0000438F0000}"/>
    <cellStyle name="RIGs input totals 2 2 2 4 3" xfId="37263" xr:uid="{00000000-0005-0000-0000-0000448F0000}"/>
    <cellStyle name="RIGs input totals 2 2 2 4 3 2" xfId="37264" xr:uid="{00000000-0005-0000-0000-0000458F0000}"/>
    <cellStyle name="RIGs input totals 2 2 2 4 3 3" xfId="37265" xr:uid="{00000000-0005-0000-0000-0000468F0000}"/>
    <cellStyle name="RIGs input totals 2 2 2 4 30" xfId="37266" xr:uid="{00000000-0005-0000-0000-0000478F0000}"/>
    <cellStyle name="RIGs input totals 2 2 2 4 31" xfId="37267" xr:uid="{00000000-0005-0000-0000-0000488F0000}"/>
    <cellStyle name="RIGs input totals 2 2 2 4 32" xfId="37268" xr:uid="{00000000-0005-0000-0000-0000498F0000}"/>
    <cellStyle name="RIGs input totals 2 2 2 4 33" xfId="37269" xr:uid="{00000000-0005-0000-0000-00004A8F0000}"/>
    <cellStyle name="RIGs input totals 2 2 2 4 34" xfId="37270" xr:uid="{00000000-0005-0000-0000-00004B8F0000}"/>
    <cellStyle name="RIGs input totals 2 2 2 4 4" xfId="37271" xr:uid="{00000000-0005-0000-0000-00004C8F0000}"/>
    <cellStyle name="RIGs input totals 2 2 2 4 4 2" xfId="37272" xr:uid="{00000000-0005-0000-0000-00004D8F0000}"/>
    <cellStyle name="RIGs input totals 2 2 2 4 4 3" xfId="37273" xr:uid="{00000000-0005-0000-0000-00004E8F0000}"/>
    <cellStyle name="RIGs input totals 2 2 2 4 5" xfId="37274" xr:uid="{00000000-0005-0000-0000-00004F8F0000}"/>
    <cellStyle name="RIGs input totals 2 2 2 4 6" xfId="37275" xr:uid="{00000000-0005-0000-0000-0000508F0000}"/>
    <cellStyle name="RIGs input totals 2 2 2 4 7" xfId="37276" xr:uid="{00000000-0005-0000-0000-0000518F0000}"/>
    <cellStyle name="RIGs input totals 2 2 2 4 8" xfId="37277" xr:uid="{00000000-0005-0000-0000-0000528F0000}"/>
    <cellStyle name="RIGs input totals 2 2 2 4 9" xfId="37278" xr:uid="{00000000-0005-0000-0000-0000538F0000}"/>
    <cellStyle name="RIGs input totals 2 2 2 5" xfId="37279" xr:uid="{00000000-0005-0000-0000-0000548F0000}"/>
    <cellStyle name="RIGs input totals 2 2 2 5 10" xfId="37280" xr:uid="{00000000-0005-0000-0000-0000558F0000}"/>
    <cellStyle name="RIGs input totals 2 2 2 5 11" xfId="37281" xr:uid="{00000000-0005-0000-0000-0000568F0000}"/>
    <cellStyle name="RIGs input totals 2 2 2 5 12" xfId="37282" xr:uid="{00000000-0005-0000-0000-0000578F0000}"/>
    <cellStyle name="RIGs input totals 2 2 2 5 13" xfId="37283" xr:uid="{00000000-0005-0000-0000-0000588F0000}"/>
    <cellStyle name="RIGs input totals 2 2 2 5 2" xfId="37284" xr:uid="{00000000-0005-0000-0000-0000598F0000}"/>
    <cellStyle name="RIGs input totals 2 2 2 5 2 2" xfId="37285" xr:uid="{00000000-0005-0000-0000-00005A8F0000}"/>
    <cellStyle name="RIGs input totals 2 2 2 5 2 3" xfId="37286" xr:uid="{00000000-0005-0000-0000-00005B8F0000}"/>
    <cellStyle name="RIGs input totals 2 2 2 5 3" xfId="37287" xr:uid="{00000000-0005-0000-0000-00005C8F0000}"/>
    <cellStyle name="RIGs input totals 2 2 2 5 3 2" xfId="37288" xr:uid="{00000000-0005-0000-0000-00005D8F0000}"/>
    <cellStyle name="RIGs input totals 2 2 2 5 3 3" xfId="37289" xr:uid="{00000000-0005-0000-0000-00005E8F0000}"/>
    <cellStyle name="RIGs input totals 2 2 2 5 4" xfId="37290" xr:uid="{00000000-0005-0000-0000-00005F8F0000}"/>
    <cellStyle name="RIGs input totals 2 2 2 5 5" xfId="37291" xr:uid="{00000000-0005-0000-0000-0000608F0000}"/>
    <cellStyle name="RIGs input totals 2 2 2 5 6" xfId="37292" xr:uid="{00000000-0005-0000-0000-0000618F0000}"/>
    <cellStyle name="RIGs input totals 2 2 2 5 7" xfId="37293" xr:uid="{00000000-0005-0000-0000-0000628F0000}"/>
    <cellStyle name="RIGs input totals 2 2 2 5 8" xfId="37294" xr:uid="{00000000-0005-0000-0000-0000638F0000}"/>
    <cellStyle name="RIGs input totals 2 2 2 5 9" xfId="37295" xr:uid="{00000000-0005-0000-0000-0000648F0000}"/>
    <cellStyle name="RIGs input totals 2 2 2 6" xfId="37296" xr:uid="{00000000-0005-0000-0000-0000658F0000}"/>
    <cellStyle name="RIGs input totals 2 2 2 6 2" xfId="37297" xr:uid="{00000000-0005-0000-0000-0000668F0000}"/>
    <cellStyle name="RIGs input totals 2 2 2 6 2 2" xfId="37298" xr:uid="{00000000-0005-0000-0000-0000678F0000}"/>
    <cellStyle name="RIGs input totals 2 2 2 6 2 3" xfId="37299" xr:uid="{00000000-0005-0000-0000-0000688F0000}"/>
    <cellStyle name="RIGs input totals 2 2 2 6 3" xfId="37300" xr:uid="{00000000-0005-0000-0000-0000698F0000}"/>
    <cellStyle name="RIGs input totals 2 2 2 6 3 2" xfId="37301" xr:uid="{00000000-0005-0000-0000-00006A8F0000}"/>
    <cellStyle name="RIGs input totals 2 2 2 6 4" xfId="37302" xr:uid="{00000000-0005-0000-0000-00006B8F0000}"/>
    <cellStyle name="RIGs input totals 2 2 2 7" xfId="37303" xr:uid="{00000000-0005-0000-0000-00006C8F0000}"/>
    <cellStyle name="RIGs input totals 2 2 2 7 2" xfId="37304" xr:uid="{00000000-0005-0000-0000-00006D8F0000}"/>
    <cellStyle name="RIGs input totals 2 2 2 8" xfId="37305" xr:uid="{00000000-0005-0000-0000-00006E8F0000}"/>
    <cellStyle name="RIGs input totals 2 2 2 8 2" xfId="37306" xr:uid="{00000000-0005-0000-0000-00006F8F0000}"/>
    <cellStyle name="RIGs input totals 2 2 2 9" xfId="37307" xr:uid="{00000000-0005-0000-0000-0000708F0000}"/>
    <cellStyle name="RIGs input totals 2 2 2 9 2" xfId="37308" xr:uid="{00000000-0005-0000-0000-0000718F0000}"/>
    <cellStyle name="RIGs input totals 2 2 2_4 28 1_Asst_Health_Crit_AllTO_RIIO_20110714pm" xfId="37309" xr:uid="{00000000-0005-0000-0000-0000728F0000}"/>
    <cellStyle name="RIGs input totals 2 2 20" xfId="37310" xr:uid="{00000000-0005-0000-0000-0000738F0000}"/>
    <cellStyle name="RIGs input totals 2 2 20 2" xfId="37311" xr:uid="{00000000-0005-0000-0000-0000748F0000}"/>
    <cellStyle name="RIGs input totals 2 2 21" xfId="37312" xr:uid="{00000000-0005-0000-0000-0000758F0000}"/>
    <cellStyle name="RIGs input totals 2 2 21 2" xfId="37313" xr:uid="{00000000-0005-0000-0000-0000768F0000}"/>
    <cellStyle name="RIGs input totals 2 2 22" xfId="37314" xr:uid="{00000000-0005-0000-0000-0000778F0000}"/>
    <cellStyle name="RIGs input totals 2 2 22 2" xfId="37315" xr:uid="{00000000-0005-0000-0000-0000788F0000}"/>
    <cellStyle name="RIGs input totals 2 2 23" xfId="37316" xr:uid="{00000000-0005-0000-0000-0000798F0000}"/>
    <cellStyle name="RIGs input totals 2 2 23 2" xfId="37317" xr:uid="{00000000-0005-0000-0000-00007A8F0000}"/>
    <cellStyle name="RIGs input totals 2 2 24" xfId="37318" xr:uid="{00000000-0005-0000-0000-00007B8F0000}"/>
    <cellStyle name="RIGs input totals 2 2 24 2" xfId="37319" xr:uid="{00000000-0005-0000-0000-00007C8F0000}"/>
    <cellStyle name="RIGs input totals 2 2 25" xfId="37320" xr:uid="{00000000-0005-0000-0000-00007D8F0000}"/>
    <cellStyle name="RIGs input totals 2 2 25 2" xfId="37321" xr:uid="{00000000-0005-0000-0000-00007E8F0000}"/>
    <cellStyle name="RIGs input totals 2 2 26" xfId="37322" xr:uid="{00000000-0005-0000-0000-00007F8F0000}"/>
    <cellStyle name="RIGs input totals 2 2 26 2" xfId="37323" xr:uid="{00000000-0005-0000-0000-0000808F0000}"/>
    <cellStyle name="RIGs input totals 2 2 27" xfId="37324" xr:uid="{00000000-0005-0000-0000-0000818F0000}"/>
    <cellStyle name="RIGs input totals 2 2 28" xfId="37325" xr:uid="{00000000-0005-0000-0000-0000828F0000}"/>
    <cellStyle name="RIGs input totals 2 2 29" xfId="37326" xr:uid="{00000000-0005-0000-0000-0000838F0000}"/>
    <cellStyle name="RIGs input totals 2 2 3" xfId="37327" xr:uid="{00000000-0005-0000-0000-0000848F0000}"/>
    <cellStyle name="RIGs input totals 2 2 3 10" xfId="37328" xr:uid="{00000000-0005-0000-0000-0000858F0000}"/>
    <cellStyle name="RIGs input totals 2 2 3 11" xfId="37329" xr:uid="{00000000-0005-0000-0000-0000868F0000}"/>
    <cellStyle name="RIGs input totals 2 2 3 12" xfId="37330" xr:uid="{00000000-0005-0000-0000-0000878F0000}"/>
    <cellStyle name="RIGs input totals 2 2 3 13" xfId="37331" xr:uid="{00000000-0005-0000-0000-0000888F0000}"/>
    <cellStyle name="RIGs input totals 2 2 3 14" xfId="37332" xr:uid="{00000000-0005-0000-0000-0000898F0000}"/>
    <cellStyle name="RIGs input totals 2 2 3 15" xfId="37333" xr:uid="{00000000-0005-0000-0000-00008A8F0000}"/>
    <cellStyle name="RIGs input totals 2 2 3 16" xfId="37334" xr:uid="{00000000-0005-0000-0000-00008B8F0000}"/>
    <cellStyle name="RIGs input totals 2 2 3 17" xfId="37335" xr:uid="{00000000-0005-0000-0000-00008C8F0000}"/>
    <cellStyle name="RIGs input totals 2 2 3 18" xfId="37336" xr:uid="{00000000-0005-0000-0000-00008D8F0000}"/>
    <cellStyle name="RIGs input totals 2 2 3 19" xfId="37337" xr:uid="{00000000-0005-0000-0000-00008E8F0000}"/>
    <cellStyle name="RIGs input totals 2 2 3 2" xfId="37338" xr:uid="{00000000-0005-0000-0000-00008F8F0000}"/>
    <cellStyle name="RIGs input totals 2 2 3 2 10" xfId="37339" xr:uid="{00000000-0005-0000-0000-0000908F0000}"/>
    <cellStyle name="RIGs input totals 2 2 3 2 11" xfId="37340" xr:uid="{00000000-0005-0000-0000-0000918F0000}"/>
    <cellStyle name="RIGs input totals 2 2 3 2 12" xfId="37341" xr:uid="{00000000-0005-0000-0000-0000928F0000}"/>
    <cellStyle name="RIGs input totals 2 2 3 2 13" xfId="37342" xr:uid="{00000000-0005-0000-0000-0000938F0000}"/>
    <cellStyle name="RIGs input totals 2 2 3 2 14" xfId="37343" xr:uid="{00000000-0005-0000-0000-0000948F0000}"/>
    <cellStyle name="RIGs input totals 2 2 3 2 15" xfId="37344" xr:uid="{00000000-0005-0000-0000-0000958F0000}"/>
    <cellStyle name="RIGs input totals 2 2 3 2 16" xfId="37345" xr:uid="{00000000-0005-0000-0000-0000968F0000}"/>
    <cellStyle name="RIGs input totals 2 2 3 2 17" xfId="37346" xr:uid="{00000000-0005-0000-0000-0000978F0000}"/>
    <cellStyle name="RIGs input totals 2 2 3 2 18" xfId="37347" xr:uid="{00000000-0005-0000-0000-0000988F0000}"/>
    <cellStyle name="RIGs input totals 2 2 3 2 19" xfId="37348" xr:uid="{00000000-0005-0000-0000-0000998F0000}"/>
    <cellStyle name="RIGs input totals 2 2 3 2 2" xfId="37349" xr:uid="{00000000-0005-0000-0000-00009A8F0000}"/>
    <cellStyle name="RIGs input totals 2 2 3 2 2 10" xfId="37350" xr:uid="{00000000-0005-0000-0000-00009B8F0000}"/>
    <cellStyle name="RIGs input totals 2 2 3 2 2 11" xfId="37351" xr:uid="{00000000-0005-0000-0000-00009C8F0000}"/>
    <cellStyle name="RIGs input totals 2 2 3 2 2 12" xfId="37352" xr:uid="{00000000-0005-0000-0000-00009D8F0000}"/>
    <cellStyle name="RIGs input totals 2 2 3 2 2 13" xfId="37353" xr:uid="{00000000-0005-0000-0000-00009E8F0000}"/>
    <cellStyle name="RIGs input totals 2 2 3 2 2 2" xfId="37354" xr:uid="{00000000-0005-0000-0000-00009F8F0000}"/>
    <cellStyle name="RIGs input totals 2 2 3 2 2 2 2" xfId="37355" xr:uid="{00000000-0005-0000-0000-0000A08F0000}"/>
    <cellStyle name="RIGs input totals 2 2 3 2 2 2 3" xfId="37356" xr:uid="{00000000-0005-0000-0000-0000A18F0000}"/>
    <cellStyle name="RIGs input totals 2 2 3 2 2 3" xfId="37357" xr:uid="{00000000-0005-0000-0000-0000A28F0000}"/>
    <cellStyle name="RIGs input totals 2 2 3 2 2 3 2" xfId="37358" xr:uid="{00000000-0005-0000-0000-0000A38F0000}"/>
    <cellStyle name="RIGs input totals 2 2 3 2 2 3 3" xfId="37359" xr:uid="{00000000-0005-0000-0000-0000A48F0000}"/>
    <cellStyle name="RIGs input totals 2 2 3 2 2 4" xfId="37360" xr:uid="{00000000-0005-0000-0000-0000A58F0000}"/>
    <cellStyle name="RIGs input totals 2 2 3 2 2 5" xfId="37361" xr:uid="{00000000-0005-0000-0000-0000A68F0000}"/>
    <cellStyle name="RIGs input totals 2 2 3 2 2 6" xfId="37362" xr:uid="{00000000-0005-0000-0000-0000A78F0000}"/>
    <cellStyle name="RIGs input totals 2 2 3 2 2 7" xfId="37363" xr:uid="{00000000-0005-0000-0000-0000A88F0000}"/>
    <cellStyle name="RIGs input totals 2 2 3 2 2 8" xfId="37364" xr:uid="{00000000-0005-0000-0000-0000A98F0000}"/>
    <cellStyle name="RIGs input totals 2 2 3 2 2 9" xfId="37365" xr:uid="{00000000-0005-0000-0000-0000AA8F0000}"/>
    <cellStyle name="RIGs input totals 2 2 3 2 20" xfId="37366" xr:uid="{00000000-0005-0000-0000-0000AB8F0000}"/>
    <cellStyle name="RIGs input totals 2 2 3 2 21" xfId="37367" xr:uid="{00000000-0005-0000-0000-0000AC8F0000}"/>
    <cellStyle name="RIGs input totals 2 2 3 2 22" xfId="37368" xr:uid="{00000000-0005-0000-0000-0000AD8F0000}"/>
    <cellStyle name="RIGs input totals 2 2 3 2 23" xfId="37369" xr:uid="{00000000-0005-0000-0000-0000AE8F0000}"/>
    <cellStyle name="RIGs input totals 2 2 3 2 24" xfId="37370" xr:uid="{00000000-0005-0000-0000-0000AF8F0000}"/>
    <cellStyle name="RIGs input totals 2 2 3 2 25" xfId="37371" xr:uid="{00000000-0005-0000-0000-0000B08F0000}"/>
    <cellStyle name="RIGs input totals 2 2 3 2 26" xfId="37372" xr:uid="{00000000-0005-0000-0000-0000B18F0000}"/>
    <cellStyle name="RIGs input totals 2 2 3 2 27" xfId="37373" xr:uid="{00000000-0005-0000-0000-0000B28F0000}"/>
    <cellStyle name="RIGs input totals 2 2 3 2 28" xfId="37374" xr:uid="{00000000-0005-0000-0000-0000B38F0000}"/>
    <cellStyle name="RIGs input totals 2 2 3 2 29" xfId="37375" xr:uid="{00000000-0005-0000-0000-0000B48F0000}"/>
    <cellStyle name="RIGs input totals 2 2 3 2 3" xfId="37376" xr:uid="{00000000-0005-0000-0000-0000B58F0000}"/>
    <cellStyle name="RIGs input totals 2 2 3 2 3 2" xfId="37377" xr:uid="{00000000-0005-0000-0000-0000B68F0000}"/>
    <cellStyle name="RIGs input totals 2 2 3 2 3 3" xfId="37378" xr:uid="{00000000-0005-0000-0000-0000B78F0000}"/>
    <cellStyle name="RIGs input totals 2 2 3 2 30" xfId="37379" xr:uid="{00000000-0005-0000-0000-0000B88F0000}"/>
    <cellStyle name="RIGs input totals 2 2 3 2 31" xfId="37380" xr:uid="{00000000-0005-0000-0000-0000B98F0000}"/>
    <cellStyle name="RIGs input totals 2 2 3 2 32" xfId="37381" xr:uid="{00000000-0005-0000-0000-0000BA8F0000}"/>
    <cellStyle name="RIGs input totals 2 2 3 2 33" xfId="37382" xr:uid="{00000000-0005-0000-0000-0000BB8F0000}"/>
    <cellStyle name="RIGs input totals 2 2 3 2 34" xfId="37383" xr:uid="{00000000-0005-0000-0000-0000BC8F0000}"/>
    <cellStyle name="RIGs input totals 2 2 3 2 4" xfId="37384" xr:uid="{00000000-0005-0000-0000-0000BD8F0000}"/>
    <cellStyle name="RIGs input totals 2 2 3 2 4 2" xfId="37385" xr:uid="{00000000-0005-0000-0000-0000BE8F0000}"/>
    <cellStyle name="RIGs input totals 2 2 3 2 4 3" xfId="37386" xr:uid="{00000000-0005-0000-0000-0000BF8F0000}"/>
    <cellStyle name="RIGs input totals 2 2 3 2 5" xfId="37387" xr:uid="{00000000-0005-0000-0000-0000C08F0000}"/>
    <cellStyle name="RIGs input totals 2 2 3 2 6" xfId="37388" xr:uid="{00000000-0005-0000-0000-0000C18F0000}"/>
    <cellStyle name="RIGs input totals 2 2 3 2 7" xfId="37389" xr:uid="{00000000-0005-0000-0000-0000C28F0000}"/>
    <cellStyle name="RIGs input totals 2 2 3 2 8" xfId="37390" xr:uid="{00000000-0005-0000-0000-0000C38F0000}"/>
    <cellStyle name="RIGs input totals 2 2 3 2 9" xfId="37391" xr:uid="{00000000-0005-0000-0000-0000C48F0000}"/>
    <cellStyle name="RIGs input totals 2 2 3 20" xfId="37392" xr:uid="{00000000-0005-0000-0000-0000C58F0000}"/>
    <cellStyle name="RIGs input totals 2 2 3 21" xfId="37393" xr:uid="{00000000-0005-0000-0000-0000C68F0000}"/>
    <cellStyle name="RIGs input totals 2 2 3 22" xfId="37394" xr:uid="{00000000-0005-0000-0000-0000C78F0000}"/>
    <cellStyle name="RIGs input totals 2 2 3 23" xfId="37395" xr:uid="{00000000-0005-0000-0000-0000C88F0000}"/>
    <cellStyle name="RIGs input totals 2 2 3 24" xfId="37396" xr:uid="{00000000-0005-0000-0000-0000C98F0000}"/>
    <cellStyle name="RIGs input totals 2 2 3 25" xfId="37397" xr:uid="{00000000-0005-0000-0000-0000CA8F0000}"/>
    <cellStyle name="RIGs input totals 2 2 3 26" xfId="37398" xr:uid="{00000000-0005-0000-0000-0000CB8F0000}"/>
    <cellStyle name="RIGs input totals 2 2 3 27" xfId="37399" xr:uid="{00000000-0005-0000-0000-0000CC8F0000}"/>
    <cellStyle name="RIGs input totals 2 2 3 28" xfId="37400" xr:uid="{00000000-0005-0000-0000-0000CD8F0000}"/>
    <cellStyle name="RIGs input totals 2 2 3 29" xfId="37401" xr:uid="{00000000-0005-0000-0000-0000CE8F0000}"/>
    <cellStyle name="RIGs input totals 2 2 3 3" xfId="37402" xr:uid="{00000000-0005-0000-0000-0000CF8F0000}"/>
    <cellStyle name="RIGs input totals 2 2 3 3 10" xfId="37403" xr:uid="{00000000-0005-0000-0000-0000D08F0000}"/>
    <cellStyle name="RIGs input totals 2 2 3 3 11" xfId="37404" xr:uid="{00000000-0005-0000-0000-0000D18F0000}"/>
    <cellStyle name="RIGs input totals 2 2 3 3 12" xfId="37405" xr:uid="{00000000-0005-0000-0000-0000D28F0000}"/>
    <cellStyle name="RIGs input totals 2 2 3 3 13" xfId="37406" xr:uid="{00000000-0005-0000-0000-0000D38F0000}"/>
    <cellStyle name="RIGs input totals 2 2 3 3 2" xfId="37407" xr:uid="{00000000-0005-0000-0000-0000D48F0000}"/>
    <cellStyle name="RIGs input totals 2 2 3 3 2 2" xfId="37408" xr:uid="{00000000-0005-0000-0000-0000D58F0000}"/>
    <cellStyle name="RIGs input totals 2 2 3 3 2 3" xfId="37409" xr:uid="{00000000-0005-0000-0000-0000D68F0000}"/>
    <cellStyle name="RIGs input totals 2 2 3 3 3" xfId="37410" xr:uid="{00000000-0005-0000-0000-0000D78F0000}"/>
    <cellStyle name="RIGs input totals 2 2 3 3 3 2" xfId="37411" xr:uid="{00000000-0005-0000-0000-0000D88F0000}"/>
    <cellStyle name="RIGs input totals 2 2 3 3 3 3" xfId="37412" xr:uid="{00000000-0005-0000-0000-0000D98F0000}"/>
    <cellStyle name="RIGs input totals 2 2 3 3 4" xfId="37413" xr:uid="{00000000-0005-0000-0000-0000DA8F0000}"/>
    <cellStyle name="RIGs input totals 2 2 3 3 5" xfId="37414" xr:uid="{00000000-0005-0000-0000-0000DB8F0000}"/>
    <cellStyle name="RIGs input totals 2 2 3 3 6" xfId="37415" xr:uid="{00000000-0005-0000-0000-0000DC8F0000}"/>
    <cellStyle name="RIGs input totals 2 2 3 3 7" xfId="37416" xr:uid="{00000000-0005-0000-0000-0000DD8F0000}"/>
    <cellStyle name="RIGs input totals 2 2 3 3 8" xfId="37417" xr:uid="{00000000-0005-0000-0000-0000DE8F0000}"/>
    <cellStyle name="RIGs input totals 2 2 3 3 9" xfId="37418" xr:uid="{00000000-0005-0000-0000-0000DF8F0000}"/>
    <cellStyle name="RIGs input totals 2 2 3 30" xfId="37419" xr:uid="{00000000-0005-0000-0000-0000E08F0000}"/>
    <cellStyle name="RIGs input totals 2 2 3 31" xfId="37420" xr:uid="{00000000-0005-0000-0000-0000E18F0000}"/>
    <cellStyle name="RIGs input totals 2 2 3 32" xfId="37421" xr:uid="{00000000-0005-0000-0000-0000E28F0000}"/>
    <cellStyle name="RIGs input totals 2 2 3 33" xfId="37422" xr:uid="{00000000-0005-0000-0000-0000E38F0000}"/>
    <cellStyle name="RIGs input totals 2 2 3 34" xfId="37423" xr:uid="{00000000-0005-0000-0000-0000E48F0000}"/>
    <cellStyle name="RIGs input totals 2 2 3 35" xfId="37424" xr:uid="{00000000-0005-0000-0000-0000E58F0000}"/>
    <cellStyle name="RIGs input totals 2 2 3 4" xfId="37425" xr:uid="{00000000-0005-0000-0000-0000E68F0000}"/>
    <cellStyle name="RIGs input totals 2 2 3 4 2" xfId="37426" xr:uid="{00000000-0005-0000-0000-0000E78F0000}"/>
    <cellStyle name="RIGs input totals 2 2 3 4 3" xfId="37427" xr:uid="{00000000-0005-0000-0000-0000E88F0000}"/>
    <cellStyle name="RIGs input totals 2 2 3 5" xfId="37428" xr:uid="{00000000-0005-0000-0000-0000E98F0000}"/>
    <cellStyle name="RIGs input totals 2 2 3 5 2" xfId="37429" xr:uid="{00000000-0005-0000-0000-0000EA8F0000}"/>
    <cellStyle name="RIGs input totals 2 2 3 5 3" xfId="37430" xr:uid="{00000000-0005-0000-0000-0000EB8F0000}"/>
    <cellStyle name="RIGs input totals 2 2 3 6" xfId="37431" xr:uid="{00000000-0005-0000-0000-0000EC8F0000}"/>
    <cellStyle name="RIGs input totals 2 2 3 7" xfId="37432" xr:uid="{00000000-0005-0000-0000-0000ED8F0000}"/>
    <cellStyle name="RIGs input totals 2 2 3 8" xfId="37433" xr:uid="{00000000-0005-0000-0000-0000EE8F0000}"/>
    <cellStyle name="RIGs input totals 2 2 3 9" xfId="37434" xr:uid="{00000000-0005-0000-0000-0000EF8F0000}"/>
    <cellStyle name="RIGs input totals 2 2 3_4 28 1_Asst_Health_Crit_AllTO_RIIO_20110714pm" xfId="37435" xr:uid="{00000000-0005-0000-0000-0000F08F0000}"/>
    <cellStyle name="RIGs input totals 2 2 30" xfId="37436" xr:uid="{00000000-0005-0000-0000-0000F18F0000}"/>
    <cellStyle name="RIGs input totals 2 2 31" xfId="37437" xr:uid="{00000000-0005-0000-0000-0000F28F0000}"/>
    <cellStyle name="RIGs input totals 2 2 32" xfId="37438" xr:uid="{00000000-0005-0000-0000-0000F38F0000}"/>
    <cellStyle name="RIGs input totals 2 2 33" xfId="37439" xr:uid="{00000000-0005-0000-0000-0000F48F0000}"/>
    <cellStyle name="RIGs input totals 2 2 34" xfId="37440" xr:uid="{00000000-0005-0000-0000-0000F58F0000}"/>
    <cellStyle name="RIGs input totals 2 2 35" xfId="37441" xr:uid="{00000000-0005-0000-0000-0000F68F0000}"/>
    <cellStyle name="RIGs input totals 2 2 36" xfId="37442" xr:uid="{00000000-0005-0000-0000-0000F78F0000}"/>
    <cellStyle name="RIGs input totals 2 2 37" xfId="37443" xr:uid="{00000000-0005-0000-0000-0000F88F0000}"/>
    <cellStyle name="RIGs input totals 2 2 38" xfId="37444" xr:uid="{00000000-0005-0000-0000-0000F98F0000}"/>
    <cellStyle name="RIGs input totals 2 2 39" xfId="37445" xr:uid="{00000000-0005-0000-0000-0000FA8F0000}"/>
    <cellStyle name="RIGs input totals 2 2 4" xfId="37446" xr:uid="{00000000-0005-0000-0000-0000FB8F0000}"/>
    <cellStyle name="RIGs input totals 2 2 4 10" xfId="37447" xr:uid="{00000000-0005-0000-0000-0000FC8F0000}"/>
    <cellStyle name="RIGs input totals 2 2 4 11" xfId="37448" xr:uid="{00000000-0005-0000-0000-0000FD8F0000}"/>
    <cellStyle name="RIGs input totals 2 2 4 12" xfId="37449" xr:uid="{00000000-0005-0000-0000-0000FE8F0000}"/>
    <cellStyle name="RIGs input totals 2 2 4 13" xfId="37450" xr:uid="{00000000-0005-0000-0000-0000FF8F0000}"/>
    <cellStyle name="RIGs input totals 2 2 4 14" xfId="37451" xr:uid="{00000000-0005-0000-0000-000000900000}"/>
    <cellStyle name="RIGs input totals 2 2 4 15" xfId="37452" xr:uid="{00000000-0005-0000-0000-000001900000}"/>
    <cellStyle name="RIGs input totals 2 2 4 16" xfId="37453" xr:uid="{00000000-0005-0000-0000-000002900000}"/>
    <cellStyle name="RIGs input totals 2 2 4 17" xfId="37454" xr:uid="{00000000-0005-0000-0000-000003900000}"/>
    <cellStyle name="RIGs input totals 2 2 4 18" xfId="37455" xr:uid="{00000000-0005-0000-0000-000004900000}"/>
    <cellStyle name="RIGs input totals 2 2 4 19" xfId="37456" xr:uid="{00000000-0005-0000-0000-000005900000}"/>
    <cellStyle name="RIGs input totals 2 2 4 2" xfId="37457" xr:uid="{00000000-0005-0000-0000-000006900000}"/>
    <cellStyle name="RIGs input totals 2 2 4 2 10" xfId="37458" xr:uid="{00000000-0005-0000-0000-000007900000}"/>
    <cellStyle name="RIGs input totals 2 2 4 2 11" xfId="37459" xr:uid="{00000000-0005-0000-0000-000008900000}"/>
    <cellStyle name="RIGs input totals 2 2 4 2 12" xfId="37460" xr:uid="{00000000-0005-0000-0000-000009900000}"/>
    <cellStyle name="RIGs input totals 2 2 4 2 13" xfId="37461" xr:uid="{00000000-0005-0000-0000-00000A900000}"/>
    <cellStyle name="RIGs input totals 2 2 4 2 2" xfId="37462" xr:uid="{00000000-0005-0000-0000-00000B900000}"/>
    <cellStyle name="RIGs input totals 2 2 4 2 2 2" xfId="37463" xr:uid="{00000000-0005-0000-0000-00000C900000}"/>
    <cellStyle name="RIGs input totals 2 2 4 2 2 3" xfId="37464" xr:uid="{00000000-0005-0000-0000-00000D900000}"/>
    <cellStyle name="RIGs input totals 2 2 4 2 3" xfId="37465" xr:uid="{00000000-0005-0000-0000-00000E900000}"/>
    <cellStyle name="RIGs input totals 2 2 4 2 3 2" xfId="37466" xr:uid="{00000000-0005-0000-0000-00000F900000}"/>
    <cellStyle name="RIGs input totals 2 2 4 2 3 3" xfId="37467" xr:uid="{00000000-0005-0000-0000-000010900000}"/>
    <cellStyle name="RIGs input totals 2 2 4 2 4" xfId="37468" xr:uid="{00000000-0005-0000-0000-000011900000}"/>
    <cellStyle name="RIGs input totals 2 2 4 2 5" xfId="37469" xr:uid="{00000000-0005-0000-0000-000012900000}"/>
    <cellStyle name="RIGs input totals 2 2 4 2 6" xfId="37470" xr:uid="{00000000-0005-0000-0000-000013900000}"/>
    <cellStyle name="RIGs input totals 2 2 4 2 7" xfId="37471" xr:uid="{00000000-0005-0000-0000-000014900000}"/>
    <cellStyle name="RIGs input totals 2 2 4 2 8" xfId="37472" xr:uid="{00000000-0005-0000-0000-000015900000}"/>
    <cellStyle name="RIGs input totals 2 2 4 2 9" xfId="37473" xr:uid="{00000000-0005-0000-0000-000016900000}"/>
    <cellStyle name="RIGs input totals 2 2 4 20" xfId="37474" xr:uid="{00000000-0005-0000-0000-000017900000}"/>
    <cellStyle name="RIGs input totals 2 2 4 21" xfId="37475" xr:uid="{00000000-0005-0000-0000-000018900000}"/>
    <cellStyle name="RIGs input totals 2 2 4 22" xfId="37476" xr:uid="{00000000-0005-0000-0000-000019900000}"/>
    <cellStyle name="RIGs input totals 2 2 4 23" xfId="37477" xr:uid="{00000000-0005-0000-0000-00001A900000}"/>
    <cellStyle name="RIGs input totals 2 2 4 24" xfId="37478" xr:uid="{00000000-0005-0000-0000-00001B900000}"/>
    <cellStyle name="RIGs input totals 2 2 4 25" xfId="37479" xr:uid="{00000000-0005-0000-0000-00001C900000}"/>
    <cellStyle name="RIGs input totals 2 2 4 26" xfId="37480" xr:uid="{00000000-0005-0000-0000-00001D900000}"/>
    <cellStyle name="RIGs input totals 2 2 4 27" xfId="37481" xr:uid="{00000000-0005-0000-0000-00001E900000}"/>
    <cellStyle name="RIGs input totals 2 2 4 28" xfId="37482" xr:uid="{00000000-0005-0000-0000-00001F900000}"/>
    <cellStyle name="RIGs input totals 2 2 4 29" xfId="37483" xr:uid="{00000000-0005-0000-0000-000020900000}"/>
    <cellStyle name="RIGs input totals 2 2 4 3" xfId="37484" xr:uid="{00000000-0005-0000-0000-000021900000}"/>
    <cellStyle name="RIGs input totals 2 2 4 3 2" xfId="37485" xr:uid="{00000000-0005-0000-0000-000022900000}"/>
    <cellStyle name="RIGs input totals 2 2 4 3 3" xfId="37486" xr:uid="{00000000-0005-0000-0000-000023900000}"/>
    <cellStyle name="RIGs input totals 2 2 4 30" xfId="37487" xr:uid="{00000000-0005-0000-0000-000024900000}"/>
    <cellStyle name="RIGs input totals 2 2 4 31" xfId="37488" xr:uid="{00000000-0005-0000-0000-000025900000}"/>
    <cellStyle name="RIGs input totals 2 2 4 32" xfId="37489" xr:uid="{00000000-0005-0000-0000-000026900000}"/>
    <cellStyle name="RIGs input totals 2 2 4 33" xfId="37490" xr:uid="{00000000-0005-0000-0000-000027900000}"/>
    <cellStyle name="RIGs input totals 2 2 4 34" xfId="37491" xr:uid="{00000000-0005-0000-0000-000028900000}"/>
    <cellStyle name="RIGs input totals 2 2 4 4" xfId="37492" xr:uid="{00000000-0005-0000-0000-000029900000}"/>
    <cellStyle name="RIGs input totals 2 2 4 4 2" xfId="37493" xr:uid="{00000000-0005-0000-0000-00002A900000}"/>
    <cellStyle name="RIGs input totals 2 2 4 4 3" xfId="37494" xr:uid="{00000000-0005-0000-0000-00002B900000}"/>
    <cellStyle name="RIGs input totals 2 2 4 5" xfId="37495" xr:uid="{00000000-0005-0000-0000-00002C900000}"/>
    <cellStyle name="RIGs input totals 2 2 4 6" xfId="37496" xr:uid="{00000000-0005-0000-0000-00002D900000}"/>
    <cellStyle name="RIGs input totals 2 2 4 7" xfId="37497" xr:uid="{00000000-0005-0000-0000-00002E900000}"/>
    <cellStyle name="RIGs input totals 2 2 4 8" xfId="37498" xr:uid="{00000000-0005-0000-0000-00002F900000}"/>
    <cellStyle name="RIGs input totals 2 2 4 9" xfId="37499" xr:uid="{00000000-0005-0000-0000-000030900000}"/>
    <cellStyle name="RIGs input totals 2 2 5" xfId="37500" xr:uid="{00000000-0005-0000-0000-000031900000}"/>
    <cellStyle name="RIGs input totals 2 2 5 10" xfId="37501" xr:uid="{00000000-0005-0000-0000-000032900000}"/>
    <cellStyle name="RIGs input totals 2 2 5 11" xfId="37502" xr:uid="{00000000-0005-0000-0000-000033900000}"/>
    <cellStyle name="RIGs input totals 2 2 5 12" xfId="37503" xr:uid="{00000000-0005-0000-0000-000034900000}"/>
    <cellStyle name="RIGs input totals 2 2 5 13" xfId="37504" xr:uid="{00000000-0005-0000-0000-000035900000}"/>
    <cellStyle name="RIGs input totals 2 2 5 14" xfId="37505" xr:uid="{00000000-0005-0000-0000-000036900000}"/>
    <cellStyle name="RIGs input totals 2 2 5 15" xfId="37506" xr:uid="{00000000-0005-0000-0000-000037900000}"/>
    <cellStyle name="RIGs input totals 2 2 5 16" xfId="37507" xr:uid="{00000000-0005-0000-0000-000038900000}"/>
    <cellStyle name="RIGs input totals 2 2 5 17" xfId="37508" xr:uid="{00000000-0005-0000-0000-000039900000}"/>
    <cellStyle name="RIGs input totals 2 2 5 18" xfId="37509" xr:uid="{00000000-0005-0000-0000-00003A900000}"/>
    <cellStyle name="RIGs input totals 2 2 5 19" xfId="37510" xr:uid="{00000000-0005-0000-0000-00003B900000}"/>
    <cellStyle name="RIGs input totals 2 2 5 2" xfId="37511" xr:uid="{00000000-0005-0000-0000-00003C900000}"/>
    <cellStyle name="RIGs input totals 2 2 5 2 10" xfId="37512" xr:uid="{00000000-0005-0000-0000-00003D900000}"/>
    <cellStyle name="RIGs input totals 2 2 5 2 11" xfId="37513" xr:uid="{00000000-0005-0000-0000-00003E900000}"/>
    <cellStyle name="RIGs input totals 2 2 5 2 12" xfId="37514" xr:uid="{00000000-0005-0000-0000-00003F900000}"/>
    <cellStyle name="RIGs input totals 2 2 5 2 13" xfId="37515" xr:uid="{00000000-0005-0000-0000-000040900000}"/>
    <cellStyle name="RIGs input totals 2 2 5 2 2" xfId="37516" xr:uid="{00000000-0005-0000-0000-000041900000}"/>
    <cellStyle name="RIGs input totals 2 2 5 2 2 2" xfId="37517" xr:uid="{00000000-0005-0000-0000-000042900000}"/>
    <cellStyle name="RIGs input totals 2 2 5 2 2 3" xfId="37518" xr:uid="{00000000-0005-0000-0000-000043900000}"/>
    <cellStyle name="RIGs input totals 2 2 5 2 3" xfId="37519" xr:uid="{00000000-0005-0000-0000-000044900000}"/>
    <cellStyle name="RIGs input totals 2 2 5 2 3 2" xfId="37520" xr:uid="{00000000-0005-0000-0000-000045900000}"/>
    <cellStyle name="RIGs input totals 2 2 5 2 3 3" xfId="37521" xr:uid="{00000000-0005-0000-0000-000046900000}"/>
    <cellStyle name="RIGs input totals 2 2 5 2 4" xfId="37522" xr:uid="{00000000-0005-0000-0000-000047900000}"/>
    <cellStyle name="RIGs input totals 2 2 5 2 5" xfId="37523" xr:uid="{00000000-0005-0000-0000-000048900000}"/>
    <cellStyle name="RIGs input totals 2 2 5 2 6" xfId="37524" xr:uid="{00000000-0005-0000-0000-000049900000}"/>
    <cellStyle name="RIGs input totals 2 2 5 2 7" xfId="37525" xr:uid="{00000000-0005-0000-0000-00004A900000}"/>
    <cellStyle name="RIGs input totals 2 2 5 2 8" xfId="37526" xr:uid="{00000000-0005-0000-0000-00004B900000}"/>
    <cellStyle name="RIGs input totals 2 2 5 2 9" xfId="37527" xr:uid="{00000000-0005-0000-0000-00004C900000}"/>
    <cellStyle name="RIGs input totals 2 2 5 20" xfId="37528" xr:uid="{00000000-0005-0000-0000-00004D900000}"/>
    <cellStyle name="RIGs input totals 2 2 5 21" xfId="37529" xr:uid="{00000000-0005-0000-0000-00004E900000}"/>
    <cellStyle name="RIGs input totals 2 2 5 22" xfId="37530" xr:uid="{00000000-0005-0000-0000-00004F900000}"/>
    <cellStyle name="RIGs input totals 2 2 5 23" xfId="37531" xr:uid="{00000000-0005-0000-0000-000050900000}"/>
    <cellStyle name="RIGs input totals 2 2 5 24" xfId="37532" xr:uid="{00000000-0005-0000-0000-000051900000}"/>
    <cellStyle name="RIGs input totals 2 2 5 25" xfId="37533" xr:uid="{00000000-0005-0000-0000-000052900000}"/>
    <cellStyle name="RIGs input totals 2 2 5 26" xfId="37534" xr:uid="{00000000-0005-0000-0000-000053900000}"/>
    <cellStyle name="RIGs input totals 2 2 5 27" xfId="37535" xr:uid="{00000000-0005-0000-0000-000054900000}"/>
    <cellStyle name="RIGs input totals 2 2 5 28" xfId="37536" xr:uid="{00000000-0005-0000-0000-000055900000}"/>
    <cellStyle name="RIGs input totals 2 2 5 29" xfId="37537" xr:uid="{00000000-0005-0000-0000-000056900000}"/>
    <cellStyle name="RIGs input totals 2 2 5 3" xfId="37538" xr:uid="{00000000-0005-0000-0000-000057900000}"/>
    <cellStyle name="RIGs input totals 2 2 5 3 2" xfId="37539" xr:uid="{00000000-0005-0000-0000-000058900000}"/>
    <cellStyle name="RIGs input totals 2 2 5 3 3" xfId="37540" xr:uid="{00000000-0005-0000-0000-000059900000}"/>
    <cellStyle name="RIGs input totals 2 2 5 30" xfId="37541" xr:uid="{00000000-0005-0000-0000-00005A900000}"/>
    <cellStyle name="RIGs input totals 2 2 5 31" xfId="37542" xr:uid="{00000000-0005-0000-0000-00005B900000}"/>
    <cellStyle name="RIGs input totals 2 2 5 32" xfId="37543" xr:uid="{00000000-0005-0000-0000-00005C900000}"/>
    <cellStyle name="RIGs input totals 2 2 5 33" xfId="37544" xr:uid="{00000000-0005-0000-0000-00005D900000}"/>
    <cellStyle name="RIGs input totals 2 2 5 34" xfId="37545" xr:uid="{00000000-0005-0000-0000-00005E900000}"/>
    <cellStyle name="RIGs input totals 2 2 5 4" xfId="37546" xr:uid="{00000000-0005-0000-0000-00005F900000}"/>
    <cellStyle name="RIGs input totals 2 2 5 4 2" xfId="37547" xr:uid="{00000000-0005-0000-0000-000060900000}"/>
    <cellStyle name="RIGs input totals 2 2 5 4 3" xfId="37548" xr:uid="{00000000-0005-0000-0000-000061900000}"/>
    <cellStyle name="RIGs input totals 2 2 5 5" xfId="37549" xr:uid="{00000000-0005-0000-0000-000062900000}"/>
    <cellStyle name="RIGs input totals 2 2 5 6" xfId="37550" xr:uid="{00000000-0005-0000-0000-000063900000}"/>
    <cellStyle name="RIGs input totals 2 2 5 7" xfId="37551" xr:uid="{00000000-0005-0000-0000-000064900000}"/>
    <cellStyle name="RIGs input totals 2 2 5 8" xfId="37552" xr:uid="{00000000-0005-0000-0000-000065900000}"/>
    <cellStyle name="RIGs input totals 2 2 5 9" xfId="37553" xr:uid="{00000000-0005-0000-0000-000066900000}"/>
    <cellStyle name="RIGs input totals 2 2 6" xfId="37554" xr:uid="{00000000-0005-0000-0000-000067900000}"/>
    <cellStyle name="RIGs input totals 2 2 6 10" xfId="37555" xr:uid="{00000000-0005-0000-0000-000068900000}"/>
    <cellStyle name="RIGs input totals 2 2 6 11" xfId="37556" xr:uid="{00000000-0005-0000-0000-000069900000}"/>
    <cellStyle name="RIGs input totals 2 2 6 12" xfId="37557" xr:uid="{00000000-0005-0000-0000-00006A900000}"/>
    <cellStyle name="RIGs input totals 2 2 6 13" xfId="37558" xr:uid="{00000000-0005-0000-0000-00006B900000}"/>
    <cellStyle name="RIGs input totals 2 2 6 2" xfId="37559" xr:uid="{00000000-0005-0000-0000-00006C900000}"/>
    <cellStyle name="RIGs input totals 2 2 6 2 2" xfId="37560" xr:uid="{00000000-0005-0000-0000-00006D900000}"/>
    <cellStyle name="RIGs input totals 2 2 6 2 3" xfId="37561" xr:uid="{00000000-0005-0000-0000-00006E900000}"/>
    <cellStyle name="RIGs input totals 2 2 6 3" xfId="37562" xr:uid="{00000000-0005-0000-0000-00006F900000}"/>
    <cellStyle name="RIGs input totals 2 2 6 3 2" xfId="37563" xr:uid="{00000000-0005-0000-0000-000070900000}"/>
    <cellStyle name="RIGs input totals 2 2 6 3 3" xfId="37564" xr:uid="{00000000-0005-0000-0000-000071900000}"/>
    <cellStyle name="RIGs input totals 2 2 6 4" xfId="37565" xr:uid="{00000000-0005-0000-0000-000072900000}"/>
    <cellStyle name="RIGs input totals 2 2 6 5" xfId="37566" xr:uid="{00000000-0005-0000-0000-000073900000}"/>
    <cellStyle name="RIGs input totals 2 2 6 6" xfId="37567" xr:uid="{00000000-0005-0000-0000-000074900000}"/>
    <cellStyle name="RIGs input totals 2 2 6 7" xfId="37568" xr:uid="{00000000-0005-0000-0000-000075900000}"/>
    <cellStyle name="RIGs input totals 2 2 6 8" xfId="37569" xr:uid="{00000000-0005-0000-0000-000076900000}"/>
    <cellStyle name="RIGs input totals 2 2 6 9" xfId="37570" xr:uid="{00000000-0005-0000-0000-000077900000}"/>
    <cellStyle name="RIGs input totals 2 2 7" xfId="37571" xr:uid="{00000000-0005-0000-0000-000078900000}"/>
    <cellStyle name="RIGs input totals 2 2 7 2" xfId="37572" xr:uid="{00000000-0005-0000-0000-000079900000}"/>
    <cellStyle name="RIGs input totals 2 2 7 2 2" xfId="37573" xr:uid="{00000000-0005-0000-0000-00007A900000}"/>
    <cellStyle name="RIGs input totals 2 2 7 2 3" xfId="37574" xr:uid="{00000000-0005-0000-0000-00007B900000}"/>
    <cellStyle name="RIGs input totals 2 2 7 3" xfId="37575" xr:uid="{00000000-0005-0000-0000-00007C900000}"/>
    <cellStyle name="RIGs input totals 2 2 7 3 2" xfId="37576" xr:uid="{00000000-0005-0000-0000-00007D900000}"/>
    <cellStyle name="RIGs input totals 2 2 7 4" xfId="37577" xr:uid="{00000000-0005-0000-0000-00007E900000}"/>
    <cellStyle name="RIGs input totals 2 2 8" xfId="37578" xr:uid="{00000000-0005-0000-0000-00007F900000}"/>
    <cellStyle name="RIGs input totals 2 2 8 2" xfId="37579" xr:uid="{00000000-0005-0000-0000-000080900000}"/>
    <cellStyle name="RIGs input totals 2 2 9" xfId="37580" xr:uid="{00000000-0005-0000-0000-000081900000}"/>
    <cellStyle name="RIGs input totals 2 2 9 2" xfId="37581" xr:uid="{00000000-0005-0000-0000-000082900000}"/>
    <cellStyle name="RIGs input totals 2 2_1.3s Accounting C Costs Scots" xfId="37582" xr:uid="{00000000-0005-0000-0000-000083900000}"/>
    <cellStyle name="RIGs input totals 2 20" xfId="37583" xr:uid="{00000000-0005-0000-0000-000084900000}"/>
    <cellStyle name="RIGs input totals 2 20 2" xfId="37584" xr:uid="{00000000-0005-0000-0000-000085900000}"/>
    <cellStyle name="RIGs input totals 2 21" xfId="37585" xr:uid="{00000000-0005-0000-0000-000086900000}"/>
    <cellStyle name="RIGs input totals 2 21 2" xfId="37586" xr:uid="{00000000-0005-0000-0000-000087900000}"/>
    <cellStyle name="RIGs input totals 2 22" xfId="37587" xr:uid="{00000000-0005-0000-0000-000088900000}"/>
    <cellStyle name="RIGs input totals 2 22 2" xfId="37588" xr:uid="{00000000-0005-0000-0000-000089900000}"/>
    <cellStyle name="RIGs input totals 2 23" xfId="37589" xr:uid="{00000000-0005-0000-0000-00008A900000}"/>
    <cellStyle name="RIGs input totals 2 23 2" xfId="37590" xr:uid="{00000000-0005-0000-0000-00008B900000}"/>
    <cellStyle name="RIGs input totals 2 24" xfId="37591" xr:uid="{00000000-0005-0000-0000-00008C900000}"/>
    <cellStyle name="RIGs input totals 2 24 2" xfId="37592" xr:uid="{00000000-0005-0000-0000-00008D900000}"/>
    <cellStyle name="RIGs input totals 2 25" xfId="37593" xr:uid="{00000000-0005-0000-0000-00008E900000}"/>
    <cellStyle name="RIGs input totals 2 25 2" xfId="37594" xr:uid="{00000000-0005-0000-0000-00008F900000}"/>
    <cellStyle name="RIGs input totals 2 26" xfId="37595" xr:uid="{00000000-0005-0000-0000-000090900000}"/>
    <cellStyle name="RIGs input totals 2 26 2" xfId="37596" xr:uid="{00000000-0005-0000-0000-000091900000}"/>
    <cellStyle name="RIGs input totals 2 27" xfId="37597" xr:uid="{00000000-0005-0000-0000-000092900000}"/>
    <cellStyle name="RIGs input totals 2 27 2" xfId="37598" xr:uid="{00000000-0005-0000-0000-000093900000}"/>
    <cellStyle name="RIGs input totals 2 28" xfId="37599" xr:uid="{00000000-0005-0000-0000-000094900000}"/>
    <cellStyle name="RIGs input totals 2 28 2" xfId="37600" xr:uid="{00000000-0005-0000-0000-000095900000}"/>
    <cellStyle name="RIGs input totals 2 29" xfId="37601" xr:uid="{00000000-0005-0000-0000-000096900000}"/>
    <cellStyle name="RIGs input totals 2 29 2" xfId="37602" xr:uid="{00000000-0005-0000-0000-000097900000}"/>
    <cellStyle name="RIGs input totals 2 3" xfId="1287" xr:uid="{00000000-0005-0000-0000-000098900000}"/>
    <cellStyle name="RIGs input totals 2 3 10" xfId="37603" xr:uid="{00000000-0005-0000-0000-000099900000}"/>
    <cellStyle name="RIGs input totals 2 3 10 2" xfId="37604" xr:uid="{00000000-0005-0000-0000-00009A900000}"/>
    <cellStyle name="RIGs input totals 2 3 11" xfId="37605" xr:uid="{00000000-0005-0000-0000-00009B900000}"/>
    <cellStyle name="RIGs input totals 2 3 11 2" xfId="37606" xr:uid="{00000000-0005-0000-0000-00009C900000}"/>
    <cellStyle name="RIGs input totals 2 3 12" xfId="37607" xr:uid="{00000000-0005-0000-0000-00009D900000}"/>
    <cellStyle name="RIGs input totals 2 3 12 2" xfId="37608" xr:uid="{00000000-0005-0000-0000-00009E900000}"/>
    <cellStyle name="RIGs input totals 2 3 13" xfId="37609" xr:uid="{00000000-0005-0000-0000-00009F900000}"/>
    <cellStyle name="RIGs input totals 2 3 13 2" xfId="37610" xr:uid="{00000000-0005-0000-0000-0000A0900000}"/>
    <cellStyle name="RIGs input totals 2 3 14" xfId="37611" xr:uid="{00000000-0005-0000-0000-0000A1900000}"/>
    <cellStyle name="RIGs input totals 2 3 14 2" xfId="37612" xr:uid="{00000000-0005-0000-0000-0000A2900000}"/>
    <cellStyle name="RIGs input totals 2 3 15" xfId="37613" xr:uid="{00000000-0005-0000-0000-0000A3900000}"/>
    <cellStyle name="RIGs input totals 2 3 15 2" xfId="37614" xr:uid="{00000000-0005-0000-0000-0000A4900000}"/>
    <cellStyle name="RIGs input totals 2 3 16" xfId="37615" xr:uid="{00000000-0005-0000-0000-0000A5900000}"/>
    <cellStyle name="RIGs input totals 2 3 16 2" xfId="37616" xr:uid="{00000000-0005-0000-0000-0000A6900000}"/>
    <cellStyle name="RIGs input totals 2 3 17" xfId="37617" xr:uid="{00000000-0005-0000-0000-0000A7900000}"/>
    <cellStyle name="RIGs input totals 2 3 17 2" xfId="37618" xr:uid="{00000000-0005-0000-0000-0000A8900000}"/>
    <cellStyle name="RIGs input totals 2 3 18" xfId="37619" xr:uid="{00000000-0005-0000-0000-0000A9900000}"/>
    <cellStyle name="RIGs input totals 2 3 18 2" xfId="37620" xr:uid="{00000000-0005-0000-0000-0000AA900000}"/>
    <cellStyle name="RIGs input totals 2 3 19" xfId="37621" xr:uid="{00000000-0005-0000-0000-0000AB900000}"/>
    <cellStyle name="RIGs input totals 2 3 19 2" xfId="37622" xr:uid="{00000000-0005-0000-0000-0000AC900000}"/>
    <cellStyle name="RIGs input totals 2 3 2" xfId="1288" xr:uid="{00000000-0005-0000-0000-0000AD900000}"/>
    <cellStyle name="RIGs input totals 2 3 2 10" xfId="37623" xr:uid="{00000000-0005-0000-0000-0000AE900000}"/>
    <cellStyle name="RIGs input totals 2 3 2 10 2" xfId="37624" xr:uid="{00000000-0005-0000-0000-0000AF900000}"/>
    <cellStyle name="RIGs input totals 2 3 2 11" xfId="37625" xr:uid="{00000000-0005-0000-0000-0000B0900000}"/>
    <cellStyle name="RIGs input totals 2 3 2 11 2" xfId="37626" xr:uid="{00000000-0005-0000-0000-0000B1900000}"/>
    <cellStyle name="RIGs input totals 2 3 2 12" xfId="37627" xr:uid="{00000000-0005-0000-0000-0000B2900000}"/>
    <cellStyle name="RIGs input totals 2 3 2 12 2" xfId="37628" xr:uid="{00000000-0005-0000-0000-0000B3900000}"/>
    <cellStyle name="RIGs input totals 2 3 2 13" xfId="37629" xr:uid="{00000000-0005-0000-0000-0000B4900000}"/>
    <cellStyle name="RIGs input totals 2 3 2 13 2" xfId="37630" xr:uid="{00000000-0005-0000-0000-0000B5900000}"/>
    <cellStyle name="RIGs input totals 2 3 2 14" xfId="37631" xr:uid="{00000000-0005-0000-0000-0000B6900000}"/>
    <cellStyle name="RIGs input totals 2 3 2 14 2" xfId="37632" xr:uid="{00000000-0005-0000-0000-0000B7900000}"/>
    <cellStyle name="RIGs input totals 2 3 2 15" xfId="37633" xr:uid="{00000000-0005-0000-0000-0000B8900000}"/>
    <cellStyle name="RIGs input totals 2 3 2 15 2" xfId="37634" xr:uid="{00000000-0005-0000-0000-0000B9900000}"/>
    <cellStyle name="RIGs input totals 2 3 2 16" xfId="37635" xr:uid="{00000000-0005-0000-0000-0000BA900000}"/>
    <cellStyle name="RIGs input totals 2 3 2 16 2" xfId="37636" xr:uid="{00000000-0005-0000-0000-0000BB900000}"/>
    <cellStyle name="RIGs input totals 2 3 2 17" xfId="37637" xr:uid="{00000000-0005-0000-0000-0000BC900000}"/>
    <cellStyle name="RIGs input totals 2 3 2 17 2" xfId="37638" xr:uid="{00000000-0005-0000-0000-0000BD900000}"/>
    <cellStyle name="RIGs input totals 2 3 2 18" xfId="37639" xr:uid="{00000000-0005-0000-0000-0000BE900000}"/>
    <cellStyle name="RIGs input totals 2 3 2 18 2" xfId="37640" xr:uid="{00000000-0005-0000-0000-0000BF900000}"/>
    <cellStyle name="RIGs input totals 2 3 2 19" xfId="37641" xr:uid="{00000000-0005-0000-0000-0000C0900000}"/>
    <cellStyle name="RIGs input totals 2 3 2 19 2" xfId="37642" xr:uid="{00000000-0005-0000-0000-0000C1900000}"/>
    <cellStyle name="RIGs input totals 2 3 2 2" xfId="37643" xr:uid="{00000000-0005-0000-0000-0000C2900000}"/>
    <cellStyle name="RIGs input totals 2 3 2 2 10" xfId="37644" xr:uid="{00000000-0005-0000-0000-0000C3900000}"/>
    <cellStyle name="RIGs input totals 2 3 2 2 11" xfId="37645" xr:uid="{00000000-0005-0000-0000-0000C4900000}"/>
    <cellStyle name="RIGs input totals 2 3 2 2 12" xfId="37646" xr:uid="{00000000-0005-0000-0000-0000C5900000}"/>
    <cellStyle name="RIGs input totals 2 3 2 2 13" xfId="37647" xr:uid="{00000000-0005-0000-0000-0000C6900000}"/>
    <cellStyle name="RIGs input totals 2 3 2 2 14" xfId="37648" xr:uid="{00000000-0005-0000-0000-0000C7900000}"/>
    <cellStyle name="RIGs input totals 2 3 2 2 15" xfId="37649" xr:uid="{00000000-0005-0000-0000-0000C8900000}"/>
    <cellStyle name="RIGs input totals 2 3 2 2 16" xfId="37650" xr:uid="{00000000-0005-0000-0000-0000C9900000}"/>
    <cellStyle name="RIGs input totals 2 3 2 2 17" xfId="37651" xr:uid="{00000000-0005-0000-0000-0000CA900000}"/>
    <cellStyle name="RIGs input totals 2 3 2 2 18" xfId="37652" xr:uid="{00000000-0005-0000-0000-0000CB900000}"/>
    <cellStyle name="RIGs input totals 2 3 2 2 19" xfId="37653" xr:uid="{00000000-0005-0000-0000-0000CC900000}"/>
    <cellStyle name="RIGs input totals 2 3 2 2 2" xfId="37654" xr:uid="{00000000-0005-0000-0000-0000CD900000}"/>
    <cellStyle name="RIGs input totals 2 3 2 2 2 10" xfId="37655" xr:uid="{00000000-0005-0000-0000-0000CE900000}"/>
    <cellStyle name="RIGs input totals 2 3 2 2 2 11" xfId="37656" xr:uid="{00000000-0005-0000-0000-0000CF900000}"/>
    <cellStyle name="RIGs input totals 2 3 2 2 2 12" xfId="37657" xr:uid="{00000000-0005-0000-0000-0000D0900000}"/>
    <cellStyle name="RIGs input totals 2 3 2 2 2 13" xfId="37658" xr:uid="{00000000-0005-0000-0000-0000D1900000}"/>
    <cellStyle name="RIGs input totals 2 3 2 2 2 14" xfId="37659" xr:uid="{00000000-0005-0000-0000-0000D2900000}"/>
    <cellStyle name="RIGs input totals 2 3 2 2 2 15" xfId="37660" xr:uid="{00000000-0005-0000-0000-0000D3900000}"/>
    <cellStyle name="RIGs input totals 2 3 2 2 2 16" xfId="37661" xr:uid="{00000000-0005-0000-0000-0000D4900000}"/>
    <cellStyle name="RIGs input totals 2 3 2 2 2 17" xfId="37662" xr:uid="{00000000-0005-0000-0000-0000D5900000}"/>
    <cellStyle name="RIGs input totals 2 3 2 2 2 18" xfId="37663" xr:uid="{00000000-0005-0000-0000-0000D6900000}"/>
    <cellStyle name="RIGs input totals 2 3 2 2 2 19" xfId="37664" xr:uid="{00000000-0005-0000-0000-0000D7900000}"/>
    <cellStyle name="RIGs input totals 2 3 2 2 2 2" xfId="37665" xr:uid="{00000000-0005-0000-0000-0000D8900000}"/>
    <cellStyle name="RIGs input totals 2 3 2 2 2 2 10" xfId="37666" xr:uid="{00000000-0005-0000-0000-0000D9900000}"/>
    <cellStyle name="RIGs input totals 2 3 2 2 2 2 11" xfId="37667" xr:uid="{00000000-0005-0000-0000-0000DA900000}"/>
    <cellStyle name="RIGs input totals 2 3 2 2 2 2 12" xfId="37668" xr:uid="{00000000-0005-0000-0000-0000DB900000}"/>
    <cellStyle name="RIGs input totals 2 3 2 2 2 2 13" xfId="37669" xr:uid="{00000000-0005-0000-0000-0000DC900000}"/>
    <cellStyle name="RIGs input totals 2 3 2 2 2 2 2" xfId="37670" xr:uid="{00000000-0005-0000-0000-0000DD900000}"/>
    <cellStyle name="RIGs input totals 2 3 2 2 2 2 2 2" xfId="37671" xr:uid="{00000000-0005-0000-0000-0000DE900000}"/>
    <cellStyle name="RIGs input totals 2 3 2 2 2 2 2 3" xfId="37672" xr:uid="{00000000-0005-0000-0000-0000DF900000}"/>
    <cellStyle name="RIGs input totals 2 3 2 2 2 2 3" xfId="37673" xr:uid="{00000000-0005-0000-0000-0000E0900000}"/>
    <cellStyle name="RIGs input totals 2 3 2 2 2 2 3 2" xfId="37674" xr:uid="{00000000-0005-0000-0000-0000E1900000}"/>
    <cellStyle name="RIGs input totals 2 3 2 2 2 2 3 3" xfId="37675" xr:uid="{00000000-0005-0000-0000-0000E2900000}"/>
    <cellStyle name="RIGs input totals 2 3 2 2 2 2 4" xfId="37676" xr:uid="{00000000-0005-0000-0000-0000E3900000}"/>
    <cellStyle name="RIGs input totals 2 3 2 2 2 2 5" xfId="37677" xr:uid="{00000000-0005-0000-0000-0000E4900000}"/>
    <cellStyle name="RIGs input totals 2 3 2 2 2 2 6" xfId="37678" xr:uid="{00000000-0005-0000-0000-0000E5900000}"/>
    <cellStyle name="RIGs input totals 2 3 2 2 2 2 7" xfId="37679" xr:uid="{00000000-0005-0000-0000-0000E6900000}"/>
    <cellStyle name="RIGs input totals 2 3 2 2 2 2 8" xfId="37680" xr:uid="{00000000-0005-0000-0000-0000E7900000}"/>
    <cellStyle name="RIGs input totals 2 3 2 2 2 2 9" xfId="37681" xr:uid="{00000000-0005-0000-0000-0000E8900000}"/>
    <cellStyle name="RIGs input totals 2 3 2 2 2 20" xfId="37682" xr:uid="{00000000-0005-0000-0000-0000E9900000}"/>
    <cellStyle name="RIGs input totals 2 3 2 2 2 21" xfId="37683" xr:uid="{00000000-0005-0000-0000-0000EA900000}"/>
    <cellStyle name="RIGs input totals 2 3 2 2 2 22" xfId="37684" xr:uid="{00000000-0005-0000-0000-0000EB900000}"/>
    <cellStyle name="RIGs input totals 2 3 2 2 2 23" xfId="37685" xr:uid="{00000000-0005-0000-0000-0000EC900000}"/>
    <cellStyle name="RIGs input totals 2 3 2 2 2 24" xfId="37686" xr:uid="{00000000-0005-0000-0000-0000ED900000}"/>
    <cellStyle name="RIGs input totals 2 3 2 2 2 25" xfId="37687" xr:uid="{00000000-0005-0000-0000-0000EE900000}"/>
    <cellStyle name="RIGs input totals 2 3 2 2 2 26" xfId="37688" xr:uid="{00000000-0005-0000-0000-0000EF900000}"/>
    <cellStyle name="RIGs input totals 2 3 2 2 2 27" xfId="37689" xr:uid="{00000000-0005-0000-0000-0000F0900000}"/>
    <cellStyle name="RIGs input totals 2 3 2 2 2 28" xfId="37690" xr:uid="{00000000-0005-0000-0000-0000F1900000}"/>
    <cellStyle name="RIGs input totals 2 3 2 2 2 29" xfId="37691" xr:uid="{00000000-0005-0000-0000-0000F2900000}"/>
    <cellStyle name="RIGs input totals 2 3 2 2 2 3" xfId="37692" xr:uid="{00000000-0005-0000-0000-0000F3900000}"/>
    <cellStyle name="RIGs input totals 2 3 2 2 2 3 2" xfId="37693" xr:uid="{00000000-0005-0000-0000-0000F4900000}"/>
    <cellStyle name="RIGs input totals 2 3 2 2 2 3 3" xfId="37694" xr:uid="{00000000-0005-0000-0000-0000F5900000}"/>
    <cellStyle name="RIGs input totals 2 3 2 2 2 30" xfId="37695" xr:uid="{00000000-0005-0000-0000-0000F6900000}"/>
    <cellStyle name="RIGs input totals 2 3 2 2 2 31" xfId="37696" xr:uid="{00000000-0005-0000-0000-0000F7900000}"/>
    <cellStyle name="RIGs input totals 2 3 2 2 2 32" xfId="37697" xr:uid="{00000000-0005-0000-0000-0000F8900000}"/>
    <cellStyle name="RIGs input totals 2 3 2 2 2 33" xfId="37698" xr:uid="{00000000-0005-0000-0000-0000F9900000}"/>
    <cellStyle name="RIGs input totals 2 3 2 2 2 34" xfId="37699" xr:uid="{00000000-0005-0000-0000-0000FA900000}"/>
    <cellStyle name="RIGs input totals 2 3 2 2 2 4" xfId="37700" xr:uid="{00000000-0005-0000-0000-0000FB900000}"/>
    <cellStyle name="RIGs input totals 2 3 2 2 2 4 2" xfId="37701" xr:uid="{00000000-0005-0000-0000-0000FC900000}"/>
    <cellStyle name="RIGs input totals 2 3 2 2 2 4 3" xfId="37702" xr:uid="{00000000-0005-0000-0000-0000FD900000}"/>
    <cellStyle name="RIGs input totals 2 3 2 2 2 5" xfId="37703" xr:uid="{00000000-0005-0000-0000-0000FE900000}"/>
    <cellStyle name="RIGs input totals 2 3 2 2 2 6" xfId="37704" xr:uid="{00000000-0005-0000-0000-0000FF900000}"/>
    <cellStyle name="RIGs input totals 2 3 2 2 2 7" xfId="37705" xr:uid="{00000000-0005-0000-0000-000000910000}"/>
    <cellStyle name="RIGs input totals 2 3 2 2 2 8" xfId="37706" xr:uid="{00000000-0005-0000-0000-000001910000}"/>
    <cellStyle name="RIGs input totals 2 3 2 2 2 9" xfId="37707" xr:uid="{00000000-0005-0000-0000-000002910000}"/>
    <cellStyle name="RIGs input totals 2 3 2 2 20" xfId="37708" xr:uid="{00000000-0005-0000-0000-000003910000}"/>
    <cellStyle name="RIGs input totals 2 3 2 2 21" xfId="37709" xr:uid="{00000000-0005-0000-0000-000004910000}"/>
    <cellStyle name="RIGs input totals 2 3 2 2 22" xfId="37710" xr:uid="{00000000-0005-0000-0000-000005910000}"/>
    <cellStyle name="RIGs input totals 2 3 2 2 23" xfId="37711" xr:uid="{00000000-0005-0000-0000-000006910000}"/>
    <cellStyle name="RIGs input totals 2 3 2 2 24" xfId="37712" xr:uid="{00000000-0005-0000-0000-000007910000}"/>
    <cellStyle name="RIGs input totals 2 3 2 2 25" xfId="37713" xr:uid="{00000000-0005-0000-0000-000008910000}"/>
    <cellStyle name="RIGs input totals 2 3 2 2 26" xfId="37714" xr:uid="{00000000-0005-0000-0000-000009910000}"/>
    <cellStyle name="RIGs input totals 2 3 2 2 27" xfId="37715" xr:uid="{00000000-0005-0000-0000-00000A910000}"/>
    <cellStyle name="RIGs input totals 2 3 2 2 28" xfId="37716" xr:uid="{00000000-0005-0000-0000-00000B910000}"/>
    <cellStyle name="RIGs input totals 2 3 2 2 29" xfId="37717" xr:uid="{00000000-0005-0000-0000-00000C910000}"/>
    <cellStyle name="RIGs input totals 2 3 2 2 3" xfId="37718" xr:uid="{00000000-0005-0000-0000-00000D910000}"/>
    <cellStyle name="RIGs input totals 2 3 2 2 3 10" xfId="37719" xr:uid="{00000000-0005-0000-0000-00000E910000}"/>
    <cellStyle name="RIGs input totals 2 3 2 2 3 11" xfId="37720" xr:uid="{00000000-0005-0000-0000-00000F910000}"/>
    <cellStyle name="RIGs input totals 2 3 2 2 3 12" xfId="37721" xr:uid="{00000000-0005-0000-0000-000010910000}"/>
    <cellStyle name="RIGs input totals 2 3 2 2 3 13" xfId="37722" xr:uid="{00000000-0005-0000-0000-000011910000}"/>
    <cellStyle name="RIGs input totals 2 3 2 2 3 2" xfId="37723" xr:uid="{00000000-0005-0000-0000-000012910000}"/>
    <cellStyle name="RIGs input totals 2 3 2 2 3 2 2" xfId="37724" xr:uid="{00000000-0005-0000-0000-000013910000}"/>
    <cellStyle name="RIGs input totals 2 3 2 2 3 2 3" xfId="37725" xr:uid="{00000000-0005-0000-0000-000014910000}"/>
    <cellStyle name="RIGs input totals 2 3 2 2 3 3" xfId="37726" xr:uid="{00000000-0005-0000-0000-000015910000}"/>
    <cellStyle name="RIGs input totals 2 3 2 2 3 3 2" xfId="37727" xr:uid="{00000000-0005-0000-0000-000016910000}"/>
    <cellStyle name="RIGs input totals 2 3 2 2 3 3 3" xfId="37728" xr:uid="{00000000-0005-0000-0000-000017910000}"/>
    <cellStyle name="RIGs input totals 2 3 2 2 3 4" xfId="37729" xr:uid="{00000000-0005-0000-0000-000018910000}"/>
    <cellStyle name="RIGs input totals 2 3 2 2 3 5" xfId="37730" xr:uid="{00000000-0005-0000-0000-000019910000}"/>
    <cellStyle name="RIGs input totals 2 3 2 2 3 6" xfId="37731" xr:uid="{00000000-0005-0000-0000-00001A910000}"/>
    <cellStyle name="RIGs input totals 2 3 2 2 3 7" xfId="37732" xr:uid="{00000000-0005-0000-0000-00001B910000}"/>
    <cellStyle name="RIGs input totals 2 3 2 2 3 8" xfId="37733" xr:uid="{00000000-0005-0000-0000-00001C910000}"/>
    <cellStyle name="RIGs input totals 2 3 2 2 3 9" xfId="37734" xr:uid="{00000000-0005-0000-0000-00001D910000}"/>
    <cellStyle name="RIGs input totals 2 3 2 2 30" xfId="37735" xr:uid="{00000000-0005-0000-0000-00001E910000}"/>
    <cellStyle name="RIGs input totals 2 3 2 2 31" xfId="37736" xr:uid="{00000000-0005-0000-0000-00001F910000}"/>
    <cellStyle name="RIGs input totals 2 3 2 2 32" xfId="37737" xr:uid="{00000000-0005-0000-0000-000020910000}"/>
    <cellStyle name="RIGs input totals 2 3 2 2 33" xfId="37738" xr:uid="{00000000-0005-0000-0000-000021910000}"/>
    <cellStyle name="RIGs input totals 2 3 2 2 34" xfId="37739" xr:uid="{00000000-0005-0000-0000-000022910000}"/>
    <cellStyle name="RIGs input totals 2 3 2 2 35" xfId="37740" xr:uid="{00000000-0005-0000-0000-000023910000}"/>
    <cellStyle name="RIGs input totals 2 3 2 2 4" xfId="37741" xr:uid="{00000000-0005-0000-0000-000024910000}"/>
    <cellStyle name="RIGs input totals 2 3 2 2 4 2" xfId="37742" xr:uid="{00000000-0005-0000-0000-000025910000}"/>
    <cellStyle name="RIGs input totals 2 3 2 2 4 3" xfId="37743" xr:uid="{00000000-0005-0000-0000-000026910000}"/>
    <cellStyle name="RIGs input totals 2 3 2 2 5" xfId="37744" xr:uid="{00000000-0005-0000-0000-000027910000}"/>
    <cellStyle name="RIGs input totals 2 3 2 2 5 2" xfId="37745" xr:uid="{00000000-0005-0000-0000-000028910000}"/>
    <cellStyle name="RIGs input totals 2 3 2 2 5 3" xfId="37746" xr:uid="{00000000-0005-0000-0000-000029910000}"/>
    <cellStyle name="RIGs input totals 2 3 2 2 6" xfId="37747" xr:uid="{00000000-0005-0000-0000-00002A910000}"/>
    <cellStyle name="RIGs input totals 2 3 2 2 7" xfId="37748" xr:uid="{00000000-0005-0000-0000-00002B910000}"/>
    <cellStyle name="RIGs input totals 2 3 2 2 8" xfId="37749" xr:uid="{00000000-0005-0000-0000-00002C910000}"/>
    <cellStyle name="RIGs input totals 2 3 2 2 9" xfId="37750" xr:uid="{00000000-0005-0000-0000-00002D910000}"/>
    <cellStyle name="RIGs input totals 2 3 2 2_4 28 1_Asst_Health_Crit_AllTO_RIIO_20110714pm" xfId="37751" xr:uid="{00000000-0005-0000-0000-00002E910000}"/>
    <cellStyle name="RIGs input totals 2 3 2 20" xfId="37752" xr:uid="{00000000-0005-0000-0000-00002F910000}"/>
    <cellStyle name="RIGs input totals 2 3 2 20 2" xfId="37753" xr:uid="{00000000-0005-0000-0000-000030910000}"/>
    <cellStyle name="RIGs input totals 2 3 2 21" xfId="37754" xr:uid="{00000000-0005-0000-0000-000031910000}"/>
    <cellStyle name="RIGs input totals 2 3 2 21 2" xfId="37755" xr:uid="{00000000-0005-0000-0000-000032910000}"/>
    <cellStyle name="RIGs input totals 2 3 2 22" xfId="37756" xr:uid="{00000000-0005-0000-0000-000033910000}"/>
    <cellStyle name="RIGs input totals 2 3 2 22 2" xfId="37757" xr:uid="{00000000-0005-0000-0000-000034910000}"/>
    <cellStyle name="RIGs input totals 2 3 2 23" xfId="37758" xr:uid="{00000000-0005-0000-0000-000035910000}"/>
    <cellStyle name="RIGs input totals 2 3 2 23 2" xfId="37759" xr:uid="{00000000-0005-0000-0000-000036910000}"/>
    <cellStyle name="RIGs input totals 2 3 2 24" xfId="37760" xr:uid="{00000000-0005-0000-0000-000037910000}"/>
    <cellStyle name="RIGs input totals 2 3 2 24 2" xfId="37761" xr:uid="{00000000-0005-0000-0000-000038910000}"/>
    <cellStyle name="RIGs input totals 2 3 2 25" xfId="37762" xr:uid="{00000000-0005-0000-0000-000039910000}"/>
    <cellStyle name="RIGs input totals 2 3 2 25 2" xfId="37763" xr:uid="{00000000-0005-0000-0000-00003A910000}"/>
    <cellStyle name="RIGs input totals 2 3 2 26" xfId="37764" xr:uid="{00000000-0005-0000-0000-00003B910000}"/>
    <cellStyle name="RIGs input totals 2 3 2 27" xfId="37765" xr:uid="{00000000-0005-0000-0000-00003C910000}"/>
    <cellStyle name="RIGs input totals 2 3 2 28" xfId="37766" xr:uid="{00000000-0005-0000-0000-00003D910000}"/>
    <cellStyle name="RIGs input totals 2 3 2 29" xfId="37767" xr:uid="{00000000-0005-0000-0000-00003E910000}"/>
    <cellStyle name="RIGs input totals 2 3 2 3" xfId="37768" xr:uid="{00000000-0005-0000-0000-00003F910000}"/>
    <cellStyle name="RIGs input totals 2 3 2 3 10" xfId="37769" xr:uid="{00000000-0005-0000-0000-000040910000}"/>
    <cellStyle name="RIGs input totals 2 3 2 3 11" xfId="37770" xr:uid="{00000000-0005-0000-0000-000041910000}"/>
    <cellStyle name="RIGs input totals 2 3 2 3 12" xfId="37771" xr:uid="{00000000-0005-0000-0000-000042910000}"/>
    <cellStyle name="RIGs input totals 2 3 2 3 13" xfId="37772" xr:uid="{00000000-0005-0000-0000-000043910000}"/>
    <cellStyle name="RIGs input totals 2 3 2 3 14" xfId="37773" xr:uid="{00000000-0005-0000-0000-000044910000}"/>
    <cellStyle name="RIGs input totals 2 3 2 3 15" xfId="37774" xr:uid="{00000000-0005-0000-0000-000045910000}"/>
    <cellStyle name="RIGs input totals 2 3 2 3 16" xfId="37775" xr:uid="{00000000-0005-0000-0000-000046910000}"/>
    <cellStyle name="RIGs input totals 2 3 2 3 17" xfId="37776" xr:uid="{00000000-0005-0000-0000-000047910000}"/>
    <cellStyle name="RIGs input totals 2 3 2 3 18" xfId="37777" xr:uid="{00000000-0005-0000-0000-000048910000}"/>
    <cellStyle name="RIGs input totals 2 3 2 3 19" xfId="37778" xr:uid="{00000000-0005-0000-0000-000049910000}"/>
    <cellStyle name="RIGs input totals 2 3 2 3 2" xfId="37779" xr:uid="{00000000-0005-0000-0000-00004A910000}"/>
    <cellStyle name="RIGs input totals 2 3 2 3 2 10" xfId="37780" xr:uid="{00000000-0005-0000-0000-00004B910000}"/>
    <cellStyle name="RIGs input totals 2 3 2 3 2 11" xfId="37781" xr:uid="{00000000-0005-0000-0000-00004C910000}"/>
    <cellStyle name="RIGs input totals 2 3 2 3 2 12" xfId="37782" xr:uid="{00000000-0005-0000-0000-00004D910000}"/>
    <cellStyle name="RIGs input totals 2 3 2 3 2 13" xfId="37783" xr:uid="{00000000-0005-0000-0000-00004E910000}"/>
    <cellStyle name="RIGs input totals 2 3 2 3 2 2" xfId="37784" xr:uid="{00000000-0005-0000-0000-00004F910000}"/>
    <cellStyle name="RIGs input totals 2 3 2 3 2 2 2" xfId="37785" xr:uid="{00000000-0005-0000-0000-000050910000}"/>
    <cellStyle name="RIGs input totals 2 3 2 3 2 2 3" xfId="37786" xr:uid="{00000000-0005-0000-0000-000051910000}"/>
    <cellStyle name="RIGs input totals 2 3 2 3 2 3" xfId="37787" xr:uid="{00000000-0005-0000-0000-000052910000}"/>
    <cellStyle name="RIGs input totals 2 3 2 3 2 3 2" xfId="37788" xr:uid="{00000000-0005-0000-0000-000053910000}"/>
    <cellStyle name="RIGs input totals 2 3 2 3 2 3 3" xfId="37789" xr:uid="{00000000-0005-0000-0000-000054910000}"/>
    <cellStyle name="RIGs input totals 2 3 2 3 2 4" xfId="37790" xr:uid="{00000000-0005-0000-0000-000055910000}"/>
    <cellStyle name="RIGs input totals 2 3 2 3 2 5" xfId="37791" xr:uid="{00000000-0005-0000-0000-000056910000}"/>
    <cellStyle name="RIGs input totals 2 3 2 3 2 6" xfId="37792" xr:uid="{00000000-0005-0000-0000-000057910000}"/>
    <cellStyle name="RIGs input totals 2 3 2 3 2 7" xfId="37793" xr:uid="{00000000-0005-0000-0000-000058910000}"/>
    <cellStyle name="RIGs input totals 2 3 2 3 2 8" xfId="37794" xr:uid="{00000000-0005-0000-0000-000059910000}"/>
    <cellStyle name="RIGs input totals 2 3 2 3 2 9" xfId="37795" xr:uid="{00000000-0005-0000-0000-00005A910000}"/>
    <cellStyle name="RIGs input totals 2 3 2 3 20" xfId="37796" xr:uid="{00000000-0005-0000-0000-00005B910000}"/>
    <cellStyle name="RIGs input totals 2 3 2 3 21" xfId="37797" xr:uid="{00000000-0005-0000-0000-00005C910000}"/>
    <cellStyle name="RIGs input totals 2 3 2 3 22" xfId="37798" xr:uid="{00000000-0005-0000-0000-00005D910000}"/>
    <cellStyle name="RIGs input totals 2 3 2 3 23" xfId="37799" xr:uid="{00000000-0005-0000-0000-00005E910000}"/>
    <cellStyle name="RIGs input totals 2 3 2 3 24" xfId="37800" xr:uid="{00000000-0005-0000-0000-00005F910000}"/>
    <cellStyle name="RIGs input totals 2 3 2 3 25" xfId="37801" xr:uid="{00000000-0005-0000-0000-000060910000}"/>
    <cellStyle name="RIGs input totals 2 3 2 3 26" xfId="37802" xr:uid="{00000000-0005-0000-0000-000061910000}"/>
    <cellStyle name="RIGs input totals 2 3 2 3 27" xfId="37803" xr:uid="{00000000-0005-0000-0000-000062910000}"/>
    <cellStyle name="RIGs input totals 2 3 2 3 28" xfId="37804" xr:uid="{00000000-0005-0000-0000-000063910000}"/>
    <cellStyle name="RIGs input totals 2 3 2 3 29" xfId="37805" xr:uid="{00000000-0005-0000-0000-000064910000}"/>
    <cellStyle name="RIGs input totals 2 3 2 3 3" xfId="37806" xr:uid="{00000000-0005-0000-0000-000065910000}"/>
    <cellStyle name="RIGs input totals 2 3 2 3 3 2" xfId="37807" xr:uid="{00000000-0005-0000-0000-000066910000}"/>
    <cellStyle name="RIGs input totals 2 3 2 3 3 3" xfId="37808" xr:uid="{00000000-0005-0000-0000-000067910000}"/>
    <cellStyle name="RIGs input totals 2 3 2 3 30" xfId="37809" xr:uid="{00000000-0005-0000-0000-000068910000}"/>
    <cellStyle name="RIGs input totals 2 3 2 3 31" xfId="37810" xr:uid="{00000000-0005-0000-0000-000069910000}"/>
    <cellStyle name="RIGs input totals 2 3 2 3 32" xfId="37811" xr:uid="{00000000-0005-0000-0000-00006A910000}"/>
    <cellStyle name="RIGs input totals 2 3 2 3 33" xfId="37812" xr:uid="{00000000-0005-0000-0000-00006B910000}"/>
    <cellStyle name="RIGs input totals 2 3 2 3 34" xfId="37813" xr:uid="{00000000-0005-0000-0000-00006C910000}"/>
    <cellStyle name="RIGs input totals 2 3 2 3 4" xfId="37814" xr:uid="{00000000-0005-0000-0000-00006D910000}"/>
    <cellStyle name="RIGs input totals 2 3 2 3 4 2" xfId="37815" xr:uid="{00000000-0005-0000-0000-00006E910000}"/>
    <cellStyle name="RIGs input totals 2 3 2 3 4 3" xfId="37816" xr:uid="{00000000-0005-0000-0000-00006F910000}"/>
    <cellStyle name="RIGs input totals 2 3 2 3 5" xfId="37817" xr:uid="{00000000-0005-0000-0000-000070910000}"/>
    <cellStyle name="RIGs input totals 2 3 2 3 6" xfId="37818" xr:uid="{00000000-0005-0000-0000-000071910000}"/>
    <cellStyle name="RIGs input totals 2 3 2 3 7" xfId="37819" xr:uid="{00000000-0005-0000-0000-000072910000}"/>
    <cellStyle name="RIGs input totals 2 3 2 3 8" xfId="37820" xr:uid="{00000000-0005-0000-0000-000073910000}"/>
    <cellStyle name="RIGs input totals 2 3 2 3 9" xfId="37821" xr:uid="{00000000-0005-0000-0000-000074910000}"/>
    <cellStyle name="RIGs input totals 2 3 2 30" xfId="37822" xr:uid="{00000000-0005-0000-0000-000075910000}"/>
    <cellStyle name="RIGs input totals 2 3 2 31" xfId="37823" xr:uid="{00000000-0005-0000-0000-000076910000}"/>
    <cellStyle name="RIGs input totals 2 3 2 32" xfId="37824" xr:uid="{00000000-0005-0000-0000-000077910000}"/>
    <cellStyle name="RIGs input totals 2 3 2 33" xfId="37825" xr:uid="{00000000-0005-0000-0000-000078910000}"/>
    <cellStyle name="RIGs input totals 2 3 2 34" xfId="37826" xr:uid="{00000000-0005-0000-0000-000079910000}"/>
    <cellStyle name="RIGs input totals 2 3 2 35" xfId="37827" xr:uid="{00000000-0005-0000-0000-00007A910000}"/>
    <cellStyle name="RIGs input totals 2 3 2 36" xfId="37828" xr:uid="{00000000-0005-0000-0000-00007B910000}"/>
    <cellStyle name="RIGs input totals 2 3 2 37" xfId="37829" xr:uid="{00000000-0005-0000-0000-00007C910000}"/>
    <cellStyle name="RIGs input totals 2 3 2 38" xfId="37830" xr:uid="{00000000-0005-0000-0000-00007D910000}"/>
    <cellStyle name="RIGs input totals 2 3 2 4" xfId="37831" xr:uid="{00000000-0005-0000-0000-00007E910000}"/>
    <cellStyle name="RIGs input totals 2 3 2 4 10" xfId="37832" xr:uid="{00000000-0005-0000-0000-00007F910000}"/>
    <cellStyle name="RIGs input totals 2 3 2 4 11" xfId="37833" xr:uid="{00000000-0005-0000-0000-000080910000}"/>
    <cellStyle name="RIGs input totals 2 3 2 4 12" xfId="37834" xr:uid="{00000000-0005-0000-0000-000081910000}"/>
    <cellStyle name="RIGs input totals 2 3 2 4 13" xfId="37835" xr:uid="{00000000-0005-0000-0000-000082910000}"/>
    <cellStyle name="RIGs input totals 2 3 2 4 14" xfId="37836" xr:uid="{00000000-0005-0000-0000-000083910000}"/>
    <cellStyle name="RIGs input totals 2 3 2 4 15" xfId="37837" xr:uid="{00000000-0005-0000-0000-000084910000}"/>
    <cellStyle name="RIGs input totals 2 3 2 4 16" xfId="37838" xr:uid="{00000000-0005-0000-0000-000085910000}"/>
    <cellStyle name="RIGs input totals 2 3 2 4 17" xfId="37839" xr:uid="{00000000-0005-0000-0000-000086910000}"/>
    <cellStyle name="RIGs input totals 2 3 2 4 18" xfId="37840" xr:uid="{00000000-0005-0000-0000-000087910000}"/>
    <cellStyle name="RIGs input totals 2 3 2 4 19" xfId="37841" xr:uid="{00000000-0005-0000-0000-000088910000}"/>
    <cellStyle name="RIGs input totals 2 3 2 4 2" xfId="37842" xr:uid="{00000000-0005-0000-0000-000089910000}"/>
    <cellStyle name="RIGs input totals 2 3 2 4 2 10" xfId="37843" xr:uid="{00000000-0005-0000-0000-00008A910000}"/>
    <cellStyle name="RIGs input totals 2 3 2 4 2 11" xfId="37844" xr:uid="{00000000-0005-0000-0000-00008B910000}"/>
    <cellStyle name="RIGs input totals 2 3 2 4 2 12" xfId="37845" xr:uid="{00000000-0005-0000-0000-00008C910000}"/>
    <cellStyle name="RIGs input totals 2 3 2 4 2 13" xfId="37846" xr:uid="{00000000-0005-0000-0000-00008D910000}"/>
    <cellStyle name="RIGs input totals 2 3 2 4 2 2" xfId="37847" xr:uid="{00000000-0005-0000-0000-00008E910000}"/>
    <cellStyle name="RIGs input totals 2 3 2 4 2 2 2" xfId="37848" xr:uid="{00000000-0005-0000-0000-00008F910000}"/>
    <cellStyle name="RIGs input totals 2 3 2 4 2 2 3" xfId="37849" xr:uid="{00000000-0005-0000-0000-000090910000}"/>
    <cellStyle name="RIGs input totals 2 3 2 4 2 3" xfId="37850" xr:uid="{00000000-0005-0000-0000-000091910000}"/>
    <cellStyle name="RIGs input totals 2 3 2 4 2 3 2" xfId="37851" xr:uid="{00000000-0005-0000-0000-000092910000}"/>
    <cellStyle name="RIGs input totals 2 3 2 4 2 3 3" xfId="37852" xr:uid="{00000000-0005-0000-0000-000093910000}"/>
    <cellStyle name="RIGs input totals 2 3 2 4 2 4" xfId="37853" xr:uid="{00000000-0005-0000-0000-000094910000}"/>
    <cellStyle name="RIGs input totals 2 3 2 4 2 5" xfId="37854" xr:uid="{00000000-0005-0000-0000-000095910000}"/>
    <cellStyle name="RIGs input totals 2 3 2 4 2 6" xfId="37855" xr:uid="{00000000-0005-0000-0000-000096910000}"/>
    <cellStyle name="RIGs input totals 2 3 2 4 2 7" xfId="37856" xr:uid="{00000000-0005-0000-0000-000097910000}"/>
    <cellStyle name="RIGs input totals 2 3 2 4 2 8" xfId="37857" xr:uid="{00000000-0005-0000-0000-000098910000}"/>
    <cellStyle name="RIGs input totals 2 3 2 4 2 9" xfId="37858" xr:uid="{00000000-0005-0000-0000-000099910000}"/>
    <cellStyle name="RIGs input totals 2 3 2 4 20" xfId="37859" xr:uid="{00000000-0005-0000-0000-00009A910000}"/>
    <cellStyle name="RIGs input totals 2 3 2 4 21" xfId="37860" xr:uid="{00000000-0005-0000-0000-00009B910000}"/>
    <cellStyle name="RIGs input totals 2 3 2 4 22" xfId="37861" xr:uid="{00000000-0005-0000-0000-00009C910000}"/>
    <cellStyle name="RIGs input totals 2 3 2 4 23" xfId="37862" xr:uid="{00000000-0005-0000-0000-00009D910000}"/>
    <cellStyle name="RIGs input totals 2 3 2 4 24" xfId="37863" xr:uid="{00000000-0005-0000-0000-00009E910000}"/>
    <cellStyle name="RIGs input totals 2 3 2 4 25" xfId="37864" xr:uid="{00000000-0005-0000-0000-00009F910000}"/>
    <cellStyle name="RIGs input totals 2 3 2 4 26" xfId="37865" xr:uid="{00000000-0005-0000-0000-0000A0910000}"/>
    <cellStyle name="RIGs input totals 2 3 2 4 27" xfId="37866" xr:uid="{00000000-0005-0000-0000-0000A1910000}"/>
    <cellStyle name="RIGs input totals 2 3 2 4 28" xfId="37867" xr:uid="{00000000-0005-0000-0000-0000A2910000}"/>
    <cellStyle name="RIGs input totals 2 3 2 4 29" xfId="37868" xr:uid="{00000000-0005-0000-0000-0000A3910000}"/>
    <cellStyle name="RIGs input totals 2 3 2 4 3" xfId="37869" xr:uid="{00000000-0005-0000-0000-0000A4910000}"/>
    <cellStyle name="RIGs input totals 2 3 2 4 3 2" xfId="37870" xr:uid="{00000000-0005-0000-0000-0000A5910000}"/>
    <cellStyle name="RIGs input totals 2 3 2 4 3 3" xfId="37871" xr:uid="{00000000-0005-0000-0000-0000A6910000}"/>
    <cellStyle name="RIGs input totals 2 3 2 4 30" xfId="37872" xr:uid="{00000000-0005-0000-0000-0000A7910000}"/>
    <cellStyle name="RIGs input totals 2 3 2 4 31" xfId="37873" xr:uid="{00000000-0005-0000-0000-0000A8910000}"/>
    <cellStyle name="RIGs input totals 2 3 2 4 32" xfId="37874" xr:uid="{00000000-0005-0000-0000-0000A9910000}"/>
    <cellStyle name="RIGs input totals 2 3 2 4 33" xfId="37875" xr:uid="{00000000-0005-0000-0000-0000AA910000}"/>
    <cellStyle name="RIGs input totals 2 3 2 4 34" xfId="37876" xr:uid="{00000000-0005-0000-0000-0000AB910000}"/>
    <cellStyle name="RIGs input totals 2 3 2 4 4" xfId="37877" xr:uid="{00000000-0005-0000-0000-0000AC910000}"/>
    <cellStyle name="RIGs input totals 2 3 2 4 4 2" xfId="37878" xr:uid="{00000000-0005-0000-0000-0000AD910000}"/>
    <cellStyle name="RIGs input totals 2 3 2 4 4 3" xfId="37879" xr:uid="{00000000-0005-0000-0000-0000AE910000}"/>
    <cellStyle name="RIGs input totals 2 3 2 4 5" xfId="37880" xr:uid="{00000000-0005-0000-0000-0000AF910000}"/>
    <cellStyle name="RIGs input totals 2 3 2 4 6" xfId="37881" xr:uid="{00000000-0005-0000-0000-0000B0910000}"/>
    <cellStyle name="RIGs input totals 2 3 2 4 7" xfId="37882" xr:uid="{00000000-0005-0000-0000-0000B1910000}"/>
    <cellStyle name="RIGs input totals 2 3 2 4 8" xfId="37883" xr:uid="{00000000-0005-0000-0000-0000B2910000}"/>
    <cellStyle name="RIGs input totals 2 3 2 4 9" xfId="37884" xr:uid="{00000000-0005-0000-0000-0000B3910000}"/>
    <cellStyle name="RIGs input totals 2 3 2 5" xfId="37885" xr:uid="{00000000-0005-0000-0000-0000B4910000}"/>
    <cellStyle name="RIGs input totals 2 3 2 5 10" xfId="37886" xr:uid="{00000000-0005-0000-0000-0000B5910000}"/>
    <cellStyle name="RIGs input totals 2 3 2 5 11" xfId="37887" xr:uid="{00000000-0005-0000-0000-0000B6910000}"/>
    <cellStyle name="RIGs input totals 2 3 2 5 12" xfId="37888" xr:uid="{00000000-0005-0000-0000-0000B7910000}"/>
    <cellStyle name="RIGs input totals 2 3 2 5 13" xfId="37889" xr:uid="{00000000-0005-0000-0000-0000B8910000}"/>
    <cellStyle name="RIGs input totals 2 3 2 5 2" xfId="37890" xr:uid="{00000000-0005-0000-0000-0000B9910000}"/>
    <cellStyle name="RIGs input totals 2 3 2 5 2 2" xfId="37891" xr:uid="{00000000-0005-0000-0000-0000BA910000}"/>
    <cellStyle name="RIGs input totals 2 3 2 5 2 3" xfId="37892" xr:uid="{00000000-0005-0000-0000-0000BB910000}"/>
    <cellStyle name="RIGs input totals 2 3 2 5 3" xfId="37893" xr:uid="{00000000-0005-0000-0000-0000BC910000}"/>
    <cellStyle name="RIGs input totals 2 3 2 5 3 2" xfId="37894" xr:uid="{00000000-0005-0000-0000-0000BD910000}"/>
    <cellStyle name="RIGs input totals 2 3 2 5 3 3" xfId="37895" xr:uid="{00000000-0005-0000-0000-0000BE910000}"/>
    <cellStyle name="RIGs input totals 2 3 2 5 4" xfId="37896" xr:uid="{00000000-0005-0000-0000-0000BF910000}"/>
    <cellStyle name="RIGs input totals 2 3 2 5 5" xfId="37897" xr:uid="{00000000-0005-0000-0000-0000C0910000}"/>
    <cellStyle name="RIGs input totals 2 3 2 5 6" xfId="37898" xr:uid="{00000000-0005-0000-0000-0000C1910000}"/>
    <cellStyle name="RIGs input totals 2 3 2 5 7" xfId="37899" xr:uid="{00000000-0005-0000-0000-0000C2910000}"/>
    <cellStyle name="RIGs input totals 2 3 2 5 8" xfId="37900" xr:uid="{00000000-0005-0000-0000-0000C3910000}"/>
    <cellStyle name="RIGs input totals 2 3 2 5 9" xfId="37901" xr:uid="{00000000-0005-0000-0000-0000C4910000}"/>
    <cellStyle name="RIGs input totals 2 3 2 6" xfId="37902" xr:uid="{00000000-0005-0000-0000-0000C5910000}"/>
    <cellStyle name="RIGs input totals 2 3 2 6 2" xfId="37903" xr:uid="{00000000-0005-0000-0000-0000C6910000}"/>
    <cellStyle name="RIGs input totals 2 3 2 6 2 2" xfId="37904" xr:uid="{00000000-0005-0000-0000-0000C7910000}"/>
    <cellStyle name="RIGs input totals 2 3 2 6 2 3" xfId="37905" xr:uid="{00000000-0005-0000-0000-0000C8910000}"/>
    <cellStyle name="RIGs input totals 2 3 2 6 3" xfId="37906" xr:uid="{00000000-0005-0000-0000-0000C9910000}"/>
    <cellStyle name="RIGs input totals 2 3 2 6 3 2" xfId="37907" xr:uid="{00000000-0005-0000-0000-0000CA910000}"/>
    <cellStyle name="RIGs input totals 2 3 2 6 4" xfId="37908" xr:uid="{00000000-0005-0000-0000-0000CB910000}"/>
    <cellStyle name="RIGs input totals 2 3 2 7" xfId="37909" xr:uid="{00000000-0005-0000-0000-0000CC910000}"/>
    <cellStyle name="RIGs input totals 2 3 2 7 2" xfId="37910" xr:uid="{00000000-0005-0000-0000-0000CD910000}"/>
    <cellStyle name="RIGs input totals 2 3 2 8" xfId="37911" xr:uid="{00000000-0005-0000-0000-0000CE910000}"/>
    <cellStyle name="RIGs input totals 2 3 2 8 2" xfId="37912" xr:uid="{00000000-0005-0000-0000-0000CF910000}"/>
    <cellStyle name="RIGs input totals 2 3 2 9" xfId="37913" xr:uid="{00000000-0005-0000-0000-0000D0910000}"/>
    <cellStyle name="RIGs input totals 2 3 2 9 2" xfId="37914" xr:uid="{00000000-0005-0000-0000-0000D1910000}"/>
    <cellStyle name="RIGs input totals 2 3 2_4 28 1_Asst_Health_Crit_AllTO_RIIO_20110714pm" xfId="37915" xr:uid="{00000000-0005-0000-0000-0000D2910000}"/>
    <cellStyle name="RIGs input totals 2 3 20" xfId="37916" xr:uid="{00000000-0005-0000-0000-0000D3910000}"/>
    <cellStyle name="RIGs input totals 2 3 20 2" xfId="37917" xr:uid="{00000000-0005-0000-0000-0000D4910000}"/>
    <cellStyle name="RIGs input totals 2 3 21" xfId="37918" xr:uid="{00000000-0005-0000-0000-0000D5910000}"/>
    <cellStyle name="RIGs input totals 2 3 21 2" xfId="37919" xr:uid="{00000000-0005-0000-0000-0000D6910000}"/>
    <cellStyle name="RIGs input totals 2 3 22" xfId="37920" xr:uid="{00000000-0005-0000-0000-0000D7910000}"/>
    <cellStyle name="RIGs input totals 2 3 22 2" xfId="37921" xr:uid="{00000000-0005-0000-0000-0000D8910000}"/>
    <cellStyle name="RIGs input totals 2 3 23" xfId="37922" xr:uid="{00000000-0005-0000-0000-0000D9910000}"/>
    <cellStyle name="RIGs input totals 2 3 23 2" xfId="37923" xr:uid="{00000000-0005-0000-0000-0000DA910000}"/>
    <cellStyle name="RIGs input totals 2 3 24" xfId="37924" xr:uid="{00000000-0005-0000-0000-0000DB910000}"/>
    <cellStyle name="RIGs input totals 2 3 24 2" xfId="37925" xr:uid="{00000000-0005-0000-0000-0000DC910000}"/>
    <cellStyle name="RIGs input totals 2 3 25" xfId="37926" xr:uid="{00000000-0005-0000-0000-0000DD910000}"/>
    <cellStyle name="RIGs input totals 2 3 25 2" xfId="37927" xr:uid="{00000000-0005-0000-0000-0000DE910000}"/>
    <cellStyle name="RIGs input totals 2 3 26" xfId="37928" xr:uid="{00000000-0005-0000-0000-0000DF910000}"/>
    <cellStyle name="RIGs input totals 2 3 26 2" xfId="37929" xr:uid="{00000000-0005-0000-0000-0000E0910000}"/>
    <cellStyle name="RIGs input totals 2 3 27" xfId="37930" xr:uid="{00000000-0005-0000-0000-0000E1910000}"/>
    <cellStyle name="RIGs input totals 2 3 28" xfId="37931" xr:uid="{00000000-0005-0000-0000-0000E2910000}"/>
    <cellStyle name="RIGs input totals 2 3 29" xfId="37932" xr:uid="{00000000-0005-0000-0000-0000E3910000}"/>
    <cellStyle name="RIGs input totals 2 3 3" xfId="37933" xr:uid="{00000000-0005-0000-0000-0000E4910000}"/>
    <cellStyle name="RIGs input totals 2 3 3 10" xfId="37934" xr:uid="{00000000-0005-0000-0000-0000E5910000}"/>
    <cellStyle name="RIGs input totals 2 3 3 11" xfId="37935" xr:uid="{00000000-0005-0000-0000-0000E6910000}"/>
    <cellStyle name="RIGs input totals 2 3 3 12" xfId="37936" xr:uid="{00000000-0005-0000-0000-0000E7910000}"/>
    <cellStyle name="RIGs input totals 2 3 3 13" xfId="37937" xr:uid="{00000000-0005-0000-0000-0000E8910000}"/>
    <cellStyle name="RIGs input totals 2 3 3 14" xfId="37938" xr:uid="{00000000-0005-0000-0000-0000E9910000}"/>
    <cellStyle name="RIGs input totals 2 3 3 15" xfId="37939" xr:uid="{00000000-0005-0000-0000-0000EA910000}"/>
    <cellStyle name="RIGs input totals 2 3 3 16" xfId="37940" xr:uid="{00000000-0005-0000-0000-0000EB910000}"/>
    <cellStyle name="RIGs input totals 2 3 3 17" xfId="37941" xr:uid="{00000000-0005-0000-0000-0000EC910000}"/>
    <cellStyle name="RIGs input totals 2 3 3 18" xfId="37942" xr:uid="{00000000-0005-0000-0000-0000ED910000}"/>
    <cellStyle name="RIGs input totals 2 3 3 19" xfId="37943" xr:uid="{00000000-0005-0000-0000-0000EE910000}"/>
    <cellStyle name="RIGs input totals 2 3 3 2" xfId="37944" xr:uid="{00000000-0005-0000-0000-0000EF910000}"/>
    <cellStyle name="RIGs input totals 2 3 3 2 10" xfId="37945" xr:uid="{00000000-0005-0000-0000-0000F0910000}"/>
    <cellStyle name="RIGs input totals 2 3 3 2 11" xfId="37946" xr:uid="{00000000-0005-0000-0000-0000F1910000}"/>
    <cellStyle name="RIGs input totals 2 3 3 2 12" xfId="37947" xr:uid="{00000000-0005-0000-0000-0000F2910000}"/>
    <cellStyle name="RIGs input totals 2 3 3 2 13" xfId="37948" xr:uid="{00000000-0005-0000-0000-0000F3910000}"/>
    <cellStyle name="RIGs input totals 2 3 3 2 14" xfId="37949" xr:uid="{00000000-0005-0000-0000-0000F4910000}"/>
    <cellStyle name="RIGs input totals 2 3 3 2 15" xfId="37950" xr:uid="{00000000-0005-0000-0000-0000F5910000}"/>
    <cellStyle name="RIGs input totals 2 3 3 2 16" xfId="37951" xr:uid="{00000000-0005-0000-0000-0000F6910000}"/>
    <cellStyle name="RIGs input totals 2 3 3 2 17" xfId="37952" xr:uid="{00000000-0005-0000-0000-0000F7910000}"/>
    <cellStyle name="RIGs input totals 2 3 3 2 18" xfId="37953" xr:uid="{00000000-0005-0000-0000-0000F8910000}"/>
    <cellStyle name="RIGs input totals 2 3 3 2 19" xfId="37954" xr:uid="{00000000-0005-0000-0000-0000F9910000}"/>
    <cellStyle name="RIGs input totals 2 3 3 2 2" xfId="37955" xr:uid="{00000000-0005-0000-0000-0000FA910000}"/>
    <cellStyle name="RIGs input totals 2 3 3 2 2 10" xfId="37956" xr:uid="{00000000-0005-0000-0000-0000FB910000}"/>
    <cellStyle name="RIGs input totals 2 3 3 2 2 11" xfId="37957" xr:uid="{00000000-0005-0000-0000-0000FC910000}"/>
    <cellStyle name="RIGs input totals 2 3 3 2 2 12" xfId="37958" xr:uid="{00000000-0005-0000-0000-0000FD910000}"/>
    <cellStyle name="RIGs input totals 2 3 3 2 2 13" xfId="37959" xr:uid="{00000000-0005-0000-0000-0000FE910000}"/>
    <cellStyle name="RIGs input totals 2 3 3 2 2 2" xfId="37960" xr:uid="{00000000-0005-0000-0000-0000FF910000}"/>
    <cellStyle name="RIGs input totals 2 3 3 2 2 2 2" xfId="37961" xr:uid="{00000000-0005-0000-0000-000000920000}"/>
    <cellStyle name="RIGs input totals 2 3 3 2 2 2 3" xfId="37962" xr:uid="{00000000-0005-0000-0000-000001920000}"/>
    <cellStyle name="RIGs input totals 2 3 3 2 2 3" xfId="37963" xr:uid="{00000000-0005-0000-0000-000002920000}"/>
    <cellStyle name="RIGs input totals 2 3 3 2 2 3 2" xfId="37964" xr:uid="{00000000-0005-0000-0000-000003920000}"/>
    <cellStyle name="RIGs input totals 2 3 3 2 2 3 3" xfId="37965" xr:uid="{00000000-0005-0000-0000-000004920000}"/>
    <cellStyle name="RIGs input totals 2 3 3 2 2 4" xfId="37966" xr:uid="{00000000-0005-0000-0000-000005920000}"/>
    <cellStyle name="RIGs input totals 2 3 3 2 2 5" xfId="37967" xr:uid="{00000000-0005-0000-0000-000006920000}"/>
    <cellStyle name="RIGs input totals 2 3 3 2 2 6" xfId="37968" xr:uid="{00000000-0005-0000-0000-000007920000}"/>
    <cellStyle name="RIGs input totals 2 3 3 2 2 7" xfId="37969" xr:uid="{00000000-0005-0000-0000-000008920000}"/>
    <cellStyle name="RIGs input totals 2 3 3 2 2 8" xfId="37970" xr:uid="{00000000-0005-0000-0000-000009920000}"/>
    <cellStyle name="RIGs input totals 2 3 3 2 2 9" xfId="37971" xr:uid="{00000000-0005-0000-0000-00000A920000}"/>
    <cellStyle name="RIGs input totals 2 3 3 2 20" xfId="37972" xr:uid="{00000000-0005-0000-0000-00000B920000}"/>
    <cellStyle name="RIGs input totals 2 3 3 2 21" xfId="37973" xr:uid="{00000000-0005-0000-0000-00000C920000}"/>
    <cellStyle name="RIGs input totals 2 3 3 2 22" xfId="37974" xr:uid="{00000000-0005-0000-0000-00000D920000}"/>
    <cellStyle name="RIGs input totals 2 3 3 2 23" xfId="37975" xr:uid="{00000000-0005-0000-0000-00000E920000}"/>
    <cellStyle name="RIGs input totals 2 3 3 2 24" xfId="37976" xr:uid="{00000000-0005-0000-0000-00000F920000}"/>
    <cellStyle name="RIGs input totals 2 3 3 2 25" xfId="37977" xr:uid="{00000000-0005-0000-0000-000010920000}"/>
    <cellStyle name="RIGs input totals 2 3 3 2 26" xfId="37978" xr:uid="{00000000-0005-0000-0000-000011920000}"/>
    <cellStyle name="RIGs input totals 2 3 3 2 27" xfId="37979" xr:uid="{00000000-0005-0000-0000-000012920000}"/>
    <cellStyle name="RIGs input totals 2 3 3 2 28" xfId="37980" xr:uid="{00000000-0005-0000-0000-000013920000}"/>
    <cellStyle name="RIGs input totals 2 3 3 2 29" xfId="37981" xr:uid="{00000000-0005-0000-0000-000014920000}"/>
    <cellStyle name="RIGs input totals 2 3 3 2 3" xfId="37982" xr:uid="{00000000-0005-0000-0000-000015920000}"/>
    <cellStyle name="RIGs input totals 2 3 3 2 3 2" xfId="37983" xr:uid="{00000000-0005-0000-0000-000016920000}"/>
    <cellStyle name="RIGs input totals 2 3 3 2 3 3" xfId="37984" xr:uid="{00000000-0005-0000-0000-000017920000}"/>
    <cellStyle name="RIGs input totals 2 3 3 2 30" xfId="37985" xr:uid="{00000000-0005-0000-0000-000018920000}"/>
    <cellStyle name="RIGs input totals 2 3 3 2 31" xfId="37986" xr:uid="{00000000-0005-0000-0000-000019920000}"/>
    <cellStyle name="RIGs input totals 2 3 3 2 32" xfId="37987" xr:uid="{00000000-0005-0000-0000-00001A920000}"/>
    <cellStyle name="RIGs input totals 2 3 3 2 33" xfId="37988" xr:uid="{00000000-0005-0000-0000-00001B920000}"/>
    <cellStyle name="RIGs input totals 2 3 3 2 34" xfId="37989" xr:uid="{00000000-0005-0000-0000-00001C920000}"/>
    <cellStyle name="RIGs input totals 2 3 3 2 4" xfId="37990" xr:uid="{00000000-0005-0000-0000-00001D920000}"/>
    <cellStyle name="RIGs input totals 2 3 3 2 4 2" xfId="37991" xr:uid="{00000000-0005-0000-0000-00001E920000}"/>
    <cellStyle name="RIGs input totals 2 3 3 2 4 3" xfId="37992" xr:uid="{00000000-0005-0000-0000-00001F920000}"/>
    <cellStyle name="RIGs input totals 2 3 3 2 5" xfId="37993" xr:uid="{00000000-0005-0000-0000-000020920000}"/>
    <cellStyle name="RIGs input totals 2 3 3 2 6" xfId="37994" xr:uid="{00000000-0005-0000-0000-000021920000}"/>
    <cellStyle name="RIGs input totals 2 3 3 2 7" xfId="37995" xr:uid="{00000000-0005-0000-0000-000022920000}"/>
    <cellStyle name="RIGs input totals 2 3 3 2 8" xfId="37996" xr:uid="{00000000-0005-0000-0000-000023920000}"/>
    <cellStyle name="RIGs input totals 2 3 3 2 9" xfId="37997" xr:uid="{00000000-0005-0000-0000-000024920000}"/>
    <cellStyle name="RIGs input totals 2 3 3 20" xfId="37998" xr:uid="{00000000-0005-0000-0000-000025920000}"/>
    <cellStyle name="RIGs input totals 2 3 3 21" xfId="37999" xr:uid="{00000000-0005-0000-0000-000026920000}"/>
    <cellStyle name="RIGs input totals 2 3 3 22" xfId="38000" xr:uid="{00000000-0005-0000-0000-000027920000}"/>
    <cellStyle name="RIGs input totals 2 3 3 23" xfId="38001" xr:uid="{00000000-0005-0000-0000-000028920000}"/>
    <cellStyle name="RIGs input totals 2 3 3 24" xfId="38002" xr:uid="{00000000-0005-0000-0000-000029920000}"/>
    <cellStyle name="RIGs input totals 2 3 3 25" xfId="38003" xr:uid="{00000000-0005-0000-0000-00002A920000}"/>
    <cellStyle name="RIGs input totals 2 3 3 26" xfId="38004" xr:uid="{00000000-0005-0000-0000-00002B920000}"/>
    <cellStyle name="RIGs input totals 2 3 3 27" xfId="38005" xr:uid="{00000000-0005-0000-0000-00002C920000}"/>
    <cellStyle name="RIGs input totals 2 3 3 28" xfId="38006" xr:uid="{00000000-0005-0000-0000-00002D920000}"/>
    <cellStyle name="RIGs input totals 2 3 3 29" xfId="38007" xr:uid="{00000000-0005-0000-0000-00002E920000}"/>
    <cellStyle name="RIGs input totals 2 3 3 3" xfId="38008" xr:uid="{00000000-0005-0000-0000-00002F920000}"/>
    <cellStyle name="RIGs input totals 2 3 3 3 10" xfId="38009" xr:uid="{00000000-0005-0000-0000-000030920000}"/>
    <cellStyle name="RIGs input totals 2 3 3 3 11" xfId="38010" xr:uid="{00000000-0005-0000-0000-000031920000}"/>
    <cellStyle name="RIGs input totals 2 3 3 3 12" xfId="38011" xr:uid="{00000000-0005-0000-0000-000032920000}"/>
    <cellStyle name="RIGs input totals 2 3 3 3 13" xfId="38012" xr:uid="{00000000-0005-0000-0000-000033920000}"/>
    <cellStyle name="RIGs input totals 2 3 3 3 2" xfId="38013" xr:uid="{00000000-0005-0000-0000-000034920000}"/>
    <cellStyle name="RIGs input totals 2 3 3 3 2 2" xfId="38014" xr:uid="{00000000-0005-0000-0000-000035920000}"/>
    <cellStyle name="RIGs input totals 2 3 3 3 2 3" xfId="38015" xr:uid="{00000000-0005-0000-0000-000036920000}"/>
    <cellStyle name="RIGs input totals 2 3 3 3 3" xfId="38016" xr:uid="{00000000-0005-0000-0000-000037920000}"/>
    <cellStyle name="RIGs input totals 2 3 3 3 3 2" xfId="38017" xr:uid="{00000000-0005-0000-0000-000038920000}"/>
    <cellStyle name="RIGs input totals 2 3 3 3 3 3" xfId="38018" xr:uid="{00000000-0005-0000-0000-000039920000}"/>
    <cellStyle name="RIGs input totals 2 3 3 3 4" xfId="38019" xr:uid="{00000000-0005-0000-0000-00003A920000}"/>
    <cellStyle name="RIGs input totals 2 3 3 3 5" xfId="38020" xr:uid="{00000000-0005-0000-0000-00003B920000}"/>
    <cellStyle name="RIGs input totals 2 3 3 3 6" xfId="38021" xr:uid="{00000000-0005-0000-0000-00003C920000}"/>
    <cellStyle name="RIGs input totals 2 3 3 3 7" xfId="38022" xr:uid="{00000000-0005-0000-0000-00003D920000}"/>
    <cellStyle name="RIGs input totals 2 3 3 3 8" xfId="38023" xr:uid="{00000000-0005-0000-0000-00003E920000}"/>
    <cellStyle name="RIGs input totals 2 3 3 3 9" xfId="38024" xr:uid="{00000000-0005-0000-0000-00003F920000}"/>
    <cellStyle name="RIGs input totals 2 3 3 30" xfId="38025" xr:uid="{00000000-0005-0000-0000-000040920000}"/>
    <cellStyle name="RIGs input totals 2 3 3 31" xfId="38026" xr:uid="{00000000-0005-0000-0000-000041920000}"/>
    <cellStyle name="RIGs input totals 2 3 3 32" xfId="38027" xr:uid="{00000000-0005-0000-0000-000042920000}"/>
    <cellStyle name="RIGs input totals 2 3 3 33" xfId="38028" xr:uid="{00000000-0005-0000-0000-000043920000}"/>
    <cellStyle name="RIGs input totals 2 3 3 34" xfId="38029" xr:uid="{00000000-0005-0000-0000-000044920000}"/>
    <cellStyle name="RIGs input totals 2 3 3 35" xfId="38030" xr:uid="{00000000-0005-0000-0000-000045920000}"/>
    <cellStyle name="RIGs input totals 2 3 3 4" xfId="38031" xr:uid="{00000000-0005-0000-0000-000046920000}"/>
    <cellStyle name="RIGs input totals 2 3 3 4 2" xfId="38032" xr:uid="{00000000-0005-0000-0000-000047920000}"/>
    <cellStyle name="RIGs input totals 2 3 3 4 3" xfId="38033" xr:uid="{00000000-0005-0000-0000-000048920000}"/>
    <cellStyle name="RIGs input totals 2 3 3 5" xfId="38034" xr:uid="{00000000-0005-0000-0000-000049920000}"/>
    <cellStyle name="RIGs input totals 2 3 3 5 2" xfId="38035" xr:uid="{00000000-0005-0000-0000-00004A920000}"/>
    <cellStyle name="RIGs input totals 2 3 3 5 3" xfId="38036" xr:uid="{00000000-0005-0000-0000-00004B920000}"/>
    <cellStyle name="RIGs input totals 2 3 3 6" xfId="38037" xr:uid="{00000000-0005-0000-0000-00004C920000}"/>
    <cellStyle name="RIGs input totals 2 3 3 7" xfId="38038" xr:uid="{00000000-0005-0000-0000-00004D920000}"/>
    <cellStyle name="RIGs input totals 2 3 3 8" xfId="38039" xr:uid="{00000000-0005-0000-0000-00004E920000}"/>
    <cellStyle name="RIGs input totals 2 3 3 9" xfId="38040" xr:uid="{00000000-0005-0000-0000-00004F920000}"/>
    <cellStyle name="RIGs input totals 2 3 3_4 28 1_Asst_Health_Crit_AllTO_RIIO_20110714pm" xfId="38041" xr:uid="{00000000-0005-0000-0000-000050920000}"/>
    <cellStyle name="RIGs input totals 2 3 30" xfId="38042" xr:uid="{00000000-0005-0000-0000-000051920000}"/>
    <cellStyle name="RIGs input totals 2 3 31" xfId="38043" xr:uid="{00000000-0005-0000-0000-000052920000}"/>
    <cellStyle name="RIGs input totals 2 3 32" xfId="38044" xr:uid="{00000000-0005-0000-0000-000053920000}"/>
    <cellStyle name="RIGs input totals 2 3 33" xfId="38045" xr:uid="{00000000-0005-0000-0000-000054920000}"/>
    <cellStyle name="RIGs input totals 2 3 34" xfId="38046" xr:uid="{00000000-0005-0000-0000-000055920000}"/>
    <cellStyle name="RIGs input totals 2 3 35" xfId="38047" xr:uid="{00000000-0005-0000-0000-000056920000}"/>
    <cellStyle name="RIGs input totals 2 3 36" xfId="38048" xr:uid="{00000000-0005-0000-0000-000057920000}"/>
    <cellStyle name="RIGs input totals 2 3 37" xfId="38049" xr:uid="{00000000-0005-0000-0000-000058920000}"/>
    <cellStyle name="RIGs input totals 2 3 38" xfId="38050" xr:uid="{00000000-0005-0000-0000-000059920000}"/>
    <cellStyle name="RIGs input totals 2 3 39" xfId="38051" xr:uid="{00000000-0005-0000-0000-00005A920000}"/>
    <cellStyle name="RIGs input totals 2 3 4" xfId="38052" xr:uid="{00000000-0005-0000-0000-00005B920000}"/>
    <cellStyle name="RIGs input totals 2 3 4 10" xfId="38053" xr:uid="{00000000-0005-0000-0000-00005C920000}"/>
    <cellStyle name="RIGs input totals 2 3 4 11" xfId="38054" xr:uid="{00000000-0005-0000-0000-00005D920000}"/>
    <cellStyle name="RIGs input totals 2 3 4 12" xfId="38055" xr:uid="{00000000-0005-0000-0000-00005E920000}"/>
    <cellStyle name="RIGs input totals 2 3 4 13" xfId="38056" xr:uid="{00000000-0005-0000-0000-00005F920000}"/>
    <cellStyle name="RIGs input totals 2 3 4 14" xfId="38057" xr:uid="{00000000-0005-0000-0000-000060920000}"/>
    <cellStyle name="RIGs input totals 2 3 4 15" xfId="38058" xr:uid="{00000000-0005-0000-0000-000061920000}"/>
    <cellStyle name="RIGs input totals 2 3 4 16" xfId="38059" xr:uid="{00000000-0005-0000-0000-000062920000}"/>
    <cellStyle name="RIGs input totals 2 3 4 17" xfId="38060" xr:uid="{00000000-0005-0000-0000-000063920000}"/>
    <cellStyle name="RIGs input totals 2 3 4 18" xfId="38061" xr:uid="{00000000-0005-0000-0000-000064920000}"/>
    <cellStyle name="RIGs input totals 2 3 4 19" xfId="38062" xr:uid="{00000000-0005-0000-0000-000065920000}"/>
    <cellStyle name="RIGs input totals 2 3 4 2" xfId="38063" xr:uid="{00000000-0005-0000-0000-000066920000}"/>
    <cellStyle name="RIGs input totals 2 3 4 2 10" xfId="38064" xr:uid="{00000000-0005-0000-0000-000067920000}"/>
    <cellStyle name="RIGs input totals 2 3 4 2 11" xfId="38065" xr:uid="{00000000-0005-0000-0000-000068920000}"/>
    <cellStyle name="RIGs input totals 2 3 4 2 12" xfId="38066" xr:uid="{00000000-0005-0000-0000-000069920000}"/>
    <cellStyle name="RIGs input totals 2 3 4 2 13" xfId="38067" xr:uid="{00000000-0005-0000-0000-00006A920000}"/>
    <cellStyle name="RIGs input totals 2 3 4 2 2" xfId="38068" xr:uid="{00000000-0005-0000-0000-00006B920000}"/>
    <cellStyle name="RIGs input totals 2 3 4 2 2 2" xfId="38069" xr:uid="{00000000-0005-0000-0000-00006C920000}"/>
    <cellStyle name="RIGs input totals 2 3 4 2 2 3" xfId="38070" xr:uid="{00000000-0005-0000-0000-00006D920000}"/>
    <cellStyle name="RIGs input totals 2 3 4 2 3" xfId="38071" xr:uid="{00000000-0005-0000-0000-00006E920000}"/>
    <cellStyle name="RIGs input totals 2 3 4 2 3 2" xfId="38072" xr:uid="{00000000-0005-0000-0000-00006F920000}"/>
    <cellStyle name="RIGs input totals 2 3 4 2 3 3" xfId="38073" xr:uid="{00000000-0005-0000-0000-000070920000}"/>
    <cellStyle name="RIGs input totals 2 3 4 2 4" xfId="38074" xr:uid="{00000000-0005-0000-0000-000071920000}"/>
    <cellStyle name="RIGs input totals 2 3 4 2 5" xfId="38075" xr:uid="{00000000-0005-0000-0000-000072920000}"/>
    <cellStyle name="RIGs input totals 2 3 4 2 6" xfId="38076" xr:uid="{00000000-0005-0000-0000-000073920000}"/>
    <cellStyle name="RIGs input totals 2 3 4 2 7" xfId="38077" xr:uid="{00000000-0005-0000-0000-000074920000}"/>
    <cellStyle name="RIGs input totals 2 3 4 2 8" xfId="38078" xr:uid="{00000000-0005-0000-0000-000075920000}"/>
    <cellStyle name="RIGs input totals 2 3 4 2 9" xfId="38079" xr:uid="{00000000-0005-0000-0000-000076920000}"/>
    <cellStyle name="RIGs input totals 2 3 4 20" xfId="38080" xr:uid="{00000000-0005-0000-0000-000077920000}"/>
    <cellStyle name="RIGs input totals 2 3 4 21" xfId="38081" xr:uid="{00000000-0005-0000-0000-000078920000}"/>
    <cellStyle name="RIGs input totals 2 3 4 22" xfId="38082" xr:uid="{00000000-0005-0000-0000-000079920000}"/>
    <cellStyle name="RIGs input totals 2 3 4 23" xfId="38083" xr:uid="{00000000-0005-0000-0000-00007A920000}"/>
    <cellStyle name="RIGs input totals 2 3 4 24" xfId="38084" xr:uid="{00000000-0005-0000-0000-00007B920000}"/>
    <cellStyle name="RIGs input totals 2 3 4 25" xfId="38085" xr:uid="{00000000-0005-0000-0000-00007C920000}"/>
    <cellStyle name="RIGs input totals 2 3 4 26" xfId="38086" xr:uid="{00000000-0005-0000-0000-00007D920000}"/>
    <cellStyle name="RIGs input totals 2 3 4 27" xfId="38087" xr:uid="{00000000-0005-0000-0000-00007E920000}"/>
    <cellStyle name="RIGs input totals 2 3 4 28" xfId="38088" xr:uid="{00000000-0005-0000-0000-00007F920000}"/>
    <cellStyle name="RIGs input totals 2 3 4 29" xfId="38089" xr:uid="{00000000-0005-0000-0000-000080920000}"/>
    <cellStyle name="RIGs input totals 2 3 4 3" xfId="38090" xr:uid="{00000000-0005-0000-0000-000081920000}"/>
    <cellStyle name="RIGs input totals 2 3 4 3 2" xfId="38091" xr:uid="{00000000-0005-0000-0000-000082920000}"/>
    <cellStyle name="RIGs input totals 2 3 4 3 3" xfId="38092" xr:uid="{00000000-0005-0000-0000-000083920000}"/>
    <cellStyle name="RIGs input totals 2 3 4 30" xfId="38093" xr:uid="{00000000-0005-0000-0000-000084920000}"/>
    <cellStyle name="RIGs input totals 2 3 4 31" xfId="38094" xr:uid="{00000000-0005-0000-0000-000085920000}"/>
    <cellStyle name="RIGs input totals 2 3 4 32" xfId="38095" xr:uid="{00000000-0005-0000-0000-000086920000}"/>
    <cellStyle name="RIGs input totals 2 3 4 33" xfId="38096" xr:uid="{00000000-0005-0000-0000-000087920000}"/>
    <cellStyle name="RIGs input totals 2 3 4 34" xfId="38097" xr:uid="{00000000-0005-0000-0000-000088920000}"/>
    <cellStyle name="RIGs input totals 2 3 4 4" xfId="38098" xr:uid="{00000000-0005-0000-0000-000089920000}"/>
    <cellStyle name="RIGs input totals 2 3 4 4 2" xfId="38099" xr:uid="{00000000-0005-0000-0000-00008A920000}"/>
    <cellStyle name="RIGs input totals 2 3 4 4 3" xfId="38100" xr:uid="{00000000-0005-0000-0000-00008B920000}"/>
    <cellStyle name="RIGs input totals 2 3 4 5" xfId="38101" xr:uid="{00000000-0005-0000-0000-00008C920000}"/>
    <cellStyle name="RIGs input totals 2 3 4 6" xfId="38102" xr:uid="{00000000-0005-0000-0000-00008D920000}"/>
    <cellStyle name="RIGs input totals 2 3 4 7" xfId="38103" xr:uid="{00000000-0005-0000-0000-00008E920000}"/>
    <cellStyle name="RIGs input totals 2 3 4 8" xfId="38104" xr:uid="{00000000-0005-0000-0000-00008F920000}"/>
    <cellStyle name="RIGs input totals 2 3 4 9" xfId="38105" xr:uid="{00000000-0005-0000-0000-000090920000}"/>
    <cellStyle name="RIGs input totals 2 3 5" xfId="38106" xr:uid="{00000000-0005-0000-0000-000091920000}"/>
    <cellStyle name="RIGs input totals 2 3 5 10" xfId="38107" xr:uid="{00000000-0005-0000-0000-000092920000}"/>
    <cellStyle name="RIGs input totals 2 3 5 11" xfId="38108" xr:uid="{00000000-0005-0000-0000-000093920000}"/>
    <cellStyle name="RIGs input totals 2 3 5 12" xfId="38109" xr:uid="{00000000-0005-0000-0000-000094920000}"/>
    <cellStyle name="RIGs input totals 2 3 5 13" xfId="38110" xr:uid="{00000000-0005-0000-0000-000095920000}"/>
    <cellStyle name="RIGs input totals 2 3 5 14" xfId="38111" xr:uid="{00000000-0005-0000-0000-000096920000}"/>
    <cellStyle name="RIGs input totals 2 3 5 15" xfId="38112" xr:uid="{00000000-0005-0000-0000-000097920000}"/>
    <cellStyle name="RIGs input totals 2 3 5 16" xfId="38113" xr:uid="{00000000-0005-0000-0000-000098920000}"/>
    <cellStyle name="RIGs input totals 2 3 5 17" xfId="38114" xr:uid="{00000000-0005-0000-0000-000099920000}"/>
    <cellStyle name="RIGs input totals 2 3 5 18" xfId="38115" xr:uid="{00000000-0005-0000-0000-00009A920000}"/>
    <cellStyle name="RIGs input totals 2 3 5 19" xfId="38116" xr:uid="{00000000-0005-0000-0000-00009B920000}"/>
    <cellStyle name="RIGs input totals 2 3 5 2" xfId="38117" xr:uid="{00000000-0005-0000-0000-00009C920000}"/>
    <cellStyle name="RIGs input totals 2 3 5 2 10" xfId="38118" xr:uid="{00000000-0005-0000-0000-00009D920000}"/>
    <cellStyle name="RIGs input totals 2 3 5 2 11" xfId="38119" xr:uid="{00000000-0005-0000-0000-00009E920000}"/>
    <cellStyle name="RIGs input totals 2 3 5 2 12" xfId="38120" xr:uid="{00000000-0005-0000-0000-00009F920000}"/>
    <cellStyle name="RIGs input totals 2 3 5 2 13" xfId="38121" xr:uid="{00000000-0005-0000-0000-0000A0920000}"/>
    <cellStyle name="RIGs input totals 2 3 5 2 2" xfId="38122" xr:uid="{00000000-0005-0000-0000-0000A1920000}"/>
    <cellStyle name="RIGs input totals 2 3 5 2 2 2" xfId="38123" xr:uid="{00000000-0005-0000-0000-0000A2920000}"/>
    <cellStyle name="RIGs input totals 2 3 5 2 2 3" xfId="38124" xr:uid="{00000000-0005-0000-0000-0000A3920000}"/>
    <cellStyle name="RIGs input totals 2 3 5 2 3" xfId="38125" xr:uid="{00000000-0005-0000-0000-0000A4920000}"/>
    <cellStyle name="RIGs input totals 2 3 5 2 3 2" xfId="38126" xr:uid="{00000000-0005-0000-0000-0000A5920000}"/>
    <cellStyle name="RIGs input totals 2 3 5 2 3 3" xfId="38127" xr:uid="{00000000-0005-0000-0000-0000A6920000}"/>
    <cellStyle name="RIGs input totals 2 3 5 2 4" xfId="38128" xr:uid="{00000000-0005-0000-0000-0000A7920000}"/>
    <cellStyle name="RIGs input totals 2 3 5 2 5" xfId="38129" xr:uid="{00000000-0005-0000-0000-0000A8920000}"/>
    <cellStyle name="RIGs input totals 2 3 5 2 6" xfId="38130" xr:uid="{00000000-0005-0000-0000-0000A9920000}"/>
    <cellStyle name="RIGs input totals 2 3 5 2 7" xfId="38131" xr:uid="{00000000-0005-0000-0000-0000AA920000}"/>
    <cellStyle name="RIGs input totals 2 3 5 2 8" xfId="38132" xr:uid="{00000000-0005-0000-0000-0000AB920000}"/>
    <cellStyle name="RIGs input totals 2 3 5 2 9" xfId="38133" xr:uid="{00000000-0005-0000-0000-0000AC920000}"/>
    <cellStyle name="RIGs input totals 2 3 5 20" xfId="38134" xr:uid="{00000000-0005-0000-0000-0000AD920000}"/>
    <cellStyle name="RIGs input totals 2 3 5 21" xfId="38135" xr:uid="{00000000-0005-0000-0000-0000AE920000}"/>
    <cellStyle name="RIGs input totals 2 3 5 22" xfId="38136" xr:uid="{00000000-0005-0000-0000-0000AF920000}"/>
    <cellStyle name="RIGs input totals 2 3 5 23" xfId="38137" xr:uid="{00000000-0005-0000-0000-0000B0920000}"/>
    <cellStyle name="RIGs input totals 2 3 5 24" xfId="38138" xr:uid="{00000000-0005-0000-0000-0000B1920000}"/>
    <cellStyle name="RIGs input totals 2 3 5 25" xfId="38139" xr:uid="{00000000-0005-0000-0000-0000B2920000}"/>
    <cellStyle name="RIGs input totals 2 3 5 26" xfId="38140" xr:uid="{00000000-0005-0000-0000-0000B3920000}"/>
    <cellStyle name="RIGs input totals 2 3 5 27" xfId="38141" xr:uid="{00000000-0005-0000-0000-0000B4920000}"/>
    <cellStyle name="RIGs input totals 2 3 5 28" xfId="38142" xr:uid="{00000000-0005-0000-0000-0000B5920000}"/>
    <cellStyle name="RIGs input totals 2 3 5 29" xfId="38143" xr:uid="{00000000-0005-0000-0000-0000B6920000}"/>
    <cellStyle name="RIGs input totals 2 3 5 3" xfId="38144" xr:uid="{00000000-0005-0000-0000-0000B7920000}"/>
    <cellStyle name="RIGs input totals 2 3 5 3 2" xfId="38145" xr:uid="{00000000-0005-0000-0000-0000B8920000}"/>
    <cellStyle name="RIGs input totals 2 3 5 3 3" xfId="38146" xr:uid="{00000000-0005-0000-0000-0000B9920000}"/>
    <cellStyle name="RIGs input totals 2 3 5 30" xfId="38147" xr:uid="{00000000-0005-0000-0000-0000BA920000}"/>
    <cellStyle name="RIGs input totals 2 3 5 31" xfId="38148" xr:uid="{00000000-0005-0000-0000-0000BB920000}"/>
    <cellStyle name="RIGs input totals 2 3 5 32" xfId="38149" xr:uid="{00000000-0005-0000-0000-0000BC920000}"/>
    <cellStyle name="RIGs input totals 2 3 5 33" xfId="38150" xr:uid="{00000000-0005-0000-0000-0000BD920000}"/>
    <cellStyle name="RIGs input totals 2 3 5 34" xfId="38151" xr:uid="{00000000-0005-0000-0000-0000BE920000}"/>
    <cellStyle name="RIGs input totals 2 3 5 4" xfId="38152" xr:uid="{00000000-0005-0000-0000-0000BF920000}"/>
    <cellStyle name="RIGs input totals 2 3 5 4 2" xfId="38153" xr:uid="{00000000-0005-0000-0000-0000C0920000}"/>
    <cellStyle name="RIGs input totals 2 3 5 4 3" xfId="38154" xr:uid="{00000000-0005-0000-0000-0000C1920000}"/>
    <cellStyle name="RIGs input totals 2 3 5 5" xfId="38155" xr:uid="{00000000-0005-0000-0000-0000C2920000}"/>
    <cellStyle name="RIGs input totals 2 3 5 6" xfId="38156" xr:uid="{00000000-0005-0000-0000-0000C3920000}"/>
    <cellStyle name="RIGs input totals 2 3 5 7" xfId="38157" xr:uid="{00000000-0005-0000-0000-0000C4920000}"/>
    <cellStyle name="RIGs input totals 2 3 5 8" xfId="38158" xr:uid="{00000000-0005-0000-0000-0000C5920000}"/>
    <cellStyle name="RIGs input totals 2 3 5 9" xfId="38159" xr:uid="{00000000-0005-0000-0000-0000C6920000}"/>
    <cellStyle name="RIGs input totals 2 3 6" xfId="38160" xr:uid="{00000000-0005-0000-0000-0000C7920000}"/>
    <cellStyle name="RIGs input totals 2 3 6 10" xfId="38161" xr:uid="{00000000-0005-0000-0000-0000C8920000}"/>
    <cellStyle name="RIGs input totals 2 3 6 11" xfId="38162" xr:uid="{00000000-0005-0000-0000-0000C9920000}"/>
    <cellStyle name="RIGs input totals 2 3 6 12" xfId="38163" xr:uid="{00000000-0005-0000-0000-0000CA920000}"/>
    <cellStyle name="RIGs input totals 2 3 6 13" xfId="38164" xr:uid="{00000000-0005-0000-0000-0000CB920000}"/>
    <cellStyle name="RIGs input totals 2 3 6 2" xfId="38165" xr:uid="{00000000-0005-0000-0000-0000CC920000}"/>
    <cellStyle name="RIGs input totals 2 3 6 2 2" xfId="38166" xr:uid="{00000000-0005-0000-0000-0000CD920000}"/>
    <cellStyle name="RIGs input totals 2 3 6 2 3" xfId="38167" xr:uid="{00000000-0005-0000-0000-0000CE920000}"/>
    <cellStyle name="RIGs input totals 2 3 6 3" xfId="38168" xr:uid="{00000000-0005-0000-0000-0000CF920000}"/>
    <cellStyle name="RIGs input totals 2 3 6 3 2" xfId="38169" xr:uid="{00000000-0005-0000-0000-0000D0920000}"/>
    <cellStyle name="RIGs input totals 2 3 6 3 3" xfId="38170" xr:uid="{00000000-0005-0000-0000-0000D1920000}"/>
    <cellStyle name="RIGs input totals 2 3 6 4" xfId="38171" xr:uid="{00000000-0005-0000-0000-0000D2920000}"/>
    <cellStyle name="RIGs input totals 2 3 6 5" xfId="38172" xr:uid="{00000000-0005-0000-0000-0000D3920000}"/>
    <cellStyle name="RIGs input totals 2 3 6 6" xfId="38173" xr:uid="{00000000-0005-0000-0000-0000D4920000}"/>
    <cellStyle name="RIGs input totals 2 3 6 7" xfId="38174" xr:uid="{00000000-0005-0000-0000-0000D5920000}"/>
    <cellStyle name="RIGs input totals 2 3 6 8" xfId="38175" xr:uid="{00000000-0005-0000-0000-0000D6920000}"/>
    <cellStyle name="RIGs input totals 2 3 6 9" xfId="38176" xr:uid="{00000000-0005-0000-0000-0000D7920000}"/>
    <cellStyle name="RIGs input totals 2 3 7" xfId="38177" xr:uid="{00000000-0005-0000-0000-0000D8920000}"/>
    <cellStyle name="RIGs input totals 2 3 7 2" xfId="38178" xr:uid="{00000000-0005-0000-0000-0000D9920000}"/>
    <cellStyle name="RIGs input totals 2 3 7 2 2" xfId="38179" xr:uid="{00000000-0005-0000-0000-0000DA920000}"/>
    <cellStyle name="RIGs input totals 2 3 7 2 3" xfId="38180" xr:uid="{00000000-0005-0000-0000-0000DB920000}"/>
    <cellStyle name="RIGs input totals 2 3 7 3" xfId="38181" xr:uid="{00000000-0005-0000-0000-0000DC920000}"/>
    <cellStyle name="RIGs input totals 2 3 7 3 2" xfId="38182" xr:uid="{00000000-0005-0000-0000-0000DD920000}"/>
    <cellStyle name="RIGs input totals 2 3 7 4" xfId="38183" xr:uid="{00000000-0005-0000-0000-0000DE920000}"/>
    <cellStyle name="RIGs input totals 2 3 8" xfId="38184" xr:uid="{00000000-0005-0000-0000-0000DF920000}"/>
    <cellStyle name="RIGs input totals 2 3 8 2" xfId="38185" xr:uid="{00000000-0005-0000-0000-0000E0920000}"/>
    <cellStyle name="RIGs input totals 2 3 9" xfId="38186" xr:uid="{00000000-0005-0000-0000-0000E1920000}"/>
    <cellStyle name="RIGs input totals 2 3 9 2" xfId="38187" xr:uid="{00000000-0005-0000-0000-0000E2920000}"/>
    <cellStyle name="RIGs input totals 2 3_1.3s Accounting C Costs Scots" xfId="38188" xr:uid="{00000000-0005-0000-0000-0000E3920000}"/>
    <cellStyle name="RIGs input totals 2 30" xfId="38189" xr:uid="{00000000-0005-0000-0000-0000E4920000}"/>
    <cellStyle name="RIGs input totals 2 30 2" xfId="38190" xr:uid="{00000000-0005-0000-0000-0000E5920000}"/>
    <cellStyle name="RIGs input totals 2 31" xfId="38191" xr:uid="{00000000-0005-0000-0000-0000E6920000}"/>
    <cellStyle name="RIGs input totals 2 31 2" xfId="38192" xr:uid="{00000000-0005-0000-0000-0000E7920000}"/>
    <cellStyle name="RIGs input totals 2 32" xfId="38193" xr:uid="{00000000-0005-0000-0000-0000E8920000}"/>
    <cellStyle name="RIGs input totals 2 32 2" xfId="38194" xr:uid="{00000000-0005-0000-0000-0000E9920000}"/>
    <cellStyle name="RIGs input totals 2 33" xfId="38195" xr:uid="{00000000-0005-0000-0000-0000EA920000}"/>
    <cellStyle name="RIGs input totals 2 34" xfId="38196" xr:uid="{00000000-0005-0000-0000-0000EB920000}"/>
    <cellStyle name="RIGs input totals 2 35" xfId="38197" xr:uid="{00000000-0005-0000-0000-0000EC920000}"/>
    <cellStyle name="RIGs input totals 2 36" xfId="38198" xr:uid="{00000000-0005-0000-0000-0000ED920000}"/>
    <cellStyle name="RIGs input totals 2 37" xfId="38199" xr:uid="{00000000-0005-0000-0000-0000EE920000}"/>
    <cellStyle name="RIGs input totals 2 38" xfId="38200" xr:uid="{00000000-0005-0000-0000-0000EF920000}"/>
    <cellStyle name="RIGs input totals 2 39" xfId="38201" xr:uid="{00000000-0005-0000-0000-0000F0920000}"/>
    <cellStyle name="RIGs input totals 2 4" xfId="1289" xr:uid="{00000000-0005-0000-0000-0000F1920000}"/>
    <cellStyle name="RIGs input totals 2 4 10" xfId="38202" xr:uid="{00000000-0005-0000-0000-0000F2920000}"/>
    <cellStyle name="RIGs input totals 2 4 10 2" xfId="38203" xr:uid="{00000000-0005-0000-0000-0000F3920000}"/>
    <cellStyle name="RIGs input totals 2 4 11" xfId="38204" xr:uid="{00000000-0005-0000-0000-0000F4920000}"/>
    <cellStyle name="RIGs input totals 2 4 11 2" xfId="38205" xr:uid="{00000000-0005-0000-0000-0000F5920000}"/>
    <cellStyle name="RIGs input totals 2 4 12" xfId="38206" xr:uid="{00000000-0005-0000-0000-0000F6920000}"/>
    <cellStyle name="RIGs input totals 2 4 12 2" xfId="38207" xr:uid="{00000000-0005-0000-0000-0000F7920000}"/>
    <cellStyle name="RIGs input totals 2 4 13" xfId="38208" xr:uid="{00000000-0005-0000-0000-0000F8920000}"/>
    <cellStyle name="RIGs input totals 2 4 13 2" xfId="38209" xr:uid="{00000000-0005-0000-0000-0000F9920000}"/>
    <cellStyle name="RIGs input totals 2 4 14" xfId="38210" xr:uid="{00000000-0005-0000-0000-0000FA920000}"/>
    <cellStyle name="RIGs input totals 2 4 14 2" xfId="38211" xr:uid="{00000000-0005-0000-0000-0000FB920000}"/>
    <cellStyle name="RIGs input totals 2 4 15" xfId="38212" xr:uid="{00000000-0005-0000-0000-0000FC920000}"/>
    <cellStyle name="RIGs input totals 2 4 15 2" xfId="38213" xr:uid="{00000000-0005-0000-0000-0000FD920000}"/>
    <cellStyle name="RIGs input totals 2 4 16" xfId="38214" xr:uid="{00000000-0005-0000-0000-0000FE920000}"/>
    <cellStyle name="RIGs input totals 2 4 16 2" xfId="38215" xr:uid="{00000000-0005-0000-0000-0000FF920000}"/>
    <cellStyle name="RIGs input totals 2 4 17" xfId="38216" xr:uid="{00000000-0005-0000-0000-000000930000}"/>
    <cellStyle name="RIGs input totals 2 4 17 2" xfId="38217" xr:uid="{00000000-0005-0000-0000-000001930000}"/>
    <cellStyle name="RIGs input totals 2 4 18" xfId="38218" xr:uid="{00000000-0005-0000-0000-000002930000}"/>
    <cellStyle name="RIGs input totals 2 4 18 2" xfId="38219" xr:uid="{00000000-0005-0000-0000-000003930000}"/>
    <cellStyle name="RIGs input totals 2 4 19" xfId="38220" xr:uid="{00000000-0005-0000-0000-000004930000}"/>
    <cellStyle name="RIGs input totals 2 4 19 2" xfId="38221" xr:uid="{00000000-0005-0000-0000-000005930000}"/>
    <cellStyle name="RIGs input totals 2 4 2" xfId="1290" xr:uid="{00000000-0005-0000-0000-000006930000}"/>
    <cellStyle name="RIGs input totals 2 4 2 10" xfId="38222" xr:uid="{00000000-0005-0000-0000-000007930000}"/>
    <cellStyle name="RIGs input totals 2 4 2 10 2" xfId="38223" xr:uid="{00000000-0005-0000-0000-000008930000}"/>
    <cellStyle name="RIGs input totals 2 4 2 11" xfId="38224" xr:uid="{00000000-0005-0000-0000-000009930000}"/>
    <cellStyle name="RIGs input totals 2 4 2 11 2" xfId="38225" xr:uid="{00000000-0005-0000-0000-00000A930000}"/>
    <cellStyle name="RIGs input totals 2 4 2 12" xfId="38226" xr:uid="{00000000-0005-0000-0000-00000B930000}"/>
    <cellStyle name="RIGs input totals 2 4 2 12 2" xfId="38227" xr:uid="{00000000-0005-0000-0000-00000C930000}"/>
    <cellStyle name="RIGs input totals 2 4 2 13" xfId="38228" xr:uid="{00000000-0005-0000-0000-00000D930000}"/>
    <cellStyle name="RIGs input totals 2 4 2 13 2" xfId="38229" xr:uid="{00000000-0005-0000-0000-00000E930000}"/>
    <cellStyle name="RIGs input totals 2 4 2 14" xfId="38230" xr:uid="{00000000-0005-0000-0000-00000F930000}"/>
    <cellStyle name="RIGs input totals 2 4 2 14 2" xfId="38231" xr:uid="{00000000-0005-0000-0000-000010930000}"/>
    <cellStyle name="RIGs input totals 2 4 2 15" xfId="38232" xr:uid="{00000000-0005-0000-0000-000011930000}"/>
    <cellStyle name="RIGs input totals 2 4 2 15 2" xfId="38233" xr:uid="{00000000-0005-0000-0000-000012930000}"/>
    <cellStyle name="RIGs input totals 2 4 2 16" xfId="38234" xr:uid="{00000000-0005-0000-0000-000013930000}"/>
    <cellStyle name="RIGs input totals 2 4 2 16 2" xfId="38235" xr:uid="{00000000-0005-0000-0000-000014930000}"/>
    <cellStyle name="RIGs input totals 2 4 2 17" xfId="38236" xr:uid="{00000000-0005-0000-0000-000015930000}"/>
    <cellStyle name="RIGs input totals 2 4 2 17 2" xfId="38237" xr:uid="{00000000-0005-0000-0000-000016930000}"/>
    <cellStyle name="RIGs input totals 2 4 2 18" xfId="38238" xr:uid="{00000000-0005-0000-0000-000017930000}"/>
    <cellStyle name="RIGs input totals 2 4 2 18 2" xfId="38239" xr:uid="{00000000-0005-0000-0000-000018930000}"/>
    <cellStyle name="RIGs input totals 2 4 2 19" xfId="38240" xr:uid="{00000000-0005-0000-0000-000019930000}"/>
    <cellStyle name="RIGs input totals 2 4 2 19 2" xfId="38241" xr:uid="{00000000-0005-0000-0000-00001A930000}"/>
    <cellStyle name="RIGs input totals 2 4 2 2" xfId="1291" xr:uid="{00000000-0005-0000-0000-00001B930000}"/>
    <cellStyle name="RIGs input totals 2 4 2 2 10" xfId="38242" xr:uid="{00000000-0005-0000-0000-00001C930000}"/>
    <cellStyle name="RIGs input totals 2 4 2 2 11" xfId="38243" xr:uid="{00000000-0005-0000-0000-00001D930000}"/>
    <cellStyle name="RIGs input totals 2 4 2 2 12" xfId="38244" xr:uid="{00000000-0005-0000-0000-00001E930000}"/>
    <cellStyle name="RIGs input totals 2 4 2 2 13" xfId="38245" xr:uid="{00000000-0005-0000-0000-00001F930000}"/>
    <cellStyle name="RIGs input totals 2 4 2 2 14" xfId="38246" xr:uid="{00000000-0005-0000-0000-000020930000}"/>
    <cellStyle name="RIGs input totals 2 4 2 2 15" xfId="38247" xr:uid="{00000000-0005-0000-0000-000021930000}"/>
    <cellStyle name="RIGs input totals 2 4 2 2 16" xfId="38248" xr:uid="{00000000-0005-0000-0000-000022930000}"/>
    <cellStyle name="RIGs input totals 2 4 2 2 17" xfId="38249" xr:uid="{00000000-0005-0000-0000-000023930000}"/>
    <cellStyle name="RIGs input totals 2 4 2 2 18" xfId="38250" xr:uid="{00000000-0005-0000-0000-000024930000}"/>
    <cellStyle name="RIGs input totals 2 4 2 2 19" xfId="38251" xr:uid="{00000000-0005-0000-0000-000025930000}"/>
    <cellStyle name="RIGs input totals 2 4 2 2 2" xfId="1922" xr:uid="{00000000-0005-0000-0000-000026930000}"/>
    <cellStyle name="RIGs input totals 2 4 2 2 2 10" xfId="38252" xr:uid="{00000000-0005-0000-0000-000027930000}"/>
    <cellStyle name="RIGs input totals 2 4 2 2 2 11" xfId="38253" xr:uid="{00000000-0005-0000-0000-000028930000}"/>
    <cellStyle name="RIGs input totals 2 4 2 2 2 12" xfId="38254" xr:uid="{00000000-0005-0000-0000-000029930000}"/>
    <cellStyle name="RIGs input totals 2 4 2 2 2 13" xfId="38255" xr:uid="{00000000-0005-0000-0000-00002A930000}"/>
    <cellStyle name="RIGs input totals 2 4 2 2 2 14" xfId="38256" xr:uid="{00000000-0005-0000-0000-00002B930000}"/>
    <cellStyle name="RIGs input totals 2 4 2 2 2 15" xfId="38257" xr:uid="{00000000-0005-0000-0000-00002C930000}"/>
    <cellStyle name="RIGs input totals 2 4 2 2 2 16" xfId="38258" xr:uid="{00000000-0005-0000-0000-00002D930000}"/>
    <cellStyle name="RIGs input totals 2 4 2 2 2 17" xfId="38259" xr:uid="{00000000-0005-0000-0000-00002E930000}"/>
    <cellStyle name="RIGs input totals 2 4 2 2 2 18" xfId="38260" xr:uid="{00000000-0005-0000-0000-00002F930000}"/>
    <cellStyle name="RIGs input totals 2 4 2 2 2 19" xfId="38261" xr:uid="{00000000-0005-0000-0000-000030930000}"/>
    <cellStyle name="RIGs input totals 2 4 2 2 2 2" xfId="38262" xr:uid="{00000000-0005-0000-0000-000031930000}"/>
    <cellStyle name="RIGs input totals 2 4 2 2 2 2 10" xfId="38263" xr:uid="{00000000-0005-0000-0000-000032930000}"/>
    <cellStyle name="RIGs input totals 2 4 2 2 2 2 11" xfId="38264" xr:uid="{00000000-0005-0000-0000-000033930000}"/>
    <cellStyle name="RIGs input totals 2 4 2 2 2 2 12" xfId="38265" xr:uid="{00000000-0005-0000-0000-000034930000}"/>
    <cellStyle name="RIGs input totals 2 4 2 2 2 2 13" xfId="38266" xr:uid="{00000000-0005-0000-0000-000035930000}"/>
    <cellStyle name="RIGs input totals 2 4 2 2 2 2 2" xfId="38267" xr:uid="{00000000-0005-0000-0000-000036930000}"/>
    <cellStyle name="RIGs input totals 2 4 2 2 2 2 2 2" xfId="38268" xr:uid="{00000000-0005-0000-0000-000037930000}"/>
    <cellStyle name="RIGs input totals 2 4 2 2 2 2 2 3" xfId="38269" xr:uid="{00000000-0005-0000-0000-000038930000}"/>
    <cellStyle name="RIGs input totals 2 4 2 2 2 2 3" xfId="38270" xr:uid="{00000000-0005-0000-0000-000039930000}"/>
    <cellStyle name="RIGs input totals 2 4 2 2 2 2 3 2" xfId="38271" xr:uid="{00000000-0005-0000-0000-00003A930000}"/>
    <cellStyle name="RIGs input totals 2 4 2 2 2 2 3 3" xfId="38272" xr:uid="{00000000-0005-0000-0000-00003B930000}"/>
    <cellStyle name="RIGs input totals 2 4 2 2 2 2 4" xfId="38273" xr:uid="{00000000-0005-0000-0000-00003C930000}"/>
    <cellStyle name="RIGs input totals 2 4 2 2 2 2 5" xfId="38274" xr:uid="{00000000-0005-0000-0000-00003D930000}"/>
    <cellStyle name="RIGs input totals 2 4 2 2 2 2 6" xfId="38275" xr:uid="{00000000-0005-0000-0000-00003E930000}"/>
    <cellStyle name="RIGs input totals 2 4 2 2 2 2 7" xfId="38276" xr:uid="{00000000-0005-0000-0000-00003F930000}"/>
    <cellStyle name="RIGs input totals 2 4 2 2 2 2 8" xfId="38277" xr:uid="{00000000-0005-0000-0000-000040930000}"/>
    <cellStyle name="RIGs input totals 2 4 2 2 2 2 9" xfId="38278" xr:uid="{00000000-0005-0000-0000-000041930000}"/>
    <cellStyle name="RIGs input totals 2 4 2 2 2 20" xfId="38279" xr:uid="{00000000-0005-0000-0000-000042930000}"/>
    <cellStyle name="RIGs input totals 2 4 2 2 2 21" xfId="38280" xr:uid="{00000000-0005-0000-0000-000043930000}"/>
    <cellStyle name="RIGs input totals 2 4 2 2 2 22" xfId="38281" xr:uid="{00000000-0005-0000-0000-000044930000}"/>
    <cellStyle name="RIGs input totals 2 4 2 2 2 23" xfId="38282" xr:uid="{00000000-0005-0000-0000-000045930000}"/>
    <cellStyle name="RIGs input totals 2 4 2 2 2 24" xfId="38283" xr:uid="{00000000-0005-0000-0000-000046930000}"/>
    <cellStyle name="RIGs input totals 2 4 2 2 2 25" xfId="38284" xr:uid="{00000000-0005-0000-0000-000047930000}"/>
    <cellStyle name="RIGs input totals 2 4 2 2 2 26" xfId="38285" xr:uid="{00000000-0005-0000-0000-000048930000}"/>
    <cellStyle name="RIGs input totals 2 4 2 2 2 27" xfId="38286" xr:uid="{00000000-0005-0000-0000-000049930000}"/>
    <cellStyle name="RIGs input totals 2 4 2 2 2 28" xfId="38287" xr:uid="{00000000-0005-0000-0000-00004A930000}"/>
    <cellStyle name="RIGs input totals 2 4 2 2 2 29" xfId="38288" xr:uid="{00000000-0005-0000-0000-00004B930000}"/>
    <cellStyle name="RIGs input totals 2 4 2 2 2 3" xfId="38289" xr:uid="{00000000-0005-0000-0000-00004C930000}"/>
    <cellStyle name="RIGs input totals 2 4 2 2 2 3 2" xfId="38290" xr:uid="{00000000-0005-0000-0000-00004D930000}"/>
    <cellStyle name="RIGs input totals 2 4 2 2 2 3 3" xfId="38291" xr:uid="{00000000-0005-0000-0000-00004E930000}"/>
    <cellStyle name="RIGs input totals 2 4 2 2 2 30" xfId="38292" xr:uid="{00000000-0005-0000-0000-00004F930000}"/>
    <cellStyle name="RIGs input totals 2 4 2 2 2 31" xfId="38293" xr:uid="{00000000-0005-0000-0000-000050930000}"/>
    <cellStyle name="RIGs input totals 2 4 2 2 2 32" xfId="38294" xr:uid="{00000000-0005-0000-0000-000051930000}"/>
    <cellStyle name="RIGs input totals 2 4 2 2 2 33" xfId="38295" xr:uid="{00000000-0005-0000-0000-000052930000}"/>
    <cellStyle name="RIGs input totals 2 4 2 2 2 34" xfId="38296" xr:uid="{00000000-0005-0000-0000-000053930000}"/>
    <cellStyle name="RIGs input totals 2 4 2 2 2 4" xfId="38297" xr:uid="{00000000-0005-0000-0000-000054930000}"/>
    <cellStyle name="RIGs input totals 2 4 2 2 2 4 2" xfId="38298" xr:uid="{00000000-0005-0000-0000-000055930000}"/>
    <cellStyle name="RIGs input totals 2 4 2 2 2 4 3" xfId="38299" xr:uid="{00000000-0005-0000-0000-000056930000}"/>
    <cellStyle name="RIGs input totals 2 4 2 2 2 5" xfId="38300" xr:uid="{00000000-0005-0000-0000-000057930000}"/>
    <cellStyle name="RIGs input totals 2 4 2 2 2 6" xfId="38301" xr:uid="{00000000-0005-0000-0000-000058930000}"/>
    <cellStyle name="RIGs input totals 2 4 2 2 2 7" xfId="38302" xr:uid="{00000000-0005-0000-0000-000059930000}"/>
    <cellStyle name="RIGs input totals 2 4 2 2 2 8" xfId="38303" xr:uid="{00000000-0005-0000-0000-00005A930000}"/>
    <cellStyle name="RIGs input totals 2 4 2 2 2 9" xfId="38304" xr:uid="{00000000-0005-0000-0000-00005B930000}"/>
    <cellStyle name="RIGs input totals 2 4 2 2 20" xfId="38305" xr:uid="{00000000-0005-0000-0000-00005C930000}"/>
    <cellStyle name="RIGs input totals 2 4 2 2 21" xfId="38306" xr:uid="{00000000-0005-0000-0000-00005D930000}"/>
    <cellStyle name="RIGs input totals 2 4 2 2 22" xfId="38307" xr:uid="{00000000-0005-0000-0000-00005E930000}"/>
    <cellStyle name="RIGs input totals 2 4 2 2 23" xfId="38308" xr:uid="{00000000-0005-0000-0000-00005F930000}"/>
    <cellStyle name="RIGs input totals 2 4 2 2 24" xfId="38309" xr:uid="{00000000-0005-0000-0000-000060930000}"/>
    <cellStyle name="RIGs input totals 2 4 2 2 25" xfId="38310" xr:uid="{00000000-0005-0000-0000-000061930000}"/>
    <cellStyle name="RIGs input totals 2 4 2 2 26" xfId="38311" xr:uid="{00000000-0005-0000-0000-000062930000}"/>
    <cellStyle name="RIGs input totals 2 4 2 2 27" xfId="38312" xr:uid="{00000000-0005-0000-0000-000063930000}"/>
    <cellStyle name="RIGs input totals 2 4 2 2 28" xfId="38313" xr:uid="{00000000-0005-0000-0000-000064930000}"/>
    <cellStyle name="RIGs input totals 2 4 2 2 29" xfId="38314" xr:uid="{00000000-0005-0000-0000-000065930000}"/>
    <cellStyle name="RIGs input totals 2 4 2 2 3" xfId="38315" xr:uid="{00000000-0005-0000-0000-000066930000}"/>
    <cellStyle name="RIGs input totals 2 4 2 2 3 10" xfId="38316" xr:uid="{00000000-0005-0000-0000-000067930000}"/>
    <cellStyle name="RIGs input totals 2 4 2 2 3 11" xfId="38317" xr:uid="{00000000-0005-0000-0000-000068930000}"/>
    <cellStyle name="RIGs input totals 2 4 2 2 3 12" xfId="38318" xr:uid="{00000000-0005-0000-0000-000069930000}"/>
    <cellStyle name="RIGs input totals 2 4 2 2 3 13" xfId="38319" xr:uid="{00000000-0005-0000-0000-00006A930000}"/>
    <cellStyle name="RIGs input totals 2 4 2 2 3 2" xfId="38320" xr:uid="{00000000-0005-0000-0000-00006B930000}"/>
    <cellStyle name="RIGs input totals 2 4 2 2 3 2 2" xfId="38321" xr:uid="{00000000-0005-0000-0000-00006C930000}"/>
    <cellStyle name="RIGs input totals 2 4 2 2 3 2 3" xfId="38322" xr:uid="{00000000-0005-0000-0000-00006D930000}"/>
    <cellStyle name="RIGs input totals 2 4 2 2 3 3" xfId="38323" xr:uid="{00000000-0005-0000-0000-00006E930000}"/>
    <cellStyle name="RIGs input totals 2 4 2 2 3 3 2" xfId="38324" xr:uid="{00000000-0005-0000-0000-00006F930000}"/>
    <cellStyle name="RIGs input totals 2 4 2 2 3 3 3" xfId="38325" xr:uid="{00000000-0005-0000-0000-000070930000}"/>
    <cellStyle name="RIGs input totals 2 4 2 2 3 4" xfId="38326" xr:uid="{00000000-0005-0000-0000-000071930000}"/>
    <cellStyle name="RIGs input totals 2 4 2 2 3 5" xfId="38327" xr:uid="{00000000-0005-0000-0000-000072930000}"/>
    <cellStyle name="RIGs input totals 2 4 2 2 3 6" xfId="38328" xr:uid="{00000000-0005-0000-0000-000073930000}"/>
    <cellStyle name="RIGs input totals 2 4 2 2 3 7" xfId="38329" xr:uid="{00000000-0005-0000-0000-000074930000}"/>
    <cellStyle name="RIGs input totals 2 4 2 2 3 8" xfId="38330" xr:uid="{00000000-0005-0000-0000-000075930000}"/>
    <cellStyle name="RIGs input totals 2 4 2 2 3 9" xfId="38331" xr:uid="{00000000-0005-0000-0000-000076930000}"/>
    <cellStyle name="RIGs input totals 2 4 2 2 30" xfId="38332" xr:uid="{00000000-0005-0000-0000-000077930000}"/>
    <cellStyle name="RIGs input totals 2 4 2 2 31" xfId="38333" xr:uid="{00000000-0005-0000-0000-000078930000}"/>
    <cellStyle name="RIGs input totals 2 4 2 2 4" xfId="38334" xr:uid="{00000000-0005-0000-0000-000079930000}"/>
    <cellStyle name="RIGs input totals 2 4 2 2 4 2" xfId="38335" xr:uid="{00000000-0005-0000-0000-00007A930000}"/>
    <cellStyle name="RIGs input totals 2 4 2 2 4 3" xfId="38336" xr:uid="{00000000-0005-0000-0000-00007B930000}"/>
    <cellStyle name="RIGs input totals 2 4 2 2 5" xfId="38337" xr:uid="{00000000-0005-0000-0000-00007C930000}"/>
    <cellStyle name="RIGs input totals 2 4 2 2 5 2" xfId="38338" xr:uid="{00000000-0005-0000-0000-00007D930000}"/>
    <cellStyle name="RIGs input totals 2 4 2 2 5 3" xfId="38339" xr:uid="{00000000-0005-0000-0000-00007E930000}"/>
    <cellStyle name="RIGs input totals 2 4 2 2 6" xfId="38340" xr:uid="{00000000-0005-0000-0000-00007F930000}"/>
    <cellStyle name="RIGs input totals 2 4 2 2 7" xfId="38341" xr:uid="{00000000-0005-0000-0000-000080930000}"/>
    <cellStyle name="RIGs input totals 2 4 2 2 8" xfId="38342" xr:uid="{00000000-0005-0000-0000-000081930000}"/>
    <cellStyle name="RIGs input totals 2 4 2 2 9" xfId="38343" xr:uid="{00000000-0005-0000-0000-000082930000}"/>
    <cellStyle name="RIGs input totals 2 4 2 2_4 28 1_Asst_Health_Crit_AllTO_RIIO_20110714pm" xfId="38344" xr:uid="{00000000-0005-0000-0000-000083930000}"/>
    <cellStyle name="RIGs input totals 2 4 2 20" xfId="38345" xr:uid="{00000000-0005-0000-0000-000084930000}"/>
    <cellStyle name="RIGs input totals 2 4 2 20 2" xfId="38346" xr:uid="{00000000-0005-0000-0000-000085930000}"/>
    <cellStyle name="RIGs input totals 2 4 2 21" xfId="38347" xr:uid="{00000000-0005-0000-0000-000086930000}"/>
    <cellStyle name="RIGs input totals 2 4 2 21 2" xfId="38348" xr:uid="{00000000-0005-0000-0000-000087930000}"/>
    <cellStyle name="RIGs input totals 2 4 2 22" xfId="38349" xr:uid="{00000000-0005-0000-0000-000088930000}"/>
    <cellStyle name="RIGs input totals 2 4 2 22 2" xfId="38350" xr:uid="{00000000-0005-0000-0000-000089930000}"/>
    <cellStyle name="RIGs input totals 2 4 2 23" xfId="38351" xr:uid="{00000000-0005-0000-0000-00008A930000}"/>
    <cellStyle name="RIGs input totals 2 4 2 23 2" xfId="38352" xr:uid="{00000000-0005-0000-0000-00008B930000}"/>
    <cellStyle name="RIGs input totals 2 4 2 24" xfId="38353" xr:uid="{00000000-0005-0000-0000-00008C930000}"/>
    <cellStyle name="RIGs input totals 2 4 2 24 2" xfId="38354" xr:uid="{00000000-0005-0000-0000-00008D930000}"/>
    <cellStyle name="RIGs input totals 2 4 2 25" xfId="38355" xr:uid="{00000000-0005-0000-0000-00008E930000}"/>
    <cellStyle name="RIGs input totals 2 4 2 25 2" xfId="38356" xr:uid="{00000000-0005-0000-0000-00008F930000}"/>
    <cellStyle name="RIGs input totals 2 4 2 26" xfId="38357" xr:uid="{00000000-0005-0000-0000-000090930000}"/>
    <cellStyle name="RIGs input totals 2 4 2 27" xfId="38358" xr:uid="{00000000-0005-0000-0000-000091930000}"/>
    <cellStyle name="RIGs input totals 2 4 2 28" xfId="38359" xr:uid="{00000000-0005-0000-0000-000092930000}"/>
    <cellStyle name="RIGs input totals 2 4 2 29" xfId="38360" xr:uid="{00000000-0005-0000-0000-000093930000}"/>
    <cellStyle name="RIGs input totals 2 4 2 3" xfId="1921" xr:uid="{00000000-0005-0000-0000-000094930000}"/>
    <cellStyle name="RIGs input totals 2 4 2 3 10" xfId="38361" xr:uid="{00000000-0005-0000-0000-000095930000}"/>
    <cellStyle name="RIGs input totals 2 4 2 3 11" xfId="38362" xr:uid="{00000000-0005-0000-0000-000096930000}"/>
    <cellStyle name="RIGs input totals 2 4 2 3 12" xfId="38363" xr:uid="{00000000-0005-0000-0000-000097930000}"/>
    <cellStyle name="RIGs input totals 2 4 2 3 13" xfId="38364" xr:uid="{00000000-0005-0000-0000-000098930000}"/>
    <cellStyle name="RIGs input totals 2 4 2 3 14" xfId="38365" xr:uid="{00000000-0005-0000-0000-000099930000}"/>
    <cellStyle name="RIGs input totals 2 4 2 3 15" xfId="38366" xr:uid="{00000000-0005-0000-0000-00009A930000}"/>
    <cellStyle name="RIGs input totals 2 4 2 3 16" xfId="38367" xr:uid="{00000000-0005-0000-0000-00009B930000}"/>
    <cellStyle name="RIGs input totals 2 4 2 3 17" xfId="38368" xr:uid="{00000000-0005-0000-0000-00009C930000}"/>
    <cellStyle name="RIGs input totals 2 4 2 3 18" xfId="38369" xr:uid="{00000000-0005-0000-0000-00009D930000}"/>
    <cellStyle name="RIGs input totals 2 4 2 3 19" xfId="38370" xr:uid="{00000000-0005-0000-0000-00009E930000}"/>
    <cellStyle name="RIGs input totals 2 4 2 3 2" xfId="38371" xr:uid="{00000000-0005-0000-0000-00009F930000}"/>
    <cellStyle name="RIGs input totals 2 4 2 3 2 10" xfId="38372" xr:uid="{00000000-0005-0000-0000-0000A0930000}"/>
    <cellStyle name="RIGs input totals 2 4 2 3 2 11" xfId="38373" xr:uid="{00000000-0005-0000-0000-0000A1930000}"/>
    <cellStyle name="RIGs input totals 2 4 2 3 2 12" xfId="38374" xr:uid="{00000000-0005-0000-0000-0000A2930000}"/>
    <cellStyle name="RIGs input totals 2 4 2 3 2 13" xfId="38375" xr:uid="{00000000-0005-0000-0000-0000A3930000}"/>
    <cellStyle name="RIGs input totals 2 4 2 3 2 2" xfId="38376" xr:uid="{00000000-0005-0000-0000-0000A4930000}"/>
    <cellStyle name="RIGs input totals 2 4 2 3 2 2 2" xfId="38377" xr:uid="{00000000-0005-0000-0000-0000A5930000}"/>
    <cellStyle name="RIGs input totals 2 4 2 3 2 2 3" xfId="38378" xr:uid="{00000000-0005-0000-0000-0000A6930000}"/>
    <cellStyle name="RIGs input totals 2 4 2 3 2 3" xfId="38379" xr:uid="{00000000-0005-0000-0000-0000A7930000}"/>
    <cellStyle name="RIGs input totals 2 4 2 3 2 3 2" xfId="38380" xr:uid="{00000000-0005-0000-0000-0000A8930000}"/>
    <cellStyle name="RIGs input totals 2 4 2 3 2 3 3" xfId="38381" xr:uid="{00000000-0005-0000-0000-0000A9930000}"/>
    <cellStyle name="RIGs input totals 2 4 2 3 2 4" xfId="38382" xr:uid="{00000000-0005-0000-0000-0000AA930000}"/>
    <cellStyle name="RIGs input totals 2 4 2 3 2 5" xfId="38383" xr:uid="{00000000-0005-0000-0000-0000AB930000}"/>
    <cellStyle name="RIGs input totals 2 4 2 3 2 6" xfId="38384" xr:uid="{00000000-0005-0000-0000-0000AC930000}"/>
    <cellStyle name="RIGs input totals 2 4 2 3 2 7" xfId="38385" xr:uid="{00000000-0005-0000-0000-0000AD930000}"/>
    <cellStyle name="RIGs input totals 2 4 2 3 2 8" xfId="38386" xr:uid="{00000000-0005-0000-0000-0000AE930000}"/>
    <cellStyle name="RIGs input totals 2 4 2 3 2 9" xfId="38387" xr:uid="{00000000-0005-0000-0000-0000AF930000}"/>
    <cellStyle name="RIGs input totals 2 4 2 3 20" xfId="38388" xr:uid="{00000000-0005-0000-0000-0000B0930000}"/>
    <cellStyle name="RIGs input totals 2 4 2 3 21" xfId="38389" xr:uid="{00000000-0005-0000-0000-0000B1930000}"/>
    <cellStyle name="RIGs input totals 2 4 2 3 22" xfId="38390" xr:uid="{00000000-0005-0000-0000-0000B2930000}"/>
    <cellStyle name="RIGs input totals 2 4 2 3 23" xfId="38391" xr:uid="{00000000-0005-0000-0000-0000B3930000}"/>
    <cellStyle name="RIGs input totals 2 4 2 3 24" xfId="38392" xr:uid="{00000000-0005-0000-0000-0000B4930000}"/>
    <cellStyle name="RIGs input totals 2 4 2 3 25" xfId="38393" xr:uid="{00000000-0005-0000-0000-0000B5930000}"/>
    <cellStyle name="RIGs input totals 2 4 2 3 26" xfId="38394" xr:uid="{00000000-0005-0000-0000-0000B6930000}"/>
    <cellStyle name="RIGs input totals 2 4 2 3 27" xfId="38395" xr:uid="{00000000-0005-0000-0000-0000B7930000}"/>
    <cellStyle name="RIGs input totals 2 4 2 3 28" xfId="38396" xr:uid="{00000000-0005-0000-0000-0000B8930000}"/>
    <cellStyle name="RIGs input totals 2 4 2 3 29" xfId="38397" xr:uid="{00000000-0005-0000-0000-0000B9930000}"/>
    <cellStyle name="RIGs input totals 2 4 2 3 3" xfId="38398" xr:uid="{00000000-0005-0000-0000-0000BA930000}"/>
    <cellStyle name="RIGs input totals 2 4 2 3 3 2" xfId="38399" xr:uid="{00000000-0005-0000-0000-0000BB930000}"/>
    <cellStyle name="RIGs input totals 2 4 2 3 3 3" xfId="38400" xr:uid="{00000000-0005-0000-0000-0000BC930000}"/>
    <cellStyle name="RIGs input totals 2 4 2 3 30" xfId="38401" xr:uid="{00000000-0005-0000-0000-0000BD930000}"/>
    <cellStyle name="RIGs input totals 2 4 2 3 4" xfId="38402" xr:uid="{00000000-0005-0000-0000-0000BE930000}"/>
    <cellStyle name="RIGs input totals 2 4 2 3 4 2" xfId="38403" xr:uid="{00000000-0005-0000-0000-0000BF930000}"/>
    <cellStyle name="RIGs input totals 2 4 2 3 4 3" xfId="38404" xr:uid="{00000000-0005-0000-0000-0000C0930000}"/>
    <cellStyle name="RIGs input totals 2 4 2 3 5" xfId="38405" xr:uid="{00000000-0005-0000-0000-0000C1930000}"/>
    <cellStyle name="RIGs input totals 2 4 2 3 6" xfId="38406" xr:uid="{00000000-0005-0000-0000-0000C2930000}"/>
    <cellStyle name="RIGs input totals 2 4 2 3 7" xfId="38407" xr:uid="{00000000-0005-0000-0000-0000C3930000}"/>
    <cellStyle name="RIGs input totals 2 4 2 3 8" xfId="38408" xr:uid="{00000000-0005-0000-0000-0000C4930000}"/>
    <cellStyle name="RIGs input totals 2 4 2 3 9" xfId="38409" xr:uid="{00000000-0005-0000-0000-0000C5930000}"/>
    <cellStyle name="RIGs input totals 2 4 2 30" xfId="38410" xr:uid="{00000000-0005-0000-0000-0000C6930000}"/>
    <cellStyle name="RIGs input totals 2 4 2 31" xfId="38411" xr:uid="{00000000-0005-0000-0000-0000C7930000}"/>
    <cellStyle name="RIGs input totals 2 4 2 32" xfId="38412" xr:uid="{00000000-0005-0000-0000-0000C8930000}"/>
    <cellStyle name="RIGs input totals 2 4 2 33" xfId="38413" xr:uid="{00000000-0005-0000-0000-0000C9930000}"/>
    <cellStyle name="RIGs input totals 2 4 2 4" xfId="38414" xr:uid="{00000000-0005-0000-0000-0000CA930000}"/>
    <cellStyle name="RIGs input totals 2 4 2 4 10" xfId="38415" xr:uid="{00000000-0005-0000-0000-0000CB930000}"/>
    <cellStyle name="RIGs input totals 2 4 2 4 11" xfId="38416" xr:uid="{00000000-0005-0000-0000-0000CC930000}"/>
    <cellStyle name="RIGs input totals 2 4 2 4 12" xfId="38417" xr:uid="{00000000-0005-0000-0000-0000CD930000}"/>
    <cellStyle name="RIGs input totals 2 4 2 4 13" xfId="38418" xr:uid="{00000000-0005-0000-0000-0000CE930000}"/>
    <cellStyle name="RIGs input totals 2 4 2 4 14" xfId="38419" xr:uid="{00000000-0005-0000-0000-0000CF930000}"/>
    <cellStyle name="RIGs input totals 2 4 2 4 15" xfId="38420" xr:uid="{00000000-0005-0000-0000-0000D0930000}"/>
    <cellStyle name="RIGs input totals 2 4 2 4 16" xfId="38421" xr:uid="{00000000-0005-0000-0000-0000D1930000}"/>
    <cellStyle name="RIGs input totals 2 4 2 4 17" xfId="38422" xr:uid="{00000000-0005-0000-0000-0000D2930000}"/>
    <cellStyle name="RIGs input totals 2 4 2 4 18" xfId="38423" xr:uid="{00000000-0005-0000-0000-0000D3930000}"/>
    <cellStyle name="RIGs input totals 2 4 2 4 19" xfId="38424" xr:uid="{00000000-0005-0000-0000-0000D4930000}"/>
    <cellStyle name="RIGs input totals 2 4 2 4 2" xfId="38425" xr:uid="{00000000-0005-0000-0000-0000D5930000}"/>
    <cellStyle name="RIGs input totals 2 4 2 4 2 10" xfId="38426" xr:uid="{00000000-0005-0000-0000-0000D6930000}"/>
    <cellStyle name="RIGs input totals 2 4 2 4 2 11" xfId="38427" xr:uid="{00000000-0005-0000-0000-0000D7930000}"/>
    <cellStyle name="RIGs input totals 2 4 2 4 2 12" xfId="38428" xr:uid="{00000000-0005-0000-0000-0000D8930000}"/>
    <cellStyle name="RIGs input totals 2 4 2 4 2 13" xfId="38429" xr:uid="{00000000-0005-0000-0000-0000D9930000}"/>
    <cellStyle name="RIGs input totals 2 4 2 4 2 2" xfId="38430" xr:uid="{00000000-0005-0000-0000-0000DA930000}"/>
    <cellStyle name="RIGs input totals 2 4 2 4 2 2 2" xfId="38431" xr:uid="{00000000-0005-0000-0000-0000DB930000}"/>
    <cellStyle name="RIGs input totals 2 4 2 4 2 2 3" xfId="38432" xr:uid="{00000000-0005-0000-0000-0000DC930000}"/>
    <cellStyle name="RIGs input totals 2 4 2 4 2 3" xfId="38433" xr:uid="{00000000-0005-0000-0000-0000DD930000}"/>
    <cellStyle name="RIGs input totals 2 4 2 4 2 3 2" xfId="38434" xr:uid="{00000000-0005-0000-0000-0000DE930000}"/>
    <cellStyle name="RIGs input totals 2 4 2 4 2 3 3" xfId="38435" xr:uid="{00000000-0005-0000-0000-0000DF930000}"/>
    <cellStyle name="RIGs input totals 2 4 2 4 2 4" xfId="38436" xr:uid="{00000000-0005-0000-0000-0000E0930000}"/>
    <cellStyle name="RIGs input totals 2 4 2 4 2 5" xfId="38437" xr:uid="{00000000-0005-0000-0000-0000E1930000}"/>
    <cellStyle name="RIGs input totals 2 4 2 4 2 6" xfId="38438" xr:uid="{00000000-0005-0000-0000-0000E2930000}"/>
    <cellStyle name="RIGs input totals 2 4 2 4 2 7" xfId="38439" xr:uid="{00000000-0005-0000-0000-0000E3930000}"/>
    <cellStyle name="RIGs input totals 2 4 2 4 2 8" xfId="38440" xr:uid="{00000000-0005-0000-0000-0000E4930000}"/>
    <cellStyle name="RIGs input totals 2 4 2 4 2 9" xfId="38441" xr:uid="{00000000-0005-0000-0000-0000E5930000}"/>
    <cellStyle name="RIGs input totals 2 4 2 4 20" xfId="38442" xr:uid="{00000000-0005-0000-0000-0000E6930000}"/>
    <cellStyle name="RIGs input totals 2 4 2 4 21" xfId="38443" xr:uid="{00000000-0005-0000-0000-0000E7930000}"/>
    <cellStyle name="RIGs input totals 2 4 2 4 22" xfId="38444" xr:uid="{00000000-0005-0000-0000-0000E8930000}"/>
    <cellStyle name="RIGs input totals 2 4 2 4 23" xfId="38445" xr:uid="{00000000-0005-0000-0000-0000E9930000}"/>
    <cellStyle name="RIGs input totals 2 4 2 4 24" xfId="38446" xr:uid="{00000000-0005-0000-0000-0000EA930000}"/>
    <cellStyle name="RIGs input totals 2 4 2 4 25" xfId="38447" xr:uid="{00000000-0005-0000-0000-0000EB930000}"/>
    <cellStyle name="RIGs input totals 2 4 2 4 26" xfId="38448" xr:uid="{00000000-0005-0000-0000-0000EC930000}"/>
    <cellStyle name="RIGs input totals 2 4 2 4 27" xfId="38449" xr:uid="{00000000-0005-0000-0000-0000ED930000}"/>
    <cellStyle name="RIGs input totals 2 4 2 4 28" xfId="38450" xr:uid="{00000000-0005-0000-0000-0000EE930000}"/>
    <cellStyle name="RIGs input totals 2 4 2 4 29" xfId="38451" xr:uid="{00000000-0005-0000-0000-0000EF930000}"/>
    <cellStyle name="RIGs input totals 2 4 2 4 3" xfId="38452" xr:uid="{00000000-0005-0000-0000-0000F0930000}"/>
    <cellStyle name="RIGs input totals 2 4 2 4 3 2" xfId="38453" xr:uid="{00000000-0005-0000-0000-0000F1930000}"/>
    <cellStyle name="RIGs input totals 2 4 2 4 3 3" xfId="38454" xr:uid="{00000000-0005-0000-0000-0000F2930000}"/>
    <cellStyle name="RIGs input totals 2 4 2 4 30" xfId="38455" xr:uid="{00000000-0005-0000-0000-0000F3930000}"/>
    <cellStyle name="RIGs input totals 2 4 2 4 4" xfId="38456" xr:uid="{00000000-0005-0000-0000-0000F4930000}"/>
    <cellStyle name="RIGs input totals 2 4 2 4 4 2" xfId="38457" xr:uid="{00000000-0005-0000-0000-0000F5930000}"/>
    <cellStyle name="RIGs input totals 2 4 2 4 4 3" xfId="38458" xr:uid="{00000000-0005-0000-0000-0000F6930000}"/>
    <cellStyle name="RIGs input totals 2 4 2 4 5" xfId="38459" xr:uid="{00000000-0005-0000-0000-0000F7930000}"/>
    <cellStyle name="RIGs input totals 2 4 2 4 6" xfId="38460" xr:uid="{00000000-0005-0000-0000-0000F8930000}"/>
    <cellStyle name="RIGs input totals 2 4 2 4 7" xfId="38461" xr:uid="{00000000-0005-0000-0000-0000F9930000}"/>
    <cellStyle name="RIGs input totals 2 4 2 4 8" xfId="38462" xr:uid="{00000000-0005-0000-0000-0000FA930000}"/>
    <cellStyle name="RIGs input totals 2 4 2 4 9" xfId="38463" xr:uid="{00000000-0005-0000-0000-0000FB930000}"/>
    <cellStyle name="RIGs input totals 2 4 2 5" xfId="38464" xr:uid="{00000000-0005-0000-0000-0000FC930000}"/>
    <cellStyle name="RIGs input totals 2 4 2 5 10" xfId="38465" xr:uid="{00000000-0005-0000-0000-0000FD930000}"/>
    <cellStyle name="RIGs input totals 2 4 2 5 11" xfId="38466" xr:uid="{00000000-0005-0000-0000-0000FE930000}"/>
    <cellStyle name="RIGs input totals 2 4 2 5 12" xfId="38467" xr:uid="{00000000-0005-0000-0000-0000FF930000}"/>
    <cellStyle name="RIGs input totals 2 4 2 5 13" xfId="38468" xr:uid="{00000000-0005-0000-0000-000000940000}"/>
    <cellStyle name="RIGs input totals 2 4 2 5 2" xfId="38469" xr:uid="{00000000-0005-0000-0000-000001940000}"/>
    <cellStyle name="RIGs input totals 2 4 2 5 2 2" xfId="38470" xr:uid="{00000000-0005-0000-0000-000002940000}"/>
    <cellStyle name="RIGs input totals 2 4 2 5 2 3" xfId="38471" xr:uid="{00000000-0005-0000-0000-000003940000}"/>
    <cellStyle name="RIGs input totals 2 4 2 5 3" xfId="38472" xr:uid="{00000000-0005-0000-0000-000004940000}"/>
    <cellStyle name="RIGs input totals 2 4 2 5 3 2" xfId="38473" xr:uid="{00000000-0005-0000-0000-000005940000}"/>
    <cellStyle name="RIGs input totals 2 4 2 5 3 3" xfId="38474" xr:uid="{00000000-0005-0000-0000-000006940000}"/>
    <cellStyle name="RIGs input totals 2 4 2 5 4" xfId="38475" xr:uid="{00000000-0005-0000-0000-000007940000}"/>
    <cellStyle name="RIGs input totals 2 4 2 5 5" xfId="38476" xr:uid="{00000000-0005-0000-0000-000008940000}"/>
    <cellStyle name="RIGs input totals 2 4 2 5 6" xfId="38477" xr:uid="{00000000-0005-0000-0000-000009940000}"/>
    <cellStyle name="RIGs input totals 2 4 2 5 7" xfId="38478" xr:uid="{00000000-0005-0000-0000-00000A940000}"/>
    <cellStyle name="RIGs input totals 2 4 2 5 8" xfId="38479" xr:uid="{00000000-0005-0000-0000-00000B940000}"/>
    <cellStyle name="RIGs input totals 2 4 2 5 9" xfId="38480" xr:uid="{00000000-0005-0000-0000-00000C940000}"/>
    <cellStyle name="RIGs input totals 2 4 2 6" xfId="38481" xr:uid="{00000000-0005-0000-0000-00000D940000}"/>
    <cellStyle name="RIGs input totals 2 4 2 6 2" xfId="38482" xr:uid="{00000000-0005-0000-0000-00000E940000}"/>
    <cellStyle name="RIGs input totals 2 4 2 6 2 2" xfId="38483" xr:uid="{00000000-0005-0000-0000-00000F940000}"/>
    <cellStyle name="RIGs input totals 2 4 2 6 2 3" xfId="38484" xr:uid="{00000000-0005-0000-0000-000010940000}"/>
    <cellStyle name="RIGs input totals 2 4 2 6 3" xfId="38485" xr:uid="{00000000-0005-0000-0000-000011940000}"/>
    <cellStyle name="RIGs input totals 2 4 2 6 3 2" xfId="38486" xr:uid="{00000000-0005-0000-0000-000012940000}"/>
    <cellStyle name="RIGs input totals 2 4 2 6 4" xfId="38487" xr:uid="{00000000-0005-0000-0000-000013940000}"/>
    <cellStyle name="RIGs input totals 2 4 2 7" xfId="38488" xr:uid="{00000000-0005-0000-0000-000014940000}"/>
    <cellStyle name="RIGs input totals 2 4 2 7 2" xfId="38489" xr:uid="{00000000-0005-0000-0000-000015940000}"/>
    <cellStyle name="RIGs input totals 2 4 2 8" xfId="38490" xr:uid="{00000000-0005-0000-0000-000016940000}"/>
    <cellStyle name="RIGs input totals 2 4 2 8 2" xfId="38491" xr:uid="{00000000-0005-0000-0000-000017940000}"/>
    <cellStyle name="RIGs input totals 2 4 2 9" xfId="38492" xr:uid="{00000000-0005-0000-0000-000018940000}"/>
    <cellStyle name="RIGs input totals 2 4 2 9 2" xfId="38493" xr:uid="{00000000-0005-0000-0000-000019940000}"/>
    <cellStyle name="RIGs input totals 2 4 2_4 28 1_Asst_Health_Crit_AllTO_RIIO_20110714pm" xfId="38494" xr:uid="{00000000-0005-0000-0000-00001A940000}"/>
    <cellStyle name="RIGs input totals 2 4 20" xfId="38495" xr:uid="{00000000-0005-0000-0000-00001B940000}"/>
    <cellStyle name="RIGs input totals 2 4 20 2" xfId="38496" xr:uid="{00000000-0005-0000-0000-00001C940000}"/>
    <cellStyle name="RIGs input totals 2 4 21" xfId="38497" xr:uid="{00000000-0005-0000-0000-00001D940000}"/>
    <cellStyle name="RIGs input totals 2 4 21 2" xfId="38498" xr:uid="{00000000-0005-0000-0000-00001E940000}"/>
    <cellStyle name="RIGs input totals 2 4 22" xfId="38499" xr:uid="{00000000-0005-0000-0000-00001F940000}"/>
    <cellStyle name="RIGs input totals 2 4 22 2" xfId="38500" xr:uid="{00000000-0005-0000-0000-000020940000}"/>
    <cellStyle name="RIGs input totals 2 4 23" xfId="38501" xr:uid="{00000000-0005-0000-0000-000021940000}"/>
    <cellStyle name="RIGs input totals 2 4 23 2" xfId="38502" xr:uid="{00000000-0005-0000-0000-000022940000}"/>
    <cellStyle name="RIGs input totals 2 4 24" xfId="38503" xr:uid="{00000000-0005-0000-0000-000023940000}"/>
    <cellStyle name="RIGs input totals 2 4 24 2" xfId="38504" xr:uid="{00000000-0005-0000-0000-000024940000}"/>
    <cellStyle name="RIGs input totals 2 4 25" xfId="38505" xr:uid="{00000000-0005-0000-0000-000025940000}"/>
    <cellStyle name="RIGs input totals 2 4 25 2" xfId="38506" xr:uid="{00000000-0005-0000-0000-000026940000}"/>
    <cellStyle name="RIGs input totals 2 4 26" xfId="38507" xr:uid="{00000000-0005-0000-0000-000027940000}"/>
    <cellStyle name="RIGs input totals 2 4 26 2" xfId="38508" xr:uid="{00000000-0005-0000-0000-000028940000}"/>
    <cellStyle name="RIGs input totals 2 4 27" xfId="38509" xr:uid="{00000000-0005-0000-0000-000029940000}"/>
    <cellStyle name="RIGs input totals 2 4 27 2" xfId="38510" xr:uid="{00000000-0005-0000-0000-00002A940000}"/>
    <cellStyle name="RIGs input totals 2 4 28" xfId="38511" xr:uid="{00000000-0005-0000-0000-00002B940000}"/>
    <cellStyle name="RIGs input totals 2 4 29" xfId="38512" xr:uid="{00000000-0005-0000-0000-00002C940000}"/>
    <cellStyle name="RIGs input totals 2 4 3" xfId="1292" xr:uid="{00000000-0005-0000-0000-00002D940000}"/>
    <cellStyle name="RIGs input totals 2 4 3 10" xfId="38513" xr:uid="{00000000-0005-0000-0000-00002E940000}"/>
    <cellStyle name="RIGs input totals 2 4 3 10 2" xfId="38514" xr:uid="{00000000-0005-0000-0000-00002F940000}"/>
    <cellStyle name="RIGs input totals 2 4 3 11" xfId="38515" xr:uid="{00000000-0005-0000-0000-000030940000}"/>
    <cellStyle name="RIGs input totals 2 4 3 11 2" xfId="38516" xr:uid="{00000000-0005-0000-0000-000031940000}"/>
    <cellStyle name="RIGs input totals 2 4 3 12" xfId="38517" xr:uid="{00000000-0005-0000-0000-000032940000}"/>
    <cellStyle name="RIGs input totals 2 4 3 12 2" xfId="38518" xr:uid="{00000000-0005-0000-0000-000033940000}"/>
    <cellStyle name="RIGs input totals 2 4 3 13" xfId="38519" xr:uid="{00000000-0005-0000-0000-000034940000}"/>
    <cellStyle name="RIGs input totals 2 4 3 13 2" xfId="38520" xr:uid="{00000000-0005-0000-0000-000035940000}"/>
    <cellStyle name="RIGs input totals 2 4 3 14" xfId="38521" xr:uid="{00000000-0005-0000-0000-000036940000}"/>
    <cellStyle name="RIGs input totals 2 4 3 14 2" xfId="38522" xr:uid="{00000000-0005-0000-0000-000037940000}"/>
    <cellStyle name="RIGs input totals 2 4 3 15" xfId="38523" xr:uid="{00000000-0005-0000-0000-000038940000}"/>
    <cellStyle name="RIGs input totals 2 4 3 15 2" xfId="38524" xr:uid="{00000000-0005-0000-0000-000039940000}"/>
    <cellStyle name="RIGs input totals 2 4 3 16" xfId="38525" xr:uid="{00000000-0005-0000-0000-00003A940000}"/>
    <cellStyle name="RIGs input totals 2 4 3 16 2" xfId="38526" xr:uid="{00000000-0005-0000-0000-00003B940000}"/>
    <cellStyle name="RIGs input totals 2 4 3 17" xfId="38527" xr:uid="{00000000-0005-0000-0000-00003C940000}"/>
    <cellStyle name="RIGs input totals 2 4 3 17 2" xfId="38528" xr:uid="{00000000-0005-0000-0000-00003D940000}"/>
    <cellStyle name="RIGs input totals 2 4 3 18" xfId="38529" xr:uid="{00000000-0005-0000-0000-00003E940000}"/>
    <cellStyle name="RIGs input totals 2 4 3 18 2" xfId="38530" xr:uid="{00000000-0005-0000-0000-00003F940000}"/>
    <cellStyle name="RIGs input totals 2 4 3 19" xfId="38531" xr:uid="{00000000-0005-0000-0000-000040940000}"/>
    <cellStyle name="RIGs input totals 2 4 3 19 2" xfId="38532" xr:uid="{00000000-0005-0000-0000-000041940000}"/>
    <cellStyle name="RIGs input totals 2 4 3 2" xfId="1293" xr:uid="{00000000-0005-0000-0000-000042940000}"/>
    <cellStyle name="RIGs input totals 2 4 3 2 10" xfId="38533" xr:uid="{00000000-0005-0000-0000-000043940000}"/>
    <cellStyle name="RIGs input totals 2 4 3 2 11" xfId="38534" xr:uid="{00000000-0005-0000-0000-000044940000}"/>
    <cellStyle name="RIGs input totals 2 4 3 2 12" xfId="38535" xr:uid="{00000000-0005-0000-0000-000045940000}"/>
    <cellStyle name="RIGs input totals 2 4 3 2 13" xfId="38536" xr:uid="{00000000-0005-0000-0000-000046940000}"/>
    <cellStyle name="RIGs input totals 2 4 3 2 14" xfId="38537" xr:uid="{00000000-0005-0000-0000-000047940000}"/>
    <cellStyle name="RIGs input totals 2 4 3 2 15" xfId="38538" xr:uid="{00000000-0005-0000-0000-000048940000}"/>
    <cellStyle name="RIGs input totals 2 4 3 2 16" xfId="38539" xr:uid="{00000000-0005-0000-0000-000049940000}"/>
    <cellStyle name="RIGs input totals 2 4 3 2 17" xfId="38540" xr:uid="{00000000-0005-0000-0000-00004A940000}"/>
    <cellStyle name="RIGs input totals 2 4 3 2 18" xfId="38541" xr:uid="{00000000-0005-0000-0000-00004B940000}"/>
    <cellStyle name="RIGs input totals 2 4 3 2 19" xfId="38542" xr:uid="{00000000-0005-0000-0000-00004C940000}"/>
    <cellStyle name="RIGs input totals 2 4 3 2 2" xfId="1924" xr:uid="{00000000-0005-0000-0000-00004D940000}"/>
    <cellStyle name="RIGs input totals 2 4 3 2 2 10" xfId="38543" xr:uid="{00000000-0005-0000-0000-00004E940000}"/>
    <cellStyle name="RIGs input totals 2 4 3 2 2 11" xfId="38544" xr:uid="{00000000-0005-0000-0000-00004F940000}"/>
    <cellStyle name="RIGs input totals 2 4 3 2 2 12" xfId="38545" xr:uid="{00000000-0005-0000-0000-000050940000}"/>
    <cellStyle name="RIGs input totals 2 4 3 2 2 13" xfId="38546" xr:uid="{00000000-0005-0000-0000-000051940000}"/>
    <cellStyle name="RIGs input totals 2 4 3 2 2 14" xfId="38547" xr:uid="{00000000-0005-0000-0000-000052940000}"/>
    <cellStyle name="RIGs input totals 2 4 3 2 2 15" xfId="38548" xr:uid="{00000000-0005-0000-0000-000053940000}"/>
    <cellStyle name="RIGs input totals 2 4 3 2 2 16" xfId="38549" xr:uid="{00000000-0005-0000-0000-000054940000}"/>
    <cellStyle name="RIGs input totals 2 4 3 2 2 17" xfId="38550" xr:uid="{00000000-0005-0000-0000-000055940000}"/>
    <cellStyle name="RIGs input totals 2 4 3 2 2 18" xfId="38551" xr:uid="{00000000-0005-0000-0000-000056940000}"/>
    <cellStyle name="RIGs input totals 2 4 3 2 2 19" xfId="38552" xr:uid="{00000000-0005-0000-0000-000057940000}"/>
    <cellStyle name="RIGs input totals 2 4 3 2 2 2" xfId="38553" xr:uid="{00000000-0005-0000-0000-000058940000}"/>
    <cellStyle name="RIGs input totals 2 4 3 2 2 2 10" xfId="38554" xr:uid="{00000000-0005-0000-0000-000059940000}"/>
    <cellStyle name="RIGs input totals 2 4 3 2 2 2 11" xfId="38555" xr:uid="{00000000-0005-0000-0000-00005A940000}"/>
    <cellStyle name="RIGs input totals 2 4 3 2 2 2 12" xfId="38556" xr:uid="{00000000-0005-0000-0000-00005B940000}"/>
    <cellStyle name="RIGs input totals 2 4 3 2 2 2 13" xfId="38557" xr:uid="{00000000-0005-0000-0000-00005C940000}"/>
    <cellStyle name="RIGs input totals 2 4 3 2 2 2 2" xfId="38558" xr:uid="{00000000-0005-0000-0000-00005D940000}"/>
    <cellStyle name="RIGs input totals 2 4 3 2 2 2 2 2" xfId="38559" xr:uid="{00000000-0005-0000-0000-00005E940000}"/>
    <cellStyle name="RIGs input totals 2 4 3 2 2 2 2 3" xfId="38560" xr:uid="{00000000-0005-0000-0000-00005F940000}"/>
    <cellStyle name="RIGs input totals 2 4 3 2 2 2 3" xfId="38561" xr:uid="{00000000-0005-0000-0000-000060940000}"/>
    <cellStyle name="RIGs input totals 2 4 3 2 2 2 3 2" xfId="38562" xr:uid="{00000000-0005-0000-0000-000061940000}"/>
    <cellStyle name="RIGs input totals 2 4 3 2 2 2 3 3" xfId="38563" xr:uid="{00000000-0005-0000-0000-000062940000}"/>
    <cellStyle name="RIGs input totals 2 4 3 2 2 2 4" xfId="38564" xr:uid="{00000000-0005-0000-0000-000063940000}"/>
    <cellStyle name="RIGs input totals 2 4 3 2 2 2 5" xfId="38565" xr:uid="{00000000-0005-0000-0000-000064940000}"/>
    <cellStyle name="RIGs input totals 2 4 3 2 2 2 6" xfId="38566" xr:uid="{00000000-0005-0000-0000-000065940000}"/>
    <cellStyle name="RIGs input totals 2 4 3 2 2 2 7" xfId="38567" xr:uid="{00000000-0005-0000-0000-000066940000}"/>
    <cellStyle name="RIGs input totals 2 4 3 2 2 2 8" xfId="38568" xr:uid="{00000000-0005-0000-0000-000067940000}"/>
    <cellStyle name="RIGs input totals 2 4 3 2 2 2 9" xfId="38569" xr:uid="{00000000-0005-0000-0000-000068940000}"/>
    <cellStyle name="RIGs input totals 2 4 3 2 2 20" xfId="38570" xr:uid="{00000000-0005-0000-0000-000069940000}"/>
    <cellStyle name="RIGs input totals 2 4 3 2 2 21" xfId="38571" xr:uid="{00000000-0005-0000-0000-00006A940000}"/>
    <cellStyle name="RIGs input totals 2 4 3 2 2 22" xfId="38572" xr:uid="{00000000-0005-0000-0000-00006B940000}"/>
    <cellStyle name="RIGs input totals 2 4 3 2 2 23" xfId="38573" xr:uid="{00000000-0005-0000-0000-00006C940000}"/>
    <cellStyle name="RIGs input totals 2 4 3 2 2 24" xfId="38574" xr:uid="{00000000-0005-0000-0000-00006D940000}"/>
    <cellStyle name="RIGs input totals 2 4 3 2 2 25" xfId="38575" xr:uid="{00000000-0005-0000-0000-00006E940000}"/>
    <cellStyle name="RIGs input totals 2 4 3 2 2 26" xfId="38576" xr:uid="{00000000-0005-0000-0000-00006F940000}"/>
    <cellStyle name="RIGs input totals 2 4 3 2 2 27" xfId="38577" xr:uid="{00000000-0005-0000-0000-000070940000}"/>
    <cellStyle name="RIGs input totals 2 4 3 2 2 28" xfId="38578" xr:uid="{00000000-0005-0000-0000-000071940000}"/>
    <cellStyle name="RIGs input totals 2 4 3 2 2 29" xfId="38579" xr:uid="{00000000-0005-0000-0000-000072940000}"/>
    <cellStyle name="RIGs input totals 2 4 3 2 2 3" xfId="38580" xr:uid="{00000000-0005-0000-0000-000073940000}"/>
    <cellStyle name="RIGs input totals 2 4 3 2 2 3 2" xfId="38581" xr:uid="{00000000-0005-0000-0000-000074940000}"/>
    <cellStyle name="RIGs input totals 2 4 3 2 2 3 3" xfId="38582" xr:uid="{00000000-0005-0000-0000-000075940000}"/>
    <cellStyle name="RIGs input totals 2 4 3 2 2 30" xfId="38583" xr:uid="{00000000-0005-0000-0000-000076940000}"/>
    <cellStyle name="RIGs input totals 2 4 3 2 2 31" xfId="38584" xr:uid="{00000000-0005-0000-0000-000077940000}"/>
    <cellStyle name="RIGs input totals 2 4 3 2 2 32" xfId="38585" xr:uid="{00000000-0005-0000-0000-000078940000}"/>
    <cellStyle name="RIGs input totals 2 4 3 2 2 33" xfId="38586" xr:uid="{00000000-0005-0000-0000-000079940000}"/>
    <cellStyle name="RIGs input totals 2 4 3 2 2 34" xfId="38587" xr:uid="{00000000-0005-0000-0000-00007A940000}"/>
    <cellStyle name="RIGs input totals 2 4 3 2 2 4" xfId="38588" xr:uid="{00000000-0005-0000-0000-00007B940000}"/>
    <cellStyle name="RIGs input totals 2 4 3 2 2 4 2" xfId="38589" xr:uid="{00000000-0005-0000-0000-00007C940000}"/>
    <cellStyle name="RIGs input totals 2 4 3 2 2 4 3" xfId="38590" xr:uid="{00000000-0005-0000-0000-00007D940000}"/>
    <cellStyle name="RIGs input totals 2 4 3 2 2 5" xfId="38591" xr:uid="{00000000-0005-0000-0000-00007E940000}"/>
    <cellStyle name="RIGs input totals 2 4 3 2 2 6" xfId="38592" xr:uid="{00000000-0005-0000-0000-00007F940000}"/>
    <cellStyle name="RIGs input totals 2 4 3 2 2 7" xfId="38593" xr:uid="{00000000-0005-0000-0000-000080940000}"/>
    <cellStyle name="RIGs input totals 2 4 3 2 2 8" xfId="38594" xr:uid="{00000000-0005-0000-0000-000081940000}"/>
    <cellStyle name="RIGs input totals 2 4 3 2 2 9" xfId="38595" xr:uid="{00000000-0005-0000-0000-000082940000}"/>
    <cellStyle name="RIGs input totals 2 4 3 2 20" xfId="38596" xr:uid="{00000000-0005-0000-0000-000083940000}"/>
    <cellStyle name="RIGs input totals 2 4 3 2 21" xfId="38597" xr:uid="{00000000-0005-0000-0000-000084940000}"/>
    <cellStyle name="RIGs input totals 2 4 3 2 22" xfId="38598" xr:uid="{00000000-0005-0000-0000-000085940000}"/>
    <cellStyle name="RIGs input totals 2 4 3 2 23" xfId="38599" xr:uid="{00000000-0005-0000-0000-000086940000}"/>
    <cellStyle name="RIGs input totals 2 4 3 2 24" xfId="38600" xr:uid="{00000000-0005-0000-0000-000087940000}"/>
    <cellStyle name="RIGs input totals 2 4 3 2 25" xfId="38601" xr:uid="{00000000-0005-0000-0000-000088940000}"/>
    <cellStyle name="RIGs input totals 2 4 3 2 26" xfId="38602" xr:uid="{00000000-0005-0000-0000-000089940000}"/>
    <cellStyle name="RIGs input totals 2 4 3 2 27" xfId="38603" xr:uid="{00000000-0005-0000-0000-00008A940000}"/>
    <cellStyle name="RIGs input totals 2 4 3 2 28" xfId="38604" xr:uid="{00000000-0005-0000-0000-00008B940000}"/>
    <cellStyle name="RIGs input totals 2 4 3 2 29" xfId="38605" xr:uid="{00000000-0005-0000-0000-00008C940000}"/>
    <cellStyle name="RIGs input totals 2 4 3 2 3" xfId="38606" xr:uid="{00000000-0005-0000-0000-00008D940000}"/>
    <cellStyle name="RIGs input totals 2 4 3 2 3 10" xfId="38607" xr:uid="{00000000-0005-0000-0000-00008E940000}"/>
    <cellStyle name="RIGs input totals 2 4 3 2 3 11" xfId="38608" xr:uid="{00000000-0005-0000-0000-00008F940000}"/>
    <cellStyle name="RIGs input totals 2 4 3 2 3 12" xfId="38609" xr:uid="{00000000-0005-0000-0000-000090940000}"/>
    <cellStyle name="RIGs input totals 2 4 3 2 3 13" xfId="38610" xr:uid="{00000000-0005-0000-0000-000091940000}"/>
    <cellStyle name="RIGs input totals 2 4 3 2 3 2" xfId="38611" xr:uid="{00000000-0005-0000-0000-000092940000}"/>
    <cellStyle name="RIGs input totals 2 4 3 2 3 2 2" xfId="38612" xr:uid="{00000000-0005-0000-0000-000093940000}"/>
    <cellStyle name="RIGs input totals 2 4 3 2 3 2 3" xfId="38613" xr:uid="{00000000-0005-0000-0000-000094940000}"/>
    <cellStyle name="RIGs input totals 2 4 3 2 3 3" xfId="38614" xr:uid="{00000000-0005-0000-0000-000095940000}"/>
    <cellStyle name="RIGs input totals 2 4 3 2 3 3 2" xfId="38615" xr:uid="{00000000-0005-0000-0000-000096940000}"/>
    <cellStyle name="RIGs input totals 2 4 3 2 3 3 3" xfId="38616" xr:uid="{00000000-0005-0000-0000-000097940000}"/>
    <cellStyle name="RIGs input totals 2 4 3 2 3 4" xfId="38617" xr:uid="{00000000-0005-0000-0000-000098940000}"/>
    <cellStyle name="RIGs input totals 2 4 3 2 3 5" xfId="38618" xr:uid="{00000000-0005-0000-0000-000099940000}"/>
    <cellStyle name="RIGs input totals 2 4 3 2 3 6" xfId="38619" xr:uid="{00000000-0005-0000-0000-00009A940000}"/>
    <cellStyle name="RIGs input totals 2 4 3 2 3 7" xfId="38620" xr:uid="{00000000-0005-0000-0000-00009B940000}"/>
    <cellStyle name="RIGs input totals 2 4 3 2 3 8" xfId="38621" xr:uid="{00000000-0005-0000-0000-00009C940000}"/>
    <cellStyle name="RIGs input totals 2 4 3 2 3 9" xfId="38622" xr:uid="{00000000-0005-0000-0000-00009D940000}"/>
    <cellStyle name="RIGs input totals 2 4 3 2 30" xfId="38623" xr:uid="{00000000-0005-0000-0000-00009E940000}"/>
    <cellStyle name="RIGs input totals 2 4 3 2 31" xfId="38624" xr:uid="{00000000-0005-0000-0000-00009F940000}"/>
    <cellStyle name="RIGs input totals 2 4 3 2 4" xfId="38625" xr:uid="{00000000-0005-0000-0000-0000A0940000}"/>
    <cellStyle name="RIGs input totals 2 4 3 2 4 2" xfId="38626" xr:uid="{00000000-0005-0000-0000-0000A1940000}"/>
    <cellStyle name="RIGs input totals 2 4 3 2 4 3" xfId="38627" xr:uid="{00000000-0005-0000-0000-0000A2940000}"/>
    <cellStyle name="RIGs input totals 2 4 3 2 5" xfId="38628" xr:uid="{00000000-0005-0000-0000-0000A3940000}"/>
    <cellStyle name="RIGs input totals 2 4 3 2 5 2" xfId="38629" xr:uid="{00000000-0005-0000-0000-0000A4940000}"/>
    <cellStyle name="RIGs input totals 2 4 3 2 5 3" xfId="38630" xr:uid="{00000000-0005-0000-0000-0000A5940000}"/>
    <cellStyle name="RIGs input totals 2 4 3 2 6" xfId="38631" xr:uid="{00000000-0005-0000-0000-0000A6940000}"/>
    <cellStyle name="RIGs input totals 2 4 3 2 7" xfId="38632" xr:uid="{00000000-0005-0000-0000-0000A7940000}"/>
    <cellStyle name="RIGs input totals 2 4 3 2 8" xfId="38633" xr:uid="{00000000-0005-0000-0000-0000A8940000}"/>
    <cellStyle name="RIGs input totals 2 4 3 2 9" xfId="38634" xr:uid="{00000000-0005-0000-0000-0000A9940000}"/>
    <cellStyle name="RIGs input totals 2 4 3 2_4 28 1_Asst_Health_Crit_AllTO_RIIO_20110714pm" xfId="38635" xr:uid="{00000000-0005-0000-0000-0000AA940000}"/>
    <cellStyle name="RIGs input totals 2 4 3 20" xfId="38636" xr:uid="{00000000-0005-0000-0000-0000AB940000}"/>
    <cellStyle name="RIGs input totals 2 4 3 20 2" xfId="38637" xr:uid="{00000000-0005-0000-0000-0000AC940000}"/>
    <cellStyle name="RIGs input totals 2 4 3 21" xfId="38638" xr:uid="{00000000-0005-0000-0000-0000AD940000}"/>
    <cellStyle name="RIGs input totals 2 4 3 21 2" xfId="38639" xr:uid="{00000000-0005-0000-0000-0000AE940000}"/>
    <cellStyle name="RIGs input totals 2 4 3 22" xfId="38640" xr:uid="{00000000-0005-0000-0000-0000AF940000}"/>
    <cellStyle name="RIGs input totals 2 4 3 22 2" xfId="38641" xr:uid="{00000000-0005-0000-0000-0000B0940000}"/>
    <cellStyle name="RIGs input totals 2 4 3 23" xfId="38642" xr:uid="{00000000-0005-0000-0000-0000B1940000}"/>
    <cellStyle name="RIGs input totals 2 4 3 23 2" xfId="38643" xr:uid="{00000000-0005-0000-0000-0000B2940000}"/>
    <cellStyle name="RIGs input totals 2 4 3 24" xfId="38644" xr:uid="{00000000-0005-0000-0000-0000B3940000}"/>
    <cellStyle name="RIGs input totals 2 4 3 24 2" xfId="38645" xr:uid="{00000000-0005-0000-0000-0000B4940000}"/>
    <cellStyle name="RIGs input totals 2 4 3 25" xfId="38646" xr:uid="{00000000-0005-0000-0000-0000B5940000}"/>
    <cellStyle name="RIGs input totals 2 4 3 25 2" xfId="38647" xr:uid="{00000000-0005-0000-0000-0000B6940000}"/>
    <cellStyle name="RIGs input totals 2 4 3 26" xfId="38648" xr:uid="{00000000-0005-0000-0000-0000B7940000}"/>
    <cellStyle name="RIGs input totals 2 4 3 27" xfId="38649" xr:uid="{00000000-0005-0000-0000-0000B8940000}"/>
    <cellStyle name="RIGs input totals 2 4 3 28" xfId="38650" xr:uid="{00000000-0005-0000-0000-0000B9940000}"/>
    <cellStyle name="RIGs input totals 2 4 3 29" xfId="38651" xr:uid="{00000000-0005-0000-0000-0000BA940000}"/>
    <cellStyle name="RIGs input totals 2 4 3 3" xfId="1923" xr:uid="{00000000-0005-0000-0000-0000BB940000}"/>
    <cellStyle name="RIGs input totals 2 4 3 3 10" xfId="38652" xr:uid="{00000000-0005-0000-0000-0000BC940000}"/>
    <cellStyle name="RIGs input totals 2 4 3 3 11" xfId="38653" xr:uid="{00000000-0005-0000-0000-0000BD940000}"/>
    <cellStyle name="RIGs input totals 2 4 3 3 12" xfId="38654" xr:uid="{00000000-0005-0000-0000-0000BE940000}"/>
    <cellStyle name="RIGs input totals 2 4 3 3 13" xfId="38655" xr:uid="{00000000-0005-0000-0000-0000BF940000}"/>
    <cellStyle name="RIGs input totals 2 4 3 3 14" xfId="38656" xr:uid="{00000000-0005-0000-0000-0000C0940000}"/>
    <cellStyle name="RIGs input totals 2 4 3 3 15" xfId="38657" xr:uid="{00000000-0005-0000-0000-0000C1940000}"/>
    <cellStyle name="RIGs input totals 2 4 3 3 16" xfId="38658" xr:uid="{00000000-0005-0000-0000-0000C2940000}"/>
    <cellStyle name="RIGs input totals 2 4 3 3 17" xfId="38659" xr:uid="{00000000-0005-0000-0000-0000C3940000}"/>
    <cellStyle name="RIGs input totals 2 4 3 3 18" xfId="38660" xr:uid="{00000000-0005-0000-0000-0000C4940000}"/>
    <cellStyle name="RIGs input totals 2 4 3 3 19" xfId="38661" xr:uid="{00000000-0005-0000-0000-0000C5940000}"/>
    <cellStyle name="RIGs input totals 2 4 3 3 2" xfId="38662" xr:uid="{00000000-0005-0000-0000-0000C6940000}"/>
    <cellStyle name="RIGs input totals 2 4 3 3 2 10" xfId="38663" xr:uid="{00000000-0005-0000-0000-0000C7940000}"/>
    <cellStyle name="RIGs input totals 2 4 3 3 2 11" xfId="38664" xr:uid="{00000000-0005-0000-0000-0000C8940000}"/>
    <cellStyle name="RIGs input totals 2 4 3 3 2 12" xfId="38665" xr:uid="{00000000-0005-0000-0000-0000C9940000}"/>
    <cellStyle name="RIGs input totals 2 4 3 3 2 13" xfId="38666" xr:uid="{00000000-0005-0000-0000-0000CA940000}"/>
    <cellStyle name="RIGs input totals 2 4 3 3 2 2" xfId="38667" xr:uid="{00000000-0005-0000-0000-0000CB940000}"/>
    <cellStyle name="RIGs input totals 2 4 3 3 2 2 2" xfId="38668" xr:uid="{00000000-0005-0000-0000-0000CC940000}"/>
    <cellStyle name="RIGs input totals 2 4 3 3 2 2 3" xfId="38669" xr:uid="{00000000-0005-0000-0000-0000CD940000}"/>
    <cellStyle name="RIGs input totals 2 4 3 3 2 3" xfId="38670" xr:uid="{00000000-0005-0000-0000-0000CE940000}"/>
    <cellStyle name="RIGs input totals 2 4 3 3 2 3 2" xfId="38671" xr:uid="{00000000-0005-0000-0000-0000CF940000}"/>
    <cellStyle name="RIGs input totals 2 4 3 3 2 3 3" xfId="38672" xr:uid="{00000000-0005-0000-0000-0000D0940000}"/>
    <cellStyle name="RIGs input totals 2 4 3 3 2 4" xfId="38673" xr:uid="{00000000-0005-0000-0000-0000D1940000}"/>
    <cellStyle name="RIGs input totals 2 4 3 3 2 5" xfId="38674" xr:uid="{00000000-0005-0000-0000-0000D2940000}"/>
    <cellStyle name="RIGs input totals 2 4 3 3 2 6" xfId="38675" xr:uid="{00000000-0005-0000-0000-0000D3940000}"/>
    <cellStyle name="RIGs input totals 2 4 3 3 2 7" xfId="38676" xr:uid="{00000000-0005-0000-0000-0000D4940000}"/>
    <cellStyle name="RIGs input totals 2 4 3 3 2 8" xfId="38677" xr:uid="{00000000-0005-0000-0000-0000D5940000}"/>
    <cellStyle name="RIGs input totals 2 4 3 3 2 9" xfId="38678" xr:uid="{00000000-0005-0000-0000-0000D6940000}"/>
    <cellStyle name="RIGs input totals 2 4 3 3 20" xfId="38679" xr:uid="{00000000-0005-0000-0000-0000D7940000}"/>
    <cellStyle name="RIGs input totals 2 4 3 3 21" xfId="38680" xr:uid="{00000000-0005-0000-0000-0000D8940000}"/>
    <cellStyle name="RIGs input totals 2 4 3 3 22" xfId="38681" xr:uid="{00000000-0005-0000-0000-0000D9940000}"/>
    <cellStyle name="RIGs input totals 2 4 3 3 23" xfId="38682" xr:uid="{00000000-0005-0000-0000-0000DA940000}"/>
    <cellStyle name="RIGs input totals 2 4 3 3 24" xfId="38683" xr:uid="{00000000-0005-0000-0000-0000DB940000}"/>
    <cellStyle name="RIGs input totals 2 4 3 3 25" xfId="38684" xr:uid="{00000000-0005-0000-0000-0000DC940000}"/>
    <cellStyle name="RIGs input totals 2 4 3 3 26" xfId="38685" xr:uid="{00000000-0005-0000-0000-0000DD940000}"/>
    <cellStyle name="RIGs input totals 2 4 3 3 27" xfId="38686" xr:uid="{00000000-0005-0000-0000-0000DE940000}"/>
    <cellStyle name="RIGs input totals 2 4 3 3 28" xfId="38687" xr:uid="{00000000-0005-0000-0000-0000DF940000}"/>
    <cellStyle name="RIGs input totals 2 4 3 3 29" xfId="38688" xr:uid="{00000000-0005-0000-0000-0000E0940000}"/>
    <cellStyle name="RIGs input totals 2 4 3 3 3" xfId="38689" xr:uid="{00000000-0005-0000-0000-0000E1940000}"/>
    <cellStyle name="RIGs input totals 2 4 3 3 3 2" xfId="38690" xr:uid="{00000000-0005-0000-0000-0000E2940000}"/>
    <cellStyle name="RIGs input totals 2 4 3 3 3 3" xfId="38691" xr:uid="{00000000-0005-0000-0000-0000E3940000}"/>
    <cellStyle name="RIGs input totals 2 4 3 3 30" xfId="38692" xr:uid="{00000000-0005-0000-0000-0000E4940000}"/>
    <cellStyle name="RIGs input totals 2 4 3 3 4" xfId="38693" xr:uid="{00000000-0005-0000-0000-0000E5940000}"/>
    <cellStyle name="RIGs input totals 2 4 3 3 4 2" xfId="38694" xr:uid="{00000000-0005-0000-0000-0000E6940000}"/>
    <cellStyle name="RIGs input totals 2 4 3 3 4 3" xfId="38695" xr:uid="{00000000-0005-0000-0000-0000E7940000}"/>
    <cellStyle name="RIGs input totals 2 4 3 3 5" xfId="38696" xr:uid="{00000000-0005-0000-0000-0000E8940000}"/>
    <cellStyle name="RIGs input totals 2 4 3 3 6" xfId="38697" xr:uid="{00000000-0005-0000-0000-0000E9940000}"/>
    <cellStyle name="RIGs input totals 2 4 3 3 7" xfId="38698" xr:uid="{00000000-0005-0000-0000-0000EA940000}"/>
    <cellStyle name="RIGs input totals 2 4 3 3 8" xfId="38699" xr:uid="{00000000-0005-0000-0000-0000EB940000}"/>
    <cellStyle name="RIGs input totals 2 4 3 3 9" xfId="38700" xr:uid="{00000000-0005-0000-0000-0000EC940000}"/>
    <cellStyle name="RIGs input totals 2 4 3 30" xfId="38701" xr:uid="{00000000-0005-0000-0000-0000ED940000}"/>
    <cellStyle name="RIGs input totals 2 4 3 31" xfId="38702" xr:uid="{00000000-0005-0000-0000-0000EE940000}"/>
    <cellStyle name="RIGs input totals 2 4 3 32" xfId="38703" xr:uid="{00000000-0005-0000-0000-0000EF940000}"/>
    <cellStyle name="RIGs input totals 2 4 3 33" xfId="38704" xr:uid="{00000000-0005-0000-0000-0000F0940000}"/>
    <cellStyle name="RIGs input totals 2 4 3 4" xfId="38705" xr:uid="{00000000-0005-0000-0000-0000F1940000}"/>
    <cellStyle name="RIGs input totals 2 4 3 4 10" xfId="38706" xr:uid="{00000000-0005-0000-0000-0000F2940000}"/>
    <cellStyle name="RIGs input totals 2 4 3 4 11" xfId="38707" xr:uid="{00000000-0005-0000-0000-0000F3940000}"/>
    <cellStyle name="RIGs input totals 2 4 3 4 12" xfId="38708" xr:uid="{00000000-0005-0000-0000-0000F4940000}"/>
    <cellStyle name="RIGs input totals 2 4 3 4 13" xfId="38709" xr:uid="{00000000-0005-0000-0000-0000F5940000}"/>
    <cellStyle name="RIGs input totals 2 4 3 4 14" xfId="38710" xr:uid="{00000000-0005-0000-0000-0000F6940000}"/>
    <cellStyle name="RIGs input totals 2 4 3 4 15" xfId="38711" xr:uid="{00000000-0005-0000-0000-0000F7940000}"/>
    <cellStyle name="RIGs input totals 2 4 3 4 16" xfId="38712" xr:uid="{00000000-0005-0000-0000-0000F8940000}"/>
    <cellStyle name="RIGs input totals 2 4 3 4 17" xfId="38713" xr:uid="{00000000-0005-0000-0000-0000F9940000}"/>
    <cellStyle name="RIGs input totals 2 4 3 4 18" xfId="38714" xr:uid="{00000000-0005-0000-0000-0000FA940000}"/>
    <cellStyle name="RIGs input totals 2 4 3 4 19" xfId="38715" xr:uid="{00000000-0005-0000-0000-0000FB940000}"/>
    <cellStyle name="RIGs input totals 2 4 3 4 2" xfId="38716" xr:uid="{00000000-0005-0000-0000-0000FC940000}"/>
    <cellStyle name="RIGs input totals 2 4 3 4 2 10" xfId="38717" xr:uid="{00000000-0005-0000-0000-0000FD940000}"/>
    <cellStyle name="RIGs input totals 2 4 3 4 2 11" xfId="38718" xr:uid="{00000000-0005-0000-0000-0000FE940000}"/>
    <cellStyle name="RIGs input totals 2 4 3 4 2 12" xfId="38719" xr:uid="{00000000-0005-0000-0000-0000FF940000}"/>
    <cellStyle name="RIGs input totals 2 4 3 4 2 13" xfId="38720" xr:uid="{00000000-0005-0000-0000-000000950000}"/>
    <cellStyle name="RIGs input totals 2 4 3 4 2 2" xfId="38721" xr:uid="{00000000-0005-0000-0000-000001950000}"/>
    <cellStyle name="RIGs input totals 2 4 3 4 2 2 2" xfId="38722" xr:uid="{00000000-0005-0000-0000-000002950000}"/>
    <cellStyle name="RIGs input totals 2 4 3 4 2 2 3" xfId="38723" xr:uid="{00000000-0005-0000-0000-000003950000}"/>
    <cellStyle name="RIGs input totals 2 4 3 4 2 3" xfId="38724" xr:uid="{00000000-0005-0000-0000-000004950000}"/>
    <cellStyle name="RIGs input totals 2 4 3 4 2 3 2" xfId="38725" xr:uid="{00000000-0005-0000-0000-000005950000}"/>
    <cellStyle name="RIGs input totals 2 4 3 4 2 3 3" xfId="38726" xr:uid="{00000000-0005-0000-0000-000006950000}"/>
    <cellStyle name="RIGs input totals 2 4 3 4 2 4" xfId="38727" xr:uid="{00000000-0005-0000-0000-000007950000}"/>
    <cellStyle name="RIGs input totals 2 4 3 4 2 5" xfId="38728" xr:uid="{00000000-0005-0000-0000-000008950000}"/>
    <cellStyle name="RIGs input totals 2 4 3 4 2 6" xfId="38729" xr:uid="{00000000-0005-0000-0000-000009950000}"/>
    <cellStyle name="RIGs input totals 2 4 3 4 2 7" xfId="38730" xr:uid="{00000000-0005-0000-0000-00000A950000}"/>
    <cellStyle name="RIGs input totals 2 4 3 4 2 8" xfId="38731" xr:uid="{00000000-0005-0000-0000-00000B950000}"/>
    <cellStyle name="RIGs input totals 2 4 3 4 2 9" xfId="38732" xr:uid="{00000000-0005-0000-0000-00000C950000}"/>
    <cellStyle name="RIGs input totals 2 4 3 4 20" xfId="38733" xr:uid="{00000000-0005-0000-0000-00000D950000}"/>
    <cellStyle name="RIGs input totals 2 4 3 4 21" xfId="38734" xr:uid="{00000000-0005-0000-0000-00000E950000}"/>
    <cellStyle name="RIGs input totals 2 4 3 4 22" xfId="38735" xr:uid="{00000000-0005-0000-0000-00000F950000}"/>
    <cellStyle name="RIGs input totals 2 4 3 4 23" xfId="38736" xr:uid="{00000000-0005-0000-0000-000010950000}"/>
    <cellStyle name="RIGs input totals 2 4 3 4 24" xfId="38737" xr:uid="{00000000-0005-0000-0000-000011950000}"/>
    <cellStyle name="RIGs input totals 2 4 3 4 25" xfId="38738" xr:uid="{00000000-0005-0000-0000-000012950000}"/>
    <cellStyle name="RIGs input totals 2 4 3 4 26" xfId="38739" xr:uid="{00000000-0005-0000-0000-000013950000}"/>
    <cellStyle name="RIGs input totals 2 4 3 4 27" xfId="38740" xr:uid="{00000000-0005-0000-0000-000014950000}"/>
    <cellStyle name="RIGs input totals 2 4 3 4 28" xfId="38741" xr:uid="{00000000-0005-0000-0000-000015950000}"/>
    <cellStyle name="RIGs input totals 2 4 3 4 29" xfId="38742" xr:uid="{00000000-0005-0000-0000-000016950000}"/>
    <cellStyle name="RIGs input totals 2 4 3 4 3" xfId="38743" xr:uid="{00000000-0005-0000-0000-000017950000}"/>
    <cellStyle name="RIGs input totals 2 4 3 4 3 2" xfId="38744" xr:uid="{00000000-0005-0000-0000-000018950000}"/>
    <cellStyle name="RIGs input totals 2 4 3 4 3 3" xfId="38745" xr:uid="{00000000-0005-0000-0000-000019950000}"/>
    <cellStyle name="RIGs input totals 2 4 3 4 30" xfId="38746" xr:uid="{00000000-0005-0000-0000-00001A950000}"/>
    <cellStyle name="RIGs input totals 2 4 3 4 4" xfId="38747" xr:uid="{00000000-0005-0000-0000-00001B950000}"/>
    <cellStyle name="RIGs input totals 2 4 3 4 4 2" xfId="38748" xr:uid="{00000000-0005-0000-0000-00001C950000}"/>
    <cellStyle name="RIGs input totals 2 4 3 4 4 3" xfId="38749" xr:uid="{00000000-0005-0000-0000-00001D950000}"/>
    <cellStyle name="RIGs input totals 2 4 3 4 5" xfId="38750" xr:uid="{00000000-0005-0000-0000-00001E950000}"/>
    <cellStyle name="RIGs input totals 2 4 3 4 6" xfId="38751" xr:uid="{00000000-0005-0000-0000-00001F950000}"/>
    <cellStyle name="RIGs input totals 2 4 3 4 7" xfId="38752" xr:uid="{00000000-0005-0000-0000-000020950000}"/>
    <cellStyle name="RIGs input totals 2 4 3 4 8" xfId="38753" xr:uid="{00000000-0005-0000-0000-000021950000}"/>
    <cellStyle name="RIGs input totals 2 4 3 4 9" xfId="38754" xr:uid="{00000000-0005-0000-0000-000022950000}"/>
    <cellStyle name="RIGs input totals 2 4 3 5" xfId="38755" xr:uid="{00000000-0005-0000-0000-000023950000}"/>
    <cellStyle name="RIGs input totals 2 4 3 5 10" xfId="38756" xr:uid="{00000000-0005-0000-0000-000024950000}"/>
    <cellStyle name="RIGs input totals 2 4 3 5 11" xfId="38757" xr:uid="{00000000-0005-0000-0000-000025950000}"/>
    <cellStyle name="RIGs input totals 2 4 3 5 12" xfId="38758" xr:uid="{00000000-0005-0000-0000-000026950000}"/>
    <cellStyle name="RIGs input totals 2 4 3 5 13" xfId="38759" xr:uid="{00000000-0005-0000-0000-000027950000}"/>
    <cellStyle name="RIGs input totals 2 4 3 5 2" xfId="38760" xr:uid="{00000000-0005-0000-0000-000028950000}"/>
    <cellStyle name="RIGs input totals 2 4 3 5 2 2" xfId="38761" xr:uid="{00000000-0005-0000-0000-000029950000}"/>
    <cellStyle name="RIGs input totals 2 4 3 5 2 3" xfId="38762" xr:uid="{00000000-0005-0000-0000-00002A950000}"/>
    <cellStyle name="RIGs input totals 2 4 3 5 3" xfId="38763" xr:uid="{00000000-0005-0000-0000-00002B950000}"/>
    <cellStyle name="RIGs input totals 2 4 3 5 3 2" xfId="38764" xr:uid="{00000000-0005-0000-0000-00002C950000}"/>
    <cellStyle name="RIGs input totals 2 4 3 5 3 3" xfId="38765" xr:uid="{00000000-0005-0000-0000-00002D950000}"/>
    <cellStyle name="RIGs input totals 2 4 3 5 4" xfId="38766" xr:uid="{00000000-0005-0000-0000-00002E950000}"/>
    <cellStyle name="RIGs input totals 2 4 3 5 5" xfId="38767" xr:uid="{00000000-0005-0000-0000-00002F950000}"/>
    <cellStyle name="RIGs input totals 2 4 3 5 6" xfId="38768" xr:uid="{00000000-0005-0000-0000-000030950000}"/>
    <cellStyle name="RIGs input totals 2 4 3 5 7" xfId="38769" xr:uid="{00000000-0005-0000-0000-000031950000}"/>
    <cellStyle name="RIGs input totals 2 4 3 5 8" xfId="38770" xr:uid="{00000000-0005-0000-0000-000032950000}"/>
    <cellStyle name="RIGs input totals 2 4 3 5 9" xfId="38771" xr:uid="{00000000-0005-0000-0000-000033950000}"/>
    <cellStyle name="RIGs input totals 2 4 3 6" xfId="38772" xr:uid="{00000000-0005-0000-0000-000034950000}"/>
    <cellStyle name="RIGs input totals 2 4 3 6 2" xfId="38773" xr:uid="{00000000-0005-0000-0000-000035950000}"/>
    <cellStyle name="RIGs input totals 2 4 3 6 2 2" xfId="38774" xr:uid="{00000000-0005-0000-0000-000036950000}"/>
    <cellStyle name="RIGs input totals 2 4 3 6 2 3" xfId="38775" xr:uid="{00000000-0005-0000-0000-000037950000}"/>
    <cellStyle name="RIGs input totals 2 4 3 6 3" xfId="38776" xr:uid="{00000000-0005-0000-0000-000038950000}"/>
    <cellStyle name="RIGs input totals 2 4 3 6 3 2" xfId="38777" xr:uid="{00000000-0005-0000-0000-000039950000}"/>
    <cellStyle name="RIGs input totals 2 4 3 6 4" xfId="38778" xr:uid="{00000000-0005-0000-0000-00003A950000}"/>
    <cellStyle name="RIGs input totals 2 4 3 7" xfId="38779" xr:uid="{00000000-0005-0000-0000-00003B950000}"/>
    <cellStyle name="RIGs input totals 2 4 3 7 2" xfId="38780" xr:uid="{00000000-0005-0000-0000-00003C950000}"/>
    <cellStyle name="RIGs input totals 2 4 3 8" xfId="38781" xr:uid="{00000000-0005-0000-0000-00003D950000}"/>
    <cellStyle name="RIGs input totals 2 4 3 8 2" xfId="38782" xr:uid="{00000000-0005-0000-0000-00003E950000}"/>
    <cellStyle name="RIGs input totals 2 4 3 9" xfId="38783" xr:uid="{00000000-0005-0000-0000-00003F950000}"/>
    <cellStyle name="RIGs input totals 2 4 3 9 2" xfId="38784" xr:uid="{00000000-0005-0000-0000-000040950000}"/>
    <cellStyle name="RIGs input totals 2 4 3_4 28 1_Asst_Health_Crit_AllTO_RIIO_20110714pm" xfId="38785" xr:uid="{00000000-0005-0000-0000-000041950000}"/>
    <cellStyle name="RIGs input totals 2 4 30" xfId="38786" xr:uid="{00000000-0005-0000-0000-000042950000}"/>
    <cellStyle name="RIGs input totals 2 4 31" xfId="38787" xr:uid="{00000000-0005-0000-0000-000043950000}"/>
    <cellStyle name="RIGs input totals 2 4 32" xfId="38788" xr:uid="{00000000-0005-0000-0000-000044950000}"/>
    <cellStyle name="RIGs input totals 2 4 33" xfId="38789" xr:uid="{00000000-0005-0000-0000-000045950000}"/>
    <cellStyle name="RIGs input totals 2 4 34" xfId="38790" xr:uid="{00000000-0005-0000-0000-000046950000}"/>
    <cellStyle name="RIGs input totals 2 4 35" xfId="38791" xr:uid="{00000000-0005-0000-0000-000047950000}"/>
    <cellStyle name="RIGs input totals 2 4 36" xfId="38792" xr:uid="{00000000-0005-0000-0000-000048950000}"/>
    <cellStyle name="RIGs input totals 2 4 37" xfId="38793" xr:uid="{00000000-0005-0000-0000-000049950000}"/>
    <cellStyle name="RIGs input totals 2 4 38" xfId="38794" xr:uid="{00000000-0005-0000-0000-00004A950000}"/>
    <cellStyle name="RIGs input totals 2 4 39" xfId="38795" xr:uid="{00000000-0005-0000-0000-00004B950000}"/>
    <cellStyle name="RIGs input totals 2 4 4" xfId="38796" xr:uid="{00000000-0005-0000-0000-00004C950000}"/>
    <cellStyle name="RIGs input totals 2 4 4 10" xfId="38797" xr:uid="{00000000-0005-0000-0000-00004D950000}"/>
    <cellStyle name="RIGs input totals 2 4 4 11" xfId="38798" xr:uid="{00000000-0005-0000-0000-00004E950000}"/>
    <cellStyle name="RIGs input totals 2 4 4 12" xfId="38799" xr:uid="{00000000-0005-0000-0000-00004F950000}"/>
    <cellStyle name="RIGs input totals 2 4 4 13" xfId="38800" xr:uid="{00000000-0005-0000-0000-000050950000}"/>
    <cellStyle name="RIGs input totals 2 4 4 14" xfId="38801" xr:uid="{00000000-0005-0000-0000-000051950000}"/>
    <cellStyle name="RIGs input totals 2 4 4 15" xfId="38802" xr:uid="{00000000-0005-0000-0000-000052950000}"/>
    <cellStyle name="RIGs input totals 2 4 4 16" xfId="38803" xr:uid="{00000000-0005-0000-0000-000053950000}"/>
    <cellStyle name="RIGs input totals 2 4 4 17" xfId="38804" xr:uid="{00000000-0005-0000-0000-000054950000}"/>
    <cellStyle name="RIGs input totals 2 4 4 18" xfId="38805" xr:uid="{00000000-0005-0000-0000-000055950000}"/>
    <cellStyle name="RIGs input totals 2 4 4 19" xfId="38806" xr:uid="{00000000-0005-0000-0000-000056950000}"/>
    <cellStyle name="RIGs input totals 2 4 4 2" xfId="38807" xr:uid="{00000000-0005-0000-0000-000057950000}"/>
    <cellStyle name="RIGs input totals 2 4 4 2 10" xfId="38808" xr:uid="{00000000-0005-0000-0000-000058950000}"/>
    <cellStyle name="RIGs input totals 2 4 4 2 11" xfId="38809" xr:uid="{00000000-0005-0000-0000-000059950000}"/>
    <cellStyle name="RIGs input totals 2 4 4 2 12" xfId="38810" xr:uid="{00000000-0005-0000-0000-00005A950000}"/>
    <cellStyle name="RIGs input totals 2 4 4 2 13" xfId="38811" xr:uid="{00000000-0005-0000-0000-00005B950000}"/>
    <cellStyle name="RIGs input totals 2 4 4 2 14" xfId="38812" xr:uid="{00000000-0005-0000-0000-00005C950000}"/>
    <cellStyle name="RIGs input totals 2 4 4 2 15" xfId="38813" xr:uid="{00000000-0005-0000-0000-00005D950000}"/>
    <cellStyle name="RIGs input totals 2 4 4 2 16" xfId="38814" xr:uid="{00000000-0005-0000-0000-00005E950000}"/>
    <cellStyle name="RIGs input totals 2 4 4 2 17" xfId="38815" xr:uid="{00000000-0005-0000-0000-00005F950000}"/>
    <cellStyle name="RIGs input totals 2 4 4 2 18" xfId="38816" xr:uid="{00000000-0005-0000-0000-000060950000}"/>
    <cellStyle name="RIGs input totals 2 4 4 2 19" xfId="38817" xr:uid="{00000000-0005-0000-0000-000061950000}"/>
    <cellStyle name="RIGs input totals 2 4 4 2 2" xfId="38818" xr:uid="{00000000-0005-0000-0000-000062950000}"/>
    <cellStyle name="RIGs input totals 2 4 4 2 2 10" xfId="38819" xr:uid="{00000000-0005-0000-0000-000063950000}"/>
    <cellStyle name="RIGs input totals 2 4 4 2 2 11" xfId="38820" xr:uid="{00000000-0005-0000-0000-000064950000}"/>
    <cellStyle name="RIGs input totals 2 4 4 2 2 12" xfId="38821" xr:uid="{00000000-0005-0000-0000-000065950000}"/>
    <cellStyle name="RIGs input totals 2 4 4 2 2 13" xfId="38822" xr:uid="{00000000-0005-0000-0000-000066950000}"/>
    <cellStyle name="RIGs input totals 2 4 4 2 2 2" xfId="38823" xr:uid="{00000000-0005-0000-0000-000067950000}"/>
    <cellStyle name="RIGs input totals 2 4 4 2 2 2 2" xfId="38824" xr:uid="{00000000-0005-0000-0000-000068950000}"/>
    <cellStyle name="RIGs input totals 2 4 4 2 2 2 3" xfId="38825" xr:uid="{00000000-0005-0000-0000-000069950000}"/>
    <cellStyle name="RIGs input totals 2 4 4 2 2 3" xfId="38826" xr:uid="{00000000-0005-0000-0000-00006A950000}"/>
    <cellStyle name="RIGs input totals 2 4 4 2 2 3 2" xfId="38827" xr:uid="{00000000-0005-0000-0000-00006B950000}"/>
    <cellStyle name="RIGs input totals 2 4 4 2 2 3 3" xfId="38828" xr:uid="{00000000-0005-0000-0000-00006C950000}"/>
    <cellStyle name="RIGs input totals 2 4 4 2 2 4" xfId="38829" xr:uid="{00000000-0005-0000-0000-00006D950000}"/>
    <cellStyle name="RIGs input totals 2 4 4 2 2 5" xfId="38830" xr:uid="{00000000-0005-0000-0000-00006E950000}"/>
    <cellStyle name="RIGs input totals 2 4 4 2 2 6" xfId="38831" xr:uid="{00000000-0005-0000-0000-00006F950000}"/>
    <cellStyle name="RIGs input totals 2 4 4 2 2 7" xfId="38832" xr:uid="{00000000-0005-0000-0000-000070950000}"/>
    <cellStyle name="RIGs input totals 2 4 4 2 2 8" xfId="38833" xr:uid="{00000000-0005-0000-0000-000071950000}"/>
    <cellStyle name="RIGs input totals 2 4 4 2 2 9" xfId="38834" xr:uid="{00000000-0005-0000-0000-000072950000}"/>
    <cellStyle name="RIGs input totals 2 4 4 2 20" xfId="38835" xr:uid="{00000000-0005-0000-0000-000073950000}"/>
    <cellStyle name="RIGs input totals 2 4 4 2 21" xfId="38836" xr:uid="{00000000-0005-0000-0000-000074950000}"/>
    <cellStyle name="RIGs input totals 2 4 4 2 22" xfId="38837" xr:uid="{00000000-0005-0000-0000-000075950000}"/>
    <cellStyle name="RIGs input totals 2 4 4 2 23" xfId="38838" xr:uid="{00000000-0005-0000-0000-000076950000}"/>
    <cellStyle name="RIGs input totals 2 4 4 2 24" xfId="38839" xr:uid="{00000000-0005-0000-0000-000077950000}"/>
    <cellStyle name="RIGs input totals 2 4 4 2 25" xfId="38840" xr:uid="{00000000-0005-0000-0000-000078950000}"/>
    <cellStyle name="RIGs input totals 2 4 4 2 26" xfId="38841" xr:uid="{00000000-0005-0000-0000-000079950000}"/>
    <cellStyle name="RIGs input totals 2 4 4 2 27" xfId="38842" xr:uid="{00000000-0005-0000-0000-00007A950000}"/>
    <cellStyle name="RIGs input totals 2 4 4 2 28" xfId="38843" xr:uid="{00000000-0005-0000-0000-00007B950000}"/>
    <cellStyle name="RIGs input totals 2 4 4 2 29" xfId="38844" xr:uid="{00000000-0005-0000-0000-00007C950000}"/>
    <cellStyle name="RIGs input totals 2 4 4 2 3" xfId="38845" xr:uid="{00000000-0005-0000-0000-00007D950000}"/>
    <cellStyle name="RIGs input totals 2 4 4 2 3 2" xfId="38846" xr:uid="{00000000-0005-0000-0000-00007E950000}"/>
    <cellStyle name="RIGs input totals 2 4 4 2 3 3" xfId="38847" xr:uid="{00000000-0005-0000-0000-00007F950000}"/>
    <cellStyle name="RIGs input totals 2 4 4 2 30" xfId="38848" xr:uid="{00000000-0005-0000-0000-000080950000}"/>
    <cellStyle name="RIGs input totals 2 4 4 2 31" xfId="38849" xr:uid="{00000000-0005-0000-0000-000081950000}"/>
    <cellStyle name="RIGs input totals 2 4 4 2 32" xfId="38850" xr:uid="{00000000-0005-0000-0000-000082950000}"/>
    <cellStyle name="RIGs input totals 2 4 4 2 33" xfId="38851" xr:uid="{00000000-0005-0000-0000-000083950000}"/>
    <cellStyle name="RIGs input totals 2 4 4 2 34" xfId="38852" xr:uid="{00000000-0005-0000-0000-000084950000}"/>
    <cellStyle name="RIGs input totals 2 4 4 2 4" xfId="38853" xr:uid="{00000000-0005-0000-0000-000085950000}"/>
    <cellStyle name="RIGs input totals 2 4 4 2 4 2" xfId="38854" xr:uid="{00000000-0005-0000-0000-000086950000}"/>
    <cellStyle name="RIGs input totals 2 4 4 2 4 3" xfId="38855" xr:uid="{00000000-0005-0000-0000-000087950000}"/>
    <cellStyle name="RIGs input totals 2 4 4 2 5" xfId="38856" xr:uid="{00000000-0005-0000-0000-000088950000}"/>
    <cellStyle name="RIGs input totals 2 4 4 2 6" xfId="38857" xr:uid="{00000000-0005-0000-0000-000089950000}"/>
    <cellStyle name="RIGs input totals 2 4 4 2 7" xfId="38858" xr:uid="{00000000-0005-0000-0000-00008A950000}"/>
    <cellStyle name="RIGs input totals 2 4 4 2 8" xfId="38859" xr:uid="{00000000-0005-0000-0000-00008B950000}"/>
    <cellStyle name="RIGs input totals 2 4 4 2 9" xfId="38860" xr:uid="{00000000-0005-0000-0000-00008C950000}"/>
    <cellStyle name="RIGs input totals 2 4 4 20" xfId="38861" xr:uid="{00000000-0005-0000-0000-00008D950000}"/>
    <cellStyle name="RIGs input totals 2 4 4 21" xfId="38862" xr:uid="{00000000-0005-0000-0000-00008E950000}"/>
    <cellStyle name="RIGs input totals 2 4 4 22" xfId="38863" xr:uid="{00000000-0005-0000-0000-00008F950000}"/>
    <cellStyle name="RIGs input totals 2 4 4 23" xfId="38864" xr:uid="{00000000-0005-0000-0000-000090950000}"/>
    <cellStyle name="RIGs input totals 2 4 4 24" xfId="38865" xr:uid="{00000000-0005-0000-0000-000091950000}"/>
    <cellStyle name="RIGs input totals 2 4 4 25" xfId="38866" xr:uid="{00000000-0005-0000-0000-000092950000}"/>
    <cellStyle name="RIGs input totals 2 4 4 26" xfId="38867" xr:uid="{00000000-0005-0000-0000-000093950000}"/>
    <cellStyle name="RIGs input totals 2 4 4 27" xfId="38868" xr:uid="{00000000-0005-0000-0000-000094950000}"/>
    <cellStyle name="RIGs input totals 2 4 4 28" xfId="38869" xr:uid="{00000000-0005-0000-0000-000095950000}"/>
    <cellStyle name="RIGs input totals 2 4 4 29" xfId="38870" xr:uid="{00000000-0005-0000-0000-000096950000}"/>
    <cellStyle name="RIGs input totals 2 4 4 3" xfId="38871" xr:uid="{00000000-0005-0000-0000-000097950000}"/>
    <cellStyle name="RIGs input totals 2 4 4 3 10" xfId="38872" xr:uid="{00000000-0005-0000-0000-000098950000}"/>
    <cellStyle name="RIGs input totals 2 4 4 3 11" xfId="38873" xr:uid="{00000000-0005-0000-0000-000099950000}"/>
    <cellStyle name="RIGs input totals 2 4 4 3 12" xfId="38874" xr:uid="{00000000-0005-0000-0000-00009A950000}"/>
    <cellStyle name="RIGs input totals 2 4 4 3 13" xfId="38875" xr:uid="{00000000-0005-0000-0000-00009B950000}"/>
    <cellStyle name="RIGs input totals 2 4 4 3 2" xfId="38876" xr:uid="{00000000-0005-0000-0000-00009C950000}"/>
    <cellStyle name="RIGs input totals 2 4 4 3 2 2" xfId="38877" xr:uid="{00000000-0005-0000-0000-00009D950000}"/>
    <cellStyle name="RIGs input totals 2 4 4 3 2 3" xfId="38878" xr:uid="{00000000-0005-0000-0000-00009E950000}"/>
    <cellStyle name="RIGs input totals 2 4 4 3 3" xfId="38879" xr:uid="{00000000-0005-0000-0000-00009F950000}"/>
    <cellStyle name="RIGs input totals 2 4 4 3 3 2" xfId="38880" xr:uid="{00000000-0005-0000-0000-0000A0950000}"/>
    <cellStyle name="RIGs input totals 2 4 4 3 3 3" xfId="38881" xr:uid="{00000000-0005-0000-0000-0000A1950000}"/>
    <cellStyle name="RIGs input totals 2 4 4 3 4" xfId="38882" xr:uid="{00000000-0005-0000-0000-0000A2950000}"/>
    <cellStyle name="RIGs input totals 2 4 4 3 5" xfId="38883" xr:uid="{00000000-0005-0000-0000-0000A3950000}"/>
    <cellStyle name="RIGs input totals 2 4 4 3 6" xfId="38884" xr:uid="{00000000-0005-0000-0000-0000A4950000}"/>
    <cellStyle name="RIGs input totals 2 4 4 3 7" xfId="38885" xr:uid="{00000000-0005-0000-0000-0000A5950000}"/>
    <cellStyle name="RIGs input totals 2 4 4 3 8" xfId="38886" xr:uid="{00000000-0005-0000-0000-0000A6950000}"/>
    <cellStyle name="RIGs input totals 2 4 4 3 9" xfId="38887" xr:uid="{00000000-0005-0000-0000-0000A7950000}"/>
    <cellStyle name="RIGs input totals 2 4 4 30" xfId="38888" xr:uid="{00000000-0005-0000-0000-0000A8950000}"/>
    <cellStyle name="RIGs input totals 2 4 4 31" xfId="38889" xr:uid="{00000000-0005-0000-0000-0000A9950000}"/>
    <cellStyle name="RIGs input totals 2 4 4 32" xfId="38890" xr:uid="{00000000-0005-0000-0000-0000AA950000}"/>
    <cellStyle name="RIGs input totals 2 4 4 33" xfId="38891" xr:uid="{00000000-0005-0000-0000-0000AB950000}"/>
    <cellStyle name="RIGs input totals 2 4 4 34" xfId="38892" xr:uid="{00000000-0005-0000-0000-0000AC950000}"/>
    <cellStyle name="RIGs input totals 2 4 4 35" xfId="38893" xr:uid="{00000000-0005-0000-0000-0000AD950000}"/>
    <cellStyle name="RIGs input totals 2 4 4 4" xfId="38894" xr:uid="{00000000-0005-0000-0000-0000AE950000}"/>
    <cellStyle name="RIGs input totals 2 4 4 4 2" xfId="38895" xr:uid="{00000000-0005-0000-0000-0000AF950000}"/>
    <cellStyle name="RIGs input totals 2 4 4 4 3" xfId="38896" xr:uid="{00000000-0005-0000-0000-0000B0950000}"/>
    <cellStyle name="RIGs input totals 2 4 4 5" xfId="38897" xr:uid="{00000000-0005-0000-0000-0000B1950000}"/>
    <cellStyle name="RIGs input totals 2 4 4 5 2" xfId="38898" xr:uid="{00000000-0005-0000-0000-0000B2950000}"/>
    <cellStyle name="RIGs input totals 2 4 4 5 3" xfId="38899" xr:uid="{00000000-0005-0000-0000-0000B3950000}"/>
    <cellStyle name="RIGs input totals 2 4 4 6" xfId="38900" xr:uid="{00000000-0005-0000-0000-0000B4950000}"/>
    <cellStyle name="RIGs input totals 2 4 4 7" xfId="38901" xr:uid="{00000000-0005-0000-0000-0000B5950000}"/>
    <cellStyle name="RIGs input totals 2 4 4 8" xfId="38902" xr:uid="{00000000-0005-0000-0000-0000B6950000}"/>
    <cellStyle name="RIGs input totals 2 4 4 9" xfId="38903" xr:uid="{00000000-0005-0000-0000-0000B7950000}"/>
    <cellStyle name="RIGs input totals 2 4 4_4 28 1_Asst_Health_Crit_AllTO_RIIO_20110714pm" xfId="38904" xr:uid="{00000000-0005-0000-0000-0000B8950000}"/>
    <cellStyle name="RIGs input totals 2 4 40" xfId="38905" xr:uid="{00000000-0005-0000-0000-0000B9950000}"/>
    <cellStyle name="RIGs input totals 2 4 5" xfId="38906" xr:uid="{00000000-0005-0000-0000-0000BA950000}"/>
    <cellStyle name="RIGs input totals 2 4 5 10" xfId="38907" xr:uid="{00000000-0005-0000-0000-0000BB950000}"/>
    <cellStyle name="RIGs input totals 2 4 5 11" xfId="38908" xr:uid="{00000000-0005-0000-0000-0000BC950000}"/>
    <cellStyle name="RIGs input totals 2 4 5 12" xfId="38909" xr:uid="{00000000-0005-0000-0000-0000BD950000}"/>
    <cellStyle name="RIGs input totals 2 4 5 13" xfId="38910" xr:uid="{00000000-0005-0000-0000-0000BE950000}"/>
    <cellStyle name="RIGs input totals 2 4 5 14" xfId="38911" xr:uid="{00000000-0005-0000-0000-0000BF950000}"/>
    <cellStyle name="RIGs input totals 2 4 5 15" xfId="38912" xr:uid="{00000000-0005-0000-0000-0000C0950000}"/>
    <cellStyle name="RIGs input totals 2 4 5 16" xfId="38913" xr:uid="{00000000-0005-0000-0000-0000C1950000}"/>
    <cellStyle name="RIGs input totals 2 4 5 17" xfId="38914" xr:uid="{00000000-0005-0000-0000-0000C2950000}"/>
    <cellStyle name="RIGs input totals 2 4 5 18" xfId="38915" xr:uid="{00000000-0005-0000-0000-0000C3950000}"/>
    <cellStyle name="RIGs input totals 2 4 5 19" xfId="38916" xr:uid="{00000000-0005-0000-0000-0000C4950000}"/>
    <cellStyle name="RIGs input totals 2 4 5 2" xfId="38917" xr:uid="{00000000-0005-0000-0000-0000C5950000}"/>
    <cellStyle name="RIGs input totals 2 4 5 2 10" xfId="38918" xr:uid="{00000000-0005-0000-0000-0000C6950000}"/>
    <cellStyle name="RIGs input totals 2 4 5 2 11" xfId="38919" xr:uid="{00000000-0005-0000-0000-0000C7950000}"/>
    <cellStyle name="RIGs input totals 2 4 5 2 12" xfId="38920" xr:uid="{00000000-0005-0000-0000-0000C8950000}"/>
    <cellStyle name="RIGs input totals 2 4 5 2 13" xfId="38921" xr:uid="{00000000-0005-0000-0000-0000C9950000}"/>
    <cellStyle name="RIGs input totals 2 4 5 2 2" xfId="38922" xr:uid="{00000000-0005-0000-0000-0000CA950000}"/>
    <cellStyle name="RIGs input totals 2 4 5 2 2 2" xfId="38923" xr:uid="{00000000-0005-0000-0000-0000CB950000}"/>
    <cellStyle name="RIGs input totals 2 4 5 2 2 3" xfId="38924" xr:uid="{00000000-0005-0000-0000-0000CC950000}"/>
    <cellStyle name="RIGs input totals 2 4 5 2 3" xfId="38925" xr:uid="{00000000-0005-0000-0000-0000CD950000}"/>
    <cellStyle name="RIGs input totals 2 4 5 2 3 2" xfId="38926" xr:uid="{00000000-0005-0000-0000-0000CE950000}"/>
    <cellStyle name="RIGs input totals 2 4 5 2 3 3" xfId="38927" xr:uid="{00000000-0005-0000-0000-0000CF950000}"/>
    <cellStyle name="RIGs input totals 2 4 5 2 4" xfId="38928" xr:uid="{00000000-0005-0000-0000-0000D0950000}"/>
    <cellStyle name="RIGs input totals 2 4 5 2 5" xfId="38929" xr:uid="{00000000-0005-0000-0000-0000D1950000}"/>
    <cellStyle name="RIGs input totals 2 4 5 2 6" xfId="38930" xr:uid="{00000000-0005-0000-0000-0000D2950000}"/>
    <cellStyle name="RIGs input totals 2 4 5 2 7" xfId="38931" xr:uid="{00000000-0005-0000-0000-0000D3950000}"/>
    <cellStyle name="RIGs input totals 2 4 5 2 8" xfId="38932" xr:uid="{00000000-0005-0000-0000-0000D4950000}"/>
    <cellStyle name="RIGs input totals 2 4 5 2 9" xfId="38933" xr:uid="{00000000-0005-0000-0000-0000D5950000}"/>
    <cellStyle name="RIGs input totals 2 4 5 20" xfId="38934" xr:uid="{00000000-0005-0000-0000-0000D6950000}"/>
    <cellStyle name="RIGs input totals 2 4 5 21" xfId="38935" xr:uid="{00000000-0005-0000-0000-0000D7950000}"/>
    <cellStyle name="RIGs input totals 2 4 5 22" xfId="38936" xr:uid="{00000000-0005-0000-0000-0000D8950000}"/>
    <cellStyle name="RIGs input totals 2 4 5 23" xfId="38937" xr:uid="{00000000-0005-0000-0000-0000D9950000}"/>
    <cellStyle name="RIGs input totals 2 4 5 24" xfId="38938" xr:uid="{00000000-0005-0000-0000-0000DA950000}"/>
    <cellStyle name="RIGs input totals 2 4 5 25" xfId="38939" xr:uid="{00000000-0005-0000-0000-0000DB950000}"/>
    <cellStyle name="RIGs input totals 2 4 5 26" xfId="38940" xr:uid="{00000000-0005-0000-0000-0000DC950000}"/>
    <cellStyle name="RIGs input totals 2 4 5 27" xfId="38941" xr:uid="{00000000-0005-0000-0000-0000DD950000}"/>
    <cellStyle name="RIGs input totals 2 4 5 28" xfId="38942" xr:uid="{00000000-0005-0000-0000-0000DE950000}"/>
    <cellStyle name="RIGs input totals 2 4 5 29" xfId="38943" xr:uid="{00000000-0005-0000-0000-0000DF950000}"/>
    <cellStyle name="RIGs input totals 2 4 5 3" xfId="38944" xr:uid="{00000000-0005-0000-0000-0000E0950000}"/>
    <cellStyle name="RIGs input totals 2 4 5 3 2" xfId="38945" xr:uid="{00000000-0005-0000-0000-0000E1950000}"/>
    <cellStyle name="RIGs input totals 2 4 5 3 3" xfId="38946" xr:uid="{00000000-0005-0000-0000-0000E2950000}"/>
    <cellStyle name="RIGs input totals 2 4 5 30" xfId="38947" xr:uid="{00000000-0005-0000-0000-0000E3950000}"/>
    <cellStyle name="RIGs input totals 2 4 5 31" xfId="38948" xr:uid="{00000000-0005-0000-0000-0000E4950000}"/>
    <cellStyle name="RIGs input totals 2 4 5 32" xfId="38949" xr:uid="{00000000-0005-0000-0000-0000E5950000}"/>
    <cellStyle name="RIGs input totals 2 4 5 33" xfId="38950" xr:uid="{00000000-0005-0000-0000-0000E6950000}"/>
    <cellStyle name="RIGs input totals 2 4 5 34" xfId="38951" xr:uid="{00000000-0005-0000-0000-0000E7950000}"/>
    <cellStyle name="RIGs input totals 2 4 5 4" xfId="38952" xr:uid="{00000000-0005-0000-0000-0000E8950000}"/>
    <cellStyle name="RIGs input totals 2 4 5 4 2" xfId="38953" xr:uid="{00000000-0005-0000-0000-0000E9950000}"/>
    <cellStyle name="RIGs input totals 2 4 5 4 3" xfId="38954" xr:uid="{00000000-0005-0000-0000-0000EA950000}"/>
    <cellStyle name="RIGs input totals 2 4 5 5" xfId="38955" xr:uid="{00000000-0005-0000-0000-0000EB950000}"/>
    <cellStyle name="RIGs input totals 2 4 5 6" xfId="38956" xr:uid="{00000000-0005-0000-0000-0000EC950000}"/>
    <cellStyle name="RIGs input totals 2 4 5 7" xfId="38957" xr:uid="{00000000-0005-0000-0000-0000ED950000}"/>
    <cellStyle name="RIGs input totals 2 4 5 8" xfId="38958" xr:uid="{00000000-0005-0000-0000-0000EE950000}"/>
    <cellStyle name="RIGs input totals 2 4 5 9" xfId="38959" xr:uid="{00000000-0005-0000-0000-0000EF950000}"/>
    <cellStyle name="RIGs input totals 2 4 6" xfId="38960" xr:uid="{00000000-0005-0000-0000-0000F0950000}"/>
    <cellStyle name="RIGs input totals 2 4 6 10" xfId="38961" xr:uid="{00000000-0005-0000-0000-0000F1950000}"/>
    <cellStyle name="RIGs input totals 2 4 6 11" xfId="38962" xr:uid="{00000000-0005-0000-0000-0000F2950000}"/>
    <cellStyle name="RIGs input totals 2 4 6 12" xfId="38963" xr:uid="{00000000-0005-0000-0000-0000F3950000}"/>
    <cellStyle name="RIGs input totals 2 4 6 13" xfId="38964" xr:uid="{00000000-0005-0000-0000-0000F4950000}"/>
    <cellStyle name="RIGs input totals 2 4 6 14" xfId="38965" xr:uid="{00000000-0005-0000-0000-0000F5950000}"/>
    <cellStyle name="RIGs input totals 2 4 6 15" xfId="38966" xr:uid="{00000000-0005-0000-0000-0000F6950000}"/>
    <cellStyle name="RIGs input totals 2 4 6 16" xfId="38967" xr:uid="{00000000-0005-0000-0000-0000F7950000}"/>
    <cellStyle name="RIGs input totals 2 4 6 17" xfId="38968" xr:uid="{00000000-0005-0000-0000-0000F8950000}"/>
    <cellStyle name="RIGs input totals 2 4 6 18" xfId="38969" xr:uid="{00000000-0005-0000-0000-0000F9950000}"/>
    <cellStyle name="RIGs input totals 2 4 6 19" xfId="38970" xr:uid="{00000000-0005-0000-0000-0000FA950000}"/>
    <cellStyle name="RIGs input totals 2 4 6 2" xfId="38971" xr:uid="{00000000-0005-0000-0000-0000FB950000}"/>
    <cellStyle name="RIGs input totals 2 4 6 2 10" xfId="38972" xr:uid="{00000000-0005-0000-0000-0000FC950000}"/>
    <cellStyle name="RIGs input totals 2 4 6 2 11" xfId="38973" xr:uid="{00000000-0005-0000-0000-0000FD950000}"/>
    <cellStyle name="RIGs input totals 2 4 6 2 12" xfId="38974" xr:uid="{00000000-0005-0000-0000-0000FE950000}"/>
    <cellStyle name="RIGs input totals 2 4 6 2 13" xfId="38975" xr:uid="{00000000-0005-0000-0000-0000FF950000}"/>
    <cellStyle name="RIGs input totals 2 4 6 2 2" xfId="38976" xr:uid="{00000000-0005-0000-0000-000000960000}"/>
    <cellStyle name="RIGs input totals 2 4 6 2 2 2" xfId="38977" xr:uid="{00000000-0005-0000-0000-000001960000}"/>
    <cellStyle name="RIGs input totals 2 4 6 2 2 3" xfId="38978" xr:uid="{00000000-0005-0000-0000-000002960000}"/>
    <cellStyle name="RIGs input totals 2 4 6 2 3" xfId="38979" xr:uid="{00000000-0005-0000-0000-000003960000}"/>
    <cellStyle name="RIGs input totals 2 4 6 2 3 2" xfId="38980" xr:uid="{00000000-0005-0000-0000-000004960000}"/>
    <cellStyle name="RIGs input totals 2 4 6 2 3 3" xfId="38981" xr:uid="{00000000-0005-0000-0000-000005960000}"/>
    <cellStyle name="RIGs input totals 2 4 6 2 4" xfId="38982" xr:uid="{00000000-0005-0000-0000-000006960000}"/>
    <cellStyle name="RIGs input totals 2 4 6 2 5" xfId="38983" xr:uid="{00000000-0005-0000-0000-000007960000}"/>
    <cellStyle name="RIGs input totals 2 4 6 2 6" xfId="38984" xr:uid="{00000000-0005-0000-0000-000008960000}"/>
    <cellStyle name="RIGs input totals 2 4 6 2 7" xfId="38985" xr:uid="{00000000-0005-0000-0000-000009960000}"/>
    <cellStyle name="RIGs input totals 2 4 6 2 8" xfId="38986" xr:uid="{00000000-0005-0000-0000-00000A960000}"/>
    <cellStyle name="RIGs input totals 2 4 6 2 9" xfId="38987" xr:uid="{00000000-0005-0000-0000-00000B960000}"/>
    <cellStyle name="RIGs input totals 2 4 6 20" xfId="38988" xr:uid="{00000000-0005-0000-0000-00000C960000}"/>
    <cellStyle name="RIGs input totals 2 4 6 21" xfId="38989" xr:uid="{00000000-0005-0000-0000-00000D960000}"/>
    <cellStyle name="RIGs input totals 2 4 6 22" xfId="38990" xr:uid="{00000000-0005-0000-0000-00000E960000}"/>
    <cellStyle name="RIGs input totals 2 4 6 23" xfId="38991" xr:uid="{00000000-0005-0000-0000-00000F960000}"/>
    <cellStyle name="RIGs input totals 2 4 6 24" xfId="38992" xr:uid="{00000000-0005-0000-0000-000010960000}"/>
    <cellStyle name="RIGs input totals 2 4 6 25" xfId="38993" xr:uid="{00000000-0005-0000-0000-000011960000}"/>
    <cellStyle name="RIGs input totals 2 4 6 26" xfId="38994" xr:uid="{00000000-0005-0000-0000-000012960000}"/>
    <cellStyle name="RIGs input totals 2 4 6 27" xfId="38995" xr:uid="{00000000-0005-0000-0000-000013960000}"/>
    <cellStyle name="RIGs input totals 2 4 6 28" xfId="38996" xr:uid="{00000000-0005-0000-0000-000014960000}"/>
    <cellStyle name="RIGs input totals 2 4 6 29" xfId="38997" xr:uid="{00000000-0005-0000-0000-000015960000}"/>
    <cellStyle name="RIGs input totals 2 4 6 3" xfId="38998" xr:uid="{00000000-0005-0000-0000-000016960000}"/>
    <cellStyle name="RIGs input totals 2 4 6 3 2" xfId="38999" xr:uid="{00000000-0005-0000-0000-000017960000}"/>
    <cellStyle name="RIGs input totals 2 4 6 3 3" xfId="39000" xr:uid="{00000000-0005-0000-0000-000018960000}"/>
    <cellStyle name="RIGs input totals 2 4 6 30" xfId="39001" xr:uid="{00000000-0005-0000-0000-000019960000}"/>
    <cellStyle name="RIGs input totals 2 4 6 31" xfId="39002" xr:uid="{00000000-0005-0000-0000-00001A960000}"/>
    <cellStyle name="RIGs input totals 2 4 6 32" xfId="39003" xr:uid="{00000000-0005-0000-0000-00001B960000}"/>
    <cellStyle name="RIGs input totals 2 4 6 33" xfId="39004" xr:uid="{00000000-0005-0000-0000-00001C960000}"/>
    <cellStyle name="RIGs input totals 2 4 6 34" xfId="39005" xr:uid="{00000000-0005-0000-0000-00001D960000}"/>
    <cellStyle name="RIGs input totals 2 4 6 4" xfId="39006" xr:uid="{00000000-0005-0000-0000-00001E960000}"/>
    <cellStyle name="RIGs input totals 2 4 6 4 2" xfId="39007" xr:uid="{00000000-0005-0000-0000-00001F960000}"/>
    <cellStyle name="RIGs input totals 2 4 6 4 3" xfId="39008" xr:uid="{00000000-0005-0000-0000-000020960000}"/>
    <cellStyle name="RIGs input totals 2 4 6 5" xfId="39009" xr:uid="{00000000-0005-0000-0000-000021960000}"/>
    <cellStyle name="RIGs input totals 2 4 6 6" xfId="39010" xr:uid="{00000000-0005-0000-0000-000022960000}"/>
    <cellStyle name="RIGs input totals 2 4 6 7" xfId="39011" xr:uid="{00000000-0005-0000-0000-000023960000}"/>
    <cellStyle name="RIGs input totals 2 4 6 8" xfId="39012" xr:uid="{00000000-0005-0000-0000-000024960000}"/>
    <cellStyle name="RIGs input totals 2 4 6 9" xfId="39013" xr:uid="{00000000-0005-0000-0000-000025960000}"/>
    <cellStyle name="RIGs input totals 2 4 7" xfId="39014" xr:uid="{00000000-0005-0000-0000-000026960000}"/>
    <cellStyle name="RIGs input totals 2 4 7 10" xfId="39015" xr:uid="{00000000-0005-0000-0000-000027960000}"/>
    <cellStyle name="RIGs input totals 2 4 7 11" xfId="39016" xr:uid="{00000000-0005-0000-0000-000028960000}"/>
    <cellStyle name="RIGs input totals 2 4 7 12" xfId="39017" xr:uid="{00000000-0005-0000-0000-000029960000}"/>
    <cellStyle name="RIGs input totals 2 4 7 13" xfId="39018" xr:uid="{00000000-0005-0000-0000-00002A960000}"/>
    <cellStyle name="RIGs input totals 2 4 7 2" xfId="39019" xr:uid="{00000000-0005-0000-0000-00002B960000}"/>
    <cellStyle name="RIGs input totals 2 4 7 2 2" xfId="39020" xr:uid="{00000000-0005-0000-0000-00002C960000}"/>
    <cellStyle name="RIGs input totals 2 4 7 2 3" xfId="39021" xr:uid="{00000000-0005-0000-0000-00002D960000}"/>
    <cellStyle name="RIGs input totals 2 4 7 3" xfId="39022" xr:uid="{00000000-0005-0000-0000-00002E960000}"/>
    <cellStyle name="RIGs input totals 2 4 7 3 2" xfId="39023" xr:uid="{00000000-0005-0000-0000-00002F960000}"/>
    <cellStyle name="RIGs input totals 2 4 7 3 3" xfId="39024" xr:uid="{00000000-0005-0000-0000-000030960000}"/>
    <cellStyle name="RIGs input totals 2 4 7 4" xfId="39025" xr:uid="{00000000-0005-0000-0000-000031960000}"/>
    <cellStyle name="RIGs input totals 2 4 7 5" xfId="39026" xr:uid="{00000000-0005-0000-0000-000032960000}"/>
    <cellStyle name="RIGs input totals 2 4 7 6" xfId="39027" xr:uid="{00000000-0005-0000-0000-000033960000}"/>
    <cellStyle name="RIGs input totals 2 4 7 7" xfId="39028" xr:uid="{00000000-0005-0000-0000-000034960000}"/>
    <cellStyle name="RIGs input totals 2 4 7 8" xfId="39029" xr:uid="{00000000-0005-0000-0000-000035960000}"/>
    <cellStyle name="RIGs input totals 2 4 7 9" xfId="39030" xr:uid="{00000000-0005-0000-0000-000036960000}"/>
    <cellStyle name="RIGs input totals 2 4 8" xfId="39031" xr:uid="{00000000-0005-0000-0000-000037960000}"/>
    <cellStyle name="RIGs input totals 2 4 8 2" xfId="39032" xr:uid="{00000000-0005-0000-0000-000038960000}"/>
    <cellStyle name="RIGs input totals 2 4 8 2 2" xfId="39033" xr:uid="{00000000-0005-0000-0000-000039960000}"/>
    <cellStyle name="RIGs input totals 2 4 8 2 3" xfId="39034" xr:uid="{00000000-0005-0000-0000-00003A960000}"/>
    <cellStyle name="RIGs input totals 2 4 8 3" xfId="39035" xr:uid="{00000000-0005-0000-0000-00003B960000}"/>
    <cellStyle name="RIGs input totals 2 4 8 3 2" xfId="39036" xr:uid="{00000000-0005-0000-0000-00003C960000}"/>
    <cellStyle name="RIGs input totals 2 4 8 4" xfId="39037" xr:uid="{00000000-0005-0000-0000-00003D960000}"/>
    <cellStyle name="RIGs input totals 2 4 9" xfId="39038" xr:uid="{00000000-0005-0000-0000-00003E960000}"/>
    <cellStyle name="RIGs input totals 2 4 9 2" xfId="39039" xr:uid="{00000000-0005-0000-0000-00003F960000}"/>
    <cellStyle name="RIGs input totals 2 4_4 28 1_Asst_Health_Crit_AllTO_RIIO_20110714pm" xfId="39040" xr:uid="{00000000-0005-0000-0000-000040960000}"/>
    <cellStyle name="RIGs input totals 2 40" xfId="39041" xr:uid="{00000000-0005-0000-0000-000041960000}"/>
    <cellStyle name="RIGs input totals 2 41" xfId="39042" xr:uid="{00000000-0005-0000-0000-000042960000}"/>
    <cellStyle name="RIGs input totals 2 42" xfId="39043" xr:uid="{00000000-0005-0000-0000-000043960000}"/>
    <cellStyle name="RIGs input totals 2 43" xfId="39044" xr:uid="{00000000-0005-0000-0000-000044960000}"/>
    <cellStyle name="RIGs input totals 2 44" xfId="39045" xr:uid="{00000000-0005-0000-0000-000045960000}"/>
    <cellStyle name="RIGs input totals 2 45" xfId="39046" xr:uid="{00000000-0005-0000-0000-000046960000}"/>
    <cellStyle name="RIGs input totals 2 5" xfId="1294" xr:uid="{00000000-0005-0000-0000-000047960000}"/>
    <cellStyle name="RIGs input totals 2 5 10" xfId="39047" xr:uid="{00000000-0005-0000-0000-000048960000}"/>
    <cellStyle name="RIGs input totals 2 5 10 2" xfId="39048" xr:uid="{00000000-0005-0000-0000-000049960000}"/>
    <cellStyle name="RIGs input totals 2 5 11" xfId="39049" xr:uid="{00000000-0005-0000-0000-00004A960000}"/>
    <cellStyle name="RIGs input totals 2 5 11 2" xfId="39050" xr:uid="{00000000-0005-0000-0000-00004B960000}"/>
    <cellStyle name="RIGs input totals 2 5 12" xfId="39051" xr:uid="{00000000-0005-0000-0000-00004C960000}"/>
    <cellStyle name="RIGs input totals 2 5 12 2" xfId="39052" xr:uid="{00000000-0005-0000-0000-00004D960000}"/>
    <cellStyle name="RIGs input totals 2 5 13" xfId="39053" xr:uid="{00000000-0005-0000-0000-00004E960000}"/>
    <cellStyle name="RIGs input totals 2 5 13 2" xfId="39054" xr:uid="{00000000-0005-0000-0000-00004F960000}"/>
    <cellStyle name="RIGs input totals 2 5 14" xfId="39055" xr:uid="{00000000-0005-0000-0000-000050960000}"/>
    <cellStyle name="RIGs input totals 2 5 14 2" xfId="39056" xr:uid="{00000000-0005-0000-0000-000051960000}"/>
    <cellStyle name="RIGs input totals 2 5 15" xfId="39057" xr:uid="{00000000-0005-0000-0000-000052960000}"/>
    <cellStyle name="RIGs input totals 2 5 15 2" xfId="39058" xr:uid="{00000000-0005-0000-0000-000053960000}"/>
    <cellStyle name="RIGs input totals 2 5 16" xfId="39059" xr:uid="{00000000-0005-0000-0000-000054960000}"/>
    <cellStyle name="RIGs input totals 2 5 16 2" xfId="39060" xr:uid="{00000000-0005-0000-0000-000055960000}"/>
    <cellStyle name="RIGs input totals 2 5 17" xfId="39061" xr:uid="{00000000-0005-0000-0000-000056960000}"/>
    <cellStyle name="RIGs input totals 2 5 17 2" xfId="39062" xr:uid="{00000000-0005-0000-0000-000057960000}"/>
    <cellStyle name="RIGs input totals 2 5 18" xfId="39063" xr:uid="{00000000-0005-0000-0000-000058960000}"/>
    <cellStyle name="RIGs input totals 2 5 18 2" xfId="39064" xr:uid="{00000000-0005-0000-0000-000059960000}"/>
    <cellStyle name="RIGs input totals 2 5 19" xfId="39065" xr:uid="{00000000-0005-0000-0000-00005A960000}"/>
    <cellStyle name="RIGs input totals 2 5 19 2" xfId="39066" xr:uid="{00000000-0005-0000-0000-00005B960000}"/>
    <cellStyle name="RIGs input totals 2 5 2" xfId="1295" xr:uid="{00000000-0005-0000-0000-00005C960000}"/>
    <cellStyle name="RIGs input totals 2 5 2 10" xfId="39067" xr:uid="{00000000-0005-0000-0000-00005D960000}"/>
    <cellStyle name="RIGs input totals 2 5 2 10 2" xfId="39068" xr:uid="{00000000-0005-0000-0000-00005E960000}"/>
    <cellStyle name="RIGs input totals 2 5 2 11" xfId="39069" xr:uid="{00000000-0005-0000-0000-00005F960000}"/>
    <cellStyle name="RIGs input totals 2 5 2 11 2" xfId="39070" xr:uid="{00000000-0005-0000-0000-000060960000}"/>
    <cellStyle name="RIGs input totals 2 5 2 12" xfId="39071" xr:uid="{00000000-0005-0000-0000-000061960000}"/>
    <cellStyle name="RIGs input totals 2 5 2 12 2" xfId="39072" xr:uid="{00000000-0005-0000-0000-000062960000}"/>
    <cellStyle name="RIGs input totals 2 5 2 13" xfId="39073" xr:uid="{00000000-0005-0000-0000-000063960000}"/>
    <cellStyle name="RIGs input totals 2 5 2 13 2" xfId="39074" xr:uid="{00000000-0005-0000-0000-000064960000}"/>
    <cellStyle name="RIGs input totals 2 5 2 14" xfId="39075" xr:uid="{00000000-0005-0000-0000-000065960000}"/>
    <cellStyle name="RIGs input totals 2 5 2 14 2" xfId="39076" xr:uid="{00000000-0005-0000-0000-000066960000}"/>
    <cellStyle name="RIGs input totals 2 5 2 15" xfId="39077" xr:uid="{00000000-0005-0000-0000-000067960000}"/>
    <cellStyle name="RIGs input totals 2 5 2 15 2" xfId="39078" xr:uid="{00000000-0005-0000-0000-000068960000}"/>
    <cellStyle name="RIGs input totals 2 5 2 16" xfId="39079" xr:uid="{00000000-0005-0000-0000-000069960000}"/>
    <cellStyle name="RIGs input totals 2 5 2 16 2" xfId="39080" xr:uid="{00000000-0005-0000-0000-00006A960000}"/>
    <cellStyle name="RIGs input totals 2 5 2 17" xfId="39081" xr:uid="{00000000-0005-0000-0000-00006B960000}"/>
    <cellStyle name="RIGs input totals 2 5 2 17 2" xfId="39082" xr:uid="{00000000-0005-0000-0000-00006C960000}"/>
    <cellStyle name="RIGs input totals 2 5 2 18" xfId="39083" xr:uid="{00000000-0005-0000-0000-00006D960000}"/>
    <cellStyle name="RIGs input totals 2 5 2 18 2" xfId="39084" xr:uid="{00000000-0005-0000-0000-00006E960000}"/>
    <cellStyle name="RIGs input totals 2 5 2 19" xfId="39085" xr:uid="{00000000-0005-0000-0000-00006F960000}"/>
    <cellStyle name="RIGs input totals 2 5 2 19 2" xfId="39086" xr:uid="{00000000-0005-0000-0000-000070960000}"/>
    <cellStyle name="RIGs input totals 2 5 2 2" xfId="1296" xr:uid="{00000000-0005-0000-0000-000071960000}"/>
    <cellStyle name="RIGs input totals 2 5 2 2 10" xfId="39087" xr:uid="{00000000-0005-0000-0000-000072960000}"/>
    <cellStyle name="RIGs input totals 2 5 2 2 11" xfId="39088" xr:uid="{00000000-0005-0000-0000-000073960000}"/>
    <cellStyle name="RIGs input totals 2 5 2 2 12" xfId="39089" xr:uid="{00000000-0005-0000-0000-000074960000}"/>
    <cellStyle name="RIGs input totals 2 5 2 2 13" xfId="39090" xr:uid="{00000000-0005-0000-0000-000075960000}"/>
    <cellStyle name="RIGs input totals 2 5 2 2 14" xfId="39091" xr:uid="{00000000-0005-0000-0000-000076960000}"/>
    <cellStyle name="RIGs input totals 2 5 2 2 15" xfId="39092" xr:uid="{00000000-0005-0000-0000-000077960000}"/>
    <cellStyle name="RIGs input totals 2 5 2 2 16" xfId="39093" xr:uid="{00000000-0005-0000-0000-000078960000}"/>
    <cellStyle name="RIGs input totals 2 5 2 2 17" xfId="39094" xr:uid="{00000000-0005-0000-0000-000079960000}"/>
    <cellStyle name="RIGs input totals 2 5 2 2 18" xfId="39095" xr:uid="{00000000-0005-0000-0000-00007A960000}"/>
    <cellStyle name="RIGs input totals 2 5 2 2 19" xfId="39096" xr:uid="{00000000-0005-0000-0000-00007B960000}"/>
    <cellStyle name="RIGs input totals 2 5 2 2 2" xfId="1926" xr:uid="{00000000-0005-0000-0000-00007C960000}"/>
    <cellStyle name="RIGs input totals 2 5 2 2 2 10" xfId="39097" xr:uid="{00000000-0005-0000-0000-00007D960000}"/>
    <cellStyle name="RIGs input totals 2 5 2 2 2 11" xfId="39098" xr:uid="{00000000-0005-0000-0000-00007E960000}"/>
    <cellStyle name="RIGs input totals 2 5 2 2 2 12" xfId="39099" xr:uid="{00000000-0005-0000-0000-00007F960000}"/>
    <cellStyle name="RIGs input totals 2 5 2 2 2 13" xfId="39100" xr:uid="{00000000-0005-0000-0000-000080960000}"/>
    <cellStyle name="RIGs input totals 2 5 2 2 2 14" xfId="39101" xr:uid="{00000000-0005-0000-0000-000081960000}"/>
    <cellStyle name="RIGs input totals 2 5 2 2 2 15" xfId="39102" xr:uid="{00000000-0005-0000-0000-000082960000}"/>
    <cellStyle name="RIGs input totals 2 5 2 2 2 16" xfId="39103" xr:uid="{00000000-0005-0000-0000-000083960000}"/>
    <cellStyle name="RIGs input totals 2 5 2 2 2 17" xfId="39104" xr:uid="{00000000-0005-0000-0000-000084960000}"/>
    <cellStyle name="RIGs input totals 2 5 2 2 2 18" xfId="39105" xr:uid="{00000000-0005-0000-0000-000085960000}"/>
    <cellStyle name="RIGs input totals 2 5 2 2 2 19" xfId="39106" xr:uid="{00000000-0005-0000-0000-000086960000}"/>
    <cellStyle name="RIGs input totals 2 5 2 2 2 2" xfId="39107" xr:uid="{00000000-0005-0000-0000-000087960000}"/>
    <cellStyle name="RIGs input totals 2 5 2 2 2 2 10" xfId="39108" xr:uid="{00000000-0005-0000-0000-000088960000}"/>
    <cellStyle name="RIGs input totals 2 5 2 2 2 2 11" xfId="39109" xr:uid="{00000000-0005-0000-0000-000089960000}"/>
    <cellStyle name="RIGs input totals 2 5 2 2 2 2 12" xfId="39110" xr:uid="{00000000-0005-0000-0000-00008A960000}"/>
    <cellStyle name="RIGs input totals 2 5 2 2 2 2 13" xfId="39111" xr:uid="{00000000-0005-0000-0000-00008B960000}"/>
    <cellStyle name="RIGs input totals 2 5 2 2 2 2 2" xfId="39112" xr:uid="{00000000-0005-0000-0000-00008C960000}"/>
    <cellStyle name="RIGs input totals 2 5 2 2 2 2 2 2" xfId="39113" xr:uid="{00000000-0005-0000-0000-00008D960000}"/>
    <cellStyle name="RIGs input totals 2 5 2 2 2 2 2 3" xfId="39114" xr:uid="{00000000-0005-0000-0000-00008E960000}"/>
    <cellStyle name="RIGs input totals 2 5 2 2 2 2 3" xfId="39115" xr:uid="{00000000-0005-0000-0000-00008F960000}"/>
    <cellStyle name="RIGs input totals 2 5 2 2 2 2 3 2" xfId="39116" xr:uid="{00000000-0005-0000-0000-000090960000}"/>
    <cellStyle name="RIGs input totals 2 5 2 2 2 2 3 3" xfId="39117" xr:uid="{00000000-0005-0000-0000-000091960000}"/>
    <cellStyle name="RIGs input totals 2 5 2 2 2 2 4" xfId="39118" xr:uid="{00000000-0005-0000-0000-000092960000}"/>
    <cellStyle name="RIGs input totals 2 5 2 2 2 2 5" xfId="39119" xr:uid="{00000000-0005-0000-0000-000093960000}"/>
    <cellStyle name="RIGs input totals 2 5 2 2 2 2 6" xfId="39120" xr:uid="{00000000-0005-0000-0000-000094960000}"/>
    <cellStyle name="RIGs input totals 2 5 2 2 2 2 7" xfId="39121" xr:uid="{00000000-0005-0000-0000-000095960000}"/>
    <cellStyle name="RIGs input totals 2 5 2 2 2 2 8" xfId="39122" xr:uid="{00000000-0005-0000-0000-000096960000}"/>
    <cellStyle name="RIGs input totals 2 5 2 2 2 2 9" xfId="39123" xr:uid="{00000000-0005-0000-0000-000097960000}"/>
    <cellStyle name="RIGs input totals 2 5 2 2 2 20" xfId="39124" xr:uid="{00000000-0005-0000-0000-000098960000}"/>
    <cellStyle name="RIGs input totals 2 5 2 2 2 21" xfId="39125" xr:uid="{00000000-0005-0000-0000-000099960000}"/>
    <cellStyle name="RIGs input totals 2 5 2 2 2 22" xfId="39126" xr:uid="{00000000-0005-0000-0000-00009A960000}"/>
    <cellStyle name="RIGs input totals 2 5 2 2 2 23" xfId="39127" xr:uid="{00000000-0005-0000-0000-00009B960000}"/>
    <cellStyle name="RIGs input totals 2 5 2 2 2 24" xfId="39128" xr:uid="{00000000-0005-0000-0000-00009C960000}"/>
    <cellStyle name="RIGs input totals 2 5 2 2 2 25" xfId="39129" xr:uid="{00000000-0005-0000-0000-00009D960000}"/>
    <cellStyle name="RIGs input totals 2 5 2 2 2 26" xfId="39130" xr:uid="{00000000-0005-0000-0000-00009E960000}"/>
    <cellStyle name="RIGs input totals 2 5 2 2 2 27" xfId="39131" xr:uid="{00000000-0005-0000-0000-00009F960000}"/>
    <cellStyle name="RIGs input totals 2 5 2 2 2 28" xfId="39132" xr:uid="{00000000-0005-0000-0000-0000A0960000}"/>
    <cellStyle name="RIGs input totals 2 5 2 2 2 29" xfId="39133" xr:uid="{00000000-0005-0000-0000-0000A1960000}"/>
    <cellStyle name="RIGs input totals 2 5 2 2 2 3" xfId="39134" xr:uid="{00000000-0005-0000-0000-0000A2960000}"/>
    <cellStyle name="RIGs input totals 2 5 2 2 2 3 2" xfId="39135" xr:uid="{00000000-0005-0000-0000-0000A3960000}"/>
    <cellStyle name="RIGs input totals 2 5 2 2 2 3 3" xfId="39136" xr:uid="{00000000-0005-0000-0000-0000A4960000}"/>
    <cellStyle name="RIGs input totals 2 5 2 2 2 30" xfId="39137" xr:uid="{00000000-0005-0000-0000-0000A5960000}"/>
    <cellStyle name="RIGs input totals 2 5 2 2 2 31" xfId="39138" xr:uid="{00000000-0005-0000-0000-0000A6960000}"/>
    <cellStyle name="RIGs input totals 2 5 2 2 2 32" xfId="39139" xr:uid="{00000000-0005-0000-0000-0000A7960000}"/>
    <cellStyle name="RIGs input totals 2 5 2 2 2 33" xfId="39140" xr:uid="{00000000-0005-0000-0000-0000A8960000}"/>
    <cellStyle name="RIGs input totals 2 5 2 2 2 34" xfId="39141" xr:uid="{00000000-0005-0000-0000-0000A9960000}"/>
    <cellStyle name="RIGs input totals 2 5 2 2 2 4" xfId="39142" xr:uid="{00000000-0005-0000-0000-0000AA960000}"/>
    <cellStyle name="RIGs input totals 2 5 2 2 2 4 2" xfId="39143" xr:uid="{00000000-0005-0000-0000-0000AB960000}"/>
    <cellStyle name="RIGs input totals 2 5 2 2 2 4 3" xfId="39144" xr:uid="{00000000-0005-0000-0000-0000AC960000}"/>
    <cellStyle name="RIGs input totals 2 5 2 2 2 5" xfId="39145" xr:uid="{00000000-0005-0000-0000-0000AD960000}"/>
    <cellStyle name="RIGs input totals 2 5 2 2 2 6" xfId="39146" xr:uid="{00000000-0005-0000-0000-0000AE960000}"/>
    <cellStyle name="RIGs input totals 2 5 2 2 2 7" xfId="39147" xr:uid="{00000000-0005-0000-0000-0000AF960000}"/>
    <cellStyle name="RIGs input totals 2 5 2 2 2 8" xfId="39148" xr:uid="{00000000-0005-0000-0000-0000B0960000}"/>
    <cellStyle name="RIGs input totals 2 5 2 2 2 9" xfId="39149" xr:uid="{00000000-0005-0000-0000-0000B1960000}"/>
    <cellStyle name="RIGs input totals 2 5 2 2 20" xfId="39150" xr:uid="{00000000-0005-0000-0000-0000B2960000}"/>
    <cellStyle name="RIGs input totals 2 5 2 2 21" xfId="39151" xr:uid="{00000000-0005-0000-0000-0000B3960000}"/>
    <cellStyle name="RIGs input totals 2 5 2 2 22" xfId="39152" xr:uid="{00000000-0005-0000-0000-0000B4960000}"/>
    <cellStyle name="RIGs input totals 2 5 2 2 23" xfId="39153" xr:uid="{00000000-0005-0000-0000-0000B5960000}"/>
    <cellStyle name="RIGs input totals 2 5 2 2 24" xfId="39154" xr:uid="{00000000-0005-0000-0000-0000B6960000}"/>
    <cellStyle name="RIGs input totals 2 5 2 2 25" xfId="39155" xr:uid="{00000000-0005-0000-0000-0000B7960000}"/>
    <cellStyle name="RIGs input totals 2 5 2 2 26" xfId="39156" xr:uid="{00000000-0005-0000-0000-0000B8960000}"/>
    <cellStyle name="RIGs input totals 2 5 2 2 27" xfId="39157" xr:uid="{00000000-0005-0000-0000-0000B9960000}"/>
    <cellStyle name="RIGs input totals 2 5 2 2 28" xfId="39158" xr:uid="{00000000-0005-0000-0000-0000BA960000}"/>
    <cellStyle name="RIGs input totals 2 5 2 2 29" xfId="39159" xr:uid="{00000000-0005-0000-0000-0000BB960000}"/>
    <cellStyle name="RIGs input totals 2 5 2 2 3" xfId="39160" xr:uid="{00000000-0005-0000-0000-0000BC960000}"/>
    <cellStyle name="RIGs input totals 2 5 2 2 3 10" xfId="39161" xr:uid="{00000000-0005-0000-0000-0000BD960000}"/>
    <cellStyle name="RIGs input totals 2 5 2 2 3 11" xfId="39162" xr:uid="{00000000-0005-0000-0000-0000BE960000}"/>
    <cellStyle name="RIGs input totals 2 5 2 2 3 12" xfId="39163" xr:uid="{00000000-0005-0000-0000-0000BF960000}"/>
    <cellStyle name="RIGs input totals 2 5 2 2 3 13" xfId="39164" xr:uid="{00000000-0005-0000-0000-0000C0960000}"/>
    <cellStyle name="RIGs input totals 2 5 2 2 3 2" xfId="39165" xr:uid="{00000000-0005-0000-0000-0000C1960000}"/>
    <cellStyle name="RIGs input totals 2 5 2 2 3 2 2" xfId="39166" xr:uid="{00000000-0005-0000-0000-0000C2960000}"/>
    <cellStyle name="RIGs input totals 2 5 2 2 3 2 3" xfId="39167" xr:uid="{00000000-0005-0000-0000-0000C3960000}"/>
    <cellStyle name="RIGs input totals 2 5 2 2 3 3" xfId="39168" xr:uid="{00000000-0005-0000-0000-0000C4960000}"/>
    <cellStyle name="RIGs input totals 2 5 2 2 3 3 2" xfId="39169" xr:uid="{00000000-0005-0000-0000-0000C5960000}"/>
    <cellStyle name="RIGs input totals 2 5 2 2 3 3 3" xfId="39170" xr:uid="{00000000-0005-0000-0000-0000C6960000}"/>
    <cellStyle name="RIGs input totals 2 5 2 2 3 4" xfId="39171" xr:uid="{00000000-0005-0000-0000-0000C7960000}"/>
    <cellStyle name="RIGs input totals 2 5 2 2 3 5" xfId="39172" xr:uid="{00000000-0005-0000-0000-0000C8960000}"/>
    <cellStyle name="RIGs input totals 2 5 2 2 3 6" xfId="39173" xr:uid="{00000000-0005-0000-0000-0000C9960000}"/>
    <cellStyle name="RIGs input totals 2 5 2 2 3 7" xfId="39174" xr:uid="{00000000-0005-0000-0000-0000CA960000}"/>
    <cellStyle name="RIGs input totals 2 5 2 2 3 8" xfId="39175" xr:uid="{00000000-0005-0000-0000-0000CB960000}"/>
    <cellStyle name="RIGs input totals 2 5 2 2 3 9" xfId="39176" xr:uid="{00000000-0005-0000-0000-0000CC960000}"/>
    <cellStyle name="RIGs input totals 2 5 2 2 30" xfId="39177" xr:uid="{00000000-0005-0000-0000-0000CD960000}"/>
    <cellStyle name="RIGs input totals 2 5 2 2 31" xfId="39178" xr:uid="{00000000-0005-0000-0000-0000CE960000}"/>
    <cellStyle name="RIGs input totals 2 5 2 2 4" xfId="39179" xr:uid="{00000000-0005-0000-0000-0000CF960000}"/>
    <cellStyle name="RIGs input totals 2 5 2 2 4 2" xfId="39180" xr:uid="{00000000-0005-0000-0000-0000D0960000}"/>
    <cellStyle name="RIGs input totals 2 5 2 2 4 3" xfId="39181" xr:uid="{00000000-0005-0000-0000-0000D1960000}"/>
    <cellStyle name="RIGs input totals 2 5 2 2 5" xfId="39182" xr:uid="{00000000-0005-0000-0000-0000D2960000}"/>
    <cellStyle name="RIGs input totals 2 5 2 2 5 2" xfId="39183" xr:uid="{00000000-0005-0000-0000-0000D3960000}"/>
    <cellStyle name="RIGs input totals 2 5 2 2 5 3" xfId="39184" xr:uid="{00000000-0005-0000-0000-0000D4960000}"/>
    <cellStyle name="RIGs input totals 2 5 2 2 6" xfId="39185" xr:uid="{00000000-0005-0000-0000-0000D5960000}"/>
    <cellStyle name="RIGs input totals 2 5 2 2 7" xfId="39186" xr:uid="{00000000-0005-0000-0000-0000D6960000}"/>
    <cellStyle name="RIGs input totals 2 5 2 2 8" xfId="39187" xr:uid="{00000000-0005-0000-0000-0000D7960000}"/>
    <cellStyle name="RIGs input totals 2 5 2 2 9" xfId="39188" xr:uid="{00000000-0005-0000-0000-0000D8960000}"/>
    <cellStyle name="RIGs input totals 2 5 2 2_4 28 1_Asst_Health_Crit_AllTO_RIIO_20110714pm" xfId="39189" xr:uid="{00000000-0005-0000-0000-0000D9960000}"/>
    <cellStyle name="RIGs input totals 2 5 2 20" xfId="39190" xr:uid="{00000000-0005-0000-0000-0000DA960000}"/>
    <cellStyle name="RIGs input totals 2 5 2 20 2" xfId="39191" xr:uid="{00000000-0005-0000-0000-0000DB960000}"/>
    <cellStyle name="RIGs input totals 2 5 2 21" xfId="39192" xr:uid="{00000000-0005-0000-0000-0000DC960000}"/>
    <cellStyle name="RIGs input totals 2 5 2 21 2" xfId="39193" xr:uid="{00000000-0005-0000-0000-0000DD960000}"/>
    <cellStyle name="RIGs input totals 2 5 2 22" xfId="39194" xr:uid="{00000000-0005-0000-0000-0000DE960000}"/>
    <cellStyle name="RIGs input totals 2 5 2 22 2" xfId="39195" xr:uid="{00000000-0005-0000-0000-0000DF960000}"/>
    <cellStyle name="RIGs input totals 2 5 2 23" xfId="39196" xr:uid="{00000000-0005-0000-0000-0000E0960000}"/>
    <cellStyle name="RIGs input totals 2 5 2 23 2" xfId="39197" xr:uid="{00000000-0005-0000-0000-0000E1960000}"/>
    <cellStyle name="RIGs input totals 2 5 2 24" xfId="39198" xr:uid="{00000000-0005-0000-0000-0000E2960000}"/>
    <cellStyle name="RIGs input totals 2 5 2 24 2" xfId="39199" xr:uid="{00000000-0005-0000-0000-0000E3960000}"/>
    <cellStyle name="RIGs input totals 2 5 2 25" xfId="39200" xr:uid="{00000000-0005-0000-0000-0000E4960000}"/>
    <cellStyle name="RIGs input totals 2 5 2 25 2" xfId="39201" xr:uid="{00000000-0005-0000-0000-0000E5960000}"/>
    <cellStyle name="RIGs input totals 2 5 2 26" xfId="39202" xr:uid="{00000000-0005-0000-0000-0000E6960000}"/>
    <cellStyle name="RIGs input totals 2 5 2 27" xfId="39203" xr:uid="{00000000-0005-0000-0000-0000E7960000}"/>
    <cellStyle name="RIGs input totals 2 5 2 28" xfId="39204" xr:uid="{00000000-0005-0000-0000-0000E8960000}"/>
    <cellStyle name="RIGs input totals 2 5 2 29" xfId="39205" xr:uid="{00000000-0005-0000-0000-0000E9960000}"/>
    <cellStyle name="RIGs input totals 2 5 2 3" xfId="1925" xr:uid="{00000000-0005-0000-0000-0000EA960000}"/>
    <cellStyle name="RIGs input totals 2 5 2 3 10" xfId="39206" xr:uid="{00000000-0005-0000-0000-0000EB960000}"/>
    <cellStyle name="RIGs input totals 2 5 2 3 11" xfId="39207" xr:uid="{00000000-0005-0000-0000-0000EC960000}"/>
    <cellStyle name="RIGs input totals 2 5 2 3 12" xfId="39208" xr:uid="{00000000-0005-0000-0000-0000ED960000}"/>
    <cellStyle name="RIGs input totals 2 5 2 3 13" xfId="39209" xr:uid="{00000000-0005-0000-0000-0000EE960000}"/>
    <cellStyle name="RIGs input totals 2 5 2 3 14" xfId="39210" xr:uid="{00000000-0005-0000-0000-0000EF960000}"/>
    <cellStyle name="RIGs input totals 2 5 2 3 15" xfId="39211" xr:uid="{00000000-0005-0000-0000-0000F0960000}"/>
    <cellStyle name="RIGs input totals 2 5 2 3 16" xfId="39212" xr:uid="{00000000-0005-0000-0000-0000F1960000}"/>
    <cellStyle name="RIGs input totals 2 5 2 3 17" xfId="39213" xr:uid="{00000000-0005-0000-0000-0000F2960000}"/>
    <cellStyle name="RIGs input totals 2 5 2 3 18" xfId="39214" xr:uid="{00000000-0005-0000-0000-0000F3960000}"/>
    <cellStyle name="RIGs input totals 2 5 2 3 19" xfId="39215" xr:uid="{00000000-0005-0000-0000-0000F4960000}"/>
    <cellStyle name="RIGs input totals 2 5 2 3 2" xfId="39216" xr:uid="{00000000-0005-0000-0000-0000F5960000}"/>
    <cellStyle name="RIGs input totals 2 5 2 3 2 10" xfId="39217" xr:uid="{00000000-0005-0000-0000-0000F6960000}"/>
    <cellStyle name="RIGs input totals 2 5 2 3 2 11" xfId="39218" xr:uid="{00000000-0005-0000-0000-0000F7960000}"/>
    <cellStyle name="RIGs input totals 2 5 2 3 2 12" xfId="39219" xr:uid="{00000000-0005-0000-0000-0000F8960000}"/>
    <cellStyle name="RIGs input totals 2 5 2 3 2 13" xfId="39220" xr:uid="{00000000-0005-0000-0000-0000F9960000}"/>
    <cellStyle name="RIGs input totals 2 5 2 3 2 2" xfId="39221" xr:uid="{00000000-0005-0000-0000-0000FA960000}"/>
    <cellStyle name="RIGs input totals 2 5 2 3 2 2 2" xfId="39222" xr:uid="{00000000-0005-0000-0000-0000FB960000}"/>
    <cellStyle name="RIGs input totals 2 5 2 3 2 2 3" xfId="39223" xr:uid="{00000000-0005-0000-0000-0000FC960000}"/>
    <cellStyle name="RIGs input totals 2 5 2 3 2 3" xfId="39224" xr:uid="{00000000-0005-0000-0000-0000FD960000}"/>
    <cellStyle name="RIGs input totals 2 5 2 3 2 3 2" xfId="39225" xr:uid="{00000000-0005-0000-0000-0000FE960000}"/>
    <cellStyle name="RIGs input totals 2 5 2 3 2 3 3" xfId="39226" xr:uid="{00000000-0005-0000-0000-0000FF960000}"/>
    <cellStyle name="RIGs input totals 2 5 2 3 2 4" xfId="39227" xr:uid="{00000000-0005-0000-0000-000000970000}"/>
    <cellStyle name="RIGs input totals 2 5 2 3 2 5" xfId="39228" xr:uid="{00000000-0005-0000-0000-000001970000}"/>
    <cellStyle name="RIGs input totals 2 5 2 3 2 6" xfId="39229" xr:uid="{00000000-0005-0000-0000-000002970000}"/>
    <cellStyle name="RIGs input totals 2 5 2 3 2 7" xfId="39230" xr:uid="{00000000-0005-0000-0000-000003970000}"/>
    <cellStyle name="RIGs input totals 2 5 2 3 2 8" xfId="39231" xr:uid="{00000000-0005-0000-0000-000004970000}"/>
    <cellStyle name="RIGs input totals 2 5 2 3 2 9" xfId="39232" xr:uid="{00000000-0005-0000-0000-000005970000}"/>
    <cellStyle name="RIGs input totals 2 5 2 3 20" xfId="39233" xr:uid="{00000000-0005-0000-0000-000006970000}"/>
    <cellStyle name="RIGs input totals 2 5 2 3 21" xfId="39234" xr:uid="{00000000-0005-0000-0000-000007970000}"/>
    <cellStyle name="RIGs input totals 2 5 2 3 22" xfId="39235" xr:uid="{00000000-0005-0000-0000-000008970000}"/>
    <cellStyle name="RIGs input totals 2 5 2 3 23" xfId="39236" xr:uid="{00000000-0005-0000-0000-000009970000}"/>
    <cellStyle name="RIGs input totals 2 5 2 3 24" xfId="39237" xr:uid="{00000000-0005-0000-0000-00000A970000}"/>
    <cellStyle name="RIGs input totals 2 5 2 3 25" xfId="39238" xr:uid="{00000000-0005-0000-0000-00000B970000}"/>
    <cellStyle name="RIGs input totals 2 5 2 3 26" xfId="39239" xr:uid="{00000000-0005-0000-0000-00000C970000}"/>
    <cellStyle name="RIGs input totals 2 5 2 3 27" xfId="39240" xr:uid="{00000000-0005-0000-0000-00000D970000}"/>
    <cellStyle name="RIGs input totals 2 5 2 3 28" xfId="39241" xr:uid="{00000000-0005-0000-0000-00000E970000}"/>
    <cellStyle name="RIGs input totals 2 5 2 3 29" xfId="39242" xr:uid="{00000000-0005-0000-0000-00000F970000}"/>
    <cellStyle name="RIGs input totals 2 5 2 3 3" xfId="39243" xr:uid="{00000000-0005-0000-0000-000010970000}"/>
    <cellStyle name="RIGs input totals 2 5 2 3 3 2" xfId="39244" xr:uid="{00000000-0005-0000-0000-000011970000}"/>
    <cellStyle name="RIGs input totals 2 5 2 3 3 3" xfId="39245" xr:uid="{00000000-0005-0000-0000-000012970000}"/>
    <cellStyle name="RIGs input totals 2 5 2 3 30" xfId="39246" xr:uid="{00000000-0005-0000-0000-000013970000}"/>
    <cellStyle name="RIGs input totals 2 5 2 3 4" xfId="39247" xr:uid="{00000000-0005-0000-0000-000014970000}"/>
    <cellStyle name="RIGs input totals 2 5 2 3 4 2" xfId="39248" xr:uid="{00000000-0005-0000-0000-000015970000}"/>
    <cellStyle name="RIGs input totals 2 5 2 3 4 3" xfId="39249" xr:uid="{00000000-0005-0000-0000-000016970000}"/>
    <cellStyle name="RIGs input totals 2 5 2 3 5" xfId="39250" xr:uid="{00000000-0005-0000-0000-000017970000}"/>
    <cellStyle name="RIGs input totals 2 5 2 3 6" xfId="39251" xr:uid="{00000000-0005-0000-0000-000018970000}"/>
    <cellStyle name="RIGs input totals 2 5 2 3 7" xfId="39252" xr:uid="{00000000-0005-0000-0000-000019970000}"/>
    <cellStyle name="RIGs input totals 2 5 2 3 8" xfId="39253" xr:uid="{00000000-0005-0000-0000-00001A970000}"/>
    <cellStyle name="RIGs input totals 2 5 2 3 9" xfId="39254" xr:uid="{00000000-0005-0000-0000-00001B970000}"/>
    <cellStyle name="RIGs input totals 2 5 2 30" xfId="39255" xr:uid="{00000000-0005-0000-0000-00001C970000}"/>
    <cellStyle name="RIGs input totals 2 5 2 31" xfId="39256" xr:uid="{00000000-0005-0000-0000-00001D970000}"/>
    <cellStyle name="RIGs input totals 2 5 2 32" xfId="39257" xr:uid="{00000000-0005-0000-0000-00001E970000}"/>
    <cellStyle name="RIGs input totals 2 5 2 33" xfId="39258" xr:uid="{00000000-0005-0000-0000-00001F970000}"/>
    <cellStyle name="RIGs input totals 2 5 2 4" xfId="39259" xr:uid="{00000000-0005-0000-0000-000020970000}"/>
    <cellStyle name="RIGs input totals 2 5 2 4 10" xfId="39260" xr:uid="{00000000-0005-0000-0000-000021970000}"/>
    <cellStyle name="RIGs input totals 2 5 2 4 11" xfId="39261" xr:uid="{00000000-0005-0000-0000-000022970000}"/>
    <cellStyle name="RIGs input totals 2 5 2 4 12" xfId="39262" xr:uid="{00000000-0005-0000-0000-000023970000}"/>
    <cellStyle name="RIGs input totals 2 5 2 4 13" xfId="39263" xr:uid="{00000000-0005-0000-0000-000024970000}"/>
    <cellStyle name="RIGs input totals 2 5 2 4 14" xfId="39264" xr:uid="{00000000-0005-0000-0000-000025970000}"/>
    <cellStyle name="RIGs input totals 2 5 2 4 15" xfId="39265" xr:uid="{00000000-0005-0000-0000-000026970000}"/>
    <cellStyle name="RIGs input totals 2 5 2 4 16" xfId="39266" xr:uid="{00000000-0005-0000-0000-000027970000}"/>
    <cellStyle name="RIGs input totals 2 5 2 4 17" xfId="39267" xr:uid="{00000000-0005-0000-0000-000028970000}"/>
    <cellStyle name="RIGs input totals 2 5 2 4 18" xfId="39268" xr:uid="{00000000-0005-0000-0000-000029970000}"/>
    <cellStyle name="RIGs input totals 2 5 2 4 19" xfId="39269" xr:uid="{00000000-0005-0000-0000-00002A970000}"/>
    <cellStyle name="RIGs input totals 2 5 2 4 2" xfId="39270" xr:uid="{00000000-0005-0000-0000-00002B970000}"/>
    <cellStyle name="RIGs input totals 2 5 2 4 2 10" xfId="39271" xr:uid="{00000000-0005-0000-0000-00002C970000}"/>
    <cellStyle name="RIGs input totals 2 5 2 4 2 11" xfId="39272" xr:uid="{00000000-0005-0000-0000-00002D970000}"/>
    <cellStyle name="RIGs input totals 2 5 2 4 2 12" xfId="39273" xr:uid="{00000000-0005-0000-0000-00002E970000}"/>
    <cellStyle name="RIGs input totals 2 5 2 4 2 13" xfId="39274" xr:uid="{00000000-0005-0000-0000-00002F970000}"/>
    <cellStyle name="RIGs input totals 2 5 2 4 2 2" xfId="39275" xr:uid="{00000000-0005-0000-0000-000030970000}"/>
    <cellStyle name="RIGs input totals 2 5 2 4 2 2 2" xfId="39276" xr:uid="{00000000-0005-0000-0000-000031970000}"/>
    <cellStyle name="RIGs input totals 2 5 2 4 2 2 3" xfId="39277" xr:uid="{00000000-0005-0000-0000-000032970000}"/>
    <cellStyle name="RIGs input totals 2 5 2 4 2 3" xfId="39278" xr:uid="{00000000-0005-0000-0000-000033970000}"/>
    <cellStyle name="RIGs input totals 2 5 2 4 2 3 2" xfId="39279" xr:uid="{00000000-0005-0000-0000-000034970000}"/>
    <cellStyle name="RIGs input totals 2 5 2 4 2 3 3" xfId="39280" xr:uid="{00000000-0005-0000-0000-000035970000}"/>
    <cellStyle name="RIGs input totals 2 5 2 4 2 4" xfId="39281" xr:uid="{00000000-0005-0000-0000-000036970000}"/>
    <cellStyle name="RIGs input totals 2 5 2 4 2 5" xfId="39282" xr:uid="{00000000-0005-0000-0000-000037970000}"/>
    <cellStyle name="RIGs input totals 2 5 2 4 2 6" xfId="39283" xr:uid="{00000000-0005-0000-0000-000038970000}"/>
    <cellStyle name="RIGs input totals 2 5 2 4 2 7" xfId="39284" xr:uid="{00000000-0005-0000-0000-000039970000}"/>
    <cellStyle name="RIGs input totals 2 5 2 4 2 8" xfId="39285" xr:uid="{00000000-0005-0000-0000-00003A970000}"/>
    <cellStyle name="RIGs input totals 2 5 2 4 2 9" xfId="39286" xr:uid="{00000000-0005-0000-0000-00003B970000}"/>
    <cellStyle name="RIGs input totals 2 5 2 4 20" xfId="39287" xr:uid="{00000000-0005-0000-0000-00003C970000}"/>
    <cellStyle name="RIGs input totals 2 5 2 4 21" xfId="39288" xr:uid="{00000000-0005-0000-0000-00003D970000}"/>
    <cellStyle name="RIGs input totals 2 5 2 4 22" xfId="39289" xr:uid="{00000000-0005-0000-0000-00003E970000}"/>
    <cellStyle name="RIGs input totals 2 5 2 4 23" xfId="39290" xr:uid="{00000000-0005-0000-0000-00003F970000}"/>
    <cellStyle name="RIGs input totals 2 5 2 4 24" xfId="39291" xr:uid="{00000000-0005-0000-0000-000040970000}"/>
    <cellStyle name="RIGs input totals 2 5 2 4 25" xfId="39292" xr:uid="{00000000-0005-0000-0000-000041970000}"/>
    <cellStyle name="RIGs input totals 2 5 2 4 26" xfId="39293" xr:uid="{00000000-0005-0000-0000-000042970000}"/>
    <cellStyle name="RIGs input totals 2 5 2 4 27" xfId="39294" xr:uid="{00000000-0005-0000-0000-000043970000}"/>
    <cellStyle name="RIGs input totals 2 5 2 4 28" xfId="39295" xr:uid="{00000000-0005-0000-0000-000044970000}"/>
    <cellStyle name="RIGs input totals 2 5 2 4 29" xfId="39296" xr:uid="{00000000-0005-0000-0000-000045970000}"/>
    <cellStyle name="RIGs input totals 2 5 2 4 3" xfId="39297" xr:uid="{00000000-0005-0000-0000-000046970000}"/>
    <cellStyle name="RIGs input totals 2 5 2 4 3 2" xfId="39298" xr:uid="{00000000-0005-0000-0000-000047970000}"/>
    <cellStyle name="RIGs input totals 2 5 2 4 3 3" xfId="39299" xr:uid="{00000000-0005-0000-0000-000048970000}"/>
    <cellStyle name="RIGs input totals 2 5 2 4 30" xfId="39300" xr:uid="{00000000-0005-0000-0000-000049970000}"/>
    <cellStyle name="RIGs input totals 2 5 2 4 4" xfId="39301" xr:uid="{00000000-0005-0000-0000-00004A970000}"/>
    <cellStyle name="RIGs input totals 2 5 2 4 4 2" xfId="39302" xr:uid="{00000000-0005-0000-0000-00004B970000}"/>
    <cellStyle name="RIGs input totals 2 5 2 4 4 3" xfId="39303" xr:uid="{00000000-0005-0000-0000-00004C970000}"/>
    <cellStyle name="RIGs input totals 2 5 2 4 5" xfId="39304" xr:uid="{00000000-0005-0000-0000-00004D970000}"/>
    <cellStyle name="RIGs input totals 2 5 2 4 6" xfId="39305" xr:uid="{00000000-0005-0000-0000-00004E970000}"/>
    <cellStyle name="RIGs input totals 2 5 2 4 7" xfId="39306" xr:uid="{00000000-0005-0000-0000-00004F970000}"/>
    <cellStyle name="RIGs input totals 2 5 2 4 8" xfId="39307" xr:uid="{00000000-0005-0000-0000-000050970000}"/>
    <cellStyle name="RIGs input totals 2 5 2 4 9" xfId="39308" xr:uid="{00000000-0005-0000-0000-000051970000}"/>
    <cellStyle name="RIGs input totals 2 5 2 5" xfId="39309" xr:uid="{00000000-0005-0000-0000-000052970000}"/>
    <cellStyle name="RIGs input totals 2 5 2 5 10" xfId="39310" xr:uid="{00000000-0005-0000-0000-000053970000}"/>
    <cellStyle name="RIGs input totals 2 5 2 5 11" xfId="39311" xr:uid="{00000000-0005-0000-0000-000054970000}"/>
    <cellStyle name="RIGs input totals 2 5 2 5 12" xfId="39312" xr:uid="{00000000-0005-0000-0000-000055970000}"/>
    <cellStyle name="RIGs input totals 2 5 2 5 13" xfId="39313" xr:uid="{00000000-0005-0000-0000-000056970000}"/>
    <cellStyle name="RIGs input totals 2 5 2 5 2" xfId="39314" xr:uid="{00000000-0005-0000-0000-000057970000}"/>
    <cellStyle name="RIGs input totals 2 5 2 5 2 2" xfId="39315" xr:uid="{00000000-0005-0000-0000-000058970000}"/>
    <cellStyle name="RIGs input totals 2 5 2 5 2 3" xfId="39316" xr:uid="{00000000-0005-0000-0000-000059970000}"/>
    <cellStyle name="RIGs input totals 2 5 2 5 3" xfId="39317" xr:uid="{00000000-0005-0000-0000-00005A970000}"/>
    <cellStyle name="RIGs input totals 2 5 2 5 3 2" xfId="39318" xr:uid="{00000000-0005-0000-0000-00005B970000}"/>
    <cellStyle name="RIGs input totals 2 5 2 5 3 3" xfId="39319" xr:uid="{00000000-0005-0000-0000-00005C970000}"/>
    <cellStyle name="RIGs input totals 2 5 2 5 4" xfId="39320" xr:uid="{00000000-0005-0000-0000-00005D970000}"/>
    <cellStyle name="RIGs input totals 2 5 2 5 5" xfId="39321" xr:uid="{00000000-0005-0000-0000-00005E970000}"/>
    <cellStyle name="RIGs input totals 2 5 2 5 6" xfId="39322" xr:uid="{00000000-0005-0000-0000-00005F970000}"/>
    <cellStyle name="RIGs input totals 2 5 2 5 7" xfId="39323" xr:uid="{00000000-0005-0000-0000-000060970000}"/>
    <cellStyle name="RIGs input totals 2 5 2 5 8" xfId="39324" xr:uid="{00000000-0005-0000-0000-000061970000}"/>
    <cellStyle name="RIGs input totals 2 5 2 5 9" xfId="39325" xr:uid="{00000000-0005-0000-0000-000062970000}"/>
    <cellStyle name="RIGs input totals 2 5 2 6" xfId="39326" xr:uid="{00000000-0005-0000-0000-000063970000}"/>
    <cellStyle name="RIGs input totals 2 5 2 6 2" xfId="39327" xr:uid="{00000000-0005-0000-0000-000064970000}"/>
    <cellStyle name="RIGs input totals 2 5 2 6 2 2" xfId="39328" xr:uid="{00000000-0005-0000-0000-000065970000}"/>
    <cellStyle name="RIGs input totals 2 5 2 6 2 3" xfId="39329" xr:uid="{00000000-0005-0000-0000-000066970000}"/>
    <cellStyle name="RIGs input totals 2 5 2 6 3" xfId="39330" xr:uid="{00000000-0005-0000-0000-000067970000}"/>
    <cellStyle name="RIGs input totals 2 5 2 6 3 2" xfId="39331" xr:uid="{00000000-0005-0000-0000-000068970000}"/>
    <cellStyle name="RIGs input totals 2 5 2 6 4" xfId="39332" xr:uid="{00000000-0005-0000-0000-000069970000}"/>
    <cellStyle name="RIGs input totals 2 5 2 7" xfId="39333" xr:uid="{00000000-0005-0000-0000-00006A970000}"/>
    <cellStyle name="RIGs input totals 2 5 2 7 2" xfId="39334" xr:uid="{00000000-0005-0000-0000-00006B970000}"/>
    <cellStyle name="RIGs input totals 2 5 2 8" xfId="39335" xr:uid="{00000000-0005-0000-0000-00006C970000}"/>
    <cellStyle name="RIGs input totals 2 5 2 8 2" xfId="39336" xr:uid="{00000000-0005-0000-0000-00006D970000}"/>
    <cellStyle name="RIGs input totals 2 5 2 9" xfId="39337" xr:uid="{00000000-0005-0000-0000-00006E970000}"/>
    <cellStyle name="RIGs input totals 2 5 2 9 2" xfId="39338" xr:uid="{00000000-0005-0000-0000-00006F970000}"/>
    <cellStyle name="RIGs input totals 2 5 2_4 28 1_Asst_Health_Crit_AllTO_RIIO_20110714pm" xfId="39339" xr:uid="{00000000-0005-0000-0000-000070970000}"/>
    <cellStyle name="RIGs input totals 2 5 20" xfId="39340" xr:uid="{00000000-0005-0000-0000-000071970000}"/>
    <cellStyle name="RIGs input totals 2 5 20 2" xfId="39341" xr:uid="{00000000-0005-0000-0000-000072970000}"/>
    <cellStyle name="RIGs input totals 2 5 21" xfId="39342" xr:uid="{00000000-0005-0000-0000-000073970000}"/>
    <cellStyle name="RIGs input totals 2 5 21 2" xfId="39343" xr:uid="{00000000-0005-0000-0000-000074970000}"/>
    <cellStyle name="RIGs input totals 2 5 22" xfId="39344" xr:uid="{00000000-0005-0000-0000-000075970000}"/>
    <cellStyle name="RIGs input totals 2 5 22 2" xfId="39345" xr:uid="{00000000-0005-0000-0000-000076970000}"/>
    <cellStyle name="RIGs input totals 2 5 23" xfId="39346" xr:uid="{00000000-0005-0000-0000-000077970000}"/>
    <cellStyle name="RIGs input totals 2 5 23 2" xfId="39347" xr:uid="{00000000-0005-0000-0000-000078970000}"/>
    <cellStyle name="RIGs input totals 2 5 24" xfId="39348" xr:uid="{00000000-0005-0000-0000-000079970000}"/>
    <cellStyle name="RIGs input totals 2 5 24 2" xfId="39349" xr:uid="{00000000-0005-0000-0000-00007A970000}"/>
    <cellStyle name="RIGs input totals 2 5 25" xfId="39350" xr:uid="{00000000-0005-0000-0000-00007B970000}"/>
    <cellStyle name="RIGs input totals 2 5 25 2" xfId="39351" xr:uid="{00000000-0005-0000-0000-00007C970000}"/>
    <cellStyle name="RIGs input totals 2 5 26" xfId="39352" xr:uid="{00000000-0005-0000-0000-00007D970000}"/>
    <cellStyle name="RIGs input totals 2 5 26 2" xfId="39353" xr:uid="{00000000-0005-0000-0000-00007E970000}"/>
    <cellStyle name="RIGs input totals 2 5 27" xfId="39354" xr:uid="{00000000-0005-0000-0000-00007F970000}"/>
    <cellStyle name="RIGs input totals 2 5 28" xfId="39355" xr:uid="{00000000-0005-0000-0000-000080970000}"/>
    <cellStyle name="RIGs input totals 2 5 29" xfId="39356" xr:uid="{00000000-0005-0000-0000-000081970000}"/>
    <cellStyle name="RIGs input totals 2 5 3" xfId="39357" xr:uid="{00000000-0005-0000-0000-000082970000}"/>
    <cellStyle name="RIGs input totals 2 5 3 10" xfId="39358" xr:uid="{00000000-0005-0000-0000-000083970000}"/>
    <cellStyle name="RIGs input totals 2 5 3 11" xfId="39359" xr:uid="{00000000-0005-0000-0000-000084970000}"/>
    <cellStyle name="RIGs input totals 2 5 3 12" xfId="39360" xr:uid="{00000000-0005-0000-0000-000085970000}"/>
    <cellStyle name="RIGs input totals 2 5 3 13" xfId="39361" xr:uid="{00000000-0005-0000-0000-000086970000}"/>
    <cellStyle name="RIGs input totals 2 5 3 14" xfId="39362" xr:uid="{00000000-0005-0000-0000-000087970000}"/>
    <cellStyle name="RIGs input totals 2 5 3 15" xfId="39363" xr:uid="{00000000-0005-0000-0000-000088970000}"/>
    <cellStyle name="RIGs input totals 2 5 3 16" xfId="39364" xr:uid="{00000000-0005-0000-0000-000089970000}"/>
    <cellStyle name="RIGs input totals 2 5 3 17" xfId="39365" xr:uid="{00000000-0005-0000-0000-00008A970000}"/>
    <cellStyle name="RIGs input totals 2 5 3 18" xfId="39366" xr:uid="{00000000-0005-0000-0000-00008B970000}"/>
    <cellStyle name="RIGs input totals 2 5 3 19" xfId="39367" xr:uid="{00000000-0005-0000-0000-00008C970000}"/>
    <cellStyle name="RIGs input totals 2 5 3 2" xfId="39368" xr:uid="{00000000-0005-0000-0000-00008D970000}"/>
    <cellStyle name="RIGs input totals 2 5 3 2 10" xfId="39369" xr:uid="{00000000-0005-0000-0000-00008E970000}"/>
    <cellStyle name="RIGs input totals 2 5 3 2 11" xfId="39370" xr:uid="{00000000-0005-0000-0000-00008F970000}"/>
    <cellStyle name="RIGs input totals 2 5 3 2 12" xfId="39371" xr:uid="{00000000-0005-0000-0000-000090970000}"/>
    <cellStyle name="RIGs input totals 2 5 3 2 13" xfId="39372" xr:uid="{00000000-0005-0000-0000-000091970000}"/>
    <cellStyle name="RIGs input totals 2 5 3 2 14" xfId="39373" xr:uid="{00000000-0005-0000-0000-000092970000}"/>
    <cellStyle name="RIGs input totals 2 5 3 2 15" xfId="39374" xr:uid="{00000000-0005-0000-0000-000093970000}"/>
    <cellStyle name="RIGs input totals 2 5 3 2 16" xfId="39375" xr:uid="{00000000-0005-0000-0000-000094970000}"/>
    <cellStyle name="RIGs input totals 2 5 3 2 17" xfId="39376" xr:uid="{00000000-0005-0000-0000-000095970000}"/>
    <cellStyle name="RIGs input totals 2 5 3 2 18" xfId="39377" xr:uid="{00000000-0005-0000-0000-000096970000}"/>
    <cellStyle name="RIGs input totals 2 5 3 2 19" xfId="39378" xr:uid="{00000000-0005-0000-0000-000097970000}"/>
    <cellStyle name="RIGs input totals 2 5 3 2 2" xfId="39379" xr:uid="{00000000-0005-0000-0000-000098970000}"/>
    <cellStyle name="RIGs input totals 2 5 3 2 2 10" xfId="39380" xr:uid="{00000000-0005-0000-0000-000099970000}"/>
    <cellStyle name="RIGs input totals 2 5 3 2 2 11" xfId="39381" xr:uid="{00000000-0005-0000-0000-00009A970000}"/>
    <cellStyle name="RIGs input totals 2 5 3 2 2 12" xfId="39382" xr:uid="{00000000-0005-0000-0000-00009B970000}"/>
    <cellStyle name="RIGs input totals 2 5 3 2 2 13" xfId="39383" xr:uid="{00000000-0005-0000-0000-00009C970000}"/>
    <cellStyle name="RIGs input totals 2 5 3 2 2 2" xfId="39384" xr:uid="{00000000-0005-0000-0000-00009D970000}"/>
    <cellStyle name="RIGs input totals 2 5 3 2 2 2 2" xfId="39385" xr:uid="{00000000-0005-0000-0000-00009E970000}"/>
    <cellStyle name="RIGs input totals 2 5 3 2 2 2 3" xfId="39386" xr:uid="{00000000-0005-0000-0000-00009F970000}"/>
    <cellStyle name="RIGs input totals 2 5 3 2 2 3" xfId="39387" xr:uid="{00000000-0005-0000-0000-0000A0970000}"/>
    <cellStyle name="RIGs input totals 2 5 3 2 2 3 2" xfId="39388" xr:uid="{00000000-0005-0000-0000-0000A1970000}"/>
    <cellStyle name="RIGs input totals 2 5 3 2 2 3 3" xfId="39389" xr:uid="{00000000-0005-0000-0000-0000A2970000}"/>
    <cellStyle name="RIGs input totals 2 5 3 2 2 4" xfId="39390" xr:uid="{00000000-0005-0000-0000-0000A3970000}"/>
    <cellStyle name="RIGs input totals 2 5 3 2 2 5" xfId="39391" xr:uid="{00000000-0005-0000-0000-0000A4970000}"/>
    <cellStyle name="RIGs input totals 2 5 3 2 2 6" xfId="39392" xr:uid="{00000000-0005-0000-0000-0000A5970000}"/>
    <cellStyle name="RIGs input totals 2 5 3 2 2 7" xfId="39393" xr:uid="{00000000-0005-0000-0000-0000A6970000}"/>
    <cellStyle name="RIGs input totals 2 5 3 2 2 8" xfId="39394" xr:uid="{00000000-0005-0000-0000-0000A7970000}"/>
    <cellStyle name="RIGs input totals 2 5 3 2 2 9" xfId="39395" xr:uid="{00000000-0005-0000-0000-0000A8970000}"/>
    <cellStyle name="RIGs input totals 2 5 3 2 20" xfId="39396" xr:uid="{00000000-0005-0000-0000-0000A9970000}"/>
    <cellStyle name="RIGs input totals 2 5 3 2 21" xfId="39397" xr:uid="{00000000-0005-0000-0000-0000AA970000}"/>
    <cellStyle name="RIGs input totals 2 5 3 2 22" xfId="39398" xr:uid="{00000000-0005-0000-0000-0000AB970000}"/>
    <cellStyle name="RIGs input totals 2 5 3 2 23" xfId="39399" xr:uid="{00000000-0005-0000-0000-0000AC970000}"/>
    <cellStyle name="RIGs input totals 2 5 3 2 24" xfId="39400" xr:uid="{00000000-0005-0000-0000-0000AD970000}"/>
    <cellStyle name="RIGs input totals 2 5 3 2 25" xfId="39401" xr:uid="{00000000-0005-0000-0000-0000AE970000}"/>
    <cellStyle name="RIGs input totals 2 5 3 2 26" xfId="39402" xr:uid="{00000000-0005-0000-0000-0000AF970000}"/>
    <cellStyle name="RIGs input totals 2 5 3 2 27" xfId="39403" xr:uid="{00000000-0005-0000-0000-0000B0970000}"/>
    <cellStyle name="RIGs input totals 2 5 3 2 28" xfId="39404" xr:uid="{00000000-0005-0000-0000-0000B1970000}"/>
    <cellStyle name="RIGs input totals 2 5 3 2 29" xfId="39405" xr:uid="{00000000-0005-0000-0000-0000B2970000}"/>
    <cellStyle name="RIGs input totals 2 5 3 2 3" xfId="39406" xr:uid="{00000000-0005-0000-0000-0000B3970000}"/>
    <cellStyle name="RIGs input totals 2 5 3 2 3 2" xfId="39407" xr:uid="{00000000-0005-0000-0000-0000B4970000}"/>
    <cellStyle name="RIGs input totals 2 5 3 2 3 3" xfId="39408" xr:uid="{00000000-0005-0000-0000-0000B5970000}"/>
    <cellStyle name="RIGs input totals 2 5 3 2 30" xfId="39409" xr:uid="{00000000-0005-0000-0000-0000B6970000}"/>
    <cellStyle name="RIGs input totals 2 5 3 2 31" xfId="39410" xr:uid="{00000000-0005-0000-0000-0000B7970000}"/>
    <cellStyle name="RIGs input totals 2 5 3 2 32" xfId="39411" xr:uid="{00000000-0005-0000-0000-0000B8970000}"/>
    <cellStyle name="RIGs input totals 2 5 3 2 33" xfId="39412" xr:uid="{00000000-0005-0000-0000-0000B9970000}"/>
    <cellStyle name="RIGs input totals 2 5 3 2 34" xfId="39413" xr:uid="{00000000-0005-0000-0000-0000BA970000}"/>
    <cellStyle name="RIGs input totals 2 5 3 2 4" xfId="39414" xr:uid="{00000000-0005-0000-0000-0000BB970000}"/>
    <cellStyle name="RIGs input totals 2 5 3 2 4 2" xfId="39415" xr:uid="{00000000-0005-0000-0000-0000BC970000}"/>
    <cellStyle name="RIGs input totals 2 5 3 2 4 3" xfId="39416" xr:uid="{00000000-0005-0000-0000-0000BD970000}"/>
    <cellStyle name="RIGs input totals 2 5 3 2 5" xfId="39417" xr:uid="{00000000-0005-0000-0000-0000BE970000}"/>
    <cellStyle name="RIGs input totals 2 5 3 2 6" xfId="39418" xr:uid="{00000000-0005-0000-0000-0000BF970000}"/>
    <cellStyle name="RIGs input totals 2 5 3 2 7" xfId="39419" xr:uid="{00000000-0005-0000-0000-0000C0970000}"/>
    <cellStyle name="RIGs input totals 2 5 3 2 8" xfId="39420" xr:uid="{00000000-0005-0000-0000-0000C1970000}"/>
    <cellStyle name="RIGs input totals 2 5 3 2 9" xfId="39421" xr:uid="{00000000-0005-0000-0000-0000C2970000}"/>
    <cellStyle name="RIGs input totals 2 5 3 20" xfId="39422" xr:uid="{00000000-0005-0000-0000-0000C3970000}"/>
    <cellStyle name="RIGs input totals 2 5 3 21" xfId="39423" xr:uid="{00000000-0005-0000-0000-0000C4970000}"/>
    <cellStyle name="RIGs input totals 2 5 3 22" xfId="39424" xr:uid="{00000000-0005-0000-0000-0000C5970000}"/>
    <cellStyle name="RIGs input totals 2 5 3 23" xfId="39425" xr:uid="{00000000-0005-0000-0000-0000C6970000}"/>
    <cellStyle name="RIGs input totals 2 5 3 24" xfId="39426" xr:uid="{00000000-0005-0000-0000-0000C7970000}"/>
    <cellStyle name="RIGs input totals 2 5 3 25" xfId="39427" xr:uid="{00000000-0005-0000-0000-0000C8970000}"/>
    <cellStyle name="RIGs input totals 2 5 3 26" xfId="39428" xr:uid="{00000000-0005-0000-0000-0000C9970000}"/>
    <cellStyle name="RIGs input totals 2 5 3 27" xfId="39429" xr:uid="{00000000-0005-0000-0000-0000CA970000}"/>
    <cellStyle name="RIGs input totals 2 5 3 28" xfId="39430" xr:uid="{00000000-0005-0000-0000-0000CB970000}"/>
    <cellStyle name="RIGs input totals 2 5 3 29" xfId="39431" xr:uid="{00000000-0005-0000-0000-0000CC970000}"/>
    <cellStyle name="RIGs input totals 2 5 3 3" xfId="39432" xr:uid="{00000000-0005-0000-0000-0000CD970000}"/>
    <cellStyle name="RIGs input totals 2 5 3 3 10" xfId="39433" xr:uid="{00000000-0005-0000-0000-0000CE970000}"/>
    <cellStyle name="RIGs input totals 2 5 3 3 11" xfId="39434" xr:uid="{00000000-0005-0000-0000-0000CF970000}"/>
    <cellStyle name="RIGs input totals 2 5 3 3 12" xfId="39435" xr:uid="{00000000-0005-0000-0000-0000D0970000}"/>
    <cellStyle name="RIGs input totals 2 5 3 3 13" xfId="39436" xr:uid="{00000000-0005-0000-0000-0000D1970000}"/>
    <cellStyle name="RIGs input totals 2 5 3 3 2" xfId="39437" xr:uid="{00000000-0005-0000-0000-0000D2970000}"/>
    <cellStyle name="RIGs input totals 2 5 3 3 2 2" xfId="39438" xr:uid="{00000000-0005-0000-0000-0000D3970000}"/>
    <cellStyle name="RIGs input totals 2 5 3 3 2 3" xfId="39439" xr:uid="{00000000-0005-0000-0000-0000D4970000}"/>
    <cellStyle name="RIGs input totals 2 5 3 3 3" xfId="39440" xr:uid="{00000000-0005-0000-0000-0000D5970000}"/>
    <cellStyle name="RIGs input totals 2 5 3 3 3 2" xfId="39441" xr:uid="{00000000-0005-0000-0000-0000D6970000}"/>
    <cellStyle name="RIGs input totals 2 5 3 3 3 3" xfId="39442" xr:uid="{00000000-0005-0000-0000-0000D7970000}"/>
    <cellStyle name="RIGs input totals 2 5 3 3 4" xfId="39443" xr:uid="{00000000-0005-0000-0000-0000D8970000}"/>
    <cellStyle name="RIGs input totals 2 5 3 3 5" xfId="39444" xr:uid="{00000000-0005-0000-0000-0000D9970000}"/>
    <cellStyle name="RIGs input totals 2 5 3 3 6" xfId="39445" xr:uid="{00000000-0005-0000-0000-0000DA970000}"/>
    <cellStyle name="RIGs input totals 2 5 3 3 7" xfId="39446" xr:uid="{00000000-0005-0000-0000-0000DB970000}"/>
    <cellStyle name="RIGs input totals 2 5 3 3 8" xfId="39447" xr:uid="{00000000-0005-0000-0000-0000DC970000}"/>
    <cellStyle name="RIGs input totals 2 5 3 3 9" xfId="39448" xr:uid="{00000000-0005-0000-0000-0000DD970000}"/>
    <cellStyle name="RIGs input totals 2 5 3 30" xfId="39449" xr:uid="{00000000-0005-0000-0000-0000DE970000}"/>
    <cellStyle name="RIGs input totals 2 5 3 31" xfId="39450" xr:uid="{00000000-0005-0000-0000-0000DF970000}"/>
    <cellStyle name="RIGs input totals 2 5 3 32" xfId="39451" xr:uid="{00000000-0005-0000-0000-0000E0970000}"/>
    <cellStyle name="RIGs input totals 2 5 3 33" xfId="39452" xr:uid="{00000000-0005-0000-0000-0000E1970000}"/>
    <cellStyle name="RIGs input totals 2 5 3 34" xfId="39453" xr:uid="{00000000-0005-0000-0000-0000E2970000}"/>
    <cellStyle name="RIGs input totals 2 5 3 35" xfId="39454" xr:uid="{00000000-0005-0000-0000-0000E3970000}"/>
    <cellStyle name="RIGs input totals 2 5 3 4" xfId="39455" xr:uid="{00000000-0005-0000-0000-0000E4970000}"/>
    <cellStyle name="RIGs input totals 2 5 3 4 2" xfId="39456" xr:uid="{00000000-0005-0000-0000-0000E5970000}"/>
    <cellStyle name="RIGs input totals 2 5 3 4 3" xfId="39457" xr:uid="{00000000-0005-0000-0000-0000E6970000}"/>
    <cellStyle name="RIGs input totals 2 5 3 5" xfId="39458" xr:uid="{00000000-0005-0000-0000-0000E7970000}"/>
    <cellStyle name="RIGs input totals 2 5 3 5 2" xfId="39459" xr:uid="{00000000-0005-0000-0000-0000E8970000}"/>
    <cellStyle name="RIGs input totals 2 5 3 5 3" xfId="39460" xr:uid="{00000000-0005-0000-0000-0000E9970000}"/>
    <cellStyle name="RIGs input totals 2 5 3 6" xfId="39461" xr:uid="{00000000-0005-0000-0000-0000EA970000}"/>
    <cellStyle name="RIGs input totals 2 5 3 7" xfId="39462" xr:uid="{00000000-0005-0000-0000-0000EB970000}"/>
    <cellStyle name="RIGs input totals 2 5 3 8" xfId="39463" xr:uid="{00000000-0005-0000-0000-0000EC970000}"/>
    <cellStyle name="RIGs input totals 2 5 3 9" xfId="39464" xr:uid="{00000000-0005-0000-0000-0000ED970000}"/>
    <cellStyle name="RIGs input totals 2 5 3_4 28 1_Asst_Health_Crit_AllTO_RIIO_20110714pm" xfId="39465" xr:uid="{00000000-0005-0000-0000-0000EE970000}"/>
    <cellStyle name="RIGs input totals 2 5 30" xfId="39466" xr:uid="{00000000-0005-0000-0000-0000EF970000}"/>
    <cellStyle name="RIGs input totals 2 5 31" xfId="39467" xr:uid="{00000000-0005-0000-0000-0000F0970000}"/>
    <cellStyle name="RIGs input totals 2 5 32" xfId="39468" xr:uid="{00000000-0005-0000-0000-0000F1970000}"/>
    <cellStyle name="RIGs input totals 2 5 33" xfId="39469" xr:uid="{00000000-0005-0000-0000-0000F2970000}"/>
    <cellStyle name="RIGs input totals 2 5 34" xfId="39470" xr:uid="{00000000-0005-0000-0000-0000F3970000}"/>
    <cellStyle name="RIGs input totals 2 5 35" xfId="39471" xr:uid="{00000000-0005-0000-0000-0000F4970000}"/>
    <cellStyle name="RIGs input totals 2 5 36" xfId="39472" xr:uid="{00000000-0005-0000-0000-0000F5970000}"/>
    <cellStyle name="RIGs input totals 2 5 37" xfId="39473" xr:uid="{00000000-0005-0000-0000-0000F6970000}"/>
    <cellStyle name="RIGs input totals 2 5 38" xfId="39474" xr:uid="{00000000-0005-0000-0000-0000F7970000}"/>
    <cellStyle name="RIGs input totals 2 5 39" xfId="39475" xr:uid="{00000000-0005-0000-0000-0000F8970000}"/>
    <cellStyle name="RIGs input totals 2 5 4" xfId="39476" xr:uid="{00000000-0005-0000-0000-0000F9970000}"/>
    <cellStyle name="RIGs input totals 2 5 4 10" xfId="39477" xr:uid="{00000000-0005-0000-0000-0000FA970000}"/>
    <cellStyle name="RIGs input totals 2 5 4 11" xfId="39478" xr:uid="{00000000-0005-0000-0000-0000FB970000}"/>
    <cellStyle name="RIGs input totals 2 5 4 12" xfId="39479" xr:uid="{00000000-0005-0000-0000-0000FC970000}"/>
    <cellStyle name="RIGs input totals 2 5 4 13" xfId="39480" xr:uid="{00000000-0005-0000-0000-0000FD970000}"/>
    <cellStyle name="RIGs input totals 2 5 4 14" xfId="39481" xr:uid="{00000000-0005-0000-0000-0000FE970000}"/>
    <cellStyle name="RIGs input totals 2 5 4 15" xfId="39482" xr:uid="{00000000-0005-0000-0000-0000FF970000}"/>
    <cellStyle name="RIGs input totals 2 5 4 16" xfId="39483" xr:uid="{00000000-0005-0000-0000-000000980000}"/>
    <cellStyle name="RIGs input totals 2 5 4 17" xfId="39484" xr:uid="{00000000-0005-0000-0000-000001980000}"/>
    <cellStyle name="RIGs input totals 2 5 4 18" xfId="39485" xr:uid="{00000000-0005-0000-0000-000002980000}"/>
    <cellStyle name="RIGs input totals 2 5 4 19" xfId="39486" xr:uid="{00000000-0005-0000-0000-000003980000}"/>
    <cellStyle name="RIGs input totals 2 5 4 2" xfId="39487" xr:uid="{00000000-0005-0000-0000-000004980000}"/>
    <cellStyle name="RIGs input totals 2 5 4 2 10" xfId="39488" xr:uid="{00000000-0005-0000-0000-000005980000}"/>
    <cellStyle name="RIGs input totals 2 5 4 2 11" xfId="39489" xr:uid="{00000000-0005-0000-0000-000006980000}"/>
    <cellStyle name="RIGs input totals 2 5 4 2 12" xfId="39490" xr:uid="{00000000-0005-0000-0000-000007980000}"/>
    <cellStyle name="RIGs input totals 2 5 4 2 13" xfId="39491" xr:uid="{00000000-0005-0000-0000-000008980000}"/>
    <cellStyle name="RIGs input totals 2 5 4 2 2" xfId="39492" xr:uid="{00000000-0005-0000-0000-000009980000}"/>
    <cellStyle name="RIGs input totals 2 5 4 2 2 2" xfId="39493" xr:uid="{00000000-0005-0000-0000-00000A980000}"/>
    <cellStyle name="RIGs input totals 2 5 4 2 2 3" xfId="39494" xr:uid="{00000000-0005-0000-0000-00000B980000}"/>
    <cellStyle name="RIGs input totals 2 5 4 2 3" xfId="39495" xr:uid="{00000000-0005-0000-0000-00000C980000}"/>
    <cellStyle name="RIGs input totals 2 5 4 2 3 2" xfId="39496" xr:uid="{00000000-0005-0000-0000-00000D980000}"/>
    <cellStyle name="RIGs input totals 2 5 4 2 3 3" xfId="39497" xr:uid="{00000000-0005-0000-0000-00000E980000}"/>
    <cellStyle name="RIGs input totals 2 5 4 2 4" xfId="39498" xr:uid="{00000000-0005-0000-0000-00000F980000}"/>
    <cellStyle name="RIGs input totals 2 5 4 2 5" xfId="39499" xr:uid="{00000000-0005-0000-0000-000010980000}"/>
    <cellStyle name="RIGs input totals 2 5 4 2 6" xfId="39500" xr:uid="{00000000-0005-0000-0000-000011980000}"/>
    <cellStyle name="RIGs input totals 2 5 4 2 7" xfId="39501" xr:uid="{00000000-0005-0000-0000-000012980000}"/>
    <cellStyle name="RIGs input totals 2 5 4 2 8" xfId="39502" xr:uid="{00000000-0005-0000-0000-000013980000}"/>
    <cellStyle name="RIGs input totals 2 5 4 2 9" xfId="39503" xr:uid="{00000000-0005-0000-0000-000014980000}"/>
    <cellStyle name="RIGs input totals 2 5 4 20" xfId="39504" xr:uid="{00000000-0005-0000-0000-000015980000}"/>
    <cellStyle name="RIGs input totals 2 5 4 21" xfId="39505" xr:uid="{00000000-0005-0000-0000-000016980000}"/>
    <cellStyle name="RIGs input totals 2 5 4 22" xfId="39506" xr:uid="{00000000-0005-0000-0000-000017980000}"/>
    <cellStyle name="RIGs input totals 2 5 4 23" xfId="39507" xr:uid="{00000000-0005-0000-0000-000018980000}"/>
    <cellStyle name="RIGs input totals 2 5 4 24" xfId="39508" xr:uid="{00000000-0005-0000-0000-000019980000}"/>
    <cellStyle name="RIGs input totals 2 5 4 25" xfId="39509" xr:uid="{00000000-0005-0000-0000-00001A980000}"/>
    <cellStyle name="RIGs input totals 2 5 4 26" xfId="39510" xr:uid="{00000000-0005-0000-0000-00001B980000}"/>
    <cellStyle name="RIGs input totals 2 5 4 27" xfId="39511" xr:uid="{00000000-0005-0000-0000-00001C980000}"/>
    <cellStyle name="RIGs input totals 2 5 4 28" xfId="39512" xr:uid="{00000000-0005-0000-0000-00001D980000}"/>
    <cellStyle name="RIGs input totals 2 5 4 29" xfId="39513" xr:uid="{00000000-0005-0000-0000-00001E980000}"/>
    <cellStyle name="RIGs input totals 2 5 4 3" xfId="39514" xr:uid="{00000000-0005-0000-0000-00001F980000}"/>
    <cellStyle name="RIGs input totals 2 5 4 3 2" xfId="39515" xr:uid="{00000000-0005-0000-0000-000020980000}"/>
    <cellStyle name="RIGs input totals 2 5 4 3 3" xfId="39516" xr:uid="{00000000-0005-0000-0000-000021980000}"/>
    <cellStyle name="RIGs input totals 2 5 4 30" xfId="39517" xr:uid="{00000000-0005-0000-0000-000022980000}"/>
    <cellStyle name="RIGs input totals 2 5 4 31" xfId="39518" xr:uid="{00000000-0005-0000-0000-000023980000}"/>
    <cellStyle name="RIGs input totals 2 5 4 32" xfId="39519" xr:uid="{00000000-0005-0000-0000-000024980000}"/>
    <cellStyle name="RIGs input totals 2 5 4 33" xfId="39520" xr:uid="{00000000-0005-0000-0000-000025980000}"/>
    <cellStyle name="RIGs input totals 2 5 4 34" xfId="39521" xr:uid="{00000000-0005-0000-0000-000026980000}"/>
    <cellStyle name="RIGs input totals 2 5 4 4" xfId="39522" xr:uid="{00000000-0005-0000-0000-000027980000}"/>
    <cellStyle name="RIGs input totals 2 5 4 4 2" xfId="39523" xr:uid="{00000000-0005-0000-0000-000028980000}"/>
    <cellStyle name="RIGs input totals 2 5 4 4 3" xfId="39524" xr:uid="{00000000-0005-0000-0000-000029980000}"/>
    <cellStyle name="RIGs input totals 2 5 4 5" xfId="39525" xr:uid="{00000000-0005-0000-0000-00002A980000}"/>
    <cellStyle name="RIGs input totals 2 5 4 6" xfId="39526" xr:uid="{00000000-0005-0000-0000-00002B980000}"/>
    <cellStyle name="RIGs input totals 2 5 4 7" xfId="39527" xr:uid="{00000000-0005-0000-0000-00002C980000}"/>
    <cellStyle name="RIGs input totals 2 5 4 8" xfId="39528" xr:uid="{00000000-0005-0000-0000-00002D980000}"/>
    <cellStyle name="RIGs input totals 2 5 4 9" xfId="39529" xr:uid="{00000000-0005-0000-0000-00002E980000}"/>
    <cellStyle name="RIGs input totals 2 5 5" xfId="39530" xr:uid="{00000000-0005-0000-0000-00002F980000}"/>
    <cellStyle name="RIGs input totals 2 5 5 10" xfId="39531" xr:uid="{00000000-0005-0000-0000-000030980000}"/>
    <cellStyle name="RIGs input totals 2 5 5 11" xfId="39532" xr:uid="{00000000-0005-0000-0000-000031980000}"/>
    <cellStyle name="RIGs input totals 2 5 5 12" xfId="39533" xr:uid="{00000000-0005-0000-0000-000032980000}"/>
    <cellStyle name="RIGs input totals 2 5 5 13" xfId="39534" xr:uid="{00000000-0005-0000-0000-000033980000}"/>
    <cellStyle name="RIGs input totals 2 5 5 14" xfId="39535" xr:uid="{00000000-0005-0000-0000-000034980000}"/>
    <cellStyle name="RIGs input totals 2 5 5 15" xfId="39536" xr:uid="{00000000-0005-0000-0000-000035980000}"/>
    <cellStyle name="RIGs input totals 2 5 5 16" xfId="39537" xr:uid="{00000000-0005-0000-0000-000036980000}"/>
    <cellStyle name="RIGs input totals 2 5 5 17" xfId="39538" xr:uid="{00000000-0005-0000-0000-000037980000}"/>
    <cellStyle name="RIGs input totals 2 5 5 18" xfId="39539" xr:uid="{00000000-0005-0000-0000-000038980000}"/>
    <cellStyle name="RIGs input totals 2 5 5 19" xfId="39540" xr:uid="{00000000-0005-0000-0000-000039980000}"/>
    <cellStyle name="RIGs input totals 2 5 5 2" xfId="39541" xr:uid="{00000000-0005-0000-0000-00003A980000}"/>
    <cellStyle name="RIGs input totals 2 5 5 2 10" xfId="39542" xr:uid="{00000000-0005-0000-0000-00003B980000}"/>
    <cellStyle name="RIGs input totals 2 5 5 2 11" xfId="39543" xr:uid="{00000000-0005-0000-0000-00003C980000}"/>
    <cellStyle name="RIGs input totals 2 5 5 2 12" xfId="39544" xr:uid="{00000000-0005-0000-0000-00003D980000}"/>
    <cellStyle name="RIGs input totals 2 5 5 2 13" xfId="39545" xr:uid="{00000000-0005-0000-0000-00003E980000}"/>
    <cellStyle name="RIGs input totals 2 5 5 2 2" xfId="39546" xr:uid="{00000000-0005-0000-0000-00003F980000}"/>
    <cellStyle name="RIGs input totals 2 5 5 2 2 2" xfId="39547" xr:uid="{00000000-0005-0000-0000-000040980000}"/>
    <cellStyle name="RIGs input totals 2 5 5 2 2 3" xfId="39548" xr:uid="{00000000-0005-0000-0000-000041980000}"/>
    <cellStyle name="RIGs input totals 2 5 5 2 3" xfId="39549" xr:uid="{00000000-0005-0000-0000-000042980000}"/>
    <cellStyle name="RIGs input totals 2 5 5 2 3 2" xfId="39550" xr:uid="{00000000-0005-0000-0000-000043980000}"/>
    <cellStyle name="RIGs input totals 2 5 5 2 3 3" xfId="39551" xr:uid="{00000000-0005-0000-0000-000044980000}"/>
    <cellStyle name="RIGs input totals 2 5 5 2 4" xfId="39552" xr:uid="{00000000-0005-0000-0000-000045980000}"/>
    <cellStyle name="RIGs input totals 2 5 5 2 5" xfId="39553" xr:uid="{00000000-0005-0000-0000-000046980000}"/>
    <cellStyle name="RIGs input totals 2 5 5 2 6" xfId="39554" xr:uid="{00000000-0005-0000-0000-000047980000}"/>
    <cellStyle name="RIGs input totals 2 5 5 2 7" xfId="39555" xr:uid="{00000000-0005-0000-0000-000048980000}"/>
    <cellStyle name="RIGs input totals 2 5 5 2 8" xfId="39556" xr:uid="{00000000-0005-0000-0000-000049980000}"/>
    <cellStyle name="RIGs input totals 2 5 5 2 9" xfId="39557" xr:uid="{00000000-0005-0000-0000-00004A980000}"/>
    <cellStyle name="RIGs input totals 2 5 5 20" xfId="39558" xr:uid="{00000000-0005-0000-0000-00004B980000}"/>
    <cellStyle name="RIGs input totals 2 5 5 21" xfId="39559" xr:uid="{00000000-0005-0000-0000-00004C980000}"/>
    <cellStyle name="RIGs input totals 2 5 5 22" xfId="39560" xr:uid="{00000000-0005-0000-0000-00004D980000}"/>
    <cellStyle name="RIGs input totals 2 5 5 23" xfId="39561" xr:uid="{00000000-0005-0000-0000-00004E980000}"/>
    <cellStyle name="RIGs input totals 2 5 5 24" xfId="39562" xr:uid="{00000000-0005-0000-0000-00004F980000}"/>
    <cellStyle name="RIGs input totals 2 5 5 25" xfId="39563" xr:uid="{00000000-0005-0000-0000-000050980000}"/>
    <cellStyle name="RIGs input totals 2 5 5 26" xfId="39564" xr:uid="{00000000-0005-0000-0000-000051980000}"/>
    <cellStyle name="RIGs input totals 2 5 5 27" xfId="39565" xr:uid="{00000000-0005-0000-0000-000052980000}"/>
    <cellStyle name="RIGs input totals 2 5 5 28" xfId="39566" xr:uid="{00000000-0005-0000-0000-000053980000}"/>
    <cellStyle name="RIGs input totals 2 5 5 29" xfId="39567" xr:uid="{00000000-0005-0000-0000-000054980000}"/>
    <cellStyle name="RIGs input totals 2 5 5 3" xfId="39568" xr:uid="{00000000-0005-0000-0000-000055980000}"/>
    <cellStyle name="RIGs input totals 2 5 5 3 2" xfId="39569" xr:uid="{00000000-0005-0000-0000-000056980000}"/>
    <cellStyle name="RIGs input totals 2 5 5 3 3" xfId="39570" xr:uid="{00000000-0005-0000-0000-000057980000}"/>
    <cellStyle name="RIGs input totals 2 5 5 30" xfId="39571" xr:uid="{00000000-0005-0000-0000-000058980000}"/>
    <cellStyle name="RIGs input totals 2 5 5 31" xfId="39572" xr:uid="{00000000-0005-0000-0000-000059980000}"/>
    <cellStyle name="RIGs input totals 2 5 5 32" xfId="39573" xr:uid="{00000000-0005-0000-0000-00005A980000}"/>
    <cellStyle name="RIGs input totals 2 5 5 33" xfId="39574" xr:uid="{00000000-0005-0000-0000-00005B980000}"/>
    <cellStyle name="RIGs input totals 2 5 5 34" xfId="39575" xr:uid="{00000000-0005-0000-0000-00005C980000}"/>
    <cellStyle name="RIGs input totals 2 5 5 4" xfId="39576" xr:uid="{00000000-0005-0000-0000-00005D980000}"/>
    <cellStyle name="RIGs input totals 2 5 5 4 2" xfId="39577" xr:uid="{00000000-0005-0000-0000-00005E980000}"/>
    <cellStyle name="RIGs input totals 2 5 5 4 3" xfId="39578" xr:uid="{00000000-0005-0000-0000-00005F980000}"/>
    <cellStyle name="RIGs input totals 2 5 5 5" xfId="39579" xr:uid="{00000000-0005-0000-0000-000060980000}"/>
    <cellStyle name="RIGs input totals 2 5 5 6" xfId="39580" xr:uid="{00000000-0005-0000-0000-000061980000}"/>
    <cellStyle name="RIGs input totals 2 5 5 7" xfId="39581" xr:uid="{00000000-0005-0000-0000-000062980000}"/>
    <cellStyle name="RIGs input totals 2 5 5 8" xfId="39582" xr:uid="{00000000-0005-0000-0000-000063980000}"/>
    <cellStyle name="RIGs input totals 2 5 5 9" xfId="39583" xr:uid="{00000000-0005-0000-0000-000064980000}"/>
    <cellStyle name="RIGs input totals 2 5 6" xfId="39584" xr:uid="{00000000-0005-0000-0000-000065980000}"/>
    <cellStyle name="RIGs input totals 2 5 6 10" xfId="39585" xr:uid="{00000000-0005-0000-0000-000066980000}"/>
    <cellStyle name="RIGs input totals 2 5 6 11" xfId="39586" xr:uid="{00000000-0005-0000-0000-000067980000}"/>
    <cellStyle name="RIGs input totals 2 5 6 12" xfId="39587" xr:uid="{00000000-0005-0000-0000-000068980000}"/>
    <cellStyle name="RIGs input totals 2 5 6 13" xfId="39588" xr:uid="{00000000-0005-0000-0000-000069980000}"/>
    <cellStyle name="RIGs input totals 2 5 6 2" xfId="39589" xr:uid="{00000000-0005-0000-0000-00006A980000}"/>
    <cellStyle name="RIGs input totals 2 5 6 2 2" xfId="39590" xr:uid="{00000000-0005-0000-0000-00006B980000}"/>
    <cellStyle name="RIGs input totals 2 5 6 2 3" xfId="39591" xr:uid="{00000000-0005-0000-0000-00006C980000}"/>
    <cellStyle name="RIGs input totals 2 5 6 3" xfId="39592" xr:uid="{00000000-0005-0000-0000-00006D980000}"/>
    <cellStyle name="RIGs input totals 2 5 6 3 2" xfId="39593" xr:uid="{00000000-0005-0000-0000-00006E980000}"/>
    <cellStyle name="RIGs input totals 2 5 6 3 3" xfId="39594" xr:uid="{00000000-0005-0000-0000-00006F980000}"/>
    <cellStyle name="RIGs input totals 2 5 6 4" xfId="39595" xr:uid="{00000000-0005-0000-0000-000070980000}"/>
    <cellStyle name="RIGs input totals 2 5 6 5" xfId="39596" xr:uid="{00000000-0005-0000-0000-000071980000}"/>
    <cellStyle name="RIGs input totals 2 5 6 6" xfId="39597" xr:uid="{00000000-0005-0000-0000-000072980000}"/>
    <cellStyle name="RIGs input totals 2 5 6 7" xfId="39598" xr:uid="{00000000-0005-0000-0000-000073980000}"/>
    <cellStyle name="RIGs input totals 2 5 6 8" xfId="39599" xr:uid="{00000000-0005-0000-0000-000074980000}"/>
    <cellStyle name="RIGs input totals 2 5 6 9" xfId="39600" xr:uid="{00000000-0005-0000-0000-000075980000}"/>
    <cellStyle name="RIGs input totals 2 5 7" xfId="39601" xr:uid="{00000000-0005-0000-0000-000076980000}"/>
    <cellStyle name="RIGs input totals 2 5 7 2" xfId="39602" xr:uid="{00000000-0005-0000-0000-000077980000}"/>
    <cellStyle name="RIGs input totals 2 5 7 2 2" xfId="39603" xr:uid="{00000000-0005-0000-0000-000078980000}"/>
    <cellStyle name="RIGs input totals 2 5 7 2 3" xfId="39604" xr:uid="{00000000-0005-0000-0000-000079980000}"/>
    <cellStyle name="RIGs input totals 2 5 7 3" xfId="39605" xr:uid="{00000000-0005-0000-0000-00007A980000}"/>
    <cellStyle name="RIGs input totals 2 5 7 3 2" xfId="39606" xr:uid="{00000000-0005-0000-0000-00007B980000}"/>
    <cellStyle name="RIGs input totals 2 5 7 4" xfId="39607" xr:uid="{00000000-0005-0000-0000-00007C980000}"/>
    <cellStyle name="RIGs input totals 2 5 8" xfId="39608" xr:uid="{00000000-0005-0000-0000-00007D980000}"/>
    <cellStyle name="RIGs input totals 2 5 8 2" xfId="39609" xr:uid="{00000000-0005-0000-0000-00007E980000}"/>
    <cellStyle name="RIGs input totals 2 5 9" xfId="39610" xr:uid="{00000000-0005-0000-0000-00007F980000}"/>
    <cellStyle name="RIGs input totals 2 5 9 2" xfId="39611" xr:uid="{00000000-0005-0000-0000-000080980000}"/>
    <cellStyle name="RIGs input totals 2 5_4 28 1_Asst_Health_Crit_AllTO_RIIO_20110714pm" xfId="39612" xr:uid="{00000000-0005-0000-0000-000081980000}"/>
    <cellStyle name="RIGs input totals 2 6" xfId="39613" xr:uid="{00000000-0005-0000-0000-000082980000}"/>
    <cellStyle name="RIGs input totals 2 6 10" xfId="39614" xr:uid="{00000000-0005-0000-0000-000083980000}"/>
    <cellStyle name="RIGs input totals 2 6 11" xfId="39615" xr:uid="{00000000-0005-0000-0000-000084980000}"/>
    <cellStyle name="RIGs input totals 2 6 12" xfId="39616" xr:uid="{00000000-0005-0000-0000-000085980000}"/>
    <cellStyle name="RIGs input totals 2 6 13" xfId="39617" xr:uid="{00000000-0005-0000-0000-000086980000}"/>
    <cellStyle name="RIGs input totals 2 6 14" xfId="39618" xr:uid="{00000000-0005-0000-0000-000087980000}"/>
    <cellStyle name="RIGs input totals 2 6 15" xfId="39619" xr:uid="{00000000-0005-0000-0000-000088980000}"/>
    <cellStyle name="RIGs input totals 2 6 16" xfId="39620" xr:uid="{00000000-0005-0000-0000-000089980000}"/>
    <cellStyle name="RIGs input totals 2 6 17" xfId="39621" xr:uid="{00000000-0005-0000-0000-00008A980000}"/>
    <cellStyle name="RIGs input totals 2 6 18" xfId="39622" xr:uid="{00000000-0005-0000-0000-00008B980000}"/>
    <cellStyle name="RIGs input totals 2 6 19" xfId="39623" xr:uid="{00000000-0005-0000-0000-00008C980000}"/>
    <cellStyle name="RIGs input totals 2 6 2" xfId="39624" xr:uid="{00000000-0005-0000-0000-00008D980000}"/>
    <cellStyle name="RIGs input totals 2 6 2 10" xfId="39625" xr:uid="{00000000-0005-0000-0000-00008E980000}"/>
    <cellStyle name="RIGs input totals 2 6 2 11" xfId="39626" xr:uid="{00000000-0005-0000-0000-00008F980000}"/>
    <cellStyle name="RIGs input totals 2 6 2 12" xfId="39627" xr:uid="{00000000-0005-0000-0000-000090980000}"/>
    <cellStyle name="RIGs input totals 2 6 2 13" xfId="39628" xr:uid="{00000000-0005-0000-0000-000091980000}"/>
    <cellStyle name="RIGs input totals 2 6 2 14" xfId="39629" xr:uid="{00000000-0005-0000-0000-000092980000}"/>
    <cellStyle name="RIGs input totals 2 6 2 15" xfId="39630" xr:uid="{00000000-0005-0000-0000-000093980000}"/>
    <cellStyle name="RIGs input totals 2 6 2 16" xfId="39631" xr:uid="{00000000-0005-0000-0000-000094980000}"/>
    <cellStyle name="RIGs input totals 2 6 2 17" xfId="39632" xr:uid="{00000000-0005-0000-0000-000095980000}"/>
    <cellStyle name="RIGs input totals 2 6 2 18" xfId="39633" xr:uid="{00000000-0005-0000-0000-000096980000}"/>
    <cellStyle name="RIGs input totals 2 6 2 19" xfId="39634" xr:uid="{00000000-0005-0000-0000-000097980000}"/>
    <cellStyle name="RIGs input totals 2 6 2 2" xfId="39635" xr:uid="{00000000-0005-0000-0000-000098980000}"/>
    <cellStyle name="RIGs input totals 2 6 2 2 10" xfId="39636" xr:uid="{00000000-0005-0000-0000-000099980000}"/>
    <cellStyle name="RIGs input totals 2 6 2 2 11" xfId="39637" xr:uid="{00000000-0005-0000-0000-00009A980000}"/>
    <cellStyle name="RIGs input totals 2 6 2 2 12" xfId="39638" xr:uid="{00000000-0005-0000-0000-00009B980000}"/>
    <cellStyle name="RIGs input totals 2 6 2 2 13" xfId="39639" xr:uid="{00000000-0005-0000-0000-00009C980000}"/>
    <cellStyle name="RIGs input totals 2 6 2 2 2" xfId="39640" xr:uid="{00000000-0005-0000-0000-00009D980000}"/>
    <cellStyle name="RIGs input totals 2 6 2 2 2 2" xfId="39641" xr:uid="{00000000-0005-0000-0000-00009E980000}"/>
    <cellStyle name="RIGs input totals 2 6 2 2 2 3" xfId="39642" xr:uid="{00000000-0005-0000-0000-00009F980000}"/>
    <cellStyle name="RIGs input totals 2 6 2 2 3" xfId="39643" xr:uid="{00000000-0005-0000-0000-0000A0980000}"/>
    <cellStyle name="RIGs input totals 2 6 2 2 3 2" xfId="39644" xr:uid="{00000000-0005-0000-0000-0000A1980000}"/>
    <cellStyle name="RIGs input totals 2 6 2 2 3 3" xfId="39645" xr:uid="{00000000-0005-0000-0000-0000A2980000}"/>
    <cellStyle name="RIGs input totals 2 6 2 2 4" xfId="39646" xr:uid="{00000000-0005-0000-0000-0000A3980000}"/>
    <cellStyle name="RIGs input totals 2 6 2 2 5" xfId="39647" xr:uid="{00000000-0005-0000-0000-0000A4980000}"/>
    <cellStyle name="RIGs input totals 2 6 2 2 6" xfId="39648" xr:uid="{00000000-0005-0000-0000-0000A5980000}"/>
    <cellStyle name="RIGs input totals 2 6 2 2 7" xfId="39649" xr:uid="{00000000-0005-0000-0000-0000A6980000}"/>
    <cellStyle name="RIGs input totals 2 6 2 2 8" xfId="39650" xr:uid="{00000000-0005-0000-0000-0000A7980000}"/>
    <cellStyle name="RIGs input totals 2 6 2 2 9" xfId="39651" xr:uid="{00000000-0005-0000-0000-0000A8980000}"/>
    <cellStyle name="RIGs input totals 2 6 2 20" xfId="39652" xr:uid="{00000000-0005-0000-0000-0000A9980000}"/>
    <cellStyle name="RIGs input totals 2 6 2 21" xfId="39653" xr:uid="{00000000-0005-0000-0000-0000AA980000}"/>
    <cellStyle name="RIGs input totals 2 6 2 22" xfId="39654" xr:uid="{00000000-0005-0000-0000-0000AB980000}"/>
    <cellStyle name="RIGs input totals 2 6 2 23" xfId="39655" xr:uid="{00000000-0005-0000-0000-0000AC980000}"/>
    <cellStyle name="RIGs input totals 2 6 2 24" xfId="39656" xr:uid="{00000000-0005-0000-0000-0000AD980000}"/>
    <cellStyle name="RIGs input totals 2 6 2 25" xfId="39657" xr:uid="{00000000-0005-0000-0000-0000AE980000}"/>
    <cellStyle name="RIGs input totals 2 6 2 26" xfId="39658" xr:uid="{00000000-0005-0000-0000-0000AF980000}"/>
    <cellStyle name="RIGs input totals 2 6 2 27" xfId="39659" xr:uid="{00000000-0005-0000-0000-0000B0980000}"/>
    <cellStyle name="RIGs input totals 2 6 2 28" xfId="39660" xr:uid="{00000000-0005-0000-0000-0000B1980000}"/>
    <cellStyle name="RIGs input totals 2 6 2 29" xfId="39661" xr:uid="{00000000-0005-0000-0000-0000B2980000}"/>
    <cellStyle name="RIGs input totals 2 6 2 3" xfId="39662" xr:uid="{00000000-0005-0000-0000-0000B3980000}"/>
    <cellStyle name="RIGs input totals 2 6 2 3 2" xfId="39663" xr:uid="{00000000-0005-0000-0000-0000B4980000}"/>
    <cellStyle name="RIGs input totals 2 6 2 3 3" xfId="39664" xr:uid="{00000000-0005-0000-0000-0000B5980000}"/>
    <cellStyle name="RIGs input totals 2 6 2 30" xfId="39665" xr:uid="{00000000-0005-0000-0000-0000B6980000}"/>
    <cellStyle name="RIGs input totals 2 6 2 31" xfId="39666" xr:uid="{00000000-0005-0000-0000-0000B7980000}"/>
    <cellStyle name="RIGs input totals 2 6 2 32" xfId="39667" xr:uid="{00000000-0005-0000-0000-0000B8980000}"/>
    <cellStyle name="RIGs input totals 2 6 2 33" xfId="39668" xr:uid="{00000000-0005-0000-0000-0000B9980000}"/>
    <cellStyle name="RIGs input totals 2 6 2 34" xfId="39669" xr:uid="{00000000-0005-0000-0000-0000BA980000}"/>
    <cellStyle name="RIGs input totals 2 6 2 4" xfId="39670" xr:uid="{00000000-0005-0000-0000-0000BB980000}"/>
    <cellStyle name="RIGs input totals 2 6 2 4 2" xfId="39671" xr:uid="{00000000-0005-0000-0000-0000BC980000}"/>
    <cellStyle name="RIGs input totals 2 6 2 4 3" xfId="39672" xr:uid="{00000000-0005-0000-0000-0000BD980000}"/>
    <cellStyle name="RIGs input totals 2 6 2 5" xfId="39673" xr:uid="{00000000-0005-0000-0000-0000BE980000}"/>
    <cellStyle name="RIGs input totals 2 6 2 6" xfId="39674" xr:uid="{00000000-0005-0000-0000-0000BF980000}"/>
    <cellStyle name="RIGs input totals 2 6 2 7" xfId="39675" xr:uid="{00000000-0005-0000-0000-0000C0980000}"/>
    <cellStyle name="RIGs input totals 2 6 2 8" xfId="39676" xr:uid="{00000000-0005-0000-0000-0000C1980000}"/>
    <cellStyle name="RIGs input totals 2 6 2 9" xfId="39677" xr:uid="{00000000-0005-0000-0000-0000C2980000}"/>
    <cellStyle name="RIGs input totals 2 6 20" xfId="39678" xr:uid="{00000000-0005-0000-0000-0000C3980000}"/>
    <cellStyle name="RIGs input totals 2 6 21" xfId="39679" xr:uid="{00000000-0005-0000-0000-0000C4980000}"/>
    <cellStyle name="RIGs input totals 2 6 22" xfId="39680" xr:uid="{00000000-0005-0000-0000-0000C5980000}"/>
    <cellStyle name="RIGs input totals 2 6 23" xfId="39681" xr:uid="{00000000-0005-0000-0000-0000C6980000}"/>
    <cellStyle name="RIGs input totals 2 6 24" xfId="39682" xr:uid="{00000000-0005-0000-0000-0000C7980000}"/>
    <cellStyle name="RIGs input totals 2 6 25" xfId="39683" xr:uid="{00000000-0005-0000-0000-0000C8980000}"/>
    <cellStyle name="RIGs input totals 2 6 26" xfId="39684" xr:uid="{00000000-0005-0000-0000-0000C9980000}"/>
    <cellStyle name="RIGs input totals 2 6 27" xfId="39685" xr:uid="{00000000-0005-0000-0000-0000CA980000}"/>
    <cellStyle name="RIGs input totals 2 6 28" xfId="39686" xr:uid="{00000000-0005-0000-0000-0000CB980000}"/>
    <cellStyle name="RIGs input totals 2 6 29" xfId="39687" xr:uid="{00000000-0005-0000-0000-0000CC980000}"/>
    <cellStyle name="RIGs input totals 2 6 3" xfId="39688" xr:uid="{00000000-0005-0000-0000-0000CD980000}"/>
    <cellStyle name="RIGs input totals 2 6 3 10" xfId="39689" xr:uid="{00000000-0005-0000-0000-0000CE980000}"/>
    <cellStyle name="RIGs input totals 2 6 3 11" xfId="39690" xr:uid="{00000000-0005-0000-0000-0000CF980000}"/>
    <cellStyle name="RIGs input totals 2 6 3 12" xfId="39691" xr:uid="{00000000-0005-0000-0000-0000D0980000}"/>
    <cellStyle name="RIGs input totals 2 6 3 13" xfId="39692" xr:uid="{00000000-0005-0000-0000-0000D1980000}"/>
    <cellStyle name="RIGs input totals 2 6 3 2" xfId="39693" xr:uid="{00000000-0005-0000-0000-0000D2980000}"/>
    <cellStyle name="RIGs input totals 2 6 3 2 2" xfId="39694" xr:uid="{00000000-0005-0000-0000-0000D3980000}"/>
    <cellStyle name="RIGs input totals 2 6 3 2 3" xfId="39695" xr:uid="{00000000-0005-0000-0000-0000D4980000}"/>
    <cellStyle name="RIGs input totals 2 6 3 3" xfId="39696" xr:uid="{00000000-0005-0000-0000-0000D5980000}"/>
    <cellStyle name="RIGs input totals 2 6 3 3 2" xfId="39697" xr:uid="{00000000-0005-0000-0000-0000D6980000}"/>
    <cellStyle name="RIGs input totals 2 6 3 3 3" xfId="39698" xr:uid="{00000000-0005-0000-0000-0000D7980000}"/>
    <cellStyle name="RIGs input totals 2 6 3 4" xfId="39699" xr:uid="{00000000-0005-0000-0000-0000D8980000}"/>
    <cellStyle name="RIGs input totals 2 6 3 5" xfId="39700" xr:uid="{00000000-0005-0000-0000-0000D9980000}"/>
    <cellStyle name="RIGs input totals 2 6 3 6" xfId="39701" xr:uid="{00000000-0005-0000-0000-0000DA980000}"/>
    <cellStyle name="RIGs input totals 2 6 3 7" xfId="39702" xr:uid="{00000000-0005-0000-0000-0000DB980000}"/>
    <cellStyle name="RIGs input totals 2 6 3 8" xfId="39703" xr:uid="{00000000-0005-0000-0000-0000DC980000}"/>
    <cellStyle name="RIGs input totals 2 6 3 9" xfId="39704" xr:uid="{00000000-0005-0000-0000-0000DD980000}"/>
    <cellStyle name="RIGs input totals 2 6 30" xfId="39705" xr:uid="{00000000-0005-0000-0000-0000DE980000}"/>
    <cellStyle name="RIGs input totals 2 6 31" xfId="39706" xr:uid="{00000000-0005-0000-0000-0000DF980000}"/>
    <cellStyle name="RIGs input totals 2 6 32" xfId="39707" xr:uid="{00000000-0005-0000-0000-0000E0980000}"/>
    <cellStyle name="RIGs input totals 2 6 33" xfId="39708" xr:uid="{00000000-0005-0000-0000-0000E1980000}"/>
    <cellStyle name="RIGs input totals 2 6 34" xfId="39709" xr:uid="{00000000-0005-0000-0000-0000E2980000}"/>
    <cellStyle name="RIGs input totals 2 6 35" xfId="39710" xr:uid="{00000000-0005-0000-0000-0000E3980000}"/>
    <cellStyle name="RIGs input totals 2 6 4" xfId="39711" xr:uid="{00000000-0005-0000-0000-0000E4980000}"/>
    <cellStyle name="RIGs input totals 2 6 4 2" xfId="39712" xr:uid="{00000000-0005-0000-0000-0000E5980000}"/>
    <cellStyle name="RIGs input totals 2 6 4 3" xfId="39713" xr:uid="{00000000-0005-0000-0000-0000E6980000}"/>
    <cellStyle name="RIGs input totals 2 6 5" xfId="39714" xr:uid="{00000000-0005-0000-0000-0000E7980000}"/>
    <cellStyle name="RIGs input totals 2 6 5 2" xfId="39715" xr:uid="{00000000-0005-0000-0000-0000E8980000}"/>
    <cellStyle name="RIGs input totals 2 6 5 3" xfId="39716" xr:uid="{00000000-0005-0000-0000-0000E9980000}"/>
    <cellStyle name="RIGs input totals 2 6 6" xfId="39717" xr:uid="{00000000-0005-0000-0000-0000EA980000}"/>
    <cellStyle name="RIGs input totals 2 6 7" xfId="39718" xr:uid="{00000000-0005-0000-0000-0000EB980000}"/>
    <cellStyle name="RIGs input totals 2 6 8" xfId="39719" xr:uid="{00000000-0005-0000-0000-0000EC980000}"/>
    <cellStyle name="RIGs input totals 2 6 9" xfId="39720" xr:uid="{00000000-0005-0000-0000-0000ED980000}"/>
    <cellStyle name="RIGs input totals 2 6_4 28 1_Asst_Health_Crit_AllTO_RIIO_20110714pm" xfId="39721" xr:uid="{00000000-0005-0000-0000-0000EE980000}"/>
    <cellStyle name="RIGs input totals 2 7" xfId="39722" xr:uid="{00000000-0005-0000-0000-0000EF980000}"/>
    <cellStyle name="RIGs input totals 2 7 10" xfId="39723" xr:uid="{00000000-0005-0000-0000-0000F0980000}"/>
    <cellStyle name="RIGs input totals 2 7 11" xfId="39724" xr:uid="{00000000-0005-0000-0000-0000F1980000}"/>
    <cellStyle name="RIGs input totals 2 7 12" xfId="39725" xr:uid="{00000000-0005-0000-0000-0000F2980000}"/>
    <cellStyle name="RIGs input totals 2 7 13" xfId="39726" xr:uid="{00000000-0005-0000-0000-0000F3980000}"/>
    <cellStyle name="RIGs input totals 2 7 14" xfId="39727" xr:uid="{00000000-0005-0000-0000-0000F4980000}"/>
    <cellStyle name="RIGs input totals 2 7 15" xfId="39728" xr:uid="{00000000-0005-0000-0000-0000F5980000}"/>
    <cellStyle name="RIGs input totals 2 7 16" xfId="39729" xr:uid="{00000000-0005-0000-0000-0000F6980000}"/>
    <cellStyle name="RIGs input totals 2 7 17" xfId="39730" xr:uid="{00000000-0005-0000-0000-0000F7980000}"/>
    <cellStyle name="RIGs input totals 2 7 18" xfId="39731" xr:uid="{00000000-0005-0000-0000-0000F8980000}"/>
    <cellStyle name="RIGs input totals 2 7 19" xfId="39732" xr:uid="{00000000-0005-0000-0000-0000F9980000}"/>
    <cellStyle name="RIGs input totals 2 7 2" xfId="39733" xr:uid="{00000000-0005-0000-0000-0000FA980000}"/>
    <cellStyle name="RIGs input totals 2 7 2 10" xfId="39734" xr:uid="{00000000-0005-0000-0000-0000FB980000}"/>
    <cellStyle name="RIGs input totals 2 7 2 11" xfId="39735" xr:uid="{00000000-0005-0000-0000-0000FC980000}"/>
    <cellStyle name="RIGs input totals 2 7 2 12" xfId="39736" xr:uid="{00000000-0005-0000-0000-0000FD980000}"/>
    <cellStyle name="RIGs input totals 2 7 2 13" xfId="39737" xr:uid="{00000000-0005-0000-0000-0000FE980000}"/>
    <cellStyle name="RIGs input totals 2 7 2 2" xfId="39738" xr:uid="{00000000-0005-0000-0000-0000FF980000}"/>
    <cellStyle name="RIGs input totals 2 7 2 2 2" xfId="39739" xr:uid="{00000000-0005-0000-0000-000000990000}"/>
    <cellStyle name="RIGs input totals 2 7 2 2 3" xfId="39740" xr:uid="{00000000-0005-0000-0000-000001990000}"/>
    <cellStyle name="RIGs input totals 2 7 2 3" xfId="39741" xr:uid="{00000000-0005-0000-0000-000002990000}"/>
    <cellStyle name="RIGs input totals 2 7 2 3 2" xfId="39742" xr:uid="{00000000-0005-0000-0000-000003990000}"/>
    <cellStyle name="RIGs input totals 2 7 2 3 3" xfId="39743" xr:uid="{00000000-0005-0000-0000-000004990000}"/>
    <cellStyle name="RIGs input totals 2 7 2 4" xfId="39744" xr:uid="{00000000-0005-0000-0000-000005990000}"/>
    <cellStyle name="RIGs input totals 2 7 2 5" xfId="39745" xr:uid="{00000000-0005-0000-0000-000006990000}"/>
    <cellStyle name="RIGs input totals 2 7 2 6" xfId="39746" xr:uid="{00000000-0005-0000-0000-000007990000}"/>
    <cellStyle name="RIGs input totals 2 7 2 7" xfId="39747" xr:uid="{00000000-0005-0000-0000-000008990000}"/>
    <cellStyle name="RIGs input totals 2 7 2 8" xfId="39748" xr:uid="{00000000-0005-0000-0000-000009990000}"/>
    <cellStyle name="RIGs input totals 2 7 2 9" xfId="39749" xr:uid="{00000000-0005-0000-0000-00000A990000}"/>
    <cellStyle name="RIGs input totals 2 7 20" xfId="39750" xr:uid="{00000000-0005-0000-0000-00000B990000}"/>
    <cellStyle name="RIGs input totals 2 7 21" xfId="39751" xr:uid="{00000000-0005-0000-0000-00000C990000}"/>
    <cellStyle name="RIGs input totals 2 7 22" xfId="39752" xr:uid="{00000000-0005-0000-0000-00000D990000}"/>
    <cellStyle name="RIGs input totals 2 7 23" xfId="39753" xr:uid="{00000000-0005-0000-0000-00000E990000}"/>
    <cellStyle name="RIGs input totals 2 7 24" xfId="39754" xr:uid="{00000000-0005-0000-0000-00000F990000}"/>
    <cellStyle name="RIGs input totals 2 7 25" xfId="39755" xr:uid="{00000000-0005-0000-0000-000010990000}"/>
    <cellStyle name="RIGs input totals 2 7 26" xfId="39756" xr:uid="{00000000-0005-0000-0000-000011990000}"/>
    <cellStyle name="RIGs input totals 2 7 27" xfId="39757" xr:uid="{00000000-0005-0000-0000-000012990000}"/>
    <cellStyle name="RIGs input totals 2 7 28" xfId="39758" xr:uid="{00000000-0005-0000-0000-000013990000}"/>
    <cellStyle name="RIGs input totals 2 7 29" xfId="39759" xr:uid="{00000000-0005-0000-0000-000014990000}"/>
    <cellStyle name="RIGs input totals 2 7 3" xfId="39760" xr:uid="{00000000-0005-0000-0000-000015990000}"/>
    <cellStyle name="RIGs input totals 2 7 3 2" xfId="39761" xr:uid="{00000000-0005-0000-0000-000016990000}"/>
    <cellStyle name="RIGs input totals 2 7 3 3" xfId="39762" xr:uid="{00000000-0005-0000-0000-000017990000}"/>
    <cellStyle name="RIGs input totals 2 7 30" xfId="39763" xr:uid="{00000000-0005-0000-0000-000018990000}"/>
    <cellStyle name="RIGs input totals 2 7 31" xfId="39764" xr:uid="{00000000-0005-0000-0000-000019990000}"/>
    <cellStyle name="RIGs input totals 2 7 32" xfId="39765" xr:uid="{00000000-0005-0000-0000-00001A990000}"/>
    <cellStyle name="RIGs input totals 2 7 33" xfId="39766" xr:uid="{00000000-0005-0000-0000-00001B990000}"/>
    <cellStyle name="RIGs input totals 2 7 34" xfId="39767" xr:uid="{00000000-0005-0000-0000-00001C990000}"/>
    <cellStyle name="RIGs input totals 2 7 4" xfId="39768" xr:uid="{00000000-0005-0000-0000-00001D990000}"/>
    <cellStyle name="RIGs input totals 2 7 4 2" xfId="39769" xr:uid="{00000000-0005-0000-0000-00001E990000}"/>
    <cellStyle name="RIGs input totals 2 7 4 3" xfId="39770" xr:uid="{00000000-0005-0000-0000-00001F990000}"/>
    <cellStyle name="RIGs input totals 2 7 5" xfId="39771" xr:uid="{00000000-0005-0000-0000-000020990000}"/>
    <cellStyle name="RIGs input totals 2 7 6" xfId="39772" xr:uid="{00000000-0005-0000-0000-000021990000}"/>
    <cellStyle name="RIGs input totals 2 7 7" xfId="39773" xr:uid="{00000000-0005-0000-0000-000022990000}"/>
    <cellStyle name="RIGs input totals 2 7 8" xfId="39774" xr:uid="{00000000-0005-0000-0000-000023990000}"/>
    <cellStyle name="RIGs input totals 2 7 9" xfId="39775" xr:uid="{00000000-0005-0000-0000-000024990000}"/>
    <cellStyle name="RIGs input totals 2 8" xfId="39776" xr:uid="{00000000-0005-0000-0000-000025990000}"/>
    <cellStyle name="RIGs input totals 2 8 10" xfId="39777" xr:uid="{00000000-0005-0000-0000-000026990000}"/>
    <cellStyle name="RIGs input totals 2 8 11" xfId="39778" xr:uid="{00000000-0005-0000-0000-000027990000}"/>
    <cellStyle name="RIGs input totals 2 8 12" xfId="39779" xr:uid="{00000000-0005-0000-0000-000028990000}"/>
    <cellStyle name="RIGs input totals 2 8 13" xfId="39780" xr:uid="{00000000-0005-0000-0000-000029990000}"/>
    <cellStyle name="RIGs input totals 2 8 14" xfId="39781" xr:uid="{00000000-0005-0000-0000-00002A990000}"/>
    <cellStyle name="RIGs input totals 2 8 15" xfId="39782" xr:uid="{00000000-0005-0000-0000-00002B990000}"/>
    <cellStyle name="RIGs input totals 2 8 16" xfId="39783" xr:uid="{00000000-0005-0000-0000-00002C990000}"/>
    <cellStyle name="RIGs input totals 2 8 17" xfId="39784" xr:uid="{00000000-0005-0000-0000-00002D990000}"/>
    <cellStyle name="RIGs input totals 2 8 18" xfId="39785" xr:uid="{00000000-0005-0000-0000-00002E990000}"/>
    <cellStyle name="RIGs input totals 2 8 19" xfId="39786" xr:uid="{00000000-0005-0000-0000-00002F990000}"/>
    <cellStyle name="RIGs input totals 2 8 2" xfId="39787" xr:uid="{00000000-0005-0000-0000-000030990000}"/>
    <cellStyle name="RIGs input totals 2 8 2 10" xfId="39788" xr:uid="{00000000-0005-0000-0000-000031990000}"/>
    <cellStyle name="RIGs input totals 2 8 2 11" xfId="39789" xr:uid="{00000000-0005-0000-0000-000032990000}"/>
    <cellStyle name="RIGs input totals 2 8 2 12" xfId="39790" xr:uid="{00000000-0005-0000-0000-000033990000}"/>
    <cellStyle name="RIGs input totals 2 8 2 13" xfId="39791" xr:uid="{00000000-0005-0000-0000-000034990000}"/>
    <cellStyle name="RIGs input totals 2 8 2 2" xfId="39792" xr:uid="{00000000-0005-0000-0000-000035990000}"/>
    <cellStyle name="RIGs input totals 2 8 2 2 2" xfId="39793" xr:uid="{00000000-0005-0000-0000-000036990000}"/>
    <cellStyle name="RIGs input totals 2 8 2 2 3" xfId="39794" xr:uid="{00000000-0005-0000-0000-000037990000}"/>
    <cellStyle name="RIGs input totals 2 8 2 3" xfId="39795" xr:uid="{00000000-0005-0000-0000-000038990000}"/>
    <cellStyle name="RIGs input totals 2 8 2 3 2" xfId="39796" xr:uid="{00000000-0005-0000-0000-000039990000}"/>
    <cellStyle name="RIGs input totals 2 8 2 3 3" xfId="39797" xr:uid="{00000000-0005-0000-0000-00003A990000}"/>
    <cellStyle name="RIGs input totals 2 8 2 4" xfId="39798" xr:uid="{00000000-0005-0000-0000-00003B990000}"/>
    <cellStyle name="RIGs input totals 2 8 2 5" xfId="39799" xr:uid="{00000000-0005-0000-0000-00003C990000}"/>
    <cellStyle name="RIGs input totals 2 8 2 6" xfId="39800" xr:uid="{00000000-0005-0000-0000-00003D990000}"/>
    <cellStyle name="RIGs input totals 2 8 2 7" xfId="39801" xr:uid="{00000000-0005-0000-0000-00003E990000}"/>
    <cellStyle name="RIGs input totals 2 8 2 8" xfId="39802" xr:uid="{00000000-0005-0000-0000-00003F990000}"/>
    <cellStyle name="RIGs input totals 2 8 2 9" xfId="39803" xr:uid="{00000000-0005-0000-0000-000040990000}"/>
    <cellStyle name="RIGs input totals 2 8 20" xfId="39804" xr:uid="{00000000-0005-0000-0000-000041990000}"/>
    <cellStyle name="RIGs input totals 2 8 21" xfId="39805" xr:uid="{00000000-0005-0000-0000-000042990000}"/>
    <cellStyle name="RIGs input totals 2 8 22" xfId="39806" xr:uid="{00000000-0005-0000-0000-000043990000}"/>
    <cellStyle name="RIGs input totals 2 8 23" xfId="39807" xr:uid="{00000000-0005-0000-0000-000044990000}"/>
    <cellStyle name="RIGs input totals 2 8 24" xfId="39808" xr:uid="{00000000-0005-0000-0000-000045990000}"/>
    <cellStyle name="RIGs input totals 2 8 25" xfId="39809" xr:uid="{00000000-0005-0000-0000-000046990000}"/>
    <cellStyle name="RIGs input totals 2 8 26" xfId="39810" xr:uid="{00000000-0005-0000-0000-000047990000}"/>
    <cellStyle name="RIGs input totals 2 8 27" xfId="39811" xr:uid="{00000000-0005-0000-0000-000048990000}"/>
    <cellStyle name="RIGs input totals 2 8 28" xfId="39812" xr:uid="{00000000-0005-0000-0000-000049990000}"/>
    <cellStyle name="RIGs input totals 2 8 29" xfId="39813" xr:uid="{00000000-0005-0000-0000-00004A990000}"/>
    <cellStyle name="RIGs input totals 2 8 3" xfId="39814" xr:uid="{00000000-0005-0000-0000-00004B990000}"/>
    <cellStyle name="RIGs input totals 2 8 3 2" xfId="39815" xr:uid="{00000000-0005-0000-0000-00004C990000}"/>
    <cellStyle name="RIGs input totals 2 8 3 3" xfId="39816" xr:uid="{00000000-0005-0000-0000-00004D990000}"/>
    <cellStyle name="RIGs input totals 2 8 30" xfId="39817" xr:uid="{00000000-0005-0000-0000-00004E990000}"/>
    <cellStyle name="RIGs input totals 2 8 31" xfId="39818" xr:uid="{00000000-0005-0000-0000-00004F990000}"/>
    <cellStyle name="RIGs input totals 2 8 32" xfId="39819" xr:uid="{00000000-0005-0000-0000-000050990000}"/>
    <cellStyle name="RIGs input totals 2 8 33" xfId="39820" xr:uid="{00000000-0005-0000-0000-000051990000}"/>
    <cellStyle name="RIGs input totals 2 8 34" xfId="39821" xr:uid="{00000000-0005-0000-0000-000052990000}"/>
    <cellStyle name="RIGs input totals 2 8 4" xfId="39822" xr:uid="{00000000-0005-0000-0000-000053990000}"/>
    <cellStyle name="RIGs input totals 2 8 4 2" xfId="39823" xr:uid="{00000000-0005-0000-0000-000054990000}"/>
    <cellStyle name="RIGs input totals 2 8 4 3" xfId="39824" xr:uid="{00000000-0005-0000-0000-000055990000}"/>
    <cellStyle name="RIGs input totals 2 8 5" xfId="39825" xr:uid="{00000000-0005-0000-0000-000056990000}"/>
    <cellStyle name="RIGs input totals 2 8 6" xfId="39826" xr:uid="{00000000-0005-0000-0000-000057990000}"/>
    <cellStyle name="RIGs input totals 2 8 7" xfId="39827" xr:uid="{00000000-0005-0000-0000-000058990000}"/>
    <cellStyle name="RIGs input totals 2 8 8" xfId="39828" xr:uid="{00000000-0005-0000-0000-000059990000}"/>
    <cellStyle name="RIGs input totals 2 8 9" xfId="39829" xr:uid="{00000000-0005-0000-0000-00005A990000}"/>
    <cellStyle name="RIGs input totals 2 9" xfId="39830" xr:uid="{00000000-0005-0000-0000-00005B990000}"/>
    <cellStyle name="RIGs input totals 2 9 10" xfId="39831" xr:uid="{00000000-0005-0000-0000-00005C990000}"/>
    <cellStyle name="RIGs input totals 2 9 11" xfId="39832" xr:uid="{00000000-0005-0000-0000-00005D990000}"/>
    <cellStyle name="RIGs input totals 2 9 12" xfId="39833" xr:uid="{00000000-0005-0000-0000-00005E990000}"/>
    <cellStyle name="RIGs input totals 2 9 13" xfId="39834" xr:uid="{00000000-0005-0000-0000-00005F990000}"/>
    <cellStyle name="RIGs input totals 2 9 14" xfId="39835" xr:uid="{00000000-0005-0000-0000-000060990000}"/>
    <cellStyle name="RIGs input totals 2 9 15" xfId="39836" xr:uid="{00000000-0005-0000-0000-000061990000}"/>
    <cellStyle name="RIGs input totals 2 9 16" xfId="39837" xr:uid="{00000000-0005-0000-0000-000062990000}"/>
    <cellStyle name="RIGs input totals 2 9 17" xfId="39838" xr:uid="{00000000-0005-0000-0000-000063990000}"/>
    <cellStyle name="RIGs input totals 2 9 18" xfId="39839" xr:uid="{00000000-0005-0000-0000-000064990000}"/>
    <cellStyle name="RIGs input totals 2 9 19" xfId="39840" xr:uid="{00000000-0005-0000-0000-000065990000}"/>
    <cellStyle name="RIGs input totals 2 9 2" xfId="39841" xr:uid="{00000000-0005-0000-0000-000066990000}"/>
    <cellStyle name="RIGs input totals 2 9 2 10" xfId="39842" xr:uid="{00000000-0005-0000-0000-000067990000}"/>
    <cellStyle name="RIGs input totals 2 9 2 11" xfId="39843" xr:uid="{00000000-0005-0000-0000-000068990000}"/>
    <cellStyle name="RIGs input totals 2 9 2 12" xfId="39844" xr:uid="{00000000-0005-0000-0000-000069990000}"/>
    <cellStyle name="RIGs input totals 2 9 2 13" xfId="39845" xr:uid="{00000000-0005-0000-0000-00006A990000}"/>
    <cellStyle name="RIGs input totals 2 9 2 2" xfId="39846" xr:uid="{00000000-0005-0000-0000-00006B990000}"/>
    <cellStyle name="RIGs input totals 2 9 2 2 2" xfId="39847" xr:uid="{00000000-0005-0000-0000-00006C990000}"/>
    <cellStyle name="RIGs input totals 2 9 2 2 3" xfId="39848" xr:uid="{00000000-0005-0000-0000-00006D990000}"/>
    <cellStyle name="RIGs input totals 2 9 2 3" xfId="39849" xr:uid="{00000000-0005-0000-0000-00006E990000}"/>
    <cellStyle name="RIGs input totals 2 9 2 3 2" xfId="39850" xr:uid="{00000000-0005-0000-0000-00006F990000}"/>
    <cellStyle name="RIGs input totals 2 9 2 3 3" xfId="39851" xr:uid="{00000000-0005-0000-0000-000070990000}"/>
    <cellStyle name="RIGs input totals 2 9 2 4" xfId="39852" xr:uid="{00000000-0005-0000-0000-000071990000}"/>
    <cellStyle name="RIGs input totals 2 9 2 5" xfId="39853" xr:uid="{00000000-0005-0000-0000-000072990000}"/>
    <cellStyle name="RIGs input totals 2 9 2 6" xfId="39854" xr:uid="{00000000-0005-0000-0000-000073990000}"/>
    <cellStyle name="RIGs input totals 2 9 2 7" xfId="39855" xr:uid="{00000000-0005-0000-0000-000074990000}"/>
    <cellStyle name="RIGs input totals 2 9 2 8" xfId="39856" xr:uid="{00000000-0005-0000-0000-000075990000}"/>
    <cellStyle name="RIGs input totals 2 9 2 9" xfId="39857" xr:uid="{00000000-0005-0000-0000-000076990000}"/>
    <cellStyle name="RIGs input totals 2 9 20" xfId="39858" xr:uid="{00000000-0005-0000-0000-000077990000}"/>
    <cellStyle name="RIGs input totals 2 9 21" xfId="39859" xr:uid="{00000000-0005-0000-0000-000078990000}"/>
    <cellStyle name="RIGs input totals 2 9 22" xfId="39860" xr:uid="{00000000-0005-0000-0000-000079990000}"/>
    <cellStyle name="RIGs input totals 2 9 23" xfId="39861" xr:uid="{00000000-0005-0000-0000-00007A990000}"/>
    <cellStyle name="RIGs input totals 2 9 24" xfId="39862" xr:uid="{00000000-0005-0000-0000-00007B990000}"/>
    <cellStyle name="RIGs input totals 2 9 25" xfId="39863" xr:uid="{00000000-0005-0000-0000-00007C990000}"/>
    <cellStyle name="RIGs input totals 2 9 26" xfId="39864" xr:uid="{00000000-0005-0000-0000-00007D990000}"/>
    <cellStyle name="RIGs input totals 2 9 27" xfId="39865" xr:uid="{00000000-0005-0000-0000-00007E990000}"/>
    <cellStyle name="RIGs input totals 2 9 28" xfId="39866" xr:uid="{00000000-0005-0000-0000-00007F990000}"/>
    <cellStyle name="RIGs input totals 2 9 29" xfId="39867" xr:uid="{00000000-0005-0000-0000-000080990000}"/>
    <cellStyle name="RIGs input totals 2 9 3" xfId="39868" xr:uid="{00000000-0005-0000-0000-000081990000}"/>
    <cellStyle name="RIGs input totals 2 9 3 2" xfId="39869" xr:uid="{00000000-0005-0000-0000-000082990000}"/>
    <cellStyle name="RIGs input totals 2 9 3 3" xfId="39870" xr:uid="{00000000-0005-0000-0000-000083990000}"/>
    <cellStyle name="RIGs input totals 2 9 30" xfId="39871" xr:uid="{00000000-0005-0000-0000-000084990000}"/>
    <cellStyle name="RIGs input totals 2 9 31" xfId="39872" xr:uid="{00000000-0005-0000-0000-000085990000}"/>
    <cellStyle name="RIGs input totals 2 9 32" xfId="39873" xr:uid="{00000000-0005-0000-0000-000086990000}"/>
    <cellStyle name="RIGs input totals 2 9 33" xfId="39874" xr:uid="{00000000-0005-0000-0000-000087990000}"/>
    <cellStyle name="RIGs input totals 2 9 34" xfId="39875" xr:uid="{00000000-0005-0000-0000-000088990000}"/>
    <cellStyle name="RIGs input totals 2 9 4" xfId="39876" xr:uid="{00000000-0005-0000-0000-000089990000}"/>
    <cellStyle name="RIGs input totals 2 9 4 2" xfId="39877" xr:uid="{00000000-0005-0000-0000-00008A990000}"/>
    <cellStyle name="RIGs input totals 2 9 4 3" xfId="39878" xr:uid="{00000000-0005-0000-0000-00008B990000}"/>
    <cellStyle name="RIGs input totals 2 9 5" xfId="39879" xr:uid="{00000000-0005-0000-0000-00008C990000}"/>
    <cellStyle name="RIGs input totals 2 9 6" xfId="39880" xr:uid="{00000000-0005-0000-0000-00008D990000}"/>
    <cellStyle name="RIGs input totals 2 9 7" xfId="39881" xr:uid="{00000000-0005-0000-0000-00008E990000}"/>
    <cellStyle name="RIGs input totals 2 9 8" xfId="39882" xr:uid="{00000000-0005-0000-0000-00008F990000}"/>
    <cellStyle name="RIGs input totals 2 9 9" xfId="39883" xr:uid="{00000000-0005-0000-0000-000090990000}"/>
    <cellStyle name="RIGs input totals 2_1.3s Accounting C Costs Scots" xfId="39884" xr:uid="{00000000-0005-0000-0000-000091990000}"/>
    <cellStyle name="RIGs input totals 20" xfId="39885" xr:uid="{00000000-0005-0000-0000-000092990000}"/>
    <cellStyle name="RIGs input totals 20 2" xfId="39886" xr:uid="{00000000-0005-0000-0000-000093990000}"/>
    <cellStyle name="RIGs input totals 21" xfId="39887" xr:uid="{00000000-0005-0000-0000-000094990000}"/>
    <cellStyle name="RIGs input totals 21 2" xfId="39888" xr:uid="{00000000-0005-0000-0000-000095990000}"/>
    <cellStyle name="RIGs input totals 22" xfId="39889" xr:uid="{00000000-0005-0000-0000-000096990000}"/>
    <cellStyle name="RIGs input totals 22 2" xfId="39890" xr:uid="{00000000-0005-0000-0000-000097990000}"/>
    <cellStyle name="RIGs input totals 23" xfId="39891" xr:uid="{00000000-0005-0000-0000-000098990000}"/>
    <cellStyle name="RIGs input totals 23 2" xfId="39892" xr:uid="{00000000-0005-0000-0000-000099990000}"/>
    <cellStyle name="RIGs input totals 24" xfId="39893" xr:uid="{00000000-0005-0000-0000-00009A990000}"/>
    <cellStyle name="RIGs input totals 24 2" xfId="39894" xr:uid="{00000000-0005-0000-0000-00009B990000}"/>
    <cellStyle name="RIGs input totals 25" xfId="39895" xr:uid="{00000000-0005-0000-0000-00009C990000}"/>
    <cellStyle name="RIGs input totals 25 2" xfId="39896" xr:uid="{00000000-0005-0000-0000-00009D990000}"/>
    <cellStyle name="RIGs input totals 26" xfId="39897" xr:uid="{00000000-0005-0000-0000-00009E990000}"/>
    <cellStyle name="RIGs input totals 26 2" xfId="39898" xr:uid="{00000000-0005-0000-0000-00009F990000}"/>
    <cellStyle name="RIGs input totals 27" xfId="39899" xr:uid="{00000000-0005-0000-0000-0000A0990000}"/>
    <cellStyle name="RIGs input totals 27 2" xfId="39900" xr:uid="{00000000-0005-0000-0000-0000A1990000}"/>
    <cellStyle name="RIGs input totals 28" xfId="39901" xr:uid="{00000000-0005-0000-0000-0000A2990000}"/>
    <cellStyle name="RIGs input totals 28 2" xfId="39902" xr:uid="{00000000-0005-0000-0000-0000A3990000}"/>
    <cellStyle name="RIGs input totals 29" xfId="39903" xr:uid="{00000000-0005-0000-0000-0000A4990000}"/>
    <cellStyle name="RIGs input totals 29 2" xfId="39904" xr:uid="{00000000-0005-0000-0000-0000A5990000}"/>
    <cellStyle name="RIGs input totals 3" xfId="1297" xr:uid="{00000000-0005-0000-0000-0000A6990000}"/>
    <cellStyle name="RIGs input totals 3 10" xfId="39905" xr:uid="{00000000-0005-0000-0000-0000A7990000}"/>
    <cellStyle name="RIGs input totals 3 10 2" xfId="39906" xr:uid="{00000000-0005-0000-0000-0000A8990000}"/>
    <cellStyle name="RIGs input totals 3 11" xfId="39907" xr:uid="{00000000-0005-0000-0000-0000A9990000}"/>
    <cellStyle name="RIGs input totals 3 11 2" xfId="39908" xr:uid="{00000000-0005-0000-0000-0000AA990000}"/>
    <cellStyle name="RIGs input totals 3 12" xfId="39909" xr:uid="{00000000-0005-0000-0000-0000AB990000}"/>
    <cellStyle name="RIGs input totals 3 12 2" xfId="39910" xr:uid="{00000000-0005-0000-0000-0000AC990000}"/>
    <cellStyle name="RIGs input totals 3 13" xfId="39911" xr:uid="{00000000-0005-0000-0000-0000AD990000}"/>
    <cellStyle name="RIGs input totals 3 13 2" xfId="39912" xr:uid="{00000000-0005-0000-0000-0000AE990000}"/>
    <cellStyle name="RIGs input totals 3 14" xfId="39913" xr:uid="{00000000-0005-0000-0000-0000AF990000}"/>
    <cellStyle name="RIGs input totals 3 14 2" xfId="39914" xr:uid="{00000000-0005-0000-0000-0000B0990000}"/>
    <cellStyle name="RIGs input totals 3 15" xfId="39915" xr:uid="{00000000-0005-0000-0000-0000B1990000}"/>
    <cellStyle name="RIGs input totals 3 15 2" xfId="39916" xr:uid="{00000000-0005-0000-0000-0000B2990000}"/>
    <cellStyle name="RIGs input totals 3 16" xfId="39917" xr:uid="{00000000-0005-0000-0000-0000B3990000}"/>
    <cellStyle name="RIGs input totals 3 16 2" xfId="39918" xr:uid="{00000000-0005-0000-0000-0000B4990000}"/>
    <cellStyle name="RIGs input totals 3 17" xfId="39919" xr:uid="{00000000-0005-0000-0000-0000B5990000}"/>
    <cellStyle name="RIGs input totals 3 17 2" xfId="39920" xr:uid="{00000000-0005-0000-0000-0000B6990000}"/>
    <cellStyle name="RIGs input totals 3 18" xfId="39921" xr:uid="{00000000-0005-0000-0000-0000B7990000}"/>
    <cellStyle name="RIGs input totals 3 18 2" xfId="39922" xr:uid="{00000000-0005-0000-0000-0000B8990000}"/>
    <cellStyle name="RIGs input totals 3 19" xfId="39923" xr:uid="{00000000-0005-0000-0000-0000B9990000}"/>
    <cellStyle name="RIGs input totals 3 19 2" xfId="39924" xr:uid="{00000000-0005-0000-0000-0000BA990000}"/>
    <cellStyle name="RIGs input totals 3 2" xfId="1298" xr:uid="{00000000-0005-0000-0000-0000BB990000}"/>
    <cellStyle name="RIGs input totals 3 2 10" xfId="39925" xr:uid="{00000000-0005-0000-0000-0000BC990000}"/>
    <cellStyle name="RIGs input totals 3 2 10 2" xfId="39926" xr:uid="{00000000-0005-0000-0000-0000BD990000}"/>
    <cellStyle name="RIGs input totals 3 2 11" xfId="39927" xr:uid="{00000000-0005-0000-0000-0000BE990000}"/>
    <cellStyle name="RIGs input totals 3 2 11 2" xfId="39928" xr:uid="{00000000-0005-0000-0000-0000BF990000}"/>
    <cellStyle name="RIGs input totals 3 2 12" xfId="39929" xr:uid="{00000000-0005-0000-0000-0000C0990000}"/>
    <cellStyle name="RIGs input totals 3 2 12 2" xfId="39930" xr:uid="{00000000-0005-0000-0000-0000C1990000}"/>
    <cellStyle name="RIGs input totals 3 2 13" xfId="39931" xr:uid="{00000000-0005-0000-0000-0000C2990000}"/>
    <cellStyle name="RIGs input totals 3 2 13 2" xfId="39932" xr:uid="{00000000-0005-0000-0000-0000C3990000}"/>
    <cellStyle name="RIGs input totals 3 2 14" xfId="39933" xr:uid="{00000000-0005-0000-0000-0000C4990000}"/>
    <cellStyle name="RIGs input totals 3 2 14 2" xfId="39934" xr:uid="{00000000-0005-0000-0000-0000C5990000}"/>
    <cellStyle name="RIGs input totals 3 2 15" xfId="39935" xr:uid="{00000000-0005-0000-0000-0000C6990000}"/>
    <cellStyle name="RIGs input totals 3 2 15 2" xfId="39936" xr:uid="{00000000-0005-0000-0000-0000C7990000}"/>
    <cellStyle name="RIGs input totals 3 2 16" xfId="39937" xr:uid="{00000000-0005-0000-0000-0000C8990000}"/>
    <cellStyle name="RIGs input totals 3 2 16 2" xfId="39938" xr:uid="{00000000-0005-0000-0000-0000C9990000}"/>
    <cellStyle name="RIGs input totals 3 2 17" xfId="39939" xr:uid="{00000000-0005-0000-0000-0000CA990000}"/>
    <cellStyle name="RIGs input totals 3 2 17 2" xfId="39940" xr:uid="{00000000-0005-0000-0000-0000CB990000}"/>
    <cellStyle name="RIGs input totals 3 2 18" xfId="39941" xr:uid="{00000000-0005-0000-0000-0000CC990000}"/>
    <cellStyle name="RIGs input totals 3 2 18 2" xfId="39942" xr:uid="{00000000-0005-0000-0000-0000CD990000}"/>
    <cellStyle name="RIGs input totals 3 2 19" xfId="39943" xr:uid="{00000000-0005-0000-0000-0000CE990000}"/>
    <cellStyle name="RIGs input totals 3 2 19 2" xfId="39944" xr:uid="{00000000-0005-0000-0000-0000CF990000}"/>
    <cellStyle name="RIGs input totals 3 2 2" xfId="39945" xr:uid="{00000000-0005-0000-0000-0000D0990000}"/>
    <cellStyle name="RIGs input totals 3 2 2 10" xfId="39946" xr:uid="{00000000-0005-0000-0000-0000D1990000}"/>
    <cellStyle name="RIGs input totals 3 2 2 11" xfId="39947" xr:uid="{00000000-0005-0000-0000-0000D2990000}"/>
    <cellStyle name="RIGs input totals 3 2 2 12" xfId="39948" xr:uid="{00000000-0005-0000-0000-0000D3990000}"/>
    <cellStyle name="RIGs input totals 3 2 2 13" xfId="39949" xr:uid="{00000000-0005-0000-0000-0000D4990000}"/>
    <cellStyle name="RIGs input totals 3 2 2 14" xfId="39950" xr:uid="{00000000-0005-0000-0000-0000D5990000}"/>
    <cellStyle name="RIGs input totals 3 2 2 15" xfId="39951" xr:uid="{00000000-0005-0000-0000-0000D6990000}"/>
    <cellStyle name="RIGs input totals 3 2 2 16" xfId="39952" xr:uid="{00000000-0005-0000-0000-0000D7990000}"/>
    <cellStyle name="RIGs input totals 3 2 2 17" xfId="39953" xr:uid="{00000000-0005-0000-0000-0000D8990000}"/>
    <cellStyle name="RIGs input totals 3 2 2 18" xfId="39954" xr:uid="{00000000-0005-0000-0000-0000D9990000}"/>
    <cellStyle name="RIGs input totals 3 2 2 19" xfId="39955" xr:uid="{00000000-0005-0000-0000-0000DA990000}"/>
    <cellStyle name="RIGs input totals 3 2 2 2" xfId="39956" xr:uid="{00000000-0005-0000-0000-0000DB990000}"/>
    <cellStyle name="RIGs input totals 3 2 2 2 10" xfId="39957" xr:uid="{00000000-0005-0000-0000-0000DC990000}"/>
    <cellStyle name="RIGs input totals 3 2 2 2 11" xfId="39958" xr:uid="{00000000-0005-0000-0000-0000DD990000}"/>
    <cellStyle name="RIGs input totals 3 2 2 2 12" xfId="39959" xr:uid="{00000000-0005-0000-0000-0000DE990000}"/>
    <cellStyle name="RIGs input totals 3 2 2 2 13" xfId="39960" xr:uid="{00000000-0005-0000-0000-0000DF990000}"/>
    <cellStyle name="RIGs input totals 3 2 2 2 14" xfId="39961" xr:uid="{00000000-0005-0000-0000-0000E0990000}"/>
    <cellStyle name="RIGs input totals 3 2 2 2 15" xfId="39962" xr:uid="{00000000-0005-0000-0000-0000E1990000}"/>
    <cellStyle name="RIGs input totals 3 2 2 2 16" xfId="39963" xr:uid="{00000000-0005-0000-0000-0000E2990000}"/>
    <cellStyle name="RIGs input totals 3 2 2 2 17" xfId="39964" xr:uid="{00000000-0005-0000-0000-0000E3990000}"/>
    <cellStyle name="RIGs input totals 3 2 2 2 18" xfId="39965" xr:uid="{00000000-0005-0000-0000-0000E4990000}"/>
    <cellStyle name="RIGs input totals 3 2 2 2 19" xfId="39966" xr:uid="{00000000-0005-0000-0000-0000E5990000}"/>
    <cellStyle name="RIGs input totals 3 2 2 2 2" xfId="39967" xr:uid="{00000000-0005-0000-0000-0000E6990000}"/>
    <cellStyle name="RIGs input totals 3 2 2 2 2 10" xfId="39968" xr:uid="{00000000-0005-0000-0000-0000E7990000}"/>
    <cellStyle name="RIGs input totals 3 2 2 2 2 11" xfId="39969" xr:uid="{00000000-0005-0000-0000-0000E8990000}"/>
    <cellStyle name="RIGs input totals 3 2 2 2 2 12" xfId="39970" xr:uid="{00000000-0005-0000-0000-0000E9990000}"/>
    <cellStyle name="RIGs input totals 3 2 2 2 2 13" xfId="39971" xr:uid="{00000000-0005-0000-0000-0000EA990000}"/>
    <cellStyle name="RIGs input totals 3 2 2 2 2 2" xfId="39972" xr:uid="{00000000-0005-0000-0000-0000EB990000}"/>
    <cellStyle name="RIGs input totals 3 2 2 2 2 2 2" xfId="39973" xr:uid="{00000000-0005-0000-0000-0000EC990000}"/>
    <cellStyle name="RIGs input totals 3 2 2 2 2 2 3" xfId="39974" xr:uid="{00000000-0005-0000-0000-0000ED990000}"/>
    <cellStyle name="RIGs input totals 3 2 2 2 2 3" xfId="39975" xr:uid="{00000000-0005-0000-0000-0000EE990000}"/>
    <cellStyle name="RIGs input totals 3 2 2 2 2 3 2" xfId="39976" xr:uid="{00000000-0005-0000-0000-0000EF990000}"/>
    <cellStyle name="RIGs input totals 3 2 2 2 2 3 3" xfId="39977" xr:uid="{00000000-0005-0000-0000-0000F0990000}"/>
    <cellStyle name="RIGs input totals 3 2 2 2 2 4" xfId="39978" xr:uid="{00000000-0005-0000-0000-0000F1990000}"/>
    <cellStyle name="RIGs input totals 3 2 2 2 2 5" xfId="39979" xr:uid="{00000000-0005-0000-0000-0000F2990000}"/>
    <cellStyle name="RIGs input totals 3 2 2 2 2 6" xfId="39980" xr:uid="{00000000-0005-0000-0000-0000F3990000}"/>
    <cellStyle name="RIGs input totals 3 2 2 2 2 7" xfId="39981" xr:uid="{00000000-0005-0000-0000-0000F4990000}"/>
    <cellStyle name="RIGs input totals 3 2 2 2 2 8" xfId="39982" xr:uid="{00000000-0005-0000-0000-0000F5990000}"/>
    <cellStyle name="RIGs input totals 3 2 2 2 2 9" xfId="39983" xr:uid="{00000000-0005-0000-0000-0000F6990000}"/>
    <cellStyle name="RIGs input totals 3 2 2 2 20" xfId="39984" xr:uid="{00000000-0005-0000-0000-0000F7990000}"/>
    <cellStyle name="RIGs input totals 3 2 2 2 21" xfId="39985" xr:uid="{00000000-0005-0000-0000-0000F8990000}"/>
    <cellStyle name="RIGs input totals 3 2 2 2 22" xfId="39986" xr:uid="{00000000-0005-0000-0000-0000F9990000}"/>
    <cellStyle name="RIGs input totals 3 2 2 2 23" xfId="39987" xr:uid="{00000000-0005-0000-0000-0000FA990000}"/>
    <cellStyle name="RIGs input totals 3 2 2 2 24" xfId="39988" xr:uid="{00000000-0005-0000-0000-0000FB990000}"/>
    <cellStyle name="RIGs input totals 3 2 2 2 25" xfId="39989" xr:uid="{00000000-0005-0000-0000-0000FC990000}"/>
    <cellStyle name="RIGs input totals 3 2 2 2 26" xfId="39990" xr:uid="{00000000-0005-0000-0000-0000FD990000}"/>
    <cellStyle name="RIGs input totals 3 2 2 2 27" xfId="39991" xr:uid="{00000000-0005-0000-0000-0000FE990000}"/>
    <cellStyle name="RIGs input totals 3 2 2 2 28" xfId="39992" xr:uid="{00000000-0005-0000-0000-0000FF990000}"/>
    <cellStyle name="RIGs input totals 3 2 2 2 29" xfId="39993" xr:uid="{00000000-0005-0000-0000-0000009A0000}"/>
    <cellStyle name="RIGs input totals 3 2 2 2 3" xfId="39994" xr:uid="{00000000-0005-0000-0000-0000019A0000}"/>
    <cellStyle name="RIGs input totals 3 2 2 2 3 2" xfId="39995" xr:uid="{00000000-0005-0000-0000-0000029A0000}"/>
    <cellStyle name="RIGs input totals 3 2 2 2 3 3" xfId="39996" xr:uid="{00000000-0005-0000-0000-0000039A0000}"/>
    <cellStyle name="RIGs input totals 3 2 2 2 30" xfId="39997" xr:uid="{00000000-0005-0000-0000-0000049A0000}"/>
    <cellStyle name="RIGs input totals 3 2 2 2 31" xfId="39998" xr:uid="{00000000-0005-0000-0000-0000059A0000}"/>
    <cellStyle name="RIGs input totals 3 2 2 2 32" xfId="39999" xr:uid="{00000000-0005-0000-0000-0000069A0000}"/>
    <cellStyle name="RIGs input totals 3 2 2 2 33" xfId="40000" xr:uid="{00000000-0005-0000-0000-0000079A0000}"/>
    <cellStyle name="RIGs input totals 3 2 2 2 34" xfId="40001" xr:uid="{00000000-0005-0000-0000-0000089A0000}"/>
    <cellStyle name="RIGs input totals 3 2 2 2 4" xfId="40002" xr:uid="{00000000-0005-0000-0000-0000099A0000}"/>
    <cellStyle name="RIGs input totals 3 2 2 2 4 2" xfId="40003" xr:uid="{00000000-0005-0000-0000-00000A9A0000}"/>
    <cellStyle name="RIGs input totals 3 2 2 2 4 3" xfId="40004" xr:uid="{00000000-0005-0000-0000-00000B9A0000}"/>
    <cellStyle name="RIGs input totals 3 2 2 2 5" xfId="40005" xr:uid="{00000000-0005-0000-0000-00000C9A0000}"/>
    <cellStyle name="RIGs input totals 3 2 2 2 6" xfId="40006" xr:uid="{00000000-0005-0000-0000-00000D9A0000}"/>
    <cellStyle name="RIGs input totals 3 2 2 2 7" xfId="40007" xr:uid="{00000000-0005-0000-0000-00000E9A0000}"/>
    <cellStyle name="RIGs input totals 3 2 2 2 8" xfId="40008" xr:uid="{00000000-0005-0000-0000-00000F9A0000}"/>
    <cellStyle name="RIGs input totals 3 2 2 2 9" xfId="40009" xr:uid="{00000000-0005-0000-0000-0000109A0000}"/>
    <cellStyle name="RIGs input totals 3 2 2 20" xfId="40010" xr:uid="{00000000-0005-0000-0000-0000119A0000}"/>
    <cellStyle name="RIGs input totals 3 2 2 21" xfId="40011" xr:uid="{00000000-0005-0000-0000-0000129A0000}"/>
    <cellStyle name="RIGs input totals 3 2 2 22" xfId="40012" xr:uid="{00000000-0005-0000-0000-0000139A0000}"/>
    <cellStyle name="RIGs input totals 3 2 2 23" xfId="40013" xr:uid="{00000000-0005-0000-0000-0000149A0000}"/>
    <cellStyle name="RIGs input totals 3 2 2 24" xfId="40014" xr:uid="{00000000-0005-0000-0000-0000159A0000}"/>
    <cellStyle name="RIGs input totals 3 2 2 25" xfId="40015" xr:uid="{00000000-0005-0000-0000-0000169A0000}"/>
    <cellStyle name="RIGs input totals 3 2 2 26" xfId="40016" xr:uid="{00000000-0005-0000-0000-0000179A0000}"/>
    <cellStyle name="RIGs input totals 3 2 2 27" xfId="40017" xr:uid="{00000000-0005-0000-0000-0000189A0000}"/>
    <cellStyle name="RIGs input totals 3 2 2 28" xfId="40018" xr:uid="{00000000-0005-0000-0000-0000199A0000}"/>
    <cellStyle name="RIGs input totals 3 2 2 29" xfId="40019" xr:uid="{00000000-0005-0000-0000-00001A9A0000}"/>
    <cellStyle name="RIGs input totals 3 2 2 3" xfId="40020" xr:uid="{00000000-0005-0000-0000-00001B9A0000}"/>
    <cellStyle name="RIGs input totals 3 2 2 3 10" xfId="40021" xr:uid="{00000000-0005-0000-0000-00001C9A0000}"/>
    <cellStyle name="RIGs input totals 3 2 2 3 11" xfId="40022" xr:uid="{00000000-0005-0000-0000-00001D9A0000}"/>
    <cellStyle name="RIGs input totals 3 2 2 3 12" xfId="40023" xr:uid="{00000000-0005-0000-0000-00001E9A0000}"/>
    <cellStyle name="RIGs input totals 3 2 2 3 13" xfId="40024" xr:uid="{00000000-0005-0000-0000-00001F9A0000}"/>
    <cellStyle name="RIGs input totals 3 2 2 3 2" xfId="40025" xr:uid="{00000000-0005-0000-0000-0000209A0000}"/>
    <cellStyle name="RIGs input totals 3 2 2 3 2 2" xfId="40026" xr:uid="{00000000-0005-0000-0000-0000219A0000}"/>
    <cellStyle name="RIGs input totals 3 2 2 3 2 3" xfId="40027" xr:uid="{00000000-0005-0000-0000-0000229A0000}"/>
    <cellStyle name="RIGs input totals 3 2 2 3 3" xfId="40028" xr:uid="{00000000-0005-0000-0000-0000239A0000}"/>
    <cellStyle name="RIGs input totals 3 2 2 3 3 2" xfId="40029" xr:uid="{00000000-0005-0000-0000-0000249A0000}"/>
    <cellStyle name="RIGs input totals 3 2 2 3 3 3" xfId="40030" xr:uid="{00000000-0005-0000-0000-0000259A0000}"/>
    <cellStyle name="RIGs input totals 3 2 2 3 4" xfId="40031" xr:uid="{00000000-0005-0000-0000-0000269A0000}"/>
    <cellStyle name="RIGs input totals 3 2 2 3 5" xfId="40032" xr:uid="{00000000-0005-0000-0000-0000279A0000}"/>
    <cellStyle name="RIGs input totals 3 2 2 3 6" xfId="40033" xr:uid="{00000000-0005-0000-0000-0000289A0000}"/>
    <cellStyle name="RIGs input totals 3 2 2 3 7" xfId="40034" xr:uid="{00000000-0005-0000-0000-0000299A0000}"/>
    <cellStyle name="RIGs input totals 3 2 2 3 8" xfId="40035" xr:uid="{00000000-0005-0000-0000-00002A9A0000}"/>
    <cellStyle name="RIGs input totals 3 2 2 3 9" xfId="40036" xr:uid="{00000000-0005-0000-0000-00002B9A0000}"/>
    <cellStyle name="RIGs input totals 3 2 2 30" xfId="40037" xr:uid="{00000000-0005-0000-0000-00002C9A0000}"/>
    <cellStyle name="RIGs input totals 3 2 2 31" xfId="40038" xr:uid="{00000000-0005-0000-0000-00002D9A0000}"/>
    <cellStyle name="RIGs input totals 3 2 2 32" xfId="40039" xr:uid="{00000000-0005-0000-0000-00002E9A0000}"/>
    <cellStyle name="RIGs input totals 3 2 2 33" xfId="40040" xr:uid="{00000000-0005-0000-0000-00002F9A0000}"/>
    <cellStyle name="RIGs input totals 3 2 2 34" xfId="40041" xr:uid="{00000000-0005-0000-0000-0000309A0000}"/>
    <cellStyle name="RIGs input totals 3 2 2 35" xfId="40042" xr:uid="{00000000-0005-0000-0000-0000319A0000}"/>
    <cellStyle name="RIGs input totals 3 2 2 4" xfId="40043" xr:uid="{00000000-0005-0000-0000-0000329A0000}"/>
    <cellStyle name="RIGs input totals 3 2 2 4 2" xfId="40044" xr:uid="{00000000-0005-0000-0000-0000339A0000}"/>
    <cellStyle name="RIGs input totals 3 2 2 4 3" xfId="40045" xr:uid="{00000000-0005-0000-0000-0000349A0000}"/>
    <cellStyle name="RIGs input totals 3 2 2 5" xfId="40046" xr:uid="{00000000-0005-0000-0000-0000359A0000}"/>
    <cellStyle name="RIGs input totals 3 2 2 5 2" xfId="40047" xr:uid="{00000000-0005-0000-0000-0000369A0000}"/>
    <cellStyle name="RIGs input totals 3 2 2 5 3" xfId="40048" xr:uid="{00000000-0005-0000-0000-0000379A0000}"/>
    <cellStyle name="RIGs input totals 3 2 2 6" xfId="40049" xr:uid="{00000000-0005-0000-0000-0000389A0000}"/>
    <cellStyle name="RIGs input totals 3 2 2 7" xfId="40050" xr:uid="{00000000-0005-0000-0000-0000399A0000}"/>
    <cellStyle name="RIGs input totals 3 2 2 8" xfId="40051" xr:uid="{00000000-0005-0000-0000-00003A9A0000}"/>
    <cellStyle name="RIGs input totals 3 2 2 9" xfId="40052" xr:uid="{00000000-0005-0000-0000-00003B9A0000}"/>
    <cellStyle name="RIGs input totals 3 2 2_4 28 1_Asst_Health_Crit_AllTO_RIIO_20110714pm" xfId="40053" xr:uid="{00000000-0005-0000-0000-00003C9A0000}"/>
    <cellStyle name="RIGs input totals 3 2 20" xfId="40054" xr:uid="{00000000-0005-0000-0000-00003D9A0000}"/>
    <cellStyle name="RIGs input totals 3 2 20 2" xfId="40055" xr:uid="{00000000-0005-0000-0000-00003E9A0000}"/>
    <cellStyle name="RIGs input totals 3 2 21" xfId="40056" xr:uid="{00000000-0005-0000-0000-00003F9A0000}"/>
    <cellStyle name="RIGs input totals 3 2 21 2" xfId="40057" xr:uid="{00000000-0005-0000-0000-0000409A0000}"/>
    <cellStyle name="RIGs input totals 3 2 22" xfId="40058" xr:uid="{00000000-0005-0000-0000-0000419A0000}"/>
    <cellStyle name="RIGs input totals 3 2 22 2" xfId="40059" xr:uid="{00000000-0005-0000-0000-0000429A0000}"/>
    <cellStyle name="RIGs input totals 3 2 23" xfId="40060" xr:uid="{00000000-0005-0000-0000-0000439A0000}"/>
    <cellStyle name="RIGs input totals 3 2 23 2" xfId="40061" xr:uid="{00000000-0005-0000-0000-0000449A0000}"/>
    <cellStyle name="RIGs input totals 3 2 24" xfId="40062" xr:uid="{00000000-0005-0000-0000-0000459A0000}"/>
    <cellStyle name="RIGs input totals 3 2 24 2" xfId="40063" xr:uid="{00000000-0005-0000-0000-0000469A0000}"/>
    <cellStyle name="RIGs input totals 3 2 25" xfId="40064" xr:uid="{00000000-0005-0000-0000-0000479A0000}"/>
    <cellStyle name="RIGs input totals 3 2 25 2" xfId="40065" xr:uid="{00000000-0005-0000-0000-0000489A0000}"/>
    <cellStyle name="RIGs input totals 3 2 26" xfId="40066" xr:uid="{00000000-0005-0000-0000-0000499A0000}"/>
    <cellStyle name="RIGs input totals 3 2 27" xfId="40067" xr:uid="{00000000-0005-0000-0000-00004A9A0000}"/>
    <cellStyle name="RIGs input totals 3 2 28" xfId="40068" xr:uid="{00000000-0005-0000-0000-00004B9A0000}"/>
    <cellStyle name="RIGs input totals 3 2 29" xfId="40069" xr:uid="{00000000-0005-0000-0000-00004C9A0000}"/>
    <cellStyle name="RIGs input totals 3 2 3" xfId="40070" xr:uid="{00000000-0005-0000-0000-00004D9A0000}"/>
    <cellStyle name="RIGs input totals 3 2 3 10" xfId="40071" xr:uid="{00000000-0005-0000-0000-00004E9A0000}"/>
    <cellStyle name="RIGs input totals 3 2 3 11" xfId="40072" xr:uid="{00000000-0005-0000-0000-00004F9A0000}"/>
    <cellStyle name="RIGs input totals 3 2 3 12" xfId="40073" xr:uid="{00000000-0005-0000-0000-0000509A0000}"/>
    <cellStyle name="RIGs input totals 3 2 3 13" xfId="40074" xr:uid="{00000000-0005-0000-0000-0000519A0000}"/>
    <cellStyle name="RIGs input totals 3 2 3 14" xfId="40075" xr:uid="{00000000-0005-0000-0000-0000529A0000}"/>
    <cellStyle name="RIGs input totals 3 2 3 15" xfId="40076" xr:uid="{00000000-0005-0000-0000-0000539A0000}"/>
    <cellStyle name="RIGs input totals 3 2 3 16" xfId="40077" xr:uid="{00000000-0005-0000-0000-0000549A0000}"/>
    <cellStyle name="RIGs input totals 3 2 3 17" xfId="40078" xr:uid="{00000000-0005-0000-0000-0000559A0000}"/>
    <cellStyle name="RIGs input totals 3 2 3 18" xfId="40079" xr:uid="{00000000-0005-0000-0000-0000569A0000}"/>
    <cellStyle name="RIGs input totals 3 2 3 19" xfId="40080" xr:uid="{00000000-0005-0000-0000-0000579A0000}"/>
    <cellStyle name="RIGs input totals 3 2 3 2" xfId="40081" xr:uid="{00000000-0005-0000-0000-0000589A0000}"/>
    <cellStyle name="RIGs input totals 3 2 3 2 10" xfId="40082" xr:uid="{00000000-0005-0000-0000-0000599A0000}"/>
    <cellStyle name="RIGs input totals 3 2 3 2 11" xfId="40083" xr:uid="{00000000-0005-0000-0000-00005A9A0000}"/>
    <cellStyle name="RIGs input totals 3 2 3 2 12" xfId="40084" xr:uid="{00000000-0005-0000-0000-00005B9A0000}"/>
    <cellStyle name="RIGs input totals 3 2 3 2 13" xfId="40085" xr:uid="{00000000-0005-0000-0000-00005C9A0000}"/>
    <cellStyle name="RIGs input totals 3 2 3 2 2" xfId="40086" xr:uid="{00000000-0005-0000-0000-00005D9A0000}"/>
    <cellStyle name="RIGs input totals 3 2 3 2 2 2" xfId="40087" xr:uid="{00000000-0005-0000-0000-00005E9A0000}"/>
    <cellStyle name="RIGs input totals 3 2 3 2 2 3" xfId="40088" xr:uid="{00000000-0005-0000-0000-00005F9A0000}"/>
    <cellStyle name="RIGs input totals 3 2 3 2 3" xfId="40089" xr:uid="{00000000-0005-0000-0000-0000609A0000}"/>
    <cellStyle name="RIGs input totals 3 2 3 2 3 2" xfId="40090" xr:uid="{00000000-0005-0000-0000-0000619A0000}"/>
    <cellStyle name="RIGs input totals 3 2 3 2 3 3" xfId="40091" xr:uid="{00000000-0005-0000-0000-0000629A0000}"/>
    <cellStyle name="RIGs input totals 3 2 3 2 4" xfId="40092" xr:uid="{00000000-0005-0000-0000-0000639A0000}"/>
    <cellStyle name="RIGs input totals 3 2 3 2 5" xfId="40093" xr:uid="{00000000-0005-0000-0000-0000649A0000}"/>
    <cellStyle name="RIGs input totals 3 2 3 2 6" xfId="40094" xr:uid="{00000000-0005-0000-0000-0000659A0000}"/>
    <cellStyle name="RIGs input totals 3 2 3 2 7" xfId="40095" xr:uid="{00000000-0005-0000-0000-0000669A0000}"/>
    <cellStyle name="RIGs input totals 3 2 3 2 8" xfId="40096" xr:uid="{00000000-0005-0000-0000-0000679A0000}"/>
    <cellStyle name="RIGs input totals 3 2 3 2 9" xfId="40097" xr:uid="{00000000-0005-0000-0000-0000689A0000}"/>
    <cellStyle name="RIGs input totals 3 2 3 20" xfId="40098" xr:uid="{00000000-0005-0000-0000-0000699A0000}"/>
    <cellStyle name="RIGs input totals 3 2 3 21" xfId="40099" xr:uid="{00000000-0005-0000-0000-00006A9A0000}"/>
    <cellStyle name="RIGs input totals 3 2 3 22" xfId="40100" xr:uid="{00000000-0005-0000-0000-00006B9A0000}"/>
    <cellStyle name="RIGs input totals 3 2 3 23" xfId="40101" xr:uid="{00000000-0005-0000-0000-00006C9A0000}"/>
    <cellStyle name="RIGs input totals 3 2 3 24" xfId="40102" xr:uid="{00000000-0005-0000-0000-00006D9A0000}"/>
    <cellStyle name="RIGs input totals 3 2 3 25" xfId="40103" xr:uid="{00000000-0005-0000-0000-00006E9A0000}"/>
    <cellStyle name="RIGs input totals 3 2 3 26" xfId="40104" xr:uid="{00000000-0005-0000-0000-00006F9A0000}"/>
    <cellStyle name="RIGs input totals 3 2 3 27" xfId="40105" xr:uid="{00000000-0005-0000-0000-0000709A0000}"/>
    <cellStyle name="RIGs input totals 3 2 3 28" xfId="40106" xr:uid="{00000000-0005-0000-0000-0000719A0000}"/>
    <cellStyle name="RIGs input totals 3 2 3 29" xfId="40107" xr:uid="{00000000-0005-0000-0000-0000729A0000}"/>
    <cellStyle name="RIGs input totals 3 2 3 3" xfId="40108" xr:uid="{00000000-0005-0000-0000-0000739A0000}"/>
    <cellStyle name="RIGs input totals 3 2 3 3 2" xfId="40109" xr:uid="{00000000-0005-0000-0000-0000749A0000}"/>
    <cellStyle name="RIGs input totals 3 2 3 3 3" xfId="40110" xr:uid="{00000000-0005-0000-0000-0000759A0000}"/>
    <cellStyle name="RIGs input totals 3 2 3 30" xfId="40111" xr:uid="{00000000-0005-0000-0000-0000769A0000}"/>
    <cellStyle name="RIGs input totals 3 2 3 31" xfId="40112" xr:uid="{00000000-0005-0000-0000-0000779A0000}"/>
    <cellStyle name="RIGs input totals 3 2 3 32" xfId="40113" xr:uid="{00000000-0005-0000-0000-0000789A0000}"/>
    <cellStyle name="RIGs input totals 3 2 3 33" xfId="40114" xr:uid="{00000000-0005-0000-0000-0000799A0000}"/>
    <cellStyle name="RIGs input totals 3 2 3 34" xfId="40115" xr:uid="{00000000-0005-0000-0000-00007A9A0000}"/>
    <cellStyle name="RIGs input totals 3 2 3 4" xfId="40116" xr:uid="{00000000-0005-0000-0000-00007B9A0000}"/>
    <cellStyle name="RIGs input totals 3 2 3 4 2" xfId="40117" xr:uid="{00000000-0005-0000-0000-00007C9A0000}"/>
    <cellStyle name="RIGs input totals 3 2 3 4 3" xfId="40118" xr:uid="{00000000-0005-0000-0000-00007D9A0000}"/>
    <cellStyle name="RIGs input totals 3 2 3 5" xfId="40119" xr:uid="{00000000-0005-0000-0000-00007E9A0000}"/>
    <cellStyle name="RIGs input totals 3 2 3 6" xfId="40120" xr:uid="{00000000-0005-0000-0000-00007F9A0000}"/>
    <cellStyle name="RIGs input totals 3 2 3 7" xfId="40121" xr:uid="{00000000-0005-0000-0000-0000809A0000}"/>
    <cellStyle name="RIGs input totals 3 2 3 8" xfId="40122" xr:uid="{00000000-0005-0000-0000-0000819A0000}"/>
    <cellStyle name="RIGs input totals 3 2 3 9" xfId="40123" xr:uid="{00000000-0005-0000-0000-0000829A0000}"/>
    <cellStyle name="RIGs input totals 3 2 30" xfId="40124" xr:uid="{00000000-0005-0000-0000-0000839A0000}"/>
    <cellStyle name="RIGs input totals 3 2 31" xfId="40125" xr:uid="{00000000-0005-0000-0000-0000849A0000}"/>
    <cellStyle name="RIGs input totals 3 2 32" xfId="40126" xr:uid="{00000000-0005-0000-0000-0000859A0000}"/>
    <cellStyle name="RIGs input totals 3 2 33" xfId="40127" xr:uid="{00000000-0005-0000-0000-0000869A0000}"/>
    <cellStyle name="RIGs input totals 3 2 34" xfId="40128" xr:uid="{00000000-0005-0000-0000-0000879A0000}"/>
    <cellStyle name="RIGs input totals 3 2 35" xfId="40129" xr:uid="{00000000-0005-0000-0000-0000889A0000}"/>
    <cellStyle name="RIGs input totals 3 2 36" xfId="40130" xr:uid="{00000000-0005-0000-0000-0000899A0000}"/>
    <cellStyle name="RIGs input totals 3 2 37" xfId="40131" xr:uid="{00000000-0005-0000-0000-00008A9A0000}"/>
    <cellStyle name="RIGs input totals 3 2 38" xfId="40132" xr:uid="{00000000-0005-0000-0000-00008B9A0000}"/>
    <cellStyle name="RIGs input totals 3 2 4" xfId="40133" xr:uid="{00000000-0005-0000-0000-00008C9A0000}"/>
    <cellStyle name="RIGs input totals 3 2 4 10" xfId="40134" xr:uid="{00000000-0005-0000-0000-00008D9A0000}"/>
    <cellStyle name="RIGs input totals 3 2 4 11" xfId="40135" xr:uid="{00000000-0005-0000-0000-00008E9A0000}"/>
    <cellStyle name="RIGs input totals 3 2 4 12" xfId="40136" xr:uid="{00000000-0005-0000-0000-00008F9A0000}"/>
    <cellStyle name="RIGs input totals 3 2 4 13" xfId="40137" xr:uid="{00000000-0005-0000-0000-0000909A0000}"/>
    <cellStyle name="RIGs input totals 3 2 4 14" xfId="40138" xr:uid="{00000000-0005-0000-0000-0000919A0000}"/>
    <cellStyle name="RIGs input totals 3 2 4 15" xfId="40139" xr:uid="{00000000-0005-0000-0000-0000929A0000}"/>
    <cellStyle name="RIGs input totals 3 2 4 16" xfId="40140" xr:uid="{00000000-0005-0000-0000-0000939A0000}"/>
    <cellStyle name="RIGs input totals 3 2 4 17" xfId="40141" xr:uid="{00000000-0005-0000-0000-0000949A0000}"/>
    <cellStyle name="RIGs input totals 3 2 4 18" xfId="40142" xr:uid="{00000000-0005-0000-0000-0000959A0000}"/>
    <cellStyle name="RIGs input totals 3 2 4 19" xfId="40143" xr:uid="{00000000-0005-0000-0000-0000969A0000}"/>
    <cellStyle name="RIGs input totals 3 2 4 2" xfId="40144" xr:uid="{00000000-0005-0000-0000-0000979A0000}"/>
    <cellStyle name="RIGs input totals 3 2 4 2 10" xfId="40145" xr:uid="{00000000-0005-0000-0000-0000989A0000}"/>
    <cellStyle name="RIGs input totals 3 2 4 2 11" xfId="40146" xr:uid="{00000000-0005-0000-0000-0000999A0000}"/>
    <cellStyle name="RIGs input totals 3 2 4 2 12" xfId="40147" xr:uid="{00000000-0005-0000-0000-00009A9A0000}"/>
    <cellStyle name="RIGs input totals 3 2 4 2 13" xfId="40148" xr:uid="{00000000-0005-0000-0000-00009B9A0000}"/>
    <cellStyle name="RIGs input totals 3 2 4 2 2" xfId="40149" xr:uid="{00000000-0005-0000-0000-00009C9A0000}"/>
    <cellStyle name="RIGs input totals 3 2 4 2 2 2" xfId="40150" xr:uid="{00000000-0005-0000-0000-00009D9A0000}"/>
    <cellStyle name="RIGs input totals 3 2 4 2 2 3" xfId="40151" xr:uid="{00000000-0005-0000-0000-00009E9A0000}"/>
    <cellStyle name="RIGs input totals 3 2 4 2 3" xfId="40152" xr:uid="{00000000-0005-0000-0000-00009F9A0000}"/>
    <cellStyle name="RIGs input totals 3 2 4 2 3 2" xfId="40153" xr:uid="{00000000-0005-0000-0000-0000A09A0000}"/>
    <cellStyle name="RIGs input totals 3 2 4 2 3 3" xfId="40154" xr:uid="{00000000-0005-0000-0000-0000A19A0000}"/>
    <cellStyle name="RIGs input totals 3 2 4 2 4" xfId="40155" xr:uid="{00000000-0005-0000-0000-0000A29A0000}"/>
    <cellStyle name="RIGs input totals 3 2 4 2 5" xfId="40156" xr:uid="{00000000-0005-0000-0000-0000A39A0000}"/>
    <cellStyle name="RIGs input totals 3 2 4 2 6" xfId="40157" xr:uid="{00000000-0005-0000-0000-0000A49A0000}"/>
    <cellStyle name="RIGs input totals 3 2 4 2 7" xfId="40158" xr:uid="{00000000-0005-0000-0000-0000A59A0000}"/>
    <cellStyle name="RIGs input totals 3 2 4 2 8" xfId="40159" xr:uid="{00000000-0005-0000-0000-0000A69A0000}"/>
    <cellStyle name="RIGs input totals 3 2 4 2 9" xfId="40160" xr:uid="{00000000-0005-0000-0000-0000A79A0000}"/>
    <cellStyle name="RIGs input totals 3 2 4 20" xfId="40161" xr:uid="{00000000-0005-0000-0000-0000A89A0000}"/>
    <cellStyle name="RIGs input totals 3 2 4 21" xfId="40162" xr:uid="{00000000-0005-0000-0000-0000A99A0000}"/>
    <cellStyle name="RIGs input totals 3 2 4 22" xfId="40163" xr:uid="{00000000-0005-0000-0000-0000AA9A0000}"/>
    <cellStyle name="RIGs input totals 3 2 4 23" xfId="40164" xr:uid="{00000000-0005-0000-0000-0000AB9A0000}"/>
    <cellStyle name="RIGs input totals 3 2 4 24" xfId="40165" xr:uid="{00000000-0005-0000-0000-0000AC9A0000}"/>
    <cellStyle name="RIGs input totals 3 2 4 25" xfId="40166" xr:uid="{00000000-0005-0000-0000-0000AD9A0000}"/>
    <cellStyle name="RIGs input totals 3 2 4 26" xfId="40167" xr:uid="{00000000-0005-0000-0000-0000AE9A0000}"/>
    <cellStyle name="RIGs input totals 3 2 4 27" xfId="40168" xr:uid="{00000000-0005-0000-0000-0000AF9A0000}"/>
    <cellStyle name="RIGs input totals 3 2 4 28" xfId="40169" xr:uid="{00000000-0005-0000-0000-0000B09A0000}"/>
    <cellStyle name="RIGs input totals 3 2 4 29" xfId="40170" xr:uid="{00000000-0005-0000-0000-0000B19A0000}"/>
    <cellStyle name="RIGs input totals 3 2 4 3" xfId="40171" xr:uid="{00000000-0005-0000-0000-0000B29A0000}"/>
    <cellStyle name="RIGs input totals 3 2 4 3 2" xfId="40172" xr:uid="{00000000-0005-0000-0000-0000B39A0000}"/>
    <cellStyle name="RIGs input totals 3 2 4 3 3" xfId="40173" xr:uid="{00000000-0005-0000-0000-0000B49A0000}"/>
    <cellStyle name="RIGs input totals 3 2 4 30" xfId="40174" xr:uid="{00000000-0005-0000-0000-0000B59A0000}"/>
    <cellStyle name="RIGs input totals 3 2 4 31" xfId="40175" xr:uid="{00000000-0005-0000-0000-0000B69A0000}"/>
    <cellStyle name="RIGs input totals 3 2 4 32" xfId="40176" xr:uid="{00000000-0005-0000-0000-0000B79A0000}"/>
    <cellStyle name="RIGs input totals 3 2 4 33" xfId="40177" xr:uid="{00000000-0005-0000-0000-0000B89A0000}"/>
    <cellStyle name="RIGs input totals 3 2 4 34" xfId="40178" xr:uid="{00000000-0005-0000-0000-0000B99A0000}"/>
    <cellStyle name="RIGs input totals 3 2 4 4" xfId="40179" xr:uid="{00000000-0005-0000-0000-0000BA9A0000}"/>
    <cellStyle name="RIGs input totals 3 2 4 4 2" xfId="40180" xr:uid="{00000000-0005-0000-0000-0000BB9A0000}"/>
    <cellStyle name="RIGs input totals 3 2 4 4 3" xfId="40181" xr:uid="{00000000-0005-0000-0000-0000BC9A0000}"/>
    <cellStyle name="RIGs input totals 3 2 4 5" xfId="40182" xr:uid="{00000000-0005-0000-0000-0000BD9A0000}"/>
    <cellStyle name="RIGs input totals 3 2 4 6" xfId="40183" xr:uid="{00000000-0005-0000-0000-0000BE9A0000}"/>
    <cellStyle name="RIGs input totals 3 2 4 7" xfId="40184" xr:uid="{00000000-0005-0000-0000-0000BF9A0000}"/>
    <cellStyle name="RIGs input totals 3 2 4 8" xfId="40185" xr:uid="{00000000-0005-0000-0000-0000C09A0000}"/>
    <cellStyle name="RIGs input totals 3 2 4 9" xfId="40186" xr:uid="{00000000-0005-0000-0000-0000C19A0000}"/>
    <cellStyle name="RIGs input totals 3 2 5" xfId="40187" xr:uid="{00000000-0005-0000-0000-0000C29A0000}"/>
    <cellStyle name="RIGs input totals 3 2 5 10" xfId="40188" xr:uid="{00000000-0005-0000-0000-0000C39A0000}"/>
    <cellStyle name="RIGs input totals 3 2 5 11" xfId="40189" xr:uid="{00000000-0005-0000-0000-0000C49A0000}"/>
    <cellStyle name="RIGs input totals 3 2 5 12" xfId="40190" xr:uid="{00000000-0005-0000-0000-0000C59A0000}"/>
    <cellStyle name="RIGs input totals 3 2 5 13" xfId="40191" xr:uid="{00000000-0005-0000-0000-0000C69A0000}"/>
    <cellStyle name="RIGs input totals 3 2 5 2" xfId="40192" xr:uid="{00000000-0005-0000-0000-0000C79A0000}"/>
    <cellStyle name="RIGs input totals 3 2 5 2 2" xfId="40193" xr:uid="{00000000-0005-0000-0000-0000C89A0000}"/>
    <cellStyle name="RIGs input totals 3 2 5 2 3" xfId="40194" xr:uid="{00000000-0005-0000-0000-0000C99A0000}"/>
    <cellStyle name="RIGs input totals 3 2 5 3" xfId="40195" xr:uid="{00000000-0005-0000-0000-0000CA9A0000}"/>
    <cellStyle name="RIGs input totals 3 2 5 3 2" xfId="40196" xr:uid="{00000000-0005-0000-0000-0000CB9A0000}"/>
    <cellStyle name="RIGs input totals 3 2 5 3 3" xfId="40197" xr:uid="{00000000-0005-0000-0000-0000CC9A0000}"/>
    <cellStyle name="RIGs input totals 3 2 5 4" xfId="40198" xr:uid="{00000000-0005-0000-0000-0000CD9A0000}"/>
    <cellStyle name="RIGs input totals 3 2 5 5" xfId="40199" xr:uid="{00000000-0005-0000-0000-0000CE9A0000}"/>
    <cellStyle name="RIGs input totals 3 2 5 6" xfId="40200" xr:uid="{00000000-0005-0000-0000-0000CF9A0000}"/>
    <cellStyle name="RIGs input totals 3 2 5 7" xfId="40201" xr:uid="{00000000-0005-0000-0000-0000D09A0000}"/>
    <cellStyle name="RIGs input totals 3 2 5 8" xfId="40202" xr:uid="{00000000-0005-0000-0000-0000D19A0000}"/>
    <cellStyle name="RIGs input totals 3 2 5 9" xfId="40203" xr:uid="{00000000-0005-0000-0000-0000D29A0000}"/>
    <cellStyle name="RIGs input totals 3 2 6" xfId="40204" xr:uid="{00000000-0005-0000-0000-0000D39A0000}"/>
    <cellStyle name="RIGs input totals 3 2 6 2" xfId="40205" xr:uid="{00000000-0005-0000-0000-0000D49A0000}"/>
    <cellStyle name="RIGs input totals 3 2 6 2 2" xfId="40206" xr:uid="{00000000-0005-0000-0000-0000D59A0000}"/>
    <cellStyle name="RIGs input totals 3 2 6 2 3" xfId="40207" xr:uid="{00000000-0005-0000-0000-0000D69A0000}"/>
    <cellStyle name="RIGs input totals 3 2 6 3" xfId="40208" xr:uid="{00000000-0005-0000-0000-0000D79A0000}"/>
    <cellStyle name="RIGs input totals 3 2 6 3 2" xfId="40209" xr:uid="{00000000-0005-0000-0000-0000D89A0000}"/>
    <cellStyle name="RIGs input totals 3 2 6 4" xfId="40210" xr:uid="{00000000-0005-0000-0000-0000D99A0000}"/>
    <cellStyle name="RIGs input totals 3 2 7" xfId="40211" xr:uid="{00000000-0005-0000-0000-0000DA9A0000}"/>
    <cellStyle name="RIGs input totals 3 2 7 2" xfId="40212" xr:uid="{00000000-0005-0000-0000-0000DB9A0000}"/>
    <cellStyle name="RIGs input totals 3 2 8" xfId="40213" xr:uid="{00000000-0005-0000-0000-0000DC9A0000}"/>
    <cellStyle name="RIGs input totals 3 2 8 2" xfId="40214" xr:uid="{00000000-0005-0000-0000-0000DD9A0000}"/>
    <cellStyle name="RIGs input totals 3 2 9" xfId="40215" xr:uid="{00000000-0005-0000-0000-0000DE9A0000}"/>
    <cellStyle name="RIGs input totals 3 2 9 2" xfId="40216" xr:uid="{00000000-0005-0000-0000-0000DF9A0000}"/>
    <cellStyle name="RIGs input totals 3 2_4 28 1_Asst_Health_Crit_AllTO_RIIO_20110714pm" xfId="40217" xr:uid="{00000000-0005-0000-0000-0000E09A0000}"/>
    <cellStyle name="RIGs input totals 3 20" xfId="40218" xr:uid="{00000000-0005-0000-0000-0000E19A0000}"/>
    <cellStyle name="RIGs input totals 3 20 2" xfId="40219" xr:uid="{00000000-0005-0000-0000-0000E29A0000}"/>
    <cellStyle name="RIGs input totals 3 21" xfId="40220" xr:uid="{00000000-0005-0000-0000-0000E39A0000}"/>
    <cellStyle name="RIGs input totals 3 21 2" xfId="40221" xr:uid="{00000000-0005-0000-0000-0000E49A0000}"/>
    <cellStyle name="RIGs input totals 3 22" xfId="40222" xr:uid="{00000000-0005-0000-0000-0000E59A0000}"/>
    <cellStyle name="RIGs input totals 3 22 2" xfId="40223" xr:uid="{00000000-0005-0000-0000-0000E69A0000}"/>
    <cellStyle name="RIGs input totals 3 23" xfId="40224" xr:uid="{00000000-0005-0000-0000-0000E79A0000}"/>
    <cellStyle name="RIGs input totals 3 23 2" xfId="40225" xr:uid="{00000000-0005-0000-0000-0000E89A0000}"/>
    <cellStyle name="RIGs input totals 3 24" xfId="40226" xr:uid="{00000000-0005-0000-0000-0000E99A0000}"/>
    <cellStyle name="RIGs input totals 3 24 2" xfId="40227" xr:uid="{00000000-0005-0000-0000-0000EA9A0000}"/>
    <cellStyle name="RIGs input totals 3 25" xfId="40228" xr:uid="{00000000-0005-0000-0000-0000EB9A0000}"/>
    <cellStyle name="RIGs input totals 3 25 2" xfId="40229" xr:uid="{00000000-0005-0000-0000-0000EC9A0000}"/>
    <cellStyle name="RIGs input totals 3 26" xfId="40230" xr:uid="{00000000-0005-0000-0000-0000ED9A0000}"/>
    <cellStyle name="RIGs input totals 3 26 2" xfId="40231" xr:uid="{00000000-0005-0000-0000-0000EE9A0000}"/>
    <cellStyle name="RIGs input totals 3 27" xfId="40232" xr:uid="{00000000-0005-0000-0000-0000EF9A0000}"/>
    <cellStyle name="RIGs input totals 3 28" xfId="40233" xr:uid="{00000000-0005-0000-0000-0000F09A0000}"/>
    <cellStyle name="RIGs input totals 3 29" xfId="40234" xr:uid="{00000000-0005-0000-0000-0000F19A0000}"/>
    <cellStyle name="RIGs input totals 3 3" xfId="40235" xr:uid="{00000000-0005-0000-0000-0000F29A0000}"/>
    <cellStyle name="RIGs input totals 3 3 10" xfId="40236" xr:uid="{00000000-0005-0000-0000-0000F39A0000}"/>
    <cellStyle name="RIGs input totals 3 3 11" xfId="40237" xr:uid="{00000000-0005-0000-0000-0000F49A0000}"/>
    <cellStyle name="RIGs input totals 3 3 12" xfId="40238" xr:uid="{00000000-0005-0000-0000-0000F59A0000}"/>
    <cellStyle name="RIGs input totals 3 3 13" xfId="40239" xr:uid="{00000000-0005-0000-0000-0000F69A0000}"/>
    <cellStyle name="RIGs input totals 3 3 14" xfId="40240" xr:uid="{00000000-0005-0000-0000-0000F79A0000}"/>
    <cellStyle name="RIGs input totals 3 3 15" xfId="40241" xr:uid="{00000000-0005-0000-0000-0000F89A0000}"/>
    <cellStyle name="RIGs input totals 3 3 16" xfId="40242" xr:uid="{00000000-0005-0000-0000-0000F99A0000}"/>
    <cellStyle name="RIGs input totals 3 3 17" xfId="40243" xr:uid="{00000000-0005-0000-0000-0000FA9A0000}"/>
    <cellStyle name="RIGs input totals 3 3 18" xfId="40244" xr:uid="{00000000-0005-0000-0000-0000FB9A0000}"/>
    <cellStyle name="RIGs input totals 3 3 19" xfId="40245" xr:uid="{00000000-0005-0000-0000-0000FC9A0000}"/>
    <cellStyle name="RIGs input totals 3 3 2" xfId="40246" xr:uid="{00000000-0005-0000-0000-0000FD9A0000}"/>
    <cellStyle name="RIGs input totals 3 3 2 10" xfId="40247" xr:uid="{00000000-0005-0000-0000-0000FE9A0000}"/>
    <cellStyle name="RIGs input totals 3 3 2 11" xfId="40248" xr:uid="{00000000-0005-0000-0000-0000FF9A0000}"/>
    <cellStyle name="RIGs input totals 3 3 2 12" xfId="40249" xr:uid="{00000000-0005-0000-0000-0000009B0000}"/>
    <cellStyle name="RIGs input totals 3 3 2 13" xfId="40250" xr:uid="{00000000-0005-0000-0000-0000019B0000}"/>
    <cellStyle name="RIGs input totals 3 3 2 14" xfId="40251" xr:uid="{00000000-0005-0000-0000-0000029B0000}"/>
    <cellStyle name="RIGs input totals 3 3 2 15" xfId="40252" xr:uid="{00000000-0005-0000-0000-0000039B0000}"/>
    <cellStyle name="RIGs input totals 3 3 2 16" xfId="40253" xr:uid="{00000000-0005-0000-0000-0000049B0000}"/>
    <cellStyle name="RIGs input totals 3 3 2 17" xfId="40254" xr:uid="{00000000-0005-0000-0000-0000059B0000}"/>
    <cellStyle name="RIGs input totals 3 3 2 18" xfId="40255" xr:uid="{00000000-0005-0000-0000-0000069B0000}"/>
    <cellStyle name="RIGs input totals 3 3 2 19" xfId="40256" xr:uid="{00000000-0005-0000-0000-0000079B0000}"/>
    <cellStyle name="RIGs input totals 3 3 2 2" xfId="40257" xr:uid="{00000000-0005-0000-0000-0000089B0000}"/>
    <cellStyle name="RIGs input totals 3 3 2 2 10" xfId="40258" xr:uid="{00000000-0005-0000-0000-0000099B0000}"/>
    <cellStyle name="RIGs input totals 3 3 2 2 11" xfId="40259" xr:uid="{00000000-0005-0000-0000-00000A9B0000}"/>
    <cellStyle name="RIGs input totals 3 3 2 2 12" xfId="40260" xr:uid="{00000000-0005-0000-0000-00000B9B0000}"/>
    <cellStyle name="RIGs input totals 3 3 2 2 13" xfId="40261" xr:uid="{00000000-0005-0000-0000-00000C9B0000}"/>
    <cellStyle name="RIGs input totals 3 3 2 2 2" xfId="40262" xr:uid="{00000000-0005-0000-0000-00000D9B0000}"/>
    <cellStyle name="RIGs input totals 3 3 2 2 2 2" xfId="40263" xr:uid="{00000000-0005-0000-0000-00000E9B0000}"/>
    <cellStyle name="RIGs input totals 3 3 2 2 2 3" xfId="40264" xr:uid="{00000000-0005-0000-0000-00000F9B0000}"/>
    <cellStyle name="RIGs input totals 3 3 2 2 3" xfId="40265" xr:uid="{00000000-0005-0000-0000-0000109B0000}"/>
    <cellStyle name="RIGs input totals 3 3 2 2 3 2" xfId="40266" xr:uid="{00000000-0005-0000-0000-0000119B0000}"/>
    <cellStyle name="RIGs input totals 3 3 2 2 3 3" xfId="40267" xr:uid="{00000000-0005-0000-0000-0000129B0000}"/>
    <cellStyle name="RIGs input totals 3 3 2 2 4" xfId="40268" xr:uid="{00000000-0005-0000-0000-0000139B0000}"/>
    <cellStyle name="RIGs input totals 3 3 2 2 5" xfId="40269" xr:uid="{00000000-0005-0000-0000-0000149B0000}"/>
    <cellStyle name="RIGs input totals 3 3 2 2 6" xfId="40270" xr:uid="{00000000-0005-0000-0000-0000159B0000}"/>
    <cellStyle name="RIGs input totals 3 3 2 2 7" xfId="40271" xr:uid="{00000000-0005-0000-0000-0000169B0000}"/>
    <cellStyle name="RIGs input totals 3 3 2 2 8" xfId="40272" xr:uid="{00000000-0005-0000-0000-0000179B0000}"/>
    <cellStyle name="RIGs input totals 3 3 2 2 9" xfId="40273" xr:uid="{00000000-0005-0000-0000-0000189B0000}"/>
    <cellStyle name="RIGs input totals 3 3 2 20" xfId="40274" xr:uid="{00000000-0005-0000-0000-0000199B0000}"/>
    <cellStyle name="RIGs input totals 3 3 2 21" xfId="40275" xr:uid="{00000000-0005-0000-0000-00001A9B0000}"/>
    <cellStyle name="RIGs input totals 3 3 2 22" xfId="40276" xr:uid="{00000000-0005-0000-0000-00001B9B0000}"/>
    <cellStyle name="RIGs input totals 3 3 2 23" xfId="40277" xr:uid="{00000000-0005-0000-0000-00001C9B0000}"/>
    <cellStyle name="RIGs input totals 3 3 2 24" xfId="40278" xr:uid="{00000000-0005-0000-0000-00001D9B0000}"/>
    <cellStyle name="RIGs input totals 3 3 2 25" xfId="40279" xr:uid="{00000000-0005-0000-0000-00001E9B0000}"/>
    <cellStyle name="RIGs input totals 3 3 2 26" xfId="40280" xr:uid="{00000000-0005-0000-0000-00001F9B0000}"/>
    <cellStyle name="RIGs input totals 3 3 2 27" xfId="40281" xr:uid="{00000000-0005-0000-0000-0000209B0000}"/>
    <cellStyle name="RIGs input totals 3 3 2 28" xfId="40282" xr:uid="{00000000-0005-0000-0000-0000219B0000}"/>
    <cellStyle name="RIGs input totals 3 3 2 29" xfId="40283" xr:uid="{00000000-0005-0000-0000-0000229B0000}"/>
    <cellStyle name="RIGs input totals 3 3 2 3" xfId="40284" xr:uid="{00000000-0005-0000-0000-0000239B0000}"/>
    <cellStyle name="RIGs input totals 3 3 2 3 2" xfId="40285" xr:uid="{00000000-0005-0000-0000-0000249B0000}"/>
    <cellStyle name="RIGs input totals 3 3 2 3 3" xfId="40286" xr:uid="{00000000-0005-0000-0000-0000259B0000}"/>
    <cellStyle name="RIGs input totals 3 3 2 30" xfId="40287" xr:uid="{00000000-0005-0000-0000-0000269B0000}"/>
    <cellStyle name="RIGs input totals 3 3 2 31" xfId="40288" xr:uid="{00000000-0005-0000-0000-0000279B0000}"/>
    <cellStyle name="RIGs input totals 3 3 2 32" xfId="40289" xr:uid="{00000000-0005-0000-0000-0000289B0000}"/>
    <cellStyle name="RIGs input totals 3 3 2 33" xfId="40290" xr:uid="{00000000-0005-0000-0000-0000299B0000}"/>
    <cellStyle name="RIGs input totals 3 3 2 34" xfId="40291" xr:uid="{00000000-0005-0000-0000-00002A9B0000}"/>
    <cellStyle name="RIGs input totals 3 3 2 4" xfId="40292" xr:uid="{00000000-0005-0000-0000-00002B9B0000}"/>
    <cellStyle name="RIGs input totals 3 3 2 4 2" xfId="40293" xr:uid="{00000000-0005-0000-0000-00002C9B0000}"/>
    <cellStyle name="RIGs input totals 3 3 2 4 3" xfId="40294" xr:uid="{00000000-0005-0000-0000-00002D9B0000}"/>
    <cellStyle name="RIGs input totals 3 3 2 5" xfId="40295" xr:uid="{00000000-0005-0000-0000-00002E9B0000}"/>
    <cellStyle name="RIGs input totals 3 3 2 6" xfId="40296" xr:uid="{00000000-0005-0000-0000-00002F9B0000}"/>
    <cellStyle name="RIGs input totals 3 3 2 7" xfId="40297" xr:uid="{00000000-0005-0000-0000-0000309B0000}"/>
    <cellStyle name="RIGs input totals 3 3 2 8" xfId="40298" xr:uid="{00000000-0005-0000-0000-0000319B0000}"/>
    <cellStyle name="RIGs input totals 3 3 2 9" xfId="40299" xr:uid="{00000000-0005-0000-0000-0000329B0000}"/>
    <cellStyle name="RIGs input totals 3 3 20" xfId="40300" xr:uid="{00000000-0005-0000-0000-0000339B0000}"/>
    <cellStyle name="RIGs input totals 3 3 21" xfId="40301" xr:uid="{00000000-0005-0000-0000-0000349B0000}"/>
    <cellStyle name="RIGs input totals 3 3 22" xfId="40302" xr:uid="{00000000-0005-0000-0000-0000359B0000}"/>
    <cellStyle name="RIGs input totals 3 3 23" xfId="40303" xr:uid="{00000000-0005-0000-0000-0000369B0000}"/>
    <cellStyle name="RIGs input totals 3 3 24" xfId="40304" xr:uid="{00000000-0005-0000-0000-0000379B0000}"/>
    <cellStyle name="RIGs input totals 3 3 25" xfId="40305" xr:uid="{00000000-0005-0000-0000-0000389B0000}"/>
    <cellStyle name="RIGs input totals 3 3 26" xfId="40306" xr:uid="{00000000-0005-0000-0000-0000399B0000}"/>
    <cellStyle name="RIGs input totals 3 3 27" xfId="40307" xr:uid="{00000000-0005-0000-0000-00003A9B0000}"/>
    <cellStyle name="RIGs input totals 3 3 28" xfId="40308" xr:uid="{00000000-0005-0000-0000-00003B9B0000}"/>
    <cellStyle name="RIGs input totals 3 3 29" xfId="40309" xr:uid="{00000000-0005-0000-0000-00003C9B0000}"/>
    <cellStyle name="RIGs input totals 3 3 3" xfId="40310" xr:uid="{00000000-0005-0000-0000-00003D9B0000}"/>
    <cellStyle name="RIGs input totals 3 3 3 10" xfId="40311" xr:uid="{00000000-0005-0000-0000-00003E9B0000}"/>
    <cellStyle name="RIGs input totals 3 3 3 11" xfId="40312" xr:uid="{00000000-0005-0000-0000-00003F9B0000}"/>
    <cellStyle name="RIGs input totals 3 3 3 12" xfId="40313" xr:uid="{00000000-0005-0000-0000-0000409B0000}"/>
    <cellStyle name="RIGs input totals 3 3 3 13" xfId="40314" xr:uid="{00000000-0005-0000-0000-0000419B0000}"/>
    <cellStyle name="RIGs input totals 3 3 3 2" xfId="40315" xr:uid="{00000000-0005-0000-0000-0000429B0000}"/>
    <cellStyle name="RIGs input totals 3 3 3 2 2" xfId="40316" xr:uid="{00000000-0005-0000-0000-0000439B0000}"/>
    <cellStyle name="RIGs input totals 3 3 3 2 3" xfId="40317" xr:uid="{00000000-0005-0000-0000-0000449B0000}"/>
    <cellStyle name="RIGs input totals 3 3 3 3" xfId="40318" xr:uid="{00000000-0005-0000-0000-0000459B0000}"/>
    <cellStyle name="RIGs input totals 3 3 3 3 2" xfId="40319" xr:uid="{00000000-0005-0000-0000-0000469B0000}"/>
    <cellStyle name="RIGs input totals 3 3 3 3 3" xfId="40320" xr:uid="{00000000-0005-0000-0000-0000479B0000}"/>
    <cellStyle name="RIGs input totals 3 3 3 4" xfId="40321" xr:uid="{00000000-0005-0000-0000-0000489B0000}"/>
    <cellStyle name="RIGs input totals 3 3 3 5" xfId="40322" xr:uid="{00000000-0005-0000-0000-0000499B0000}"/>
    <cellStyle name="RIGs input totals 3 3 3 6" xfId="40323" xr:uid="{00000000-0005-0000-0000-00004A9B0000}"/>
    <cellStyle name="RIGs input totals 3 3 3 7" xfId="40324" xr:uid="{00000000-0005-0000-0000-00004B9B0000}"/>
    <cellStyle name="RIGs input totals 3 3 3 8" xfId="40325" xr:uid="{00000000-0005-0000-0000-00004C9B0000}"/>
    <cellStyle name="RIGs input totals 3 3 3 9" xfId="40326" xr:uid="{00000000-0005-0000-0000-00004D9B0000}"/>
    <cellStyle name="RIGs input totals 3 3 30" xfId="40327" xr:uid="{00000000-0005-0000-0000-00004E9B0000}"/>
    <cellStyle name="RIGs input totals 3 3 31" xfId="40328" xr:uid="{00000000-0005-0000-0000-00004F9B0000}"/>
    <cellStyle name="RIGs input totals 3 3 32" xfId="40329" xr:uid="{00000000-0005-0000-0000-0000509B0000}"/>
    <cellStyle name="RIGs input totals 3 3 33" xfId="40330" xr:uid="{00000000-0005-0000-0000-0000519B0000}"/>
    <cellStyle name="RIGs input totals 3 3 34" xfId="40331" xr:uid="{00000000-0005-0000-0000-0000529B0000}"/>
    <cellStyle name="RIGs input totals 3 3 35" xfId="40332" xr:uid="{00000000-0005-0000-0000-0000539B0000}"/>
    <cellStyle name="RIGs input totals 3 3 4" xfId="40333" xr:uid="{00000000-0005-0000-0000-0000549B0000}"/>
    <cellStyle name="RIGs input totals 3 3 4 2" xfId="40334" xr:uid="{00000000-0005-0000-0000-0000559B0000}"/>
    <cellStyle name="RIGs input totals 3 3 4 3" xfId="40335" xr:uid="{00000000-0005-0000-0000-0000569B0000}"/>
    <cellStyle name="RIGs input totals 3 3 5" xfId="40336" xr:uid="{00000000-0005-0000-0000-0000579B0000}"/>
    <cellStyle name="RIGs input totals 3 3 5 2" xfId="40337" xr:uid="{00000000-0005-0000-0000-0000589B0000}"/>
    <cellStyle name="RIGs input totals 3 3 5 3" xfId="40338" xr:uid="{00000000-0005-0000-0000-0000599B0000}"/>
    <cellStyle name="RIGs input totals 3 3 6" xfId="40339" xr:uid="{00000000-0005-0000-0000-00005A9B0000}"/>
    <cellStyle name="RIGs input totals 3 3 7" xfId="40340" xr:uid="{00000000-0005-0000-0000-00005B9B0000}"/>
    <cellStyle name="RIGs input totals 3 3 8" xfId="40341" xr:uid="{00000000-0005-0000-0000-00005C9B0000}"/>
    <cellStyle name="RIGs input totals 3 3 9" xfId="40342" xr:uid="{00000000-0005-0000-0000-00005D9B0000}"/>
    <cellStyle name="RIGs input totals 3 3_4 28 1_Asst_Health_Crit_AllTO_RIIO_20110714pm" xfId="40343" xr:uid="{00000000-0005-0000-0000-00005E9B0000}"/>
    <cellStyle name="RIGs input totals 3 30" xfId="40344" xr:uid="{00000000-0005-0000-0000-00005F9B0000}"/>
    <cellStyle name="RIGs input totals 3 31" xfId="40345" xr:uid="{00000000-0005-0000-0000-0000609B0000}"/>
    <cellStyle name="RIGs input totals 3 32" xfId="40346" xr:uid="{00000000-0005-0000-0000-0000619B0000}"/>
    <cellStyle name="RIGs input totals 3 33" xfId="40347" xr:uid="{00000000-0005-0000-0000-0000629B0000}"/>
    <cellStyle name="RIGs input totals 3 34" xfId="40348" xr:uid="{00000000-0005-0000-0000-0000639B0000}"/>
    <cellStyle name="RIGs input totals 3 35" xfId="40349" xr:uid="{00000000-0005-0000-0000-0000649B0000}"/>
    <cellStyle name="RIGs input totals 3 36" xfId="40350" xr:uid="{00000000-0005-0000-0000-0000659B0000}"/>
    <cellStyle name="RIGs input totals 3 37" xfId="40351" xr:uid="{00000000-0005-0000-0000-0000669B0000}"/>
    <cellStyle name="RIGs input totals 3 38" xfId="40352" xr:uid="{00000000-0005-0000-0000-0000679B0000}"/>
    <cellStyle name="RIGs input totals 3 39" xfId="40353" xr:uid="{00000000-0005-0000-0000-0000689B0000}"/>
    <cellStyle name="RIGs input totals 3 4" xfId="40354" xr:uid="{00000000-0005-0000-0000-0000699B0000}"/>
    <cellStyle name="RIGs input totals 3 4 10" xfId="40355" xr:uid="{00000000-0005-0000-0000-00006A9B0000}"/>
    <cellStyle name="RIGs input totals 3 4 11" xfId="40356" xr:uid="{00000000-0005-0000-0000-00006B9B0000}"/>
    <cellStyle name="RIGs input totals 3 4 12" xfId="40357" xr:uid="{00000000-0005-0000-0000-00006C9B0000}"/>
    <cellStyle name="RIGs input totals 3 4 13" xfId="40358" xr:uid="{00000000-0005-0000-0000-00006D9B0000}"/>
    <cellStyle name="RIGs input totals 3 4 14" xfId="40359" xr:uid="{00000000-0005-0000-0000-00006E9B0000}"/>
    <cellStyle name="RIGs input totals 3 4 15" xfId="40360" xr:uid="{00000000-0005-0000-0000-00006F9B0000}"/>
    <cellStyle name="RIGs input totals 3 4 16" xfId="40361" xr:uid="{00000000-0005-0000-0000-0000709B0000}"/>
    <cellStyle name="RIGs input totals 3 4 17" xfId="40362" xr:uid="{00000000-0005-0000-0000-0000719B0000}"/>
    <cellStyle name="RIGs input totals 3 4 18" xfId="40363" xr:uid="{00000000-0005-0000-0000-0000729B0000}"/>
    <cellStyle name="RIGs input totals 3 4 19" xfId="40364" xr:uid="{00000000-0005-0000-0000-0000739B0000}"/>
    <cellStyle name="RIGs input totals 3 4 2" xfId="40365" xr:uid="{00000000-0005-0000-0000-0000749B0000}"/>
    <cellStyle name="RIGs input totals 3 4 2 10" xfId="40366" xr:uid="{00000000-0005-0000-0000-0000759B0000}"/>
    <cellStyle name="RIGs input totals 3 4 2 11" xfId="40367" xr:uid="{00000000-0005-0000-0000-0000769B0000}"/>
    <cellStyle name="RIGs input totals 3 4 2 12" xfId="40368" xr:uid="{00000000-0005-0000-0000-0000779B0000}"/>
    <cellStyle name="RIGs input totals 3 4 2 13" xfId="40369" xr:uid="{00000000-0005-0000-0000-0000789B0000}"/>
    <cellStyle name="RIGs input totals 3 4 2 2" xfId="40370" xr:uid="{00000000-0005-0000-0000-0000799B0000}"/>
    <cellStyle name="RIGs input totals 3 4 2 2 2" xfId="40371" xr:uid="{00000000-0005-0000-0000-00007A9B0000}"/>
    <cellStyle name="RIGs input totals 3 4 2 2 3" xfId="40372" xr:uid="{00000000-0005-0000-0000-00007B9B0000}"/>
    <cellStyle name="RIGs input totals 3 4 2 3" xfId="40373" xr:uid="{00000000-0005-0000-0000-00007C9B0000}"/>
    <cellStyle name="RIGs input totals 3 4 2 3 2" xfId="40374" xr:uid="{00000000-0005-0000-0000-00007D9B0000}"/>
    <cellStyle name="RIGs input totals 3 4 2 3 3" xfId="40375" xr:uid="{00000000-0005-0000-0000-00007E9B0000}"/>
    <cellStyle name="RIGs input totals 3 4 2 4" xfId="40376" xr:uid="{00000000-0005-0000-0000-00007F9B0000}"/>
    <cellStyle name="RIGs input totals 3 4 2 5" xfId="40377" xr:uid="{00000000-0005-0000-0000-0000809B0000}"/>
    <cellStyle name="RIGs input totals 3 4 2 6" xfId="40378" xr:uid="{00000000-0005-0000-0000-0000819B0000}"/>
    <cellStyle name="RIGs input totals 3 4 2 7" xfId="40379" xr:uid="{00000000-0005-0000-0000-0000829B0000}"/>
    <cellStyle name="RIGs input totals 3 4 2 8" xfId="40380" xr:uid="{00000000-0005-0000-0000-0000839B0000}"/>
    <cellStyle name="RIGs input totals 3 4 2 9" xfId="40381" xr:uid="{00000000-0005-0000-0000-0000849B0000}"/>
    <cellStyle name="RIGs input totals 3 4 20" xfId="40382" xr:uid="{00000000-0005-0000-0000-0000859B0000}"/>
    <cellStyle name="RIGs input totals 3 4 21" xfId="40383" xr:uid="{00000000-0005-0000-0000-0000869B0000}"/>
    <cellStyle name="RIGs input totals 3 4 22" xfId="40384" xr:uid="{00000000-0005-0000-0000-0000879B0000}"/>
    <cellStyle name="RIGs input totals 3 4 23" xfId="40385" xr:uid="{00000000-0005-0000-0000-0000889B0000}"/>
    <cellStyle name="RIGs input totals 3 4 24" xfId="40386" xr:uid="{00000000-0005-0000-0000-0000899B0000}"/>
    <cellStyle name="RIGs input totals 3 4 25" xfId="40387" xr:uid="{00000000-0005-0000-0000-00008A9B0000}"/>
    <cellStyle name="RIGs input totals 3 4 26" xfId="40388" xr:uid="{00000000-0005-0000-0000-00008B9B0000}"/>
    <cellStyle name="RIGs input totals 3 4 27" xfId="40389" xr:uid="{00000000-0005-0000-0000-00008C9B0000}"/>
    <cellStyle name="RIGs input totals 3 4 28" xfId="40390" xr:uid="{00000000-0005-0000-0000-00008D9B0000}"/>
    <cellStyle name="RIGs input totals 3 4 29" xfId="40391" xr:uid="{00000000-0005-0000-0000-00008E9B0000}"/>
    <cellStyle name="RIGs input totals 3 4 3" xfId="40392" xr:uid="{00000000-0005-0000-0000-00008F9B0000}"/>
    <cellStyle name="RIGs input totals 3 4 3 2" xfId="40393" xr:uid="{00000000-0005-0000-0000-0000909B0000}"/>
    <cellStyle name="RIGs input totals 3 4 3 3" xfId="40394" xr:uid="{00000000-0005-0000-0000-0000919B0000}"/>
    <cellStyle name="RIGs input totals 3 4 30" xfId="40395" xr:uid="{00000000-0005-0000-0000-0000929B0000}"/>
    <cellStyle name="RIGs input totals 3 4 31" xfId="40396" xr:uid="{00000000-0005-0000-0000-0000939B0000}"/>
    <cellStyle name="RIGs input totals 3 4 32" xfId="40397" xr:uid="{00000000-0005-0000-0000-0000949B0000}"/>
    <cellStyle name="RIGs input totals 3 4 33" xfId="40398" xr:uid="{00000000-0005-0000-0000-0000959B0000}"/>
    <cellStyle name="RIGs input totals 3 4 34" xfId="40399" xr:uid="{00000000-0005-0000-0000-0000969B0000}"/>
    <cellStyle name="RIGs input totals 3 4 4" xfId="40400" xr:uid="{00000000-0005-0000-0000-0000979B0000}"/>
    <cellStyle name="RIGs input totals 3 4 4 2" xfId="40401" xr:uid="{00000000-0005-0000-0000-0000989B0000}"/>
    <cellStyle name="RIGs input totals 3 4 4 3" xfId="40402" xr:uid="{00000000-0005-0000-0000-0000999B0000}"/>
    <cellStyle name="RIGs input totals 3 4 5" xfId="40403" xr:uid="{00000000-0005-0000-0000-00009A9B0000}"/>
    <cellStyle name="RIGs input totals 3 4 6" xfId="40404" xr:uid="{00000000-0005-0000-0000-00009B9B0000}"/>
    <cellStyle name="RIGs input totals 3 4 7" xfId="40405" xr:uid="{00000000-0005-0000-0000-00009C9B0000}"/>
    <cellStyle name="RIGs input totals 3 4 8" xfId="40406" xr:uid="{00000000-0005-0000-0000-00009D9B0000}"/>
    <cellStyle name="RIGs input totals 3 4 9" xfId="40407" xr:uid="{00000000-0005-0000-0000-00009E9B0000}"/>
    <cellStyle name="RIGs input totals 3 5" xfId="40408" xr:uid="{00000000-0005-0000-0000-00009F9B0000}"/>
    <cellStyle name="RIGs input totals 3 5 10" xfId="40409" xr:uid="{00000000-0005-0000-0000-0000A09B0000}"/>
    <cellStyle name="RIGs input totals 3 5 11" xfId="40410" xr:uid="{00000000-0005-0000-0000-0000A19B0000}"/>
    <cellStyle name="RIGs input totals 3 5 12" xfId="40411" xr:uid="{00000000-0005-0000-0000-0000A29B0000}"/>
    <cellStyle name="RIGs input totals 3 5 13" xfId="40412" xr:uid="{00000000-0005-0000-0000-0000A39B0000}"/>
    <cellStyle name="RIGs input totals 3 5 14" xfId="40413" xr:uid="{00000000-0005-0000-0000-0000A49B0000}"/>
    <cellStyle name="RIGs input totals 3 5 15" xfId="40414" xr:uid="{00000000-0005-0000-0000-0000A59B0000}"/>
    <cellStyle name="RIGs input totals 3 5 16" xfId="40415" xr:uid="{00000000-0005-0000-0000-0000A69B0000}"/>
    <cellStyle name="RIGs input totals 3 5 17" xfId="40416" xr:uid="{00000000-0005-0000-0000-0000A79B0000}"/>
    <cellStyle name="RIGs input totals 3 5 18" xfId="40417" xr:uid="{00000000-0005-0000-0000-0000A89B0000}"/>
    <cellStyle name="RIGs input totals 3 5 19" xfId="40418" xr:uid="{00000000-0005-0000-0000-0000A99B0000}"/>
    <cellStyle name="RIGs input totals 3 5 2" xfId="40419" xr:uid="{00000000-0005-0000-0000-0000AA9B0000}"/>
    <cellStyle name="RIGs input totals 3 5 2 10" xfId="40420" xr:uid="{00000000-0005-0000-0000-0000AB9B0000}"/>
    <cellStyle name="RIGs input totals 3 5 2 11" xfId="40421" xr:uid="{00000000-0005-0000-0000-0000AC9B0000}"/>
    <cellStyle name="RIGs input totals 3 5 2 12" xfId="40422" xr:uid="{00000000-0005-0000-0000-0000AD9B0000}"/>
    <cellStyle name="RIGs input totals 3 5 2 13" xfId="40423" xr:uid="{00000000-0005-0000-0000-0000AE9B0000}"/>
    <cellStyle name="RIGs input totals 3 5 2 2" xfId="40424" xr:uid="{00000000-0005-0000-0000-0000AF9B0000}"/>
    <cellStyle name="RIGs input totals 3 5 2 2 2" xfId="40425" xr:uid="{00000000-0005-0000-0000-0000B09B0000}"/>
    <cellStyle name="RIGs input totals 3 5 2 2 3" xfId="40426" xr:uid="{00000000-0005-0000-0000-0000B19B0000}"/>
    <cellStyle name="RIGs input totals 3 5 2 3" xfId="40427" xr:uid="{00000000-0005-0000-0000-0000B29B0000}"/>
    <cellStyle name="RIGs input totals 3 5 2 3 2" xfId="40428" xr:uid="{00000000-0005-0000-0000-0000B39B0000}"/>
    <cellStyle name="RIGs input totals 3 5 2 3 3" xfId="40429" xr:uid="{00000000-0005-0000-0000-0000B49B0000}"/>
    <cellStyle name="RIGs input totals 3 5 2 4" xfId="40430" xr:uid="{00000000-0005-0000-0000-0000B59B0000}"/>
    <cellStyle name="RIGs input totals 3 5 2 5" xfId="40431" xr:uid="{00000000-0005-0000-0000-0000B69B0000}"/>
    <cellStyle name="RIGs input totals 3 5 2 6" xfId="40432" xr:uid="{00000000-0005-0000-0000-0000B79B0000}"/>
    <cellStyle name="RIGs input totals 3 5 2 7" xfId="40433" xr:uid="{00000000-0005-0000-0000-0000B89B0000}"/>
    <cellStyle name="RIGs input totals 3 5 2 8" xfId="40434" xr:uid="{00000000-0005-0000-0000-0000B99B0000}"/>
    <cellStyle name="RIGs input totals 3 5 2 9" xfId="40435" xr:uid="{00000000-0005-0000-0000-0000BA9B0000}"/>
    <cellStyle name="RIGs input totals 3 5 20" xfId="40436" xr:uid="{00000000-0005-0000-0000-0000BB9B0000}"/>
    <cellStyle name="RIGs input totals 3 5 21" xfId="40437" xr:uid="{00000000-0005-0000-0000-0000BC9B0000}"/>
    <cellStyle name="RIGs input totals 3 5 22" xfId="40438" xr:uid="{00000000-0005-0000-0000-0000BD9B0000}"/>
    <cellStyle name="RIGs input totals 3 5 23" xfId="40439" xr:uid="{00000000-0005-0000-0000-0000BE9B0000}"/>
    <cellStyle name="RIGs input totals 3 5 24" xfId="40440" xr:uid="{00000000-0005-0000-0000-0000BF9B0000}"/>
    <cellStyle name="RIGs input totals 3 5 25" xfId="40441" xr:uid="{00000000-0005-0000-0000-0000C09B0000}"/>
    <cellStyle name="RIGs input totals 3 5 26" xfId="40442" xr:uid="{00000000-0005-0000-0000-0000C19B0000}"/>
    <cellStyle name="RIGs input totals 3 5 27" xfId="40443" xr:uid="{00000000-0005-0000-0000-0000C29B0000}"/>
    <cellStyle name="RIGs input totals 3 5 28" xfId="40444" xr:uid="{00000000-0005-0000-0000-0000C39B0000}"/>
    <cellStyle name="RIGs input totals 3 5 29" xfId="40445" xr:uid="{00000000-0005-0000-0000-0000C49B0000}"/>
    <cellStyle name="RIGs input totals 3 5 3" xfId="40446" xr:uid="{00000000-0005-0000-0000-0000C59B0000}"/>
    <cellStyle name="RIGs input totals 3 5 3 2" xfId="40447" xr:uid="{00000000-0005-0000-0000-0000C69B0000}"/>
    <cellStyle name="RIGs input totals 3 5 3 3" xfId="40448" xr:uid="{00000000-0005-0000-0000-0000C79B0000}"/>
    <cellStyle name="RIGs input totals 3 5 30" xfId="40449" xr:uid="{00000000-0005-0000-0000-0000C89B0000}"/>
    <cellStyle name="RIGs input totals 3 5 31" xfId="40450" xr:uid="{00000000-0005-0000-0000-0000C99B0000}"/>
    <cellStyle name="RIGs input totals 3 5 32" xfId="40451" xr:uid="{00000000-0005-0000-0000-0000CA9B0000}"/>
    <cellStyle name="RIGs input totals 3 5 33" xfId="40452" xr:uid="{00000000-0005-0000-0000-0000CB9B0000}"/>
    <cellStyle name="RIGs input totals 3 5 34" xfId="40453" xr:uid="{00000000-0005-0000-0000-0000CC9B0000}"/>
    <cellStyle name="RIGs input totals 3 5 4" xfId="40454" xr:uid="{00000000-0005-0000-0000-0000CD9B0000}"/>
    <cellStyle name="RIGs input totals 3 5 4 2" xfId="40455" xr:uid="{00000000-0005-0000-0000-0000CE9B0000}"/>
    <cellStyle name="RIGs input totals 3 5 4 3" xfId="40456" xr:uid="{00000000-0005-0000-0000-0000CF9B0000}"/>
    <cellStyle name="RIGs input totals 3 5 5" xfId="40457" xr:uid="{00000000-0005-0000-0000-0000D09B0000}"/>
    <cellStyle name="RIGs input totals 3 5 6" xfId="40458" xr:uid="{00000000-0005-0000-0000-0000D19B0000}"/>
    <cellStyle name="RIGs input totals 3 5 7" xfId="40459" xr:uid="{00000000-0005-0000-0000-0000D29B0000}"/>
    <cellStyle name="RIGs input totals 3 5 8" xfId="40460" xr:uid="{00000000-0005-0000-0000-0000D39B0000}"/>
    <cellStyle name="RIGs input totals 3 5 9" xfId="40461" xr:uid="{00000000-0005-0000-0000-0000D49B0000}"/>
    <cellStyle name="RIGs input totals 3 6" xfId="40462" xr:uid="{00000000-0005-0000-0000-0000D59B0000}"/>
    <cellStyle name="RIGs input totals 3 6 10" xfId="40463" xr:uid="{00000000-0005-0000-0000-0000D69B0000}"/>
    <cellStyle name="RIGs input totals 3 6 11" xfId="40464" xr:uid="{00000000-0005-0000-0000-0000D79B0000}"/>
    <cellStyle name="RIGs input totals 3 6 12" xfId="40465" xr:uid="{00000000-0005-0000-0000-0000D89B0000}"/>
    <cellStyle name="RIGs input totals 3 6 13" xfId="40466" xr:uid="{00000000-0005-0000-0000-0000D99B0000}"/>
    <cellStyle name="RIGs input totals 3 6 2" xfId="40467" xr:uid="{00000000-0005-0000-0000-0000DA9B0000}"/>
    <cellStyle name="RIGs input totals 3 6 2 2" xfId="40468" xr:uid="{00000000-0005-0000-0000-0000DB9B0000}"/>
    <cellStyle name="RIGs input totals 3 6 2 3" xfId="40469" xr:uid="{00000000-0005-0000-0000-0000DC9B0000}"/>
    <cellStyle name="RIGs input totals 3 6 3" xfId="40470" xr:uid="{00000000-0005-0000-0000-0000DD9B0000}"/>
    <cellStyle name="RIGs input totals 3 6 3 2" xfId="40471" xr:uid="{00000000-0005-0000-0000-0000DE9B0000}"/>
    <cellStyle name="RIGs input totals 3 6 3 3" xfId="40472" xr:uid="{00000000-0005-0000-0000-0000DF9B0000}"/>
    <cellStyle name="RIGs input totals 3 6 4" xfId="40473" xr:uid="{00000000-0005-0000-0000-0000E09B0000}"/>
    <cellStyle name="RIGs input totals 3 6 5" xfId="40474" xr:uid="{00000000-0005-0000-0000-0000E19B0000}"/>
    <cellStyle name="RIGs input totals 3 6 6" xfId="40475" xr:uid="{00000000-0005-0000-0000-0000E29B0000}"/>
    <cellStyle name="RIGs input totals 3 6 7" xfId="40476" xr:uid="{00000000-0005-0000-0000-0000E39B0000}"/>
    <cellStyle name="RIGs input totals 3 6 8" xfId="40477" xr:uid="{00000000-0005-0000-0000-0000E49B0000}"/>
    <cellStyle name="RIGs input totals 3 6 9" xfId="40478" xr:uid="{00000000-0005-0000-0000-0000E59B0000}"/>
    <cellStyle name="RIGs input totals 3 7" xfId="40479" xr:uid="{00000000-0005-0000-0000-0000E69B0000}"/>
    <cellStyle name="RIGs input totals 3 7 2" xfId="40480" xr:uid="{00000000-0005-0000-0000-0000E79B0000}"/>
    <cellStyle name="RIGs input totals 3 7 2 2" xfId="40481" xr:uid="{00000000-0005-0000-0000-0000E89B0000}"/>
    <cellStyle name="RIGs input totals 3 7 2 3" xfId="40482" xr:uid="{00000000-0005-0000-0000-0000E99B0000}"/>
    <cellStyle name="RIGs input totals 3 7 3" xfId="40483" xr:uid="{00000000-0005-0000-0000-0000EA9B0000}"/>
    <cellStyle name="RIGs input totals 3 7 3 2" xfId="40484" xr:uid="{00000000-0005-0000-0000-0000EB9B0000}"/>
    <cellStyle name="RIGs input totals 3 7 4" xfId="40485" xr:uid="{00000000-0005-0000-0000-0000EC9B0000}"/>
    <cellStyle name="RIGs input totals 3 8" xfId="40486" xr:uid="{00000000-0005-0000-0000-0000ED9B0000}"/>
    <cellStyle name="RIGs input totals 3 8 2" xfId="40487" xr:uid="{00000000-0005-0000-0000-0000EE9B0000}"/>
    <cellStyle name="RIGs input totals 3 9" xfId="40488" xr:uid="{00000000-0005-0000-0000-0000EF9B0000}"/>
    <cellStyle name="RIGs input totals 3 9 2" xfId="40489" xr:uid="{00000000-0005-0000-0000-0000F09B0000}"/>
    <cellStyle name="RIGs input totals 3_1.3s Accounting C Costs Scots" xfId="40490" xr:uid="{00000000-0005-0000-0000-0000F19B0000}"/>
    <cellStyle name="RIGs input totals 30" xfId="40491" xr:uid="{00000000-0005-0000-0000-0000F29B0000}"/>
    <cellStyle name="RIGs input totals 30 2" xfId="40492" xr:uid="{00000000-0005-0000-0000-0000F39B0000}"/>
    <cellStyle name="RIGs input totals 31" xfId="40493" xr:uid="{00000000-0005-0000-0000-0000F49B0000}"/>
    <cellStyle name="RIGs input totals 31 2" xfId="40494" xr:uid="{00000000-0005-0000-0000-0000F59B0000}"/>
    <cellStyle name="RIGs input totals 32" xfId="40495" xr:uid="{00000000-0005-0000-0000-0000F69B0000}"/>
    <cellStyle name="RIGs input totals 32 2" xfId="40496" xr:uid="{00000000-0005-0000-0000-0000F79B0000}"/>
    <cellStyle name="RIGs input totals 33" xfId="40497" xr:uid="{00000000-0005-0000-0000-0000F89B0000}"/>
    <cellStyle name="RIGs input totals 33 2" xfId="40498" xr:uid="{00000000-0005-0000-0000-0000F99B0000}"/>
    <cellStyle name="RIGs input totals 34" xfId="40499" xr:uid="{00000000-0005-0000-0000-0000FA9B0000}"/>
    <cellStyle name="RIGs input totals 35" xfId="40500" xr:uid="{00000000-0005-0000-0000-0000FB9B0000}"/>
    <cellStyle name="RIGs input totals 36" xfId="40501" xr:uid="{00000000-0005-0000-0000-0000FC9B0000}"/>
    <cellStyle name="RIGs input totals 37" xfId="40502" xr:uid="{00000000-0005-0000-0000-0000FD9B0000}"/>
    <cellStyle name="RIGs input totals 38" xfId="40503" xr:uid="{00000000-0005-0000-0000-0000FE9B0000}"/>
    <cellStyle name="RIGs input totals 39" xfId="40504" xr:uid="{00000000-0005-0000-0000-0000FF9B0000}"/>
    <cellStyle name="RIGs input totals 4" xfId="1299" xr:uid="{00000000-0005-0000-0000-0000009C0000}"/>
    <cellStyle name="RIGs input totals 4 10" xfId="40505" xr:uid="{00000000-0005-0000-0000-0000019C0000}"/>
    <cellStyle name="RIGs input totals 4 10 2" xfId="40506" xr:uid="{00000000-0005-0000-0000-0000029C0000}"/>
    <cellStyle name="RIGs input totals 4 11" xfId="40507" xr:uid="{00000000-0005-0000-0000-0000039C0000}"/>
    <cellStyle name="RIGs input totals 4 11 2" xfId="40508" xr:uid="{00000000-0005-0000-0000-0000049C0000}"/>
    <cellStyle name="RIGs input totals 4 12" xfId="40509" xr:uid="{00000000-0005-0000-0000-0000059C0000}"/>
    <cellStyle name="RIGs input totals 4 12 2" xfId="40510" xr:uid="{00000000-0005-0000-0000-0000069C0000}"/>
    <cellStyle name="RIGs input totals 4 13" xfId="40511" xr:uid="{00000000-0005-0000-0000-0000079C0000}"/>
    <cellStyle name="RIGs input totals 4 13 2" xfId="40512" xr:uid="{00000000-0005-0000-0000-0000089C0000}"/>
    <cellStyle name="RIGs input totals 4 14" xfId="40513" xr:uid="{00000000-0005-0000-0000-0000099C0000}"/>
    <cellStyle name="RIGs input totals 4 14 2" xfId="40514" xr:uid="{00000000-0005-0000-0000-00000A9C0000}"/>
    <cellStyle name="RIGs input totals 4 15" xfId="40515" xr:uid="{00000000-0005-0000-0000-00000B9C0000}"/>
    <cellStyle name="RIGs input totals 4 15 2" xfId="40516" xr:uid="{00000000-0005-0000-0000-00000C9C0000}"/>
    <cellStyle name="RIGs input totals 4 16" xfId="40517" xr:uid="{00000000-0005-0000-0000-00000D9C0000}"/>
    <cellStyle name="RIGs input totals 4 16 2" xfId="40518" xr:uid="{00000000-0005-0000-0000-00000E9C0000}"/>
    <cellStyle name="RIGs input totals 4 17" xfId="40519" xr:uid="{00000000-0005-0000-0000-00000F9C0000}"/>
    <cellStyle name="RIGs input totals 4 17 2" xfId="40520" xr:uid="{00000000-0005-0000-0000-0000109C0000}"/>
    <cellStyle name="RIGs input totals 4 18" xfId="40521" xr:uid="{00000000-0005-0000-0000-0000119C0000}"/>
    <cellStyle name="RIGs input totals 4 18 2" xfId="40522" xr:uid="{00000000-0005-0000-0000-0000129C0000}"/>
    <cellStyle name="RIGs input totals 4 19" xfId="40523" xr:uid="{00000000-0005-0000-0000-0000139C0000}"/>
    <cellStyle name="RIGs input totals 4 19 2" xfId="40524" xr:uid="{00000000-0005-0000-0000-0000149C0000}"/>
    <cellStyle name="RIGs input totals 4 2" xfId="1300" xr:uid="{00000000-0005-0000-0000-0000159C0000}"/>
    <cellStyle name="RIGs input totals 4 2 10" xfId="40525" xr:uid="{00000000-0005-0000-0000-0000169C0000}"/>
    <cellStyle name="RIGs input totals 4 2 10 2" xfId="40526" xr:uid="{00000000-0005-0000-0000-0000179C0000}"/>
    <cellStyle name="RIGs input totals 4 2 11" xfId="40527" xr:uid="{00000000-0005-0000-0000-0000189C0000}"/>
    <cellStyle name="RIGs input totals 4 2 11 2" xfId="40528" xr:uid="{00000000-0005-0000-0000-0000199C0000}"/>
    <cellStyle name="RIGs input totals 4 2 12" xfId="40529" xr:uid="{00000000-0005-0000-0000-00001A9C0000}"/>
    <cellStyle name="RIGs input totals 4 2 12 2" xfId="40530" xr:uid="{00000000-0005-0000-0000-00001B9C0000}"/>
    <cellStyle name="RIGs input totals 4 2 13" xfId="40531" xr:uid="{00000000-0005-0000-0000-00001C9C0000}"/>
    <cellStyle name="RIGs input totals 4 2 13 2" xfId="40532" xr:uid="{00000000-0005-0000-0000-00001D9C0000}"/>
    <cellStyle name="RIGs input totals 4 2 14" xfId="40533" xr:uid="{00000000-0005-0000-0000-00001E9C0000}"/>
    <cellStyle name="RIGs input totals 4 2 14 2" xfId="40534" xr:uid="{00000000-0005-0000-0000-00001F9C0000}"/>
    <cellStyle name="RIGs input totals 4 2 15" xfId="40535" xr:uid="{00000000-0005-0000-0000-0000209C0000}"/>
    <cellStyle name="RIGs input totals 4 2 15 2" xfId="40536" xr:uid="{00000000-0005-0000-0000-0000219C0000}"/>
    <cellStyle name="RIGs input totals 4 2 16" xfId="40537" xr:uid="{00000000-0005-0000-0000-0000229C0000}"/>
    <cellStyle name="RIGs input totals 4 2 16 2" xfId="40538" xr:uid="{00000000-0005-0000-0000-0000239C0000}"/>
    <cellStyle name="RIGs input totals 4 2 17" xfId="40539" xr:uid="{00000000-0005-0000-0000-0000249C0000}"/>
    <cellStyle name="RIGs input totals 4 2 17 2" xfId="40540" xr:uid="{00000000-0005-0000-0000-0000259C0000}"/>
    <cellStyle name="RIGs input totals 4 2 18" xfId="40541" xr:uid="{00000000-0005-0000-0000-0000269C0000}"/>
    <cellStyle name="RIGs input totals 4 2 18 2" xfId="40542" xr:uid="{00000000-0005-0000-0000-0000279C0000}"/>
    <cellStyle name="RIGs input totals 4 2 19" xfId="40543" xr:uid="{00000000-0005-0000-0000-0000289C0000}"/>
    <cellStyle name="RIGs input totals 4 2 19 2" xfId="40544" xr:uid="{00000000-0005-0000-0000-0000299C0000}"/>
    <cellStyle name="RIGs input totals 4 2 2" xfId="40545" xr:uid="{00000000-0005-0000-0000-00002A9C0000}"/>
    <cellStyle name="RIGs input totals 4 2 2 10" xfId="40546" xr:uid="{00000000-0005-0000-0000-00002B9C0000}"/>
    <cellStyle name="RIGs input totals 4 2 2 11" xfId="40547" xr:uid="{00000000-0005-0000-0000-00002C9C0000}"/>
    <cellStyle name="RIGs input totals 4 2 2 12" xfId="40548" xr:uid="{00000000-0005-0000-0000-00002D9C0000}"/>
    <cellStyle name="RIGs input totals 4 2 2 13" xfId="40549" xr:uid="{00000000-0005-0000-0000-00002E9C0000}"/>
    <cellStyle name="RIGs input totals 4 2 2 14" xfId="40550" xr:uid="{00000000-0005-0000-0000-00002F9C0000}"/>
    <cellStyle name="RIGs input totals 4 2 2 15" xfId="40551" xr:uid="{00000000-0005-0000-0000-0000309C0000}"/>
    <cellStyle name="RIGs input totals 4 2 2 16" xfId="40552" xr:uid="{00000000-0005-0000-0000-0000319C0000}"/>
    <cellStyle name="RIGs input totals 4 2 2 17" xfId="40553" xr:uid="{00000000-0005-0000-0000-0000329C0000}"/>
    <cellStyle name="RIGs input totals 4 2 2 18" xfId="40554" xr:uid="{00000000-0005-0000-0000-0000339C0000}"/>
    <cellStyle name="RIGs input totals 4 2 2 19" xfId="40555" xr:uid="{00000000-0005-0000-0000-0000349C0000}"/>
    <cellStyle name="RIGs input totals 4 2 2 2" xfId="40556" xr:uid="{00000000-0005-0000-0000-0000359C0000}"/>
    <cellStyle name="RIGs input totals 4 2 2 2 10" xfId="40557" xr:uid="{00000000-0005-0000-0000-0000369C0000}"/>
    <cellStyle name="RIGs input totals 4 2 2 2 11" xfId="40558" xr:uid="{00000000-0005-0000-0000-0000379C0000}"/>
    <cellStyle name="RIGs input totals 4 2 2 2 12" xfId="40559" xr:uid="{00000000-0005-0000-0000-0000389C0000}"/>
    <cellStyle name="RIGs input totals 4 2 2 2 13" xfId="40560" xr:uid="{00000000-0005-0000-0000-0000399C0000}"/>
    <cellStyle name="RIGs input totals 4 2 2 2 14" xfId="40561" xr:uid="{00000000-0005-0000-0000-00003A9C0000}"/>
    <cellStyle name="RIGs input totals 4 2 2 2 15" xfId="40562" xr:uid="{00000000-0005-0000-0000-00003B9C0000}"/>
    <cellStyle name="RIGs input totals 4 2 2 2 16" xfId="40563" xr:uid="{00000000-0005-0000-0000-00003C9C0000}"/>
    <cellStyle name="RIGs input totals 4 2 2 2 17" xfId="40564" xr:uid="{00000000-0005-0000-0000-00003D9C0000}"/>
    <cellStyle name="RIGs input totals 4 2 2 2 18" xfId="40565" xr:uid="{00000000-0005-0000-0000-00003E9C0000}"/>
    <cellStyle name="RIGs input totals 4 2 2 2 19" xfId="40566" xr:uid="{00000000-0005-0000-0000-00003F9C0000}"/>
    <cellStyle name="RIGs input totals 4 2 2 2 2" xfId="40567" xr:uid="{00000000-0005-0000-0000-0000409C0000}"/>
    <cellStyle name="RIGs input totals 4 2 2 2 2 10" xfId="40568" xr:uid="{00000000-0005-0000-0000-0000419C0000}"/>
    <cellStyle name="RIGs input totals 4 2 2 2 2 11" xfId="40569" xr:uid="{00000000-0005-0000-0000-0000429C0000}"/>
    <cellStyle name="RIGs input totals 4 2 2 2 2 12" xfId="40570" xr:uid="{00000000-0005-0000-0000-0000439C0000}"/>
    <cellStyle name="RIGs input totals 4 2 2 2 2 13" xfId="40571" xr:uid="{00000000-0005-0000-0000-0000449C0000}"/>
    <cellStyle name="RIGs input totals 4 2 2 2 2 2" xfId="40572" xr:uid="{00000000-0005-0000-0000-0000459C0000}"/>
    <cellStyle name="RIGs input totals 4 2 2 2 2 2 2" xfId="40573" xr:uid="{00000000-0005-0000-0000-0000469C0000}"/>
    <cellStyle name="RIGs input totals 4 2 2 2 2 2 3" xfId="40574" xr:uid="{00000000-0005-0000-0000-0000479C0000}"/>
    <cellStyle name="RIGs input totals 4 2 2 2 2 3" xfId="40575" xr:uid="{00000000-0005-0000-0000-0000489C0000}"/>
    <cellStyle name="RIGs input totals 4 2 2 2 2 3 2" xfId="40576" xr:uid="{00000000-0005-0000-0000-0000499C0000}"/>
    <cellStyle name="RIGs input totals 4 2 2 2 2 3 3" xfId="40577" xr:uid="{00000000-0005-0000-0000-00004A9C0000}"/>
    <cellStyle name="RIGs input totals 4 2 2 2 2 4" xfId="40578" xr:uid="{00000000-0005-0000-0000-00004B9C0000}"/>
    <cellStyle name="RIGs input totals 4 2 2 2 2 5" xfId="40579" xr:uid="{00000000-0005-0000-0000-00004C9C0000}"/>
    <cellStyle name="RIGs input totals 4 2 2 2 2 6" xfId="40580" xr:uid="{00000000-0005-0000-0000-00004D9C0000}"/>
    <cellStyle name="RIGs input totals 4 2 2 2 2 7" xfId="40581" xr:uid="{00000000-0005-0000-0000-00004E9C0000}"/>
    <cellStyle name="RIGs input totals 4 2 2 2 2 8" xfId="40582" xr:uid="{00000000-0005-0000-0000-00004F9C0000}"/>
    <cellStyle name="RIGs input totals 4 2 2 2 2 9" xfId="40583" xr:uid="{00000000-0005-0000-0000-0000509C0000}"/>
    <cellStyle name="RIGs input totals 4 2 2 2 20" xfId="40584" xr:uid="{00000000-0005-0000-0000-0000519C0000}"/>
    <cellStyle name="RIGs input totals 4 2 2 2 21" xfId="40585" xr:uid="{00000000-0005-0000-0000-0000529C0000}"/>
    <cellStyle name="RIGs input totals 4 2 2 2 22" xfId="40586" xr:uid="{00000000-0005-0000-0000-0000539C0000}"/>
    <cellStyle name="RIGs input totals 4 2 2 2 23" xfId="40587" xr:uid="{00000000-0005-0000-0000-0000549C0000}"/>
    <cellStyle name="RIGs input totals 4 2 2 2 24" xfId="40588" xr:uid="{00000000-0005-0000-0000-0000559C0000}"/>
    <cellStyle name="RIGs input totals 4 2 2 2 25" xfId="40589" xr:uid="{00000000-0005-0000-0000-0000569C0000}"/>
    <cellStyle name="RIGs input totals 4 2 2 2 26" xfId="40590" xr:uid="{00000000-0005-0000-0000-0000579C0000}"/>
    <cellStyle name="RIGs input totals 4 2 2 2 27" xfId="40591" xr:uid="{00000000-0005-0000-0000-0000589C0000}"/>
    <cellStyle name="RIGs input totals 4 2 2 2 28" xfId="40592" xr:uid="{00000000-0005-0000-0000-0000599C0000}"/>
    <cellStyle name="RIGs input totals 4 2 2 2 29" xfId="40593" xr:uid="{00000000-0005-0000-0000-00005A9C0000}"/>
    <cellStyle name="RIGs input totals 4 2 2 2 3" xfId="40594" xr:uid="{00000000-0005-0000-0000-00005B9C0000}"/>
    <cellStyle name="RIGs input totals 4 2 2 2 3 2" xfId="40595" xr:uid="{00000000-0005-0000-0000-00005C9C0000}"/>
    <cellStyle name="RIGs input totals 4 2 2 2 3 3" xfId="40596" xr:uid="{00000000-0005-0000-0000-00005D9C0000}"/>
    <cellStyle name="RIGs input totals 4 2 2 2 30" xfId="40597" xr:uid="{00000000-0005-0000-0000-00005E9C0000}"/>
    <cellStyle name="RIGs input totals 4 2 2 2 31" xfId="40598" xr:uid="{00000000-0005-0000-0000-00005F9C0000}"/>
    <cellStyle name="RIGs input totals 4 2 2 2 32" xfId="40599" xr:uid="{00000000-0005-0000-0000-0000609C0000}"/>
    <cellStyle name="RIGs input totals 4 2 2 2 33" xfId="40600" xr:uid="{00000000-0005-0000-0000-0000619C0000}"/>
    <cellStyle name="RIGs input totals 4 2 2 2 34" xfId="40601" xr:uid="{00000000-0005-0000-0000-0000629C0000}"/>
    <cellStyle name="RIGs input totals 4 2 2 2 4" xfId="40602" xr:uid="{00000000-0005-0000-0000-0000639C0000}"/>
    <cellStyle name="RIGs input totals 4 2 2 2 4 2" xfId="40603" xr:uid="{00000000-0005-0000-0000-0000649C0000}"/>
    <cellStyle name="RIGs input totals 4 2 2 2 4 3" xfId="40604" xr:uid="{00000000-0005-0000-0000-0000659C0000}"/>
    <cellStyle name="RIGs input totals 4 2 2 2 5" xfId="40605" xr:uid="{00000000-0005-0000-0000-0000669C0000}"/>
    <cellStyle name="RIGs input totals 4 2 2 2 6" xfId="40606" xr:uid="{00000000-0005-0000-0000-0000679C0000}"/>
    <cellStyle name="RIGs input totals 4 2 2 2 7" xfId="40607" xr:uid="{00000000-0005-0000-0000-0000689C0000}"/>
    <cellStyle name="RIGs input totals 4 2 2 2 8" xfId="40608" xr:uid="{00000000-0005-0000-0000-0000699C0000}"/>
    <cellStyle name="RIGs input totals 4 2 2 2 9" xfId="40609" xr:uid="{00000000-0005-0000-0000-00006A9C0000}"/>
    <cellStyle name="RIGs input totals 4 2 2 20" xfId="40610" xr:uid="{00000000-0005-0000-0000-00006B9C0000}"/>
    <cellStyle name="RIGs input totals 4 2 2 21" xfId="40611" xr:uid="{00000000-0005-0000-0000-00006C9C0000}"/>
    <cellStyle name="RIGs input totals 4 2 2 22" xfId="40612" xr:uid="{00000000-0005-0000-0000-00006D9C0000}"/>
    <cellStyle name="RIGs input totals 4 2 2 23" xfId="40613" xr:uid="{00000000-0005-0000-0000-00006E9C0000}"/>
    <cellStyle name="RIGs input totals 4 2 2 24" xfId="40614" xr:uid="{00000000-0005-0000-0000-00006F9C0000}"/>
    <cellStyle name="RIGs input totals 4 2 2 25" xfId="40615" xr:uid="{00000000-0005-0000-0000-0000709C0000}"/>
    <cellStyle name="RIGs input totals 4 2 2 26" xfId="40616" xr:uid="{00000000-0005-0000-0000-0000719C0000}"/>
    <cellStyle name="RIGs input totals 4 2 2 27" xfId="40617" xr:uid="{00000000-0005-0000-0000-0000729C0000}"/>
    <cellStyle name="RIGs input totals 4 2 2 28" xfId="40618" xr:uid="{00000000-0005-0000-0000-0000739C0000}"/>
    <cellStyle name="RIGs input totals 4 2 2 29" xfId="40619" xr:uid="{00000000-0005-0000-0000-0000749C0000}"/>
    <cellStyle name="RIGs input totals 4 2 2 3" xfId="40620" xr:uid="{00000000-0005-0000-0000-0000759C0000}"/>
    <cellStyle name="RIGs input totals 4 2 2 3 10" xfId="40621" xr:uid="{00000000-0005-0000-0000-0000769C0000}"/>
    <cellStyle name="RIGs input totals 4 2 2 3 11" xfId="40622" xr:uid="{00000000-0005-0000-0000-0000779C0000}"/>
    <cellStyle name="RIGs input totals 4 2 2 3 12" xfId="40623" xr:uid="{00000000-0005-0000-0000-0000789C0000}"/>
    <cellStyle name="RIGs input totals 4 2 2 3 13" xfId="40624" xr:uid="{00000000-0005-0000-0000-0000799C0000}"/>
    <cellStyle name="RIGs input totals 4 2 2 3 2" xfId="40625" xr:uid="{00000000-0005-0000-0000-00007A9C0000}"/>
    <cellStyle name="RIGs input totals 4 2 2 3 2 2" xfId="40626" xr:uid="{00000000-0005-0000-0000-00007B9C0000}"/>
    <cellStyle name="RIGs input totals 4 2 2 3 2 3" xfId="40627" xr:uid="{00000000-0005-0000-0000-00007C9C0000}"/>
    <cellStyle name="RIGs input totals 4 2 2 3 3" xfId="40628" xr:uid="{00000000-0005-0000-0000-00007D9C0000}"/>
    <cellStyle name="RIGs input totals 4 2 2 3 3 2" xfId="40629" xr:uid="{00000000-0005-0000-0000-00007E9C0000}"/>
    <cellStyle name="RIGs input totals 4 2 2 3 3 3" xfId="40630" xr:uid="{00000000-0005-0000-0000-00007F9C0000}"/>
    <cellStyle name="RIGs input totals 4 2 2 3 4" xfId="40631" xr:uid="{00000000-0005-0000-0000-0000809C0000}"/>
    <cellStyle name="RIGs input totals 4 2 2 3 5" xfId="40632" xr:uid="{00000000-0005-0000-0000-0000819C0000}"/>
    <cellStyle name="RIGs input totals 4 2 2 3 6" xfId="40633" xr:uid="{00000000-0005-0000-0000-0000829C0000}"/>
    <cellStyle name="RIGs input totals 4 2 2 3 7" xfId="40634" xr:uid="{00000000-0005-0000-0000-0000839C0000}"/>
    <cellStyle name="RIGs input totals 4 2 2 3 8" xfId="40635" xr:uid="{00000000-0005-0000-0000-0000849C0000}"/>
    <cellStyle name="RIGs input totals 4 2 2 3 9" xfId="40636" xr:uid="{00000000-0005-0000-0000-0000859C0000}"/>
    <cellStyle name="RIGs input totals 4 2 2 30" xfId="40637" xr:uid="{00000000-0005-0000-0000-0000869C0000}"/>
    <cellStyle name="RIGs input totals 4 2 2 31" xfId="40638" xr:uid="{00000000-0005-0000-0000-0000879C0000}"/>
    <cellStyle name="RIGs input totals 4 2 2 32" xfId="40639" xr:uid="{00000000-0005-0000-0000-0000889C0000}"/>
    <cellStyle name="RIGs input totals 4 2 2 33" xfId="40640" xr:uid="{00000000-0005-0000-0000-0000899C0000}"/>
    <cellStyle name="RIGs input totals 4 2 2 34" xfId="40641" xr:uid="{00000000-0005-0000-0000-00008A9C0000}"/>
    <cellStyle name="RIGs input totals 4 2 2 35" xfId="40642" xr:uid="{00000000-0005-0000-0000-00008B9C0000}"/>
    <cellStyle name="RIGs input totals 4 2 2 4" xfId="40643" xr:uid="{00000000-0005-0000-0000-00008C9C0000}"/>
    <cellStyle name="RIGs input totals 4 2 2 4 2" xfId="40644" xr:uid="{00000000-0005-0000-0000-00008D9C0000}"/>
    <cellStyle name="RIGs input totals 4 2 2 4 3" xfId="40645" xr:uid="{00000000-0005-0000-0000-00008E9C0000}"/>
    <cellStyle name="RIGs input totals 4 2 2 5" xfId="40646" xr:uid="{00000000-0005-0000-0000-00008F9C0000}"/>
    <cellStyle name="RIGs input totals 4 2 2 5 2" xfId="40647" xr:uid="{00000000-0005-0000-0000-0000909C0000}"/>
    <cellStyle name="RIGs input totals 4 2 2 5 3" xfId="40648" xr:uid="{00000000-0005-0000-0000-0000919C0000}"/>
    <cellStyle name="RIGs input totals 4 2 2 6" xfId="40649" xr:uid="{00000000-0005-0000-0000-0000929C0000}"/>
    <cellStyle name="RIGs input totals 4 2 2 7" xfId="40650" xr:uid="{00000000-0005-0000-0000-0000939C0000}"/>
    <cellStyle name="RIGs input totals 4 2 2 8" xfId="40651" xr:uid="{00000000-0005-0000-0000-0000949C0000}"/>
    <cellStyle name="RIGs input totals 4 2 2 9" xfId="40652" xr:uid="{00000000-0005-0000-0000-0000959C0000}"/>
    <cellStyle name="RIGs input totals 4 2 2_4 28 1_Asst_Health_Crit_AllTO_RIIO_20110714pm" xfId="40653" xr:uid="{00000000-0005-0000-0000-0000969C0000}"/>
    <cellStyle name="RIGs input totals 4 2 20" xfId="40654" xr:uid="{00000000-0005-0000-0000-0000979C0000}"/>
    <cellStyle name="RIGs input totals 4 2 20 2" xfId="40655" xr:uid="{00000000-0005-0000-0000-0000989C0000}"/>
    <cellStyle name="RIGs input totals 4 2 21" xfId="40656" xr:uid="{00000000-0005-0000-0000-0000999C0000}"/>
    <cellStyle name="RIGs input totals 4 2 21 2" xfId="40657" xr:uid="{00000000-0005-0000-0000-00009A9C0000}"/>
    <cellStyle name="RIGs input totals 4 2 22" xfId="40658" xr:uid="{00000000-0005-0000-0000-00009B9C0000}"/>
    <cellStyle name="RIGs input totals 4 2 22 2" xfId="40659" xr:uid="{00000000-0005-0000-0000-00009C9C0000}"/>
    <cellStyle name="RIGs input totals 4 2 23" xfId="40660" xr:uid="{00000000-0005-0000-0000-00009D9C0000}"/>
    <cellStyle name="RIGs input totals 4 2 23 2" xfId="40661" xr:uid="{00000000-0005-0000-0000-00009E9C0000}"/>
    <cellStyle name="RIGs input totals 4 2 24" xfId="40662" xr:uid="{00000000-0005-0000-0000-00009F9C0000}"/>
    <cellStyle name="RIGs input totals 4 2 24 2" xfId="40663" xr:uid="{00000000-0005-0000-0000-0000A09C0000}"/>
    <cellStyle name="RIGs input totals 4 2 25" xfId="40664" xr:uid="{00000000-0005-0000-0000-0000A19C0000}"/>
    <cellStyle name="RIGs input totals 4 2 25 2" xfId="40665" xr:uid="{00000000-0005-0000-0000-0000A29C0000}"/>
    <cellStyle name="RIGs input totals 4 2 26" xfId="40666" xr:uid="{00000000-0005-0000-0000-0000A39C0000}"/>
    <cellStyle name="RIGs input totals 4 2 27" xfId="40667" xr:uid="{00000000-0005-0000-0000-0000A49C0000}"/>
    <cellStyle name="RIGs input totals 4 2 28" xfId="40668" xr:uid="{00000000-0005-0000-0000-0000A59C0000}"/>
    <cellStyle name="RIGs input totals 4 2 29" xfId="40669" xr:uid="{00000000-0005-0000-0000-0000A69C0000}"/>
    <cellStyle name="RIGs input totals 4 2 3" xfId="40670" xr:uid="{00000000-0005-0000-0000-0000A79C0000}"/>
    <cellStyle name="RIGs input totals 4 2 3 10" xfId="40671" xr:uid="{00000000-0005-0000-0000-0000A89C0000}"/>
    <cellStyle name="RIGs input totals 4 2 3 11" xfId="40672" xr:uid="{00000000-0005-0000-0000-0000A99C0000}"/>
    <cellStyle name="RIGs input totals 4 2 3 12" xfId="40673" xr:uid="{00000000-0005-0000-0000-0000AA9C0000}"/>
    <cellStyle name="RIGs input totals 4 2 3 13" xfId="40674" xr:uid="{00000000-0005-0000-0000-0000AB9C0000}"/>
    <cellStyle name="RIGs input totals 4 2 3 14" xfId="40675" xr:uid="{00000000-0005-0000-0000-0000AC9C0000}"/>
    <cellStyle name="RIGs input totals 4 2 3 15" xfId="40676" xr:uid="{00000000-0005-0000-0000-0000AD9C0000}"/>
    <cellStyle name="RIGs input totals 4 2 3 16" xfId="40677" xr:uid="{00000000-0005-0000-0000-0000AE9C0000}"/>
    <cellStyle name="RIGs input totals 4 2 3 17" xfId="40678" xr:uid="{00000000-0005-0000-0000-0000AF9C0000}"/>
    <cellStyle name="RIGs input totals 4 2 3 18" xfId="40679" xr:uid="{00000000-0005-0000-0000-0000B09C0000}"/>
    <cellStyle name="RIGs input totals 4 2 3 19" xfId="40680" xr:uid="{00000000-0005-0000-0000-0000B19C0000}"/>
    <cellStyle name="RIGs input totals 4 2 3 2" xfId="40681" xr:uid="{00000000-0005-0000-0000-0000B29C0000}"/>
    <cellStyle name="RIGs input totals 4 2 3 2 10" xfId="40682" xr:uid="{00000000-0005-0000-0000-0000B39C0000}"/>
    <cellStyle name="RIGs input totals 4 2 3 2 11" xfId="40683" xr:uid="{00000000-0005-0000-0000-0000B49C0000}"/>
    <cellStyle name="RIGs input totals 4 2 3 2 12" xfId="40684" xr:uid="{00000000-0005-0000-0000-0000B59C0000}"/>
    <cellStyle name="RIGs input totals 4 2 3 2 13" xfId="40685" xr:uid="{00000000-0005-0000-0000-0000B69C0000}"/>
    <cellStyle name="RIGs input totals 4 2 3 2 2" xfId="40686" xr:uid="{00000000-0005-0000-0000-0000B79C0000}"/>
    <cellStyle name="RIGs input totals 4 2 3 2 2 2" xfId="40687" xr:uid="{00000000-0005-0000-0000-0000B89C0000}"/>
    <cellStyle name="RIGs input totals 4 2 3 2 2 3" xfId="40688" xr:uid="{00000000-0005-0000-0000-0000B99C0000}"/>
    <cellStyle name="RIGs input totals 4 2 3 2 3" xfId="40689" xr:uid="{00000000-0005-0000-0000-0000BA9C0000}"/>
    <cellStyle name="RIGs input totals 4 2 3 2 3 2" xfId="40690" xr:uid="{00000000-0005-0000-0000-0000BB9C0000}"/>
    <cellStyle name="RIGs input totals 4 2 3 2 3 3" xfId="40691" xr:uid="{00000000-0005-0000-0000-0000BC9C0000}"/>
    <cellStyle name="RIGs input totals 4 2 3 2 4" xfId="40692" xr:uid="{00000000-0005-0000-0000-0000BD9C0000}"/>
    <cellStyle name="RIGs input totals 4 2 3 2 5" xfId="40693" xr:uid="{00000000-0005-0000-0000-0000BE9C0000}"/>
    <cellStyle name="RIGs input totals 4 2 3 2 6" xfId="40694" xr:uid="{00000000-0005-0000-0000-0000BF9C0000}"/>
    <cellStyle name="RIGs input totals 4 2 3 2 7" xfId="40695" xr:uid="{00000000-0005-0000-0000-0000C09C0000}"/>
    <cellStyle name="RIGs input totals 4 2 3 2 8" xfId="40696" xr:uid="{00000000-0005-0000-0000-0000C19C0000}"/>
    <cellStyle name="RIGs input totals 4 2 3 2 9" xfId="40697" xr:uid="{00000000-0005-0000-0000-0000C29C0000}"/>
    <cellStyle name="RIGs input totals 4 2 3 20" xfId="40698" xr:uid="{00000000-0005-0000-0000-0000C39C0000}"/>
    <cellStyle name="RIGs input totals 4 2 3 21" xfId="40699" xr:uid="{00000000-0005-0000-0000-0000C49C0000}"/>
    <cellStyle name="RIGs input totals 4 2 3 22" xfId="40700" xr:uid="{00000000-0005-0000-0000-0000C59C0000}"/>
    <cellStyle name="RIGs input totals 4 2 3 23" xfId="40701" xr:uid="{00000000-0005-0000-0000-0000C69C0000}"/>
    <cellStyle name="RIGs input totals 4 2 3 24" xfId="40702" xr:uid="{00000000-0005-0000-0000-0000C79C0000}"/>
    <cellStyle name="RIGs input totals 4 2 3 25" xfId="40703" xr:uid="{00000000-0005-0000-0000-0000C89C0000}"/>
    <cellStyle name="RIGs input totals 4 2 3 26" xfId="40704" xr:uid="{00000000-0005-0000-0000-0000C99C0000}"/>
    <cellStyle name="RIGs input totals 4 2 3 27" xfId="40705" xr:uid="{00000000-0005-0000-0000-0000CA9C0000}"/>
    <cellStyle name="RIGs input totals 4 2 3 28" xfId="40706" xr:uid="{00000000-0005-0000-0000-0000CB9C0000}"/>
    <cellStyle name="RIGs input totals 4 2 3 29" xfId="40707" xr:uid="{00000000-0005-0000-0000-0000CC9C0000}"/>
    <cellStyle name="RIGs input totals 4 2 3 3" xfId="40708" xr:uid="{00000000-0005-0000-0000-0000CD9C0000}"/>
    <cellStyle name="RIGs input totals 4 2 3 3 2" xfId="40709" xr:uid="{00000000-0005-0000-0000-0000CE9C0000}"/>
    <cellStyle name="RIGs input totals 4 2 3 3 3" xfId="40710" xr:uid="{00000000-0005-0000-0000-0000CF9C0000}"/>
    <cellStyle name="RIGs input totals 4 2 3 30" xfId="40711" xr:uid="{00000000-0005-0000-0000-0000D09C0000}"/>
    <cellStyle name="RIGs input totals 4 2 3 31" xfId="40712" xr:uid="{00000000-0005-0000-0000-0000D19C0000}"/>
    <cellStyle name="RIGs input totals 4 2 3 32" xfId="40713" xr:uid="{00000000-0005-0000-0000-0000D29C0000}"/>
    <cellStyle name="RIGs input totals 4 2 3 33" xfId="40714" xr:uid="{00000000-0005-0000-0000-0000D39C0000}"/>
    <cellStyle name="RIGs input totals 4 2 3 34" xfId="40715" xr:uid="{00000000-0005-0000-0000-0000D49C0000}"/>
    <cellStyle name="RIGs input totals 4 2 3 4" xfId="40716" xr:uid="{00000000-0005-0000-0000-0000D59C0000}"/>
    <cellStyle name="RIGs input totals 4 2 3 4 2" xfId="40717" xr:uid="{00000000-0005-0000-0000-0000D69C0000}"/>
    <cellStyle name="RIGs input totals 4 2 3 4 3" xfId="40718" xr:uid="{00000000-0005-0000-0000-0000D79C0000}"/>
    <cellStyle name="RIGs input totals 4 2 3 5" xfId="40719" xr:uid="{00000000-0005-0000-0000-0000D89C0000}"/>
    <cellStyle name="RIGs input totals 4 2 3 6" xfId="40720" xr:uid="{00000000-0005-0000-0000-0000D99C0000}"/>
    <cellStyle name="RIGs input totals 4 2 3 7" xfId="40721" xr:uid="{00000000-0005-0000-0000-0000DA9C0000}"/>
    <cellStyle name="RIGs input totals 4 2 3 8" xfId="40722" xr:uid="{00000000-0005-0000-0000-0000DB9C0000}"/>
    <cellStyle name="RIGs input totals 4 2 3 9" xfId="40723" xr:uid="{00000000-0005-0000-0000-0000DC9C0000}"/>
    <cellStyle name="RIGs input totals 4 2 30" xfId="40724" xr:uid="{00000000-0005-0000-0000-0000DD9C0000}"/>
    <cellStyle name="RIGs input totals 4 2 31" xfId="40725" xr:uid="{00000000-0005-0000-0000-0000DE9C0000}"/>
    <cellStyle name="RIGs input totals 4 2 32" xfId="40726" xr:uid="{00000000-0005-0000-0000-0000DF9C0000}"/>
    <cellStyle name="RIGs input totals 4 2 33" xfId="40727" xr:uid="{00000000-0005-0000-0000-0000E09C0000}"/>
    <cellStyle name="RIGs input totals 4 2 34" xfId="40728" xr:uid="{00000000-0005-0000-0000-0000E19C0000}"/>
    <cellStyle name="RIGs input totals 4 2 35" xfId="40729" xr:uid="{00000000-0005-0000-0000-0000E29C0000}"/>
    <cellStyle name="RIGs input totals 4 2 36" xfId="40730" xr:uid="{00000000-0005-0000-0000-0000E39C0000}"/>
    <cellStyle name="RIGs input totals 4 2 37" xfId="40731" xr:uid="{00000000-0005-0000-0000-0000E49C0000}"/>
    <cellStyle name="RIGs input totals 4 2 38" xfId="40732" xr:uid="{00000000-0005-0000-0000-0000E59C0000}"/>
    <cellStyle name="RIGs input totals 4 2 4" xfId="40733" xr:uid="{00000000-0005-0000-0000-0000E69C0000}"/>
    <cellStyle name="RIGs input totals 4 2 4 10" xfId="40734" xr:uid="{00000000-0005-0000-0000-0000E79C0000}"/>
    <cellStyle name="RIGs input totals 4 2 4 11" xfId="40735" xr:uid="{00000000-0005-0000-0000-0000E89C0000}"/>
    <cellStyle name="RIGs input totals 4 2 4 12" xfId="40736" xr:uid="{00000000-0005-0000-0000-0000E99C0000}"/>
    <cellStyle name="RIGs input totals 4 2 4 13" xfId="40737" xr:uid="{00000000-0005-0000-0000-0000EA9C0000}"/>
    <cellStyle name="RIGs input totals 4 2 4 14" xfId="40738" xr:uid="{00000000-0005-0000-0000-0000EB9C0000}"/>
    <cellStyle name="RIGs input totals 4 2 4 15" xfId="40739" xr:uid="{00000000-0005-0000-0000-0000EC9C0000}"/>
    <cellStyle name="RIGs input totals 4 2 4 16" xfId="40740" xr:uid="{00000000-0005-0000-0000-0000ED9C0000}"/>
    <cellStyle name="RIGs input totals 4 2 4 17" xfId="40741" xr:uid="{00000000-0005-0000-0000-0000EE9C0000}"/>
    <cellStyle name="RIGs input totals 4 2 4 18" xfId="40742" xr:uid="{00000000-0005-0000-0000-0000EF9C0000}"/>
    <cellStyle name="RIGs input totals 4 2 4 19" xfId="40743" xr:uid="{00000000-0005-0000-0000-0000F09C0000}"/>
    <cellStyle name="RIGs input totals 4 2 4 2" xfId="40744" xr:uid="{00000000-0005-0000-0000-0000F19C0000}"/>
    <cellStyle name="RIGs input totals 4 2 4 2 10" xfId="40745" xr:uid="{00000000-0005-0000-0000-0000F29C0000}"/>
    <cellStyle name="RIGs input totals 4 2 4 2 11" xfId="40746" xr:uid="{00000000-0005-0000-0000-0000F39C0000}"/>
    <cellStyle name="RIGs input totals 4 2 4 2 12" xfId="40747" xr:uid="{00000000-0005-0000-0000-0000F49C0000}"/>
    <cellStyle name="RIGs input totals 4 2 4 2 13" xfId="40748" xr:uid="{00000000-0005-0000-0000-0000F59C0000}"/>
    <cellStyle name="RIGs input totals 4 2 4 2 2" xfId="40749" xr:uid="{00000000-0005-0000-0000-0000F69C0000}"/>
    <cellStyle name="RIGs input totals 4 2 4 2 2 2" xfId="40750" xr:uid="{00000000-0005-0000-0000-0000F79C0000}"/>
    <cellStyle name="RIGs input totals 4 2 4 2 2 3" xfId="40751" xr:uid="{00000000-0005-0000-0000-0000F89C0000}"/>
    <cellStyle name="RIGs input totals 4 2 4 2 3" xfId="40752" xr:uid="{00000000-0005-0000-0000-0000F99C0000}"/>
    <cellStyle name="RIGs input totals 4 2 4 2 3 2" xfId="40753" xr:uid="{00000000-0005-0000-0000-0000FA9C0000}"/>
    <cellStyle name="RIGs input totals 4 2 4 2 3 3" xfId="40754" xr:uid="{00000000-0005-0000-0000-0000FB9C0000}"/>
    <cellStyle name="RIGs input totals 4 2 4 2 4" xfId="40755" xr:uid="{00000000-0005-0000-0000-0000FC9C0000}"/>
    <cellStyle name="RIGs input totals 4 2 4 2 5" xfId="40756" xr:uid="{00000000-0005-0000-0000-0000FD9C0000}"/>
    <cellStyle name="RIGs input totals 4 2 4 2 6" xfId="40757" xr:uid="{00000000-0005-0000-0000-0000FE9C0000}"/>
    <cellStyle name="RIGs input totals 4 2 4 2 7" xfId="40758" xr:uid="{00000000-0005-0000-0000-0000FF9C0000}"/>
    <cellStyle name="RIGs input totals 4 2 4 2 8" xfId="40759" xr:uid="{00000000-0005-0000-0000-0000009D0000}"/>
    <cellStyle name="RIGs input totals 4 2 4 2 9" xfId="40760" xr:uid="{00000000-0005-0000-0000-0000019D0000}"/>
    <cellStyle name="RIGs input totals 4 2 4 20" xfId="40761" xr:uid="{00000000-0005-0000-0000-0000029D0000}"/>
    <cellStyle name="RIGs input totals 4 2 4 21" xfId="40762" xr:uid="{00000000-0005-0000-0000-0000039D0000}"/>
    <cellStyle name="RIGs input totals 4 2 4 22" xfId="40763" xr:uid="{00000000-0005-0000-0000-0000049D0000}"/>
    <cellStyle name="RIGs input totals 4 2 4 23" xfId="40764" xr:uid="{00000000-0005-0000-0000-0000059D0000}"/>
    <cellStyle name="RIGs input totals 4 2 4 24" xfId="40765" xr:uid="{00000000-0005-0000-0000-0000069D0000}"/>
    <cellStyle name="RIGs input totals 4 2 4 25" xfId="40766" xr:uid="{00000000-0005-0000-0000-0000079D0000}"/>
    <cellStyle name="RIGs input totals 4 2 4 26" xfId="40767" xr:uid="{00000000-0005-0000-0000-0000089D0000}"/>
    <cellStyle name="RIGs input totals 4 2 4 27" xfId="40768" xr:uid="{00000000-0005-0000-0000-0000099D0000}"/>
    <cellStyle name="RIGs input totals 4 2 4 28" xfId="40769" xr:uid="{00000000-0005-0000-0000-00000A9D0000}"/>
    <cellStyle name="RIGs input totals 4 2 4 29" xfId="40770" xr:uid="{00000000-0005-0000-0000-00000B9D0000}"/>
    <cellStyle name="RIGs input totals 4 2 4 3" xfId="40771" xr:uid="{00000000-0005-0000-0000-00000C9D0000}"/>
    <cellStyle name="RIGs input totals 4 2 4 3 2" xfId="40772" xr:uid="{00000000-0005-0000-0000-00000D9D0000}"/>
    <cellStyle name="RIGs input totals 4 2 4 3 3" xfId="40773" xr:uid="{00000000-0005-0000-0000-00000E9D0000}"/>
    <cellStyle name="RIGs input totals 4 2 4 30" xfId="40774" xr:uid="{00000000-0005-0000-0000-00000F9D0000}"/>
    <cellStyle name="RIGs input totals 4 2 4 31" xfId="40775" xr:uid="{00000000-0005-0000-0000-0000109D0000}"/>
    <cellStyle name="RIGs input totals 4 2 4 32" xfId="40776" xr:uid="{00000000-0005-0000-0000-0000119D0000}"/>
    <cellStyle name="RIGs input totals 4 2 4 33" xfId="40777" xr:uid="{00000000-0005-0000-0000-0000129D0000}"/>
    <cellStyle name="RIGs input totals 4 2 4 34" xfId="40778" xr:uid="{00000000-0005-0000-0000-0000139D0000}"/>
    <cellStyle name="RIGs input totals 4 2 4 4" xfId="40779" xr:uid="{00000000-0005-0000-0000-0000149D0000}"/>
    <cellStyle name="RIGs input totals 4 2 4 4 2" xfId="40780" xr:uid="{00000000-0005-0000-0000-0000159D0000}"/>
    <cellStyle name="RIGs input totals 4 2 4 4 3" xfId="40781" xr:uid="{00000000-0005-0000-0000-0000169D0000}"/>
    <cellStyle name="RIGs input totals 4 2 4 5" xfId="40782" xr:uid="{00000000-0005-0000-0000-0000179D0000}"/>
    <cellStyle name="RIGs input totals 4 2 4 6" xfId="40783" xr:uid="{00000000-0005-0000-0000-0000189D0000}"/>
    <cellStyle name="RIGs input totals 4 2 4 7" xfId="40784" xr:uid="{00000000-0005-0000-0000-0000199D0000}"/>
    <cellStyle name="RIGs input totals 4 2 4 8" xfId="40785" xr:uid="{00000000-0005-0000-0000-00001A9D0000}"/>
    <cellStyle name="RIGs input totals 4 2 4 9" xfId="40786" xr:uid="{00000000-0005-0000-0000-00001B9D0000}"/>
    <cellStyle name="RIGs input totals 4 2 5" xfId="40787" xr:uid="{00000000-0005-0000-0000-00001C9D0000}"/>
    <cellStyle name="RIGs input totals 4 2 5 10" xfId="40788" xr:uid="{00000000-0005-0000-0000-00001D9D0000}"/>
    <cellStyle name="RIGs input totals 4 2 5 11" xfId="40789" xr:uid="{00000000-0005-0000-0000-00001E9D0000}"/>
    <cellStyle name="RIGs input totals 4 2 5 12" xfId="40790" xr:uid="{00000000-0005-0000-0000-00001F9D0000}"/>
    <cellStyle name="RIGs input totals 4 2 5 13" xfId="40791" xr:uid="{00000000-0005-0000-0000-0000209D0000}"/>
    <cellStyle name="RIGs input totals 4 2 5 2" xfId="40792" xr:uid="{00000000-0005-0000-0000-0000219D0000}"/>
    <cellStyle name="RIGs input totals 4 2 5 2 2" xfId="40793" xr:uid="{00000000-0005-0000-0000-0000229D0000}"/>
    <cellStyle name="RIGs input totals 4 2 5 2 3" xfId="40794" xr:uid="{00000000-0005-0000-0000-0000239D0000}"/>
    <cellStyle name="RIGs input totals 4 2 5 3" xfId="40795" xr:uid="{00000000-0005-0000-0000-0000249D0000}"/>
    <cellStyle name="RIGs input totals 4 2 5 3 2" xfId="40796" xr:uid="{00000000-0005-0000-0000-0000259D0000}"/>
    <cellStyle name="RIGs input totals 4 2 5 3 3" xfId="40797" xr:uid="{00000000-0005-0000-0000-0000269D0000}"/>
    <cellStyle name="RIGs input totals 4 2 5 4" xfId="40798" xr:uid="{00000000-0005-0000-0000-0000279D0000}"/>
    <cellStyle name="RIGs input totals 4 2 5 5" xfId="40799" xr:uid="{00000000-0005-0000-0000-0000289D0000}"/>
    <cellStyle name="RIGs input totals 4 2 5 6" xfId="40800" xr:uid="{00000000-0005-0000-0000-0000299D0000}"/>
    <cellStyle name="RIGs input totals 4 2 5 7" xfId="40801" xr:uid="{00000000-0005-0000-0000-00002A9D0000}"/>
    <cellStyle name="RIGs input totals 4 2 5 8" xfId="40802" xr:uid="{00000000-0005-0000-0000-00002B9D0000}"/>
    <cellStyle name="RIGs input totals 4 2 5 9" xfId="40803" xr:uid="{00000000-0005-0000-0000-00002C9D0000}"/>
    <cellStyle name="RIGs input totals 4 2 6" xfId="40804" xr:uid="{00000000-0005-0000-0000-00002D9D0000}"/>
    <cellStyle name="RIGs input totals 4 2 6 2" xfId="40805" xr:uid="{00000000-0005-0000-0000-00002E9D0000}"/>
    <cellStyle name="RIGs input totals 4 2 6 2 2" xfId="40806" xr:uid="{00000000-0005-0000-0000-00002F9D0000}"/>
    <cellStyle name="RIGs input totals 4 2 6 2 3" xfId="40807" xr:uid="{00000000-0005-0000-0000-0000309D0000}"/>
    <cellStyle name="RIGs input totals 4 2 6 3" xfId="40808" xr:uid="{00000000-0005-0000-0000-0000319D0000}"/>
    <cellStyle name="RIGs input totals 4 2 6 3 2" xfId="40809" xr:uid="{00000000-0005-0000-0000-0000329D0000}"/>
    <cellStyle name="RIGs input totals 4 2 6 4" xfId="40810" xr:uid="{00000000-0005-0000-0000-0000339D0000}"/>
    <cellStyle name="RIGs input totals 4 2 7" xfId="40811" xr:uid="{00000000-0005-0000-0000-0000349D0000}"/>
    <cellStyle name="RIGs input totals 4 2 7 2" xfId="40812" xr:uid="{00000000-0005-0000-0000-0000359D0000}"/>
    <cellStyle name="RIGs input totals 4 2 8" xfId="40813" xr:uid="{00000000-0005-0000-0000-0000369D0000}"/>
    <cellStyle name="RIGs input totals 4 2 8 2" xfId="40814" xr:uid="{00000000-0005-0000-0000-0000379D0000}"/>
    <cellStyle name="RIGs input totals 4 2 9" xfId="40815" xr:uid="{00000000-0005-0000-0000-0000389D0000}"/>
    <cellStyle name="RIGs input totals 4 2 9 2" xfId="40816" xr:uid="{00000000-0005-0000-0000-0000399D0000}"/>
    <cellStyle name="RIGs input totals 4 2_4 28 1_Asst_Health_Crit_AllTO_RIIO_20110714pm" xfId="40817" xr:uid="{00000000-0005-0000-0000-00003A9D0000}"/>
    <cellStyle name="RIGs input totals 4 20" xfId="40818" xr:uid="{00000000-0005-0000-0000-00003B9D0000}"/>
    <cellStyle name="RIGs input totals 4 20 2" xfId="40819" xr:uid="{00000000-0005-0000-0000-00003C9D0000}"/>
    <cellStyle name="RIGs input totals 4 21" xfId="40820" xr:uid="{00000000-0005-0000-0000-00003D9D0000}"/>
    <cellStyle name="RIGs input totals 4 21 2" xfId="40821" xr:uid="{00000000-0005-0000-0000-00003E9D0000}"/>
    <cellStyle name="RIGs input totals 4 22" xfId="40822" xr:uid="{00000000-0005-0000-0000-00003F9D0000}"/>
    <cellStyle name="RIGs input totals 4 22 2" xfId="40823" xr:uid="{00000000-0005-0000-0000-0000409D0000}"/>
    <cellStyle name="RIGs input totals 4 23" xfId="40824" xr:uid="{00000000-0005-0000-0000-0000419D0000}"/>
    <cellStyle name="RIGs input totals 4 23 2" xfId="40825" xr:uid="{00000000-0005-0000-0000-0000429D0000}"/>
    <cellStyle name="RIGs input totals 4 24" xfId="40826" xr:uid="{00000000-0005-0000-0000-0000439D0000}"/>
    <cellStyle name="RIGs input totals 4 24 2" xfId="40827" xr:uid="{00000000-0005-0000-0000-0000449D0000}"/>
    <cellStyle name="RIGs input totals 4 25" xfId="40828" xr:uid="{00000000-0005-0000-0000-0000459D0000}"/>
    <cellStyle name="RIGs input totals 4 25 2" xfId="40829" xr:uid="{00000000-0005-0000-0000-0000469D0000}"/>
    <cellStyle name="RIGs input totals 4 26" xfId="40830" xr:uid="{00000000-0005-0000-0000-0000479D0000}"/>
    <cellStyle name="RIGs input totals 4 26 2" xfId="40831" xr:uid="{00000000-0005-0000-0000-0000489D0000}"/>
    <cellStyle name="RIGs input totals 4 27" xfId="40832" xr:uid="{00000000-0005-0000-0000-0000499D0000}"/>
    <cellStyle name="RIGs input totals 4 28" xfId="40833" xr:uid="{00000000-0005-0000-0000-00004A9D0000}"/>
    <cellStyle name="RIGs input totals 4 29" xfId="40834" xr:uid="{00000000-0005-0000-0000-00004B9D0000}"/>
    <cellStyle name="RIGs input totals 4 3" xfId="40835" xr:uid="{00000000-0005-0000-0000-00004C9D0000}"/>
    <cellStyle name="RIGs input totals 4 3 10" xfId="40836" xr:uid="{00000000-0005-0000-0000-00004D9D0000}"/>
    <cellStyle name="RIGs input totals 4 3 11" xfId="40837" xr:uid="{00000000-0005-0000-0000-00004E9D0000}"/>
    <cellStyle name="RIGs input totals 4 3 12" xfId="40838" xr:uid="{00000000-0005-0000-0000-00004F9D0000}"/>
    <cellStyle name="RIGs input totals 4 3 13" xfId="40839" xr:uid="{00000000-0005-0000-0000-0000509D0000}"/>
    <cellStyle name="RIGs input totals 4 3 14" xfId="40840" xr:uid="{00000000-0005-0000-0000-0000519D0000}"/>
    <cellStyle name="RIGs input totals 4 3 15" xfId="40841" xr:uid="{00000000-0005-0000-0000-0000529D0000}"/>
    <cellStyle name="RIGs input totals 4 3 16" xfId="40842" xr:uid="{00000000-0005-0000-0000-0000539D0000}"/>
    <cellStyle name="RIGs input totals 4 3 17" xfId="40843" xr:uid="{00000000-0005-0000-0000-0000549D0000}"/>
    <cellStyle name="RIGs input totals 4 3 18" xfId="40844" xr:uid="{00000000-0005-0000-0000-0000559D0000}"/>
    <cellStyle name="RIGs input totals 4 3 19" xfId="40845" xr:uid="{00000000-0005-0000-0000-0000569D0000}"/>
    <cellStyle name="RIGs input totals 4 3 2" xfId="40846" xr:uid="{00000000-0005-0000-0000-0000579D0000}"/>
    <cellStyle name="RIGs input totals 4 3 2 10" xfId="40847" xr:uid="{00000000-0005-0000-0000-0000589D0000}"/>
    <cellStyle name="RIGs input totals 4 3 2 11" xfId="40848" xr:uid="{00000000-0005-0000-0000-0000599D0000}"/>
    <cellStyle name="RIGs input totals 4 3 2 12" xfId="40849" xr:uid="{00000000-0005-0000-0000-00005A9D0000}"/>
    <cellStyle name="RIGs input totals 4 3 2 13" xfId="40850" xr:uid="{00000000-0005-0000-0000-00005B9D0000}"/>
    <cellStyle name="RIGs input totals 4 3 2 14" xfId="40851" xr:uid="{00000000-0005-0000-0000-00005C9D0000}"/>
    <cellStyle name="RIGs input totals 4 3 2 15" xfId="40852" xr:uid="{00000000-0005-0000-0000-00005D9D0000}"/>
    <cellStyle name="RIGs input totals 4 3 2 16" xfId="40853" xr:uid="{00000000-0005-0000-0000-00005E9D0000}"/>
    <cellStyle name="RIGs input totals 4 3 2 17" xfId="40854" xr:uid="{00000000-0005-0000-0000-00005F9D0000}"/>
    <cellStyle name="RIGs input totals 4 3 2 18" xfId="40855" xr:uid="{00000000-0005-0000-0000-0000609D0000}"/>
    <cellStyle name="RIGs input totals 4 3 2 19" xfId="40856" xr:uid="{00000000-0005-0000-0000-0000619D0000}"/>
    <cellStyle name="RIGs input totals 4 3 2 2" xfId="40857" xr:uid="{00000000-0005-0000-0000-0000629D0000}"/>
    <cellStyle name="RIGs input totals 4 3 2 2 10" xfId="40858" xr:uid="{00000000-0005-0000-0000-0000639D0000}"/>
    <cellStyle name="RIGs input totals 4 3 2 2 11" xfId="40859" xr:uid="{00000000-0005-0000-0000-0000649D0000}"/>
    <cellStyle name="RIGs input totals 4 3 2 2 12" xfId="40860" xr:uid="{00000000-0005-0000-0000-0000659D0000}"/>
    <cellStyle name="RIGs input totals 4 3 2 2 13" xfId="40861" xr:uid="{00000000-0005-0000-0000-0000669D0000}"/>
    <cellStyle name="RIGs input totals 4 3 2 2 2" xfId="40862" xr:uid="{00000000-0005-0000-0000-0000679D0000}"/>
    <cellStyle name="RIGs input totals 4 3 2 2 2 2" xfId="40863" xr:uid="{00000000-0005-0000-0000-0000689D0000}"/>
    <cellStyle name="RIGs input totals 4 3 2 2 2 3" xfId="40864" xr:uid="{00000000-0005-0000-0000-0000699D0000}"/>
    <cellStyle name="RIGs input totals 4 3 2 2 3" xfId="40865" xr:uid="{00000000-0005-0000-0000-00006A9D0000}"/>
    <cellStyle name="RIGs input totals 4 3 2 2 3 2" xfId="40866" xr:uid="{00000000-0005-0000-0000-00006B9D0000}"/>
    <cellStyle name="RIGs input totals 4 3 2 2 3 3" xfId="40867" xr:uid="{00000000-0005-0000-0000-00006C9D0000}"/>
    <cellStyle name="RIGs input totals 4 3 2 2 4" xfId="40868" xr:uid="{00000000-0005-0000-0000-00006D9D0000}"/>
    <cellStyle name="RIGs input totals 4 3 2 2 5" xfId="40869" xr:uid="{00000000-0005-0000-0000-00006E9D0000}"/>
    <cellStyle name="RIGs input totals 4 3 2 2 6" xfId="40870" xr:uid="{00000000-0005-0000-0000-00006F9D0000}"/>
    <cellStyle name="RIGs input totals 4 3 2 2 7" xfId="40871" xr:uid="{00000000-0005-0000-0000-0000709D0000}"/>
    <cellStyle name="RIGs input totals 4 3 2 2 8" xfId="40872" xr:uid="{00000000-0005-0000-0000-0000719D0000}"/>
    <cellStyle name="RIGs input totals 4 3 2 2 9" xfId="40873" xr:uid="{00000000-0005-0000-0000-0000729D0000}"/>
    <cellStyle name="RIGs input totals 4 3 2 20" xfId="40874" xr:uid="{00000000-0005-0000-0000-0000739D0000}"/>
    <cellStyle name="RIGs input totals 4 3 2 21" xfId="40875" xr:uid="{00000000-0005-0000-0000-0000749D0000}"/>
    <cellStyle name="RIGs input totals 4 3 2 22" xfId="40876" xr:uid="{00000000-0005-0000-0000-0000759D0000}"/>
    <cellStyle name="RIGs input totals 4 3 2 23" xfId="40877" xr:uid="{00000000-0005-0000-0000-0000769D0000}"/>
    <cellStyle name="RIGs input totals 4 3 2 24" xfId="40878" xr:uid="{00000000-0005-0000-0000-0000779D0000}"/>
    <cellStyle name="RIGs input totals 4 3 2 25" xfId="40879" xr:uid="{00000000-0005-0000-0000-0000789D0000}"/>
    <cellStyle name="RIGs input totals 4 3 2 26" xfId="40880" xr:uid="{00000000-0005-0000-0000-0000799D0000}"/>
    <cellStyle name="RIGs input totals 4 3 2 27" xfId="40881" xr:uid="{00000000-0005-0000-0000-00007A9D0000}"/>
    <cellStyle name="RIGs input totals 4 3 2 28" xfId="40882" xr:uid="{00000000-0005-0000-0000-00007B9D0000}"/>
    <cellStyle name="RIGs input totals 4 3 2 29" xfId="40883" xr:uid="{00000000-0005-0000-0000-00007C9D0000}"/>
    <cellStyle name="RIGs input totals 4 3 2 3" xfId="40884" xr:uid="{00000000-0005-0000-0000-00007D9D0000}"/>
    <cellStyle name="RIGs input totals 4 3 2 3 2" xfId="40885" xr:uid="{00000000-0005-0000-0000-00007E9D0000}"/>
    <cellStyle name="RIGs input totals 4 3 2 3 3" xfId="40886" xr:uid="{00000000-0005-0000-0000-00007F9D0000}"/>
    <cellStyle name="RIGs input totals 4 3 2 30" xfId="40887" xr:uid="{00000000-0005-0000-0000-0000809D0000}"/>
    <cellStyle name="RIGs input totals 4 3 2 31" xfId="40888" xr:uid="{00000000-0005-0000-0000-0000819D0000}"/>
    <cellStyle name="RIGs input totals 4 3 2 32" xfId="40889" xr:uid="{00000000-0005-0000-0000-0000829D0000}"/>
    <cellStyle name="RIGs input totals 4 3 2 33" xfId="40890" xr:uid="{00000000-0005-0000-0000-0000839D0000}"/>
    <cellStyle name="RIGs input totals 4 3 2 34" xfId="40891" xr:uid="{00000000-0005-0000-0000-0000849D0000}"/>
    <cellStyle name="RIGs input totals 4 3 2 4" xfId="40892" xr:uid="{00000000-0005-0000-0000-0000859D0000}"/>
    <cellStyle name="RIGs input totals 4 3 2 4 2" xfId="40893" xr:uid="{00000000-0005-0000-0000-0000869D0000}"/>
    <cellStyle name="RIGs input totals 4 3 2 4 3" xfId="40894" xr:uid="{00000000-0005-0000-0000-0000879D0000}"/>
    <cellStyle name="RIGs input totals 4 3 2 5" xfId="40895" xr:uid="{00000000-0005-0000-0000-0000889D0000}"/>
    <cellStyle name="RIGs input totals 4 3 2 6" xfId="40896" xr:uid="{00000000-0005-0000-0000-0000899D0000}"/>
    <cellStyle name="RIGs input totals 4 3 2 7" xfId="40897" xr:uid="{00000000-0005-0000-0000-00008A9D0000}"/>
    <cellStyle name="RIGs input totals 4 3 2 8" xfId="40898" xr:uid="{00000000-0005-0000-0000-00008B9D0000}"/>
    <cellStyle name="RIGs input totals 4 3 2 9" xfId="40899" xr:uid="{00000000-0005-0000-0000-00008C9D0000}"/>
    <cellStyle name="RIGs input totals 4 3 20" xfId="40900" xr:uid="{00000000-0005-0000-0000-00008D9D0000}"/>
    <cellStyle name="RIGs input totals 4 3 21" xfId="40901" xr:uid="{00000000-0005-0000-0000-00008E9D0000}"/>
    <cellStyle name="RIGs input totals 4 3 22" xfId="40902" xr:uid="{00000000-0005-0000-0000-00008F9D0000}"/>
    <cellStyle name="RIGs input totals 4 3 23" xfId="40903" xr:uid="{00000000-0005-0000-0000-0000909D0000}"/>
    <cellStyle name="RIGs input totals 4 3 24" xfId="40904" xr:uid="{00000000-0005-0000-0000-0000919D0000}"/>
    <cellStyle name="RIGs input totals 4 3 25" xfId="40905" xr:uid="{00000000-0005-0000-0000-0000929D0000}"/>
    <cellStyle name="RIGs input totals 4 3 26" xfId="40906" xr:uid="{00000000-0005-0000-0000-0000939D0000}"/>
    <cellStyle name="RIGs input totals 4 3 27" xfId="40907" xr:uid="{00000000-0005-0000-0000-0000949D0000}"/>
    <cellStyle name="RIGs input totals 4 3 28" xfId="40908" xr:uid="{00000000-0005-0000-0000-0000959D0000}"/>
    <cellStyle name="RIGs input totals 4 3 29" xfId="40909" xr:uid="{00000000-0005-0000-0000-0000969D0000}"/>
    <cellStyle name="RIGs input totals 4 3 3" xfId="40910" xr:uid="{00000000-0005-0000-0000-0000979D0000}"/>
    <cellStyle name="RIGs input totals 4 3 3 10" xfId="40911" xr:uid="{00000000-0005-0000-0000-0000989D0000}"/>
    <cellStyle name="RIGs input totals 4 3 3 11" xfId="40912" xr:uid="{00000000-0005-0000-0000-0000999D0000}"/>
    <cellStyle name="RIGs input totals 4 3 3 12" xfId="40913" xr:uid="{00000000-0005-0000-0000-00009A9D0000}"/>
    <cellStyle name="RIGs input totals 4 3 3 13" xfId="40914" xr:uid="{00000000-0005-0000-0000-00009B9D0000}"/>
    <cellStyle name="RIGs input totals 4 3 3 2" xfId="40915" xr:uid="{00000000-0005-0000-0000-00009C9D0000}"/>
    <cellStyle name="RIGs input totals 4 3 3 2 2" xfId="40916" xr:uid="{00000000-0005-0000-0000-00009D9D0000}"/>
    <cellStyle name="RIGs input totals 4 3 3 2 3" xfId="40917" xr:uid="{00000000-0005-0000-0000-00009E9D0000}"/>
    <cellStyle name="RIGs input totals 4 3 3 3" xfId="40918" xr:uid="{00000000-0005-0000-0000-00009F9D0000}"/>
    <cellStyle name="RIGs input totals 4 3 3 3 2" xfId="40919" xr:uid="{00000000-0005-0000-0000-0000A09D0000}"/>
    <cellStyle name="RIGs input totals 4 3 3 3 3" xfId="40920" xr:uid="{00000000-0005-0000-0000-0000A19D0000}"/>
    <cellStyle name="RIGs input totals 4 3 3 4" xfId="40921" xr:uid="{00000000-0005-0000-0000-0000A29D0000}"/>
    <cellStyle name="RIGs input totals 4 3 3 5" xfId="40922" xr:uid="{00000000-0005-0000-0000-0000A39D0000}"/>
    <cellStyle name="RIGs input totals 4 3 3 6" xfId="40923" xr:uid="{00000000-0005-0000-0000-0000A49D0000}"/>
    <cellStyle name="RIGs input totals 4 3 3 7" xfId="40924" xr:uid="{00000000-0005-0000-0000-0000A59D0000}"/>
    <cellStyle name="RIGs input totals 4 3 3 8" xfId="40925" xr:uid="{00000000-0005-0000-0000-0000A69D0000}"/>
    <cellStyle name="RIGs input totals 4 3 3 9" xfId="40926" xr:uid="{00000000-0005-0000-0000-0000A79D0000}"/>
    <cellStyle name="RIGs input totals 4 3 30" xfId="40927" xr:uid="{00000000-0005-0000-0000-0000A89D0000}"/>
    <cellStyle name="RIGs input totals 4 3 31" xfId="40928" xr:uid="{00000000-0005-0000-0000-0000A99D0000}"/>
    <cellStyle name="RIGs input totals 4 3 32" xfId="40929" xr:uid="{00000000-0005-0000-0000-0000AA9D0000}"/>
    <cellStyle name="RIGs input totals 4 3 33" xfId="40930" xr:uid="{00000000-0005-0000-0000-0000AB9D0000}"/>
    <cellStyle name="RIGs input totals 4 3 34" xfId="40931" xr:uid="{00000000-0005-0000-0000-0000AC9D0000}"/>
    <cellStyle name="RIGs input totals 4 3 35" xfId="40932" xr:uid="{00000000-0005-0000-0000-0000AD9D0000}"/>
    <cellStyle name="RIGs input totals 4 3 4" xfId="40933" xr:uid="{00000000-0005-0000-0000-0000AE9D0000}"/>
    <cellStyle name="RIGs input totals 4 3 4 2" xfId="40934" xr:uid="{00000000-0005-0000-0000-0000AF9D0000}"/>
    <cellStyle name="RIGs input totals 4 3 4 3" xfId="40935" xr:uid="{00000000-0005-0000-0000-0000B09D0000}"/>
    <cellStyle name="RIGs input totals 4 3 5" xfId="40936" xr:uid="{00000000-0005-0000-0000-0000B19D0000}"/>
    <cellStyle name="RIGs input totals 4 3 5 2" xfId="40937" xr:uid="{00000000-0005-0000-0000-0000B29D0000}"/>
    <cellStyle name="RIGs input totals 4 3 5 3" xfId="40938" xr:uid="{00000000-0005-0000-0000-0000B39D0000}"/>
    <cellStyle name="RIGs input totals 4 3 6" xfId="40939" xr:uid="{00000000-0005-0000-0000-0000B49D0000}"/>
    <cellStyle name="RIGs input totals 4 3 7" xfId="40940" xr:uid="{00000000-0005-0000-0000-0000B59D0000}"/>
    <cellStyle name="RIGs input totals 4 3 8" xfId="40941" xr:uid="{00000000-0005-0000-0000-0000B69D0000}"/>
    <cellStyle name="RIGs input totals 4 3 9" xfId="40942" xr:uid="{00000000-0005-0000-0000-0000B79D0000}"/>
    <cellStyle name="RIGs input totals 4 3_4 28 1_Asst_Health_Crit_AllTO_RIIO_20110714pm" xfId="40943" xr:uid="{00000000-0005-0000-0000-0000B89D0000}"/>
    <cellStyle name="RIGs input totals 4 30" xfId="40944" xr:uid="{00000000-0005-0000-0000-0000B99D0000}"/>
    <cellStyle name="RIGs input totals 4 31" xfId="40945" xr:uid="{00000000-0005-0000-0000-0000BA9D0000}"/>
    <cellStyle name="RIGs input totals 4 32" xfId="40946" xr:uid="{00000000-0005-0000-0000-0000BB9D0000}"/>
    <cellStyle name="RIGs input totals 4 33" xfId="40947" xr:uid="{00000000-0005-0000-0000-0000BC9D0000}"/>
    <cellStyle name="RIGs input totals 4 34" xfId="40948" xr:uid="{00000000-0005-0000-0000-0000BD9D0000}"/>
    <cellStyle name="RIGs input totals 4 35" xfId="40949" xr:uid="{00000000-0005-0000-0000-0000BE9D0000}"/>
    <cellStyle name="RIGs input totals 4 36" xfId="40950" xr:uid="{00000000-0005-0000-0000-0000BF9D0000}"/>
    <cellStyle name="RIGs input totals 4 37" xfId="40951" xr:uid="{00000000-0005-0000-0000-0000C09D0000}"/>
    <cellStyle name="RIGs input totals 4 38" xfId="40952" xr:uid="{00000000-0005-0000-0000-0000C19D0000}"/>
    <cellStyle name="RIGs input totals 4 39" xfId="40953" xr:uid="{00000000-0005-0000-0000-0000C29D0000}"/>
    <cellStyle name="RIGs input totals 4 4" xfId="40954" xr:uid="{00000000-0005-0000-0000-0000C39D0000}"/>
    <cellStyle name="RIGs input totals 4 4 10" xfId="40955" xr:uid="{00000000-0005-0000-0000-0000C49D0000}"/>
    <cellStyle name="RIGs input totals 4 4 11" xfId="40956" xr:uid="{00000000-0005-0000-0000-0000C59D0000}"/>
    <cellStyle name="RIGs input totals 4 4 12" xfId="40957" xr:uid="{00000000-0005-0000-0000-0000C69D0000}"/>
    <cellStyle name="RIGs input totals 4 4 13" xfId="40958" xr:uid="{00000000-0005-0000-0000-0000C79D0000}"/>
    <cellStyle name="RIGs input totals 4 4 14" xfId="40959" xr:uid="{00000000-0005-0000-0000-0000C89D0000}"/>
    <cellStyle name="RIGs input totals 4 4 15" xfId="40960" xr:uid="{00000000-0005-0000-0000-0000C99D0000}"/>
    <cellStyle name="RIGs input totals 4 4 16" xfId="40961" xr:uid="{00000000-0005-0000-0000-0000CA9D0000}"/>
    <cellStyle name="RIGs input totals 4 4 17" xfId="40962" xr:uid="{00000000-0005-0000-0000-0000CB9D0000}"/>
    <cellStyle name="RIGs input totals 4 4 18" xfId="40963" xr:uid="{00000000-0005-0000-0000-0000CC9D0000}"/>
    <cellStyle name="RIGs input totals 4 4 19" xfId="40964" xr:uid="{00000000-0005-0000-0000-0000CD9D0000}"/>
    <cellStyle name="RIGs input totals 4 4 2" xfId="40965" xr:uid="{00000000-0005-0000-0000-0000CE9D0000}"/>
    <cellStyle name="RIGs input totals 4 4 2 10" xfId="40966" xr:uid="{00000000-0005-0000-0000-0000CF9D0000}"/>
    <cellStyle name="RIGs input totals 4 4 2 11" xfId="40967" xr:uid="{00000000-0005-0000-0000-0000D09D0000}"/>
    <cellStyle name="RIGs input totals 4 4 2 12" xfId="40968" xr:uid="{00000000-0005-0000-0000-0000D19D0000}"/>
    <cellStyle name="RIGs input totals 4 4 2 13" xfId="40969" xr:uid="{00000000-0005-0000-0000-0000D29D0000}"/>
    <cellStyle name="RIGs input totals 4 4 2 2" xfId="40970" xr:uid="{00000000-0005-0000-0000-0000D39D0000}"/>
    <cellStyle name="RIGs input totals 4 4 2 2 2" xfId="40971" xr:uid="{00000000-0005-0000-0000-0000D49D0000}"/>
    <cellStyle name="RIGs input totals 4 4 2 2 3" xfId="40972" xr:uid="{00000000-0005-0000-0000-0000D59D0000}"/>
    <cellStyle name="RIGs input totals 4 4 2 3" xfId="40973" xr:uid="{00000000-0005-0000-0000-0000D69D0000}"/>
    <cellStyle name="RIGs input totals 4 4 2 3 2" xfId="40974" xr:uid="{00000000-0005-0000-0000-0000D79D0000}"/>
    <cellStyle name="RIGs input totals 4 4 2 3 3" xfId="40975" xr:uid="{00000000-0005-0000-0000-0000D89D0000}"/>
    <cellStyle name="RIGs input totals 4 4 2 4" xfId="40976" xr:uid="{00000000-0005-0000-0000-0000D99D0000}"/>
    <cellStyle name="RIGs input totals 4 4 2 5" xfId="40977" xr:uid="{00000000-0005-0000-0000-0000DA9D0000}"/>
    <cellStyle name="RIGs input totals 4 4 2 6" xfId="40978" xr:uid="{00000000-0005-0000-0000-0000DB9D0000}"/>
    <cellStyle name="RIGs input totals 4 4 2 7" xfId="40979" xr:uid="{00000000-0005-0000-0000-0000DC9D0000}"/>
    <cellStyle name="RIGs input totals 4 4 2 8" xfId="40980" xr:uid="{00000000-0005-0000-0000-0000DD9D0000}"/>
    <cellStyle name="RIGs input totals 4 4 2 9" xfId="40981" xr:uid="{00000000-0005-0000-0000-0000DE9D0000}"/>
    <cellStyle name="RIGs input totals 4 4 20" xfId="40982" xr:uid="{00000000-0005-0000-0000-0000DF9D0000}"/>
    <cellStyle name="RIGs input totals 4 4 21" xfId="40983" xr:uid="{00000000-0005-0000-0000-0000E09D0000}"/>
    <cellStyle name="RIGs input totals 4 4 22" xfId="40984" xr:uid="{00000000-0005-0000-0000-0000E19D0000}"/>
    <cellStyle name="RIGs input totals 4 4 23" xfId="40985" xr:uid="{00000000-0005-0000-0000-0000E29D0000}"/>
    <cellStyle name="RIGs input totals 4 4 24" xfId="40986" xr:uid="{00000000-0005-0000-0000-0000E39D0000}"/>
    <cellStyle name="RIGs input totals 4 4 25" xfId="40987" xr:uid="{00000000-0005-0000-0000-0000E49D0000}"/>
    <cellStyle name="RIGs input totals 4 4 26" xfId="40988" xr:uid="{00000000-0005-0000-0000-0000E59D0000}"/>
    <cellStyle name="RIGs input totals 4 4 27" xfId="40989" xr:uid="{00000000-0005-0000-0000-0000E69D0000}"/>
    <cellStyle name="RIGs input totals 4 4 28" xfId="40990" xr:uid="{00000000-0005-0000-0000-0000E79D0000}"/>
    <cellStyle name="RIGs input totals 4 4 29" xfId="40991" xr:uid="{00000000-0005-0000-0000-0000E89D0000}"/>
    <cellStyle name="RIGs input totals 4 4 3" xfId="40992" xr:uid="{00000000-0005-0000-0000-0000E99D0000}"/>
    <cellStyle name="RIGs input totals 4 4 3 2" xfId="40993" xr:uid="{00000000-0005-0000-0000-0000EA9D0000}"/>
    <cellStyle name="RIGs input totals 4 4 3 3" xfId="40994" xr:uid="{00000000-0005-0000-0000-0000EB9D0000}"/>
    <cellStyle name="RIGs input totals 4 4 30" xfId="40995" xr:uid="{00000000-0005-0000-0000-0000EC9D0000}"/>
    <cellStyle name="RIGs input totals 4 4 31" xfId="40996" xr:uid="{00000000-0005-0000-0000-0000ED9D0000}"/>
    <cellStyle name="RIGs input totals 4 4 32" xfId="40997" xr:uid="{00000000-0005-0000-0000-0000EE9D0000}"/>
    <cellStyle name="RIGs input totals 4 4 33" xfId="40998" xr:uid="{00000000-0005-0000-0000-0000EF9D0000}"/>
    <cellStyle name="RIGs input totals 4 4 34" xfId="40999" xr:uid="{00000000-0005-0000-0000-0000F09D0000}"/>
    <cellStyle name="RIGs input totals 4 4 4" xfId="41000" xr:uid="{00000000-0005-0000-0000-0000F19D0000}"/>
    <cellStyle name="RIGs input totals 4 4 4 2" xfId="41001" xr:uid="{00000000-0005-0000-0000-0000F29D0000}"/>
    <cellStyle name="RIGs input totals 4 4 4 3" xfId="41002" xr:uid="{00000000-0005-0000-0000-0000F39D0000}"/>
    <cellStyle name="RIGs input totals 4 4 5" xfId="41003" xr:uid="{00000000-0005-0000-0000-0000F49D0000}"/>
    <cellStyle name="RIGs input totals 4 4 6" xfId="41004" xr:uid="{00000000-0005-0000-0000-0000F59D0000}"/>
    <cellStyle name="RIGs input totals 4 4 7" xfId="41005" xr:uid="{00000000-0005-0000-0000-0000F69D0000}"/>
    <cellStyle name="RIGs input totals 4 4 8" xfId="41006" xr:uid="{00000000-0005-0000-0000-0000F79D0000}"/>
    <cellStyle name="RIGs input totals 4 4 9" xfId="41007" xr:uid="{00000000-0005-0000-0000-0000F89D0000}"/>
    <cellStyle name="RIGs input totals 4 5" xfId="41008" xr:uid="{00000000-0005-0000-0000-0000F99D0000}"/>
    <cellStyle name="RIGs input totals 4 5 10" xfId="41009" xr:uid="{00000000-0005-0000-0000-0000FA9D0000}"/>
    <cellStyle name="RIGs input totals 4 5 11" xfId="41010" xr:uid="{00000000-0005-0000-0000-0000FB9D0000}"/>
    <cellStyle name="RIGs input totals 4 5 12" xfId="41011" xr:uid="{00000000-0005-0000-0000-0000FC9D0000}"/>
    <cellStyle name="RIGs input totals 4 5 13" xfId="41012" xr:uid="{00000000-0005-0000-0000-0000FD9D0000}"/>
    <cellStyle name="RIGs input totals 4 5 14" xfId="41013" xr:uid="{00000000-0005-0000-0000-0000FE9D0000}"/>
    <cellStyle name="RIGs input totals 4 5 15" xfId="41014" xr:uid="{00000000-0005-0000-0000-0000FF9D0000}"/>
    <cellStyle name="RIGs input totals 4 5 16" xfId="41015" xr:uid="{00000000-0005-0000-0000-0000009E0000}"/>
    <cellStyle name="RIGs input totals 4 5 17" xfId="41016" xr:uid="{00000000-0005-0000-0000-0000019E0000}"/>
    <cellStyle name="RIGs input totals 4 5 18" xfId="41017" xr:uid="{00000000-0005-0000-0000-0000029E0000}"/>
    <cellStyle name="RIGs input totals 4 5 19" xfId="41018" xr:uid="{00000000-0005-0000-0000-0000039E0000}"/>
    <cellStyle name="RIGs input totals 4 5 2" xfId="41019" xr:uid="{00000000-0005-0000-0000-0000049E0000}"/>
    <cellStyle name="RIGs input totals 4 5 2 10" xfId="41020" xr:uid="{00000000-0005-0000-0000-0000059E0000}"/>
    <cellStyle name="RIGs input totals 4 5 2 11" xfId="41021" xr:uid="{00000000-0005-0000-0000-0000069E0000}"/>
    <cellStyle name="RIGs input totals 4 5 2 12" xfId="41022" xr:uid="{00000000-0005-0000-0000-0000079E0000}"/>
    <cellStyle name="RIGs input totals 4 5 2 13" xfId="41023" xr:uid="{00000000-0005-0000-0000-0000089E0000}"/>
    <cellStyle name="RIGs input totals 4 5 2 2" xfId="41024" xr:uid="{00000000-0005-0000-0000-0000099E0000}"/>
    <cellStyle name="RIGs input totals 4 5 2 2 2" xfId="41025" xr:uid="{00000000-0005-0000-0000-00000A9E0000}"/>
    <cellStyle name="RIGs input totals 4 5 2 2 3" xfId="41026" xr:uid="{00000000-0005-0000-0000-00000B9E0000}"/>
    <cellStyle name="RIGs input totals 4 5 2 3" xfId="41027" xr:uid="{00000000-0005-0000-0000-00000C9E0000}"/>
    <cellStyle name="RIGs input totals 4 5 2 3 2" xfId="41028" xr:uid="{00000000-0005-0000-0000-00000D9E0000}"/>
    <cellStyle name="RIGs input totals 4 5 2 3 3" xfId="41029" xr:uid="{00000000-0005-0000-0000-00000E9E0000}"/>
    <cellStyle name="RIGs input totals 4 5 2 4" xfId="41030" xr:uid="{00000000-0005-0000-0000-00000F9E0000}"/>
    <cellStyle name="RIGs input totals 4 5 2 5" xfId="41031" xr:uid="{00000000-0005-0000-0000-0000109E0000}"/>
    <cellStyle name="RIGs input totals 4 5 2 6" xfId="41032" xr:uid="{00000000-0005-0000-0000-0000119E0000}"/>
    <cellStyle name="RIGs input totals 4 5 2 7" xfId="41033" xr:uid="{00000000-0005-0000-0000-0000129E0000}"/>
    <cellStyle name="RIGs input totals 4 5 2 8" xfId="41034" xr:uid="{00000000-0005-0000-0000-0000139E0000}"/>
    <cellStyle name="RIGs input totals 4 5 2 9" xfId="41035" xr:uid="{00000000-0005-0000-0000-0000149E0000}"/>
    <cellStyle name="RIGs input totals 4 5 20" xfId="41036" xr:uid="{00000000-0005-0000-0000-0000159E0000}"/>
    <cellStyle name="RIGs input totals 4 5 21" xfId="41037" xr:uid="{00000000-0005-0000-0000-0000169E0000}"/>
    <cellStyle name="RIGs input totals 4 5 22" xfId="41038" xr:uid="{00000000-0005-0000-0000-0000179E0000}"/>
    <cellStyle name="RIGs input totals 4 5 23" xfId="41039" xr:uid="{00000000-0005-0000-0000-0000189E0000}"/>
    <cellStyle name="RIGs input totals 4 5 24" xfId="41040" xr:uid="{00000000-0005-0000-0000-0000199E0000}"/>
    <cellStyle name="RIGs input totals 4 5 25" xfId="41041" xr:uid="{00000000-0005-0000-0000-00001A9E0000}"/>
    <cellStyle name="RIGs input totals 4 5 26" xfId="41042" xr:uid="{00000000-0005-0000-0000-00001B9E0000}"/>
    <cellStyle name="RIGs input totals 4 5 27" xfId="41043" xr:uid="{00000000-0005-0000-0000-00001C9E0000}"/>
    <cellStyle name="RIGs input totals 4 5 28" xfId="41044" xr:uid="{00000000-0005-0000-0000-00001D9E0000}"/>
    <cellStyle name="RIGs input totals 4 5 29" xfId="41045" xr:uid="{00000000-0005-0000-0000-00001E9E0000}"/>
    <cellStyle name="RIGs input totals 4 5 3" xfId="41046" xr:uid="{00000000-0005-0000-0000-00001F9E0000}"/>
    <cellStyle name="RIGs input totals 4 5 3 2" xfId="41047" xr:uid="{00000000-0005-0000-0000-0000209E0000}"/>
    <cellStyle name="RIGs input totals 4 5 3 3" xfId="41048" xr:uid="{00000000-0005-0000-0000-0000219E0000}"/>
    <cellStyle name="RIGs input totals 4 5 30" xfId="41049" xr:uid="{00000000-0005-0000-0000-0000229E0000}"/>
    <cellStyle name="RIGs input totals 4 5 31" xfId="41050" xr:uid="{00000000-0005-0000-0000-0000239E0000}"/>
    <cellStyle name="RIGs input totals 4 5 32" xfId="41051" xr:uid="{00000000-0005-0000-0000-0000249E0000}"/>
    <cellStyle name="RIGs input totals 4 5 33" xfId="41052" xr:uid="{00000000-0005-0000-0000-0000259E0000}"/>
    <cellStyle name="RIGs input totals 4 5 34" xfId="41053" xr:uid="{00000000-0005-0000-0000-0000269E0000}"/>
    <cellStyle name="RIGs input totals 4 5 4" xfId="41054" xr:uid="{00000000-0005-0000-0000-0000279E0000}"/>
    <cellStyle name="RIGs input totals 4 5 4 2" xfId="41055" xr:uid="{00000000-0005-0000-0000-0000289E0000}"/>
    <cellStyle name="RIGs input totals 4 5 4 3" xfId="41056" xr:uid="{00000000-0005-0000-0000-0000299E0000}"/>
    <cellStyle name="RIGs input totals 4 5 5" xfId="41057" xr:uid="{00000000-0005-0000-0000-00002A9E0000}"/>
    <cellStyle name="RIGs input totals 4 5 6" xfId="41058" xr:uid="{00000000-0005-0000-0000-00002B9E0000}"/>
    <cellStyle name="RIGs input totals 4 5 7" xfId="41059" xr:uid="{00000000-0005-0000-0000-00002C9E0000}"/>
    <cellStyle name="RIGs input totals 4 5 8" xfId="41060" xr:uid="{00000000-0005-0000-0000-00002D9E0000}"/>
    <cellStyle name="RIGs input totals 4 5 9" xfId="41061" xr:uid="{00000000-0005-0000-0000-00002E9E0000}"/>
    <cellStyle name="RIGs input totals 4 6" xfId="41062" xr:uid="{00000000-0005-0000-0000-00002F9E0000}"/>
    <cellStyle name="RIGs input totals 4 6 10" xfId="41063" xr:uid="{00000000-0005-0000-0000-0000309E0000}"/>
    <cellStyle name="RIGs input totals 4 6 11" xfId="41064" xr:uid="{00000000-0005-0000-0000-0000319E0000}"/>
    <cellStyle name="RIGs input totals 4 6 12" xfId="41065" xr:uid="{00000000-0005-0000-0000-0000329E0000}"/>
    <cellStyle name="RIGs input totals 4 6 13" xfId="41066" xr:uid="{00000000-0005-0000-0000-0000339E0000}"/>
    <cellStyle name="RIGs input totals 4 6 2" xfId="41067" xr:uid="{00000000-0005-0000-0000-0000349E0000}"/>
    <cellStyle name="RIGs input totals 4 6 2 2" xfId="41068" xr:uid="{00000000-0005-0000-0000-0000359E0000}"/>
    <cellStyle name="RIGs input totals 4 6 2 3" xfId="41069" xr:uid="{00000000-0005-0000-0000-0000369E0000}"/>
    <cellStyle name="RIGs input totals 4 6 3" xfId="41070" xr:uid="{00000000-0005-0000-0000-0000379E0000}"/>
    <cellStyle name="RIGs input totals 4 6 3 2" xfId="41071" xr:uid="{00000000-0005-0000-0000-0000389E0000}"/>
    <cellStyle name="RIGs input totals 4 6 3 3" xfId="41072" xr:uid="{00000000-0005-0000-0000-0000399E0000}"/>
    <cellStyle name="RIGs input totals 4 6 4" xfId="41073" xr:uid="{00000000-0005-0000-0000-00003A9E0000}"/>
    <cellStyle name="RIGs input totals 4 6 5" xfId="41074" xr:uid="{00000000-0005-0000-0000-00003B9E0000}"/>
    <cellStyle name="RIGs input totals 4 6 6" xfId="41075" xr:uid="{00000000-0005-0000-0000-00003C9E0000}"/>
    <cellStyle name="RIGs input totals 4 6 7" xfId="41076" xr:uid="{00000000-0005-0000-0000-00003D9E0000}"/>
    <cellStyle name="RIGs input totals 4 6 8" xfId="41077" xr:uid="{00000000-0005-0000-0000-00003E9E0000}"/>
    <cellStyle name="RIGs input totals 4 6 9" xfId="41078" xr:uid="{00000000-0005-0000-0000-00003F9E0000}"/>
    <cellStyle name="RIGs input totals 4 7" xfId="41079" xr:uid="{00000000-0005-0000-0000-0000409E0000}"/>
    <cellStyle name="RIGs input totals 4 7 2" xfId="41080" xr:uid="{00000000-0005-0000-0000-0000419E0000}"/>
    <cellStyle name="RIGs input totals 4 7 2 2" xfId="41081" xr:uid="{00000000-0005-0000-0000-0000429E0000}"/>
    <cellStyle name="RIGs input totals 4 7 2 3" xfId="41082" xr:uid="{00000000-0005-0000-0000-0000439E0000}"/>
    <cellStyle name="RIGs input totals 4 7 3" xfId="41083" xr:uid="{00000000-0005-0000-0000-0000449E0000}"/>
    <cellStyle name="RIGs input totals 4 7 3 2" xfId="41084" xr:uid="{00000000-0005-0000-0000-0000459E0000}"/>
    <cellStyle name="RIGs input totals 4 7 4" xfId="41085" xr:uid="{00000000-0005-0000-0000-0000469E0000}"/>
    <cellStyle name="RIGs input totals 4 8" xfId="41086" xr:uid="{00000000-0005-0000-0000-0000479E0000}"/>
    <cellStyle name="RIGs input totals 4 8 2" xfId="41087" xr:uid="{00000000-0005-0000-0000-0000489E0000}"/>
    <cellStyle name="RIGs input totals 4 9" xfId="41088" xr:uid="{00000000-0005-0000-0000-0000499E0000}"/>
    <cellStyle name="RIGs input totals 4 9 2" xfId="41089" xr:uid="{00000000-0005-0000-0000-00004A9E0000}"/>
    <cellStyle name="RIGs input totals 4_1.3s Accounting C Costs Scots" xfId="41090" xr:uid="{00000000-0005-0000-0000-00004B9E0000}"/>
    <cellStyle name="RIGs input totals 40" xfId="41091" xr:uid="{00000000-0005-0000-0000-00004C9E0000}"/>
    <cellStyle name="RIGs input totals 41" xfId="41092" xr:uid="{00000000-0005-0000-0000-00004D9E0000}"/>
    <cellStyle name="RIGs input totals 42" xfId="41093" xr:uid="{00000000-0005-0000-0000-00004E9E0000}"/>
    <cellStyle name="RIGs input totals 43" xfId="41094" xr:uid="{00000000-0005-0000-0000-00004F9E0000}"/>
    <cellStyle name="RIGs input totals 44" xfId="41095" xr:uid="{00000000-0005-0000-0000-0000509E0000}"/>
    <cellStyle name="RIGs input totals 45" xfId="41096" xr:uid="{00000000-0005-0000-0000-0000519E0000}"/>
    <cellStyle name="RIGs input totals 46" xfId="41097" xr:uid="{00000000-0005-0000-0000-0000529E0000}"/>
    <cellStyle name="RIGs input totals 5" xfId="1301" xr:uid="{00000000-0005-0000-0000-0000539E0000}"/>
    <cellStyle name="RIGs input totals 5 10" xfId="41098" xr:uid="{00000000-0005-0000-0000-0000549E0000}"/>
    <cellStyle name="RIGs input totals 5 10 2" xfId="41099" xr:uid="{00000000-0005-0000-0000-0000559E0000}"/>
    <cellStyle name="RIGs input totals 5 11" xfId="41100" xr:uid="{00000000-0005-0000-0000-0000569E0000}"/>
    <cellStyle name="RIGs input totals 5 11 2" xfId="41101" xr:uid="{00000000-0005-0000-0000-0000579E0000}"/>
    <cellStyle name="RIGs input totals 5 12" xfId="41102" xr:uid="{00000000-0005-0000-0000-0000589E0000}"/>
    <cellStyle name="RIGs input totals 5 12 2" xfId="41103" xr:uid="{00000000-0005-0000-0000-0000599E0000}"/>
    <cellStyle name="RIGs input totals 5 13" xfId="41104" xr:uid="{00000000-0005-0000-0000-00005A9E0000}"/>
    <cellStyle name="RIGs input totals 5 13 2" xfId="41105" xr:uid="{00000000-0005-0000-0000-00005B9E0000}"/>
    <cellStyle name="RIGs input totals 5 14" xfId="41106" xr:uid="{00000000-0005-0000-0000-00005C9E0000}"/>
    <cellStyle name="RIGs input totals 5 14 2" xfId="41107" xr:uid="{00000000-0005-0000-0000-00005D9E0000}"/>
    <cellStyle name="RIGs input totals 5 15" xfId="41108" xr:uid="{00000000-0005-0000-0000-00005E9E0000}"/>
    <cellStyle name="RIGs input totals 5 15 2" xfId="41109" xr:uid="{00000000-0005-0000-0000-00005F9E0000}"/>
    <cellStyle name="RIGs input totals 5 16" xfId="41110" xr:uid="{00000000-0005-0000-0000-0000609E0000}"/>
    <cellStyle name="RIGs input totals 5 16 2" xfId="41111" xr:uid="{00000000-0005-0000-0000-0000619E0000}"/>
    <cellStyle name="RIGs input totals 5 17" xfId="41112" xr:uid="{00000000-0005-0000-0000-0000629E0000}"/>
    <cellStyle name="RIGs input totals 5 17 2" xfId="41113" xr:uid="{00000000-0005-0000-0000-0000639E0000}"/>
    <cellStyle name="RIGs input totals 5 18" xfId="41114" xr:uid="{00000000-0005-0000-0000-0000649E0000}"/>
    <cellStyle name="RIGs input totals 5 18 2" xfId="41115" xr:uid="{00000000-0005-0000-0000-0000659E0000}"/>
    <cellStyle name="RIGs input totals 5 19" xfId="41116" xr:uid="{00000000-0005-0000-0000-0000669E0000}"/>
    <cellStyle name="RIGs input totals 5 19 2" xfId="41117" xr:uid="{00000000-0005-0000-0000-0000679E0000}"/>
    <cellStyle name="RIGs input totals 5 2" xfId="1302" xr:uid="{00000000-0005-0000-0000-0000689E0000}"/>
    <cellStyle name="RIGs input totals 5 2 10" xfId="41118" xr:uid="{00000000-0005-0000-0000-0000699E0000}"/>
    <cellStyle name="RIGs input totals 5 2 10 2" xfId="41119" xr:uid="{00000000-0005-0000-0000-00006A9E0000}"/>
    <cellStyle name="RIGs input totals 5 2 11" xfId="41120" xr:uid="{00000000-0005-0000-0000-00006B9E0000}"/>
    <cellStyle name="RIGs input totals 5 2 11 2" xfId="41121" xr:uid="{00000000-0005-0000-0000-00006C9E0000}"/>
    <cellStyle name="RIGs input totals 5 2 12" xfId="41122" xr:uid="{00000000-0005-0000-0000-00006D9E0000}"/>
    <cellStyle name="RIGs input totals 5 2 12 2" xfId="41123" xr:uid="{00000000-0005-0000-0000-00006E9E0000}"/>
    <cellStyle name="RIGs input totals 5 2 13" xfId="41124" xr:uid="{00000000-0005-0000-0000-00006F9E0000}"/>
    <cellStyle name="RIGs input totals 5 2 13 2" xfId="41125" xr:uid="{00000000-0005-0000-0000-0000709E0000}"/>
    <cellStyle name="RIGs input totals 5 2 14" xfId="41126" xr:uid="{00000000-0005-0000-0000-0000719E0000}"/>
    <cellStyle name="RIGs input totals 5 2 14 2" xfId="41127" xr:uid="{00000000-0005-0000-0000-0000729E0000}"/>
    <cellStyle name="RIGs input totals 5 2 15" xfId="41128" xr:uid="{00000000-0005-0000-0000-0000739E0000}"/>
    <cellStyle name="RIGs input totals 5 2 15 2" xfId="41129" xr:uid="{00000000-0005-0000-0000-0000749E0000}"/>
    <cellStyle name="RIGs input totals 5 2 16" xfId="41130" xr:uid="{00000000-0005-0000-0000-0000759E0000}"/>
    <cellStyle name="RIGs input totals 5 2 16 2" xfId="41131" xr:uid="{00000000-0005-0000-0000-0000769E0000}"/>
    <cellStyle name="RIGs input totals 5 2 17" xfId="41132" xr:uid="{00000000-0005-0000-0000-0000779E0000}"/>
    <cellStyle name="RIGs input totals 5 2 17 2" xfId="41133" xr:uid="{00000000-0005-0000-0000-0000789E0000}"/>
    <cellStyle name="RIGs input totals 5 2 18" xfId="41134" xr:uid="{00000000-0005-0000-0000-0000799E0000}"/>
    <cellStyle name="RIGs input totals 5 2 18 2" xfId="41135" xr:uid="{00000000-0005-0000-0000-00007A9E0000}"/>
    <cellStyle name="RIGs input totals 5 2 19" xfId="41136" xr:uid="{00000000-0005-0000-0000-00007B9E0000}"/>
    <cellStyle name="RIGs input totals 5 2 19 2" xfId="41137" xr:uid="{00000000-0005-0000-0000-00007C9E0000}"/>
    <cellStyle name="RIGs input totals 5 2 2" xfId="1303" xr:uid="{00000000-0005-0000-0000-00007D9E0000}"/>
    <cellStyle name="RIGs input totals 5 2 2 10" xfId="41138" xr:uid="{00000000-0005-0000-0000-00007E9E0000}"/>
    <cellStyle name="RIGs input totals 5 2 2 10 2" xfId="41139" xr:uid="{00000000-0005-0000-0000-00007F9E0000}"/>
    <cellStyle name="RIGs input totals 5 2 2 11" xfId="41140" xr:uid="{00000000-0005-0000-0000-0000809E0000}"/>
    <cellStyle name="RIGs input totals 5 2 2 11 2" xfId="41141" xr:uid="{00000000-0005-0000-0000-0000819E0000}"/>
    <cellStyle name="RIGs input totals 5 2 2 12" xfId="41142" xr:uid="{00000000-0005-0000-0000-0000829E0000}"/>
    <cellStyle name="RIGs input totals 5 2 2 12 2" xfId="41143" xr:uid="{00000000-0005-0000-0000-0000839E0000}"/>
    <cellStyle name="RIGs input totals 5 2 2 13" xfId="41144" xr:uid="{00000000-0005-0000-0000-0000849E0000}"/>
    <cellStyle name="RIGs input totals 5 2 2 13 2" xfId="41145" xr:uid="{00000000-0005-0000-0000-0000859E0000}"/>
    <cellStyle name="RIGs input totals 5 2 2 14" xfId="41146" xr:uid="{00000000-0005-0000-0000-0000869E0000}"/>
    <cellStyle name="RIGs input totals 5 2 2 14 2" xfId="41147" xr:uid="{00000000-0005-0000-0000-0000879E0000}"/>
    <cellStyle name="RIGs input totals 5 2 2 15" xfId="41148" xr:uid="{00000000-0005-0000-0000-0000889E0000}"/>
    <cellStyle name="RIGs input totals 5 2 2 15 2" xfId="41149" xr:uid="{00000000-0005-0000-0000-0000899E0000}"/>
    <cellStyle name="RIGs input totals 5 2 2 16" xfId="41150" xr:uid="{00000000-0005-0000-0000-00008A9E0000}"/>
    <cellStyle name="RIGs input totals 5 2 2 16 2" xfId="41151" xr:uid="{00000000-0005-0000-0000-00008B9E0000}"/>
    <cellStyle name="RIGs input totals 5 2 2 17" xfId="41152" xr:uid="{00000000-0005-0000-0000-00008C9E0000}"/>
    <cellStyle name="RIGs input totals 5 2 2 17 2" xfId="41153" xr:uid="{00000000-0005-0000-0000-00008D9E0000}"/>
    <cellStyle name="RIGs input totals 5 2 2 18" xfId="41154" xr:uid="{00000000-0005-0000-0000-00008E9E0000}"/>
    <cellStyle name="RIGs input totals 5 2 2 18 2" xfId="41155" xr:uid="{00000000-0005-0000-0000-00008F9E0000}"/>
    <cellStyle name="RIGs input totals 5 2 2 19" xfId="41156" xr:uid="{00000000-0005-0000-0000-0000909E0000}"/>
    <cellStyle name="RIGs input totals 5 2 2 19 2" xfId="41157" xr:uid="{00000000-0005-0000-0000-0000919E0000}"/>
    <cellStyle name="RIGs input totals 5 2 2 2" xfId="1304" xr:uid="{00000000-0005-0000-0000-0000929E0000}"/>
    <cellStyle name="RIGs input totals 5 2 2 2 10" xfId="41158" xr:uid="{00000000-0005-0000-0000-0000939E0000}"/>
    <cellStyle name="RIGs input totals 5 2 2 2 11" xfId="41159" xr:uid="{00000000-0005-0000-0000-0000949E0000}"/>
    <cellStyle name="RIGs input totals 5 2 2 2 12" xfId="41160" xr:uid="{00000000-0005-0000-0000-0000959E0000}"/>
    <cellStyle name="RIGs input totals 5 2 2 2 13" xfId="41161" xr:uid="{00000000-0005-0000-0000-0000969E0000}"/>
    <cellStyle name="RIGs input totals 5 2 2 2 14" xfId="41162" xr:uid="{00000000-0005-0000-0000-0000979E0000}"/>
    <cellStyle name="RIGs input totals 5 2 2 2 15" xfId="41163" xr:uid="{00000000-0005-0000-0000-0000989E0000}"/>
    <cellStyle name="RIGs input totals 5 2 2 2 16" xfId="41164" xr:uid="{00000000-0005-0000-0000-0000999E0000}"/>
    <cellStyle name="RIGs input totals 5 2 2 2 17" xfId="41165" xr:uid="{00000000-0005-0000-0000-00009A9E0000}"/>
    <cellStyle name="RIGs input totals 5 2 2 2 18" xfId="41166" xr:uid="{00000000-0005-0000-0000-00009B9E0000}"/>
    <cellStyle name="RIGs input totals 5 2 2 2 19" xfId="41167" xr:uid="{00000000-0005-0000-0000-00009C9E0000}"/>
    <cellStyle name="RIGs input totals 5 2 2 2 2" xfId="1928" xr:uid="{00000000-0005-0000-0000-00009D9E0000}"/>
    <cellStyle name="RIGs input totals 5 2 2 2 2 10" xfId="41168" xr:uid="{00000000-0005-0000-0000-00009E9E0000}"/>
    <cellStyle name="RIGs input totals 5 2 2 2 2 11" xfId="41169" xr:uid="{00000000-0005-0000-0000-00009F9E0000}"/>
    <cellStyle name="RIGs input totals 5 2 2 2 2 12" xfId="41170" xr:uid="{00000000-0005-0000-0000-0000A09E0000}"/>
    <cellStyle name="RIGs input totals 5 2 2 2 2 13" xfId="41171" xr:uid="{00000000-0005-0000-0000-0000A19E0000}"/>
    <cellStyle name="RIGs input totals 5 2 2 2 2 14" xfId="41172" xr:uid="{00000000-0005-0000-0000-0000A29E0000}"/>
    <cellStyle name="RIGs input totals 5 2 2 2 2 15" xfId="41173" xr:uid="{00000000-0005-0000-0000-0000A39E0000}"/>
    <cellStyle name="RIGs input totals 5 2 2 2 2 16" xfId="41174" xr:uid="{00000000-0005-0000-0000-0000A49E0000}"/>
    <cellStyle name="RIGs input totals 5 2 2 2 2 17" xfId="41175" xr:uid="{00000000-0005-0000-0000-0000A59E0000}"/>
    <cellStyle name="RIGs input totals 5 2 2 2 2 18" xfId="41176" xr:uid="{00000000-0005-0000-0000-0000A69E0000}"/>
    <cellStyle name="RIGs input totals 5 2 2 2 2 19" xfId="41177" xr:uid="{00000000-0005-0000-0000-0000A79E0000}"/>
    <cellStyle name="RIGs input totals 5 2 2 2 2 2" xfId="41178" xr:uid="{00000000-0005-0000-0000-0000A89E0000}"/>
    <cellStyle name="RIGs input totals 5 2 2 2 2 2 10" xfId="41179" xr:uid="{00000000-0005-0000-0000-0000A99E0000}"/>
    <cellStyle name="RIGs input totals 5 2 2 2 2 2 11" xfId="41180" xr:uid="{00000000-0005-0000-0000-0000AA9E0000}"/>
    <cellStyle name="RIGs input totals 5 2 2 2 2 2 12" xfId="41181" xr:uid="{00000000-0005-0000-0000-0000AB9E0000}"/>
    <cellStyle name="RIGs input totals 5 2 2 2 2 2 13" xfId="41182" xr:uid="{00000000-0005-0000-0000-0000AC9E0000}"/>
    <cellStyle name="RIGs input totals 5 2 2 2 2 2 2" xfId="41183" xr:uid="{00000000-0005-0000-0000-0000AD9E0000}"/>
    <cellStyle name="RIGs input totals 5 2 2 2 2 2 2 2" xfId="41184" xr:uid="{00000000-0005-0000-0000-0000AE9E0000}"/>
    <cellStyle name="RIGs input totals 5 2 2 2 2 2 2 3" xfId="41185" xr:uid="{00000000-0005-0000-0000-0000AF9E0000}"/>
    <cellStyle name="RIGs input totals 5 2 2 2 2 2 3" xfId="41186" xr:uid="{00000000-0005-0000-0000-0000B09E0000}"/>
    <cellStyle name="RIGs input totals 5 2 2 2 2 2 3 2" xfId="41187" xr:uid="{00000000-0005-0000-0000-0000B19E0000}"/>
    <cellStyle name="RIGs input totals 5 2 2 2 2 2 3 3" xfId="41188" xr:uid="{00000000-0005-0000-0000-0000B29E0000}"/>
    <cellStyle name="RIGs input totals 5 2 2 2 2 2 4" xfId="41189" xr:uid="{00000000-0005-0000-0000-0000B39E0000}"/>
    <cellStyle name="RIGs input totals 5 2 2 2 2 2 5" xfId="41190" xr:uid="{00000000-0005-0000-0000-0000B49E0000}"/>
    <cellStyle name="RIGs input totals 5 2 2 2 2 2 6" xfId="41191" xr:uid="{00000000-0005-0000-0000-0000B59E0000}"/>
    <cellStyle name="RIGs input totals 5 2 2 2 2 2 7" xfId="41192" xr:uid="{00000000-0005-0000-0000-0000B69E0000}"/>
    <cellStyle name="RIGs input totals 5 2 2 2 2 2 8" xfId="41193" xr:uid="{00000000-0005-0000-0000-0000B79E0000}"/>
    <cellStyle name="RIGs input totals 5 2 2 2 2 2 9" xfId="41194" xr:uid="{00000000-0005-0000-0000-0000B89E0000}"/>
    <cellStyle name="RIGs input totals 5 2 2 2 2 20" xfId="41195" xr:uid="{00000000-0005-0000-0000-0000B99E0000}"/>
    <cellStyle name="RIGs input totals 5 2 2 2 2 21" xfId="41196" xr:uid="{00000000-0005-0000-0000-0000BA9E0000}"/>
    <cellStyle name="RIGs input totals 5 2 2 2 2 22" xfId="41197" xr:uid="{00000000-0005-0000-0000-0000BB9E0000}"/>
    <cellStyle name="RIGs input totals 5 2 2 2 2 23" xfId="41198" xr:uid="{00000000-0005-0000-0000-0000BC9E0000}"/>
    <cellStyle name="RIGs input totals 5 2 2 2 2 24" xfId="41199" xr:uid="{00000000-0005-0000-0000-0000BD9E0000}"/>
    <cellStyle name="RIGs input totals 5 2 2 2 2 25" xfId="41200" xr:uid="{00000000-0005-0000-0000-0000BE9E0000}"/>
    <cellStyle name="RIGs input totals 5 2 2 2 2 26" xfId="41201" xr:uid="{00000000-0005-0000-0000-0000BF9E0000}"/>
    <cellStyle name="RIGs input totals 5 2 2 2 2 27" xfId="41202" xr:uid="{00000000-0005-0000-0000-0000C09E0000}"/>
    <cellStyle name="RIGs input totals 5 2 2 2 2 28" xfId="41203" xr:uid="{00000000-0005-0000-0000-0000C19E0000}"/>
    <cellStyle name="RIGs input totals 5 2 2 2 2 29" xfId="41204" xr:uid="{00000000-0005-0000-0000-0000C29E0000}"/>
    <cellStyle name="RIGs input totals 5 2 2 2 2 3" xfId="41205" xr:uid="{00000000-0005-0000-0000-0000C39E0000}"/>
    <cellStyle name="RIGs input totals 5 2 2 2 2 3 2" xfId="41206" xr:uid="{00000000-0005-0000-0000-0000C49E0000}"/>
    <cellStyle name="RIGs input totals 5 2 2 2 2 3 3" xfId="41207" xr:uid="{00000000-0005-0000-0000-0000C59E0000}"/>
    <cellStyle name="RIGs input totals 5 2 2 2 2 30" xfId="41208" xr:uid="{00000000-0005-0000-0000-0000C69E0000}"/>
    <cellStyle name="RIGs input totals 5 2 2 2 2 31" xfId="41209" xr:uid="{00000000-0005-0000-0000-0000C79E0000}"/>
    <cellStyle name="RIGs input totals 5 2 2 2 2 32" xfId="41210" xr:uid="{00000000-0005-0000-0000-0000C89E0000}"/>
    <cellStyle name="RIGs input totals 5 2 2 2 2 33" xfId="41211" xr:uid="{00000000-0005-0000-0000-0000C99E0000}"/>
    <cellStyle name="RIGs input totals 5 2 2 2 2 34" xfId="41212" xr:uid="{00000000-0005-0000-0000-0000CA9E0000}"/>
    <cellStyle name="RIGs input totals 5 2 2 2 2 4" xfId="41213" xr:uid="{00000000-0005-0000-0000-0000CB9E0000}"/>
    <cellStyle name="RIGs input totals 5 2 2 2 2 4 2" xfId="41214" xr:uid="{00000000-0005-0000-0000-0000CC9E0000}"/>
    <cellStyle name="RIGs input totals 5 2 2 2 2 4 3" xfId="41215" xr:uid="{00000000-0005-0000-0000-0000CD9E0000}"/>
    <cellStyle name="RIGs input totals 5 2 2 2 2 5" xfId="41216" xr:uid="{00000000-0005-0000-0000-0000CE9E0000}"/>
    <cellStyle name="RIGs input totals 5 2 2 2 2 6" xfId="41217" xr:uid="{00000000-0005-0000-0000-0000CF9E0000}"/>
    <cellStyle name="RIGs input totals 5 2 2 2 2 7" xfId="41218" xr:uid="{00000000-0005-0000-0000-0000D09E0000}"/>
    <cellStyle name="RIGs input totals 5 2 2 2 2 8" xfId="41219" xr:uid="{00000000-0005-0000-0000-0000D19E0000}"/>
    <cellStyle name="RIGs input totals 5 2 2 2 2 9" xfId="41220" xr:uid="{00000000-0005-0000-0000-0000D29E0000}"/>
    <cellStyle name="RIGs input totals 5 2 2 2 20" xfId="41221" xr:uid="{00000000-0005-0000-0000-0000D39E0000}"/>
    <cellStyle name="RIGs input totals 5 2 2 2 21" xfId="41222" xr:uid="{00000000-0005-0000-0000-0000D49E0000}"/>
    <cellStyle name="RIGs input totals 5 2 2 2 22" xfId="41223" xr:uid="{00000000-0005-0000-0000-0000D59E0000}"/>
    <cellStyle name="RIGs input totals 5 2 2 2 23" xfId="41224" xr:uid="{00000000-0005-0000-0000-0000D69E0000}"/>
    <cellStyle name="RIGs input totals 5 2 2 2 24" xfId="41225" xr:uid="{00000000-0005-0000-0000-0000D79E0000}"/>
    <cellStyle name="RIGs input totals 5 2 2 2 25" xfId="41226" xr:uid="{00000000-0005-0000-0000-0000D89E0000}"/>
    <cellStyle name="RIGs input totals 5 2 2 2 26" xfId="41227" xr:uid="{00000000-0005-0000-0000-0000D99E0000}"/>
    <cellStyle name="RIGs input totals 5 2 2 2 27" xfId="41228" xr:uid="{00000000-0005-0000-0000-0000DA9E0000}"/>
    <cellStyle name="RIGs input totals 5 2 2 2 28" xfId="41229" xr:uid="{00000000-0005-0000-0000-0000DB9E0000}"/>
    <cellStyle name="RIGs input totals 5 2 2 2 29" xfId="41230" xr:uid="{00000000-0005-0000-0000-0000DC9E0000}"/>
    <cellStyle name="RIGs input totals 5 2 2 2 3" xfId="41231" xr:uid="{00000000-0005-0000-0000-0000DD9E0000}"/>
    <cellStyle name="RIGs input totals 5 2 2 2 3 10" xfId="41232" xr:uid="{00000000-0005-0000-0000-0000DE9E0000}"/>
    <cellStyle name="RIGs input totals 5 2 2 2 3 11" xfId="41233" xr:uid="{00000000-0005-0000-0000-0000DF9E0000}"/>
    <cellStyle name="RIGs input totals 5 2 2 2 3 12" xfId="41234" xr:uid="{00000000-0005-0000-0000-0000E09E0000}"/>
    <cellStyle name="RIGs input totals 5 2 2 2 3 13" xfId="41235" xr:uid="{00000000-0005-0000-0000-0000E19E0000}"/>
    <cellStyle name="RIGs input totals 5 2 2 2 3 2" xfId="41236" xr:uid="{00000000-0005-0000-0000-0000E29E0000}"/>
    <cellStyle name="RIGs input totals 5 2 2 2 3 2 2" xfId="41237" xr:uid="{00000000-0005-0000-0000-0000E39E0000}"/>
    <cellStyle name="RIGs input totals 5 2 2 2 3 2 3" xfId="41238" xr:uid="{00000000-0005-0000-0000-0000E49E0000}"/>
    <cellStyle name="RIGs input totals 5 2 2 2 3 3" xfId="41239" xr:uid="{00000000-0005-0000-0000-0000E59E0000}"/>
    <cellStyle name="RIGs input totals 5 2 2 2 3 3 2" xfId="41240" xr:uid="{00000000-0005-0000-0000-0000E69E0000}"/>
    <cellStyle name="RIGs input totals 5 2 2 2 3 3 3" xfId="41241" xr:uid="{00000000-0005-0000-0000-0000E79E0000}"/>
    <cellStyle name="RIGs input totals 5 2 2 2 3 4" xfId="41242" xr:uid="{00000000-0005-0000-0000-0000E89E0000}"/>
    <cellStyle name="RIGs input totals 5 2 2 2 3 5" xfId="41243" xr:uid="{00000000-0005-0000-0000-0000E99E0000}"/>
    <cellStyle name="RIGs input totals 5 2 2 2 3 6" xfId="41244" xr:uid="{00000000-0005-0000-0000-0000EA9E0000}"/>
    <cellStyle name="RIGs input totals 5 2 2 2 3 7" xfId="41245" xr:uid="{00000000-0005-0000-0000-0000EB9E0000}"/>
    <cellStyle name="RIGs input totals 5 2 2 2 3 8" xfId="41246" xr:uid="{00000000-0005-0000-0000-0000EC9E0000}"/>
    <cellStyle name="RIGs input totals 5 2 2 2 3 9" xfId="41247" xr:uid="{00000000-0005-0000-0000-0000ED9E0000}"/>
    <cellStyle name="RIGs input totals 5 2 2 2 30" xfId="41248" xr:uid="{00000000-0005-0000-0000-0000EE9E0000}"/>
    <cellStyle name="RIGs input totals 5 2 2 2 31" xfId="41249" xr:uid="{00000000-0005-0000-0000-0000EF9E0000}"/>
    <cellStyle name="RIGs input totals 5 2 2 2 4" xfId="41250" xr:uid="{00000000-0005-0000-0000-0000F09E0000}"/>
    <cellStyle name="RIGs input totals 5 2 2 2 4 2" xfId="41251" xr:uid="{00000000-0005-0000-0000-0000F19E0000}"/>
    <cellStyle name="RIGs input totals 5 2 2 2 4 3" xfId="41252" xr:uid="{00000000-0005-0000-0000-0000F29E0000}"/>
    <cellStyle name="RIGs input totals 5 2 2 2 5" xfId="41253" xr:uid="{00000000-0005-0000-0000-0000F39E0000}"/>
    <cellStyle name="RIGs input totals 5 2 2 2 5 2" xfId="41254" xr:uid="{00000000-0005-0000-0000-0000F49E0000}"/>
    <cellStyle name="RIGs input totals 5 2 2 2 5 3" xfId="41255" xr:uid="{00000000-0005-0000-0000-0000F59E0000}"/>
    <cellStyle name="RIGs input totals 5 2 2 2 6" xfId="41256" xr:uid="{00000000-0005-0000-0000-0000F69E0000}"/>
    <cellStyle name="RIGs input totals 5 2 2 2 7" xfId="41257" xr:uid="{00000000-0005-0000-0000-0000F79E0000}"/>
    <cellStyle name="RIGs input totals 5 2 2 2 8" xfId="41258" xr:uid="{00000000-0005-0000-0000-0000F89E0000}"/>
    <cellStyle name="RIGs input totals 5 2 2 2 9" xfId="41259" xr:uid="{00000000-0005-0000-0000-0000F99E0000}"/>
    <cellStyle name="RIGs input totals 5 2 2 2_4 28 1_Asst_Health_Crit_AllTO_RIIO_20110714pm" xfId="41260" xr:uid="{00000000-0005-0000-0000-0000FA9E0000}"/>
    <cellStyle name="RIGs input totals 5 2 2 20" xfId="41261" xr:uid="{00000000-0005-0000-0000-0000FB9E0000}"/>
    <cellStyle name="RIGs input totals 5 2 2 20 2" xfId="41262" xr:uid="{00000000-0005-0000-0000-0000FC9E0000}"/>
    <cellStyle name="RIGs input totals 5 2 2 21" xfId="41263" xr:uid="{00000000-0005-0000-0000-0000FD9E0000}"/>
    <cellStyle name="RIGs input totals 5 2 2 21 2" xfId="41264" xr:uid="{00000000-0005-0000-0000-0000FE9E0000}"/>
    <cellStyle name="RIGs input totals 5 2 2 22" xfId="41265" xr:uid="{00000000-0005-0000-0000-0000FF9E0000}"/>
    <cellStyle name="RIGs input totals 5 2 2 22 2" xfId="41266" xr:uid="{00000000-0005-0000-0000-0000009F0000}"/>
    <cellStyle name="RIGs input totals 5 2 2 23" xfId="41267" xr:uid="{00000000-0005-0000-0000-0000019F0000}"/>
    <cellStyle name="RIGs input totals 5 2 2 23 2" xfId="41268" xr:uid="{00000000-0005-0000-0000-0000029F0000}"/>
    <cellStyle name="RIGs input totals 5 2 2 24" xfId="41269" xr:uid="{00000000-0005-0000-0000-0000039F0000}"/>
    <cellStyle name="RIGs input totals 5 2 2 24 2" xfId="41270" xr:uid="{00000000-0005-0000-0000-0000049F0000}"/>
    <cellStyle name="RIGs input totals 5 2 2 25" xfId="41271" xr:uid="{00000000-0005-0000-0000-0000059F0000}"/>
    <cellStyle name="RIGs input totals 5 2 2 25 2" xfId="41272" xr:uid="{00000000-0005-0000-0000-0000069F0000}"/>
    <cellStyle name="RIGs input totals 5 2 2 26" xfId="41273" xr:uid="{00000000-0005-0000-0000-0000079F0000}"/>
    <cellStyle name="RIGs input totals 5 2 2 27" xfId="41274" xr:uid="{00000000-0005-0000-0000-0000089F0000}"/>
    <cellStyle name="RIGs input totals 5 2 2 28" xfId="41275" xr:uid="{00000000-0005-0000-0000-0000099F0000}"/>
    <cellStyle name="RIGs input totals 5 2 2 29" xfId="41276" xr:uid="{00000000-0005-0000-0000-00000A9F0000}"/>
    <cellStyle name="RIGs input totals 5 2 2 3" xfId="1927" xr:uid="{00000000-0005-0000-0000-00000B9F0000}"/>
    <cellStyle name="RIGs input totals 5 2 2 3 10" xfId="41277" xr:uid="{00000000-0005-0000-0000-00000C9F0000}"/>
    <cellStyle name="RIGs input totals 5 2 2 3 11" xfId="41278" xr:uid="{00000000-0005-0000-0000-00000D9F0000}"/>
    <cellStyle name="RIGs input totals 5 2 2 3 12" xfId="41279" xr:uid="{00000000-0005-0000-0000-00000E9F0000}"/>
    <cellStyle name="RIGs input totals 5 2 2 3 13" xfId="41280" xr:uid="{00000000-0005-0000-0000-00000F9F0000}"/>
    <cellStyle name="RIGs input totals 5 2 2 3 14" xfId="41281" xr:uid="{00000000-0005-0000-0000-0000109F0000}"/>
    <cellStyle name="RIGs input totals 5 2 2 3 15" xfId="41282" xr:uid="{00000000-0005-0000-0000-0000119F0000}"/>
    <cellStyle name="RIGs input totals 5 2 2 3 16" xfId="41283" xr:uid="{00000000-0005-0000-0000-0000129F0000}"/>
    <cellStyle name="RIGs input totals 5 2 2 3 17" xfId="41284" xr:uid="{00000000-0005-0000-0000-0000139F0000}"/>
    <cellStyle name="RIGs input totals 5 2 2 3 18" xfId="41285" xr:uid="{00000000-0005-0000-0000-0000149F0000}"/>
    <cellStyle name="RIGs input totals 5 2 2 3 19" xfId="41286" xr:uid="{00000000-0005-0000-0000-0000159F0000}"/>
    <cellStyle name="RIGs input totals 5 2 2 3 2" xfId="41287" xr:uid="{00000000-0005-0000-0000-0000169F0000}"/>
    <cellStyle name="RIGs input totals 5 2 2 3 2 10" xfId="41288" xr:uid="{00000000-0005-0000-0000-0000179F0000}"/>
    <cellStyle name="RIGs input totals 5 2 2 3 2 11" xfId="41289" xr:uid="{00000000-0005-0000-0000-0000189F0000}"/>
    <cellStyle name="RIGs input totals 5 2 2 3 2 12" xfId="41290" xr:uid="{00000000-0005-0000-0000-0000199F0000}"/>
    <cellStyle name="RIGs input totals 5 2 2 3 2 13" xfId="41291" xr:uid="{00000000-0005-0000-0000-00001A9F0000}"/>
    <cellStyle name="RIGs input totals 5 2 2 3 2 2" xfId="41292" xr:uid="{00000000-0005-0000-0000-00001B9F0000}"/>
    <cellStyle name="RIGs input totals 5 2 2 3 2 2 2" xfId="41293" xr:uid="{00000000-0005-0000-0000-00001C9F0000}"/>
    <cellStyle name="RIGs input totals 5 2 2 3 2 2 3" xfId="41294" xr:uid="{00000000-0005-0000-0000-00001D9F0000}"/>
    <cellStyle name="RIGs input totals 5 2 2 3 2 3" xfId="41295" xr:uid="{00000000-0005-0000-0000-00001E9F0000}"/>
    <cellStyle name="RIGs input totals 5 2 2 3 2 3 2" xfId="41296" xr:uid="{00000000-0005-0000-0000-00001F9F0000}"/>
    <cellStyle name="RIGs input totals 5 2 2 3 2 3 3" xfId="41297" xr:uid="{00000000-0005-0000-0000-0000209F0000}"/>
    <cellStyle name="RIGs input totals 5 2 2 3 2 4" xfId="41298" xr:uid="{00000000-0005-0000-0000-0000219F0000}"/>
    <cellStyle name="RIGs input totals 5 2 2 3 2 5" xfId="41299" xr:uid="{00000000-0005-0000-0000-0000229F0000}"/>
    <cellStyle name="RIGs input totals 5 2 2 3 2 6" xfId="41300" xr:uid="{00000000-0005-0000-0000-0000239F0000}"/>
    <cellStyle name="RIGs input totals 5 2 2 3 2 7" xfId="41301" xr:uid="{00000000-0005-0000-0000-0000249F0000}"/>
    <cellStyle name="RIGs input totals 5 2 2 3 2 8" xfId="41302" xr:uid="{00000000-0005-0000-0000-0000259F0000}"/>
    <cellStyle name="RIGs input totals 5 2 2 3 2 9" xfId="41303" xr:uid="{00000000-0005-0000-0000-0000269F0000}"/>
    <cellStyle name="RIGs input totals 5 2 2 3 20" xfId="41304" xr:uid="{00000000-0005-0000-0000-0000279F0000}"/>
    <cellStyle name="RIGs input totals 5 2 2 3 21" xfId="41305" xr:uid="{00000000-0005-0000-0000-0000289F0000}"/>
    <cellStyle name="RIGs input totals 5 2 2 3 22" xfId="41306" xr:uid="{00000000-0005-0000-0000-0000299F0000}"/>
    <cellStyle name="RIGs input totals 5 2 2 3 23" xfId="41307" xr:uid="{00000000-0005-0000-0000-00002A9F0000}"/>
    <cellStyle name="RIGs input totals 5 2 2 3 24" xfId="41308" xr:uid="{00000000-0005-0000-0000-00002B9F0000}"/>
    <cellStyle name="RIGs input totals 5 2 2 3 25" xfId="41309" xr:uid="{00000000-0005-0000-0000-00002C9F0000}"/>
    <cellStyle name="RIGs input totals 5 2 2 3 26" xfId="41310" xr:uid="{00000000-0005-0000-0000-00002D9F0000}"/>
    <cellStyle name="RIGs input totals 5 2 2 3 27" xfId="41311" xr:uid="{00000000-0005-0000-0000-00002E9F0000}"/>
    <cellStyle name="RIGs input totals 5 2 2 3 28" xfId="41312" xr:uid="{00000000-0005-0000-0000-00002F9F0000}"/>
    <cellStyle name="RIGs input totals 5 2 2 3 29" xfId="41313" xr:uid="{00000000-0005-0000-0000-0000309F0000}"/>
    <cellStyle name="RIGs input totals 5 2 2 3 3" xfId="41314" xr:uid="{00000000-0005-0000-0000-0000319F0000}"/>
    <cellStyle name="RIGs input totals 5 2 2 3 3 2" xfId="41315" xr:uid="{00000000-0005-0000-0000-0000329F0000}"/>
    <cellStyle name="RIGs input totals 5 2 2 3 3 3" xfId="41316" xr:uid="{00000000-0005-0000-0000-0000339F0000}"/>
    <cellStyle name="RIGs input totals 5 2 2 3 30" xfId="41317" xr:uid="{00000000-0005-0000-0000-0000349F0000}"/>
    <cellStyle name="RIGs input totals 5 2 2 3 4" xfId="41318" xr:uid="{00000000-0005-0000-0000-0000359F0000}"/>
    <cellStyle name="RIGs input totals 5 2 2 3 4 2" xfId="41319" xr:uid="{00000000-0005-0000-0000-0000369F0000}"/>
    <cellStyle name="RIGs input totals 5 2 2 3 4 3" xfId="41320" xr:uid="{00000000-0005-0000-0000-0000379F0000}"/>
    <cellStyle name="RIGs input totals 5 2 2 3 5" xfId="41321" xr:uid="{00000000-0005-0000-0000-0000389F0000}"/>
    <cellStyle name="RIGs input totals 5 2 2 3 6" xfId="41322" xr:uid="{00000000-0005-0000-0000-0000399F0000}"/>
    <cellStyle name="RIGs input totals 5 2 2 3 7" xfId="41323" xr:uid="{00000000-0005-0000-0000-00003A9F0000}"/>
    <cellStyle name="RIGs input totals 5 2 2 3 8" xfId="41324" xr:uid="{00000000-0005-0000-0000-00003B9F0000}"/>
    <cellStyle name="RIGs input totals 5 2 2 3 9" xfId="41325" xr:uid="{00000000-0005-0000-0000-00003C9F0000}"/>
    <cellStyle name="RIGs input totals 5 2 2 30" xfId="41326" xr:uid="{00000000-0005-0000-0000-00003D9F0000}"/>
    <cellStyle name="RIGs input totals 5 2 2 31" xfId="41327" xr:uid="{00000000-0005-0000-0000-00003E9F0000}"/>
    <cellStyle name="RIGs input totals 5 2 2 32" xfId="41328" xr:uid="{00000000-0005-0000-0000-00003F9F0000}"/>
    <cellStyle name="RIGs input totals 5 2 2 33" xfId="41329" xr:uid="{00000000-0005-0000-0000-0000409F0000}"/>
    <cellStyle name="RIGs input totals 5 2 2 4" xfId="41330" xr:uid="{00000000-0005-0000-0000-0000419F0000}"/>
    <cellStyle name="RIGs input totals 5 2 2 4 10" xfId="41331" xr:uid="{00000000-0005-0000-0000-0000429F0000}"/>
    <cellStyle name="RIGs input totals 5 2 2 4 11" xfId="41332" xr:uid="{00000000-0005-0000-0000-0000439F0000}"/>
    <cellStyle name="RIGs input totals 5 2 2 4 12" xfId="41333" xr:uid="{00000000-0005-0000-0000-0000449F0000}"/>
    <cellStyle name="RIGs input totals 5 2 2 4 13" xfId="41334" xr:uid="{00000000-0005-0000-0000-0000459F0000}"/>
    <cellStyle name="RIGs input totals 5 2 2 4 14" xfId="41335" xr:uid="{00000000-0005-0000-0000-0000469F0000}"/>
    <cellStyle name="RIGs input totals 5 2 2 4 15" xfId="41336" xr:uid="{00000000-0005-0000-0000-0000479F0000}"/>
    <cellStyle name="RIGs input totals 5 2 2 4 16" xfId="41337" xr:uid="{00000000-0005-0000-0000-0000489F0000}"/>
    <cellStyle name="RIGs input totals 5 2 2 4 17" xfId="41338" xr:uid="{00000000-0005-0000-0000-0000499F0000}"/>
    <cellStyle name="RIGs input totals 5 2 2 4 18" xfId="41339" xr:uid="{00000000-0005-0000-0000-00004A9F0000}"/>
    <cellStyle name="RIGs input totals 5 2 2 4 19" xfId="41340" xr:uid="{00000000-0005-0000-0000-00004B9F0000}"/>
    <cellStyle name="RIGs input totals 5 2 2 4 2" xfId="41341" xr:uid="{00000000-0005-0000-0000-00004C9F0000}"/>
    <cellStyle name="RIGs input totals 5 2 2 4 2 10" xfId="41342" xr:uid="{00000000-0005-0000-0000-00004D9F0000}"/>
    <cellStyle name="RIGs input totals 5 2 2 4 2 11" xfId="41343" xr:uid="{00000000-0005-0000-0000-00004E9F0000}"/>
    <cellStyle name="RIGs input totals 5 2 2 4 2 12" xfId="41344" xr:uid="{00000000-0005-0000-0000-00004F9F0000}"/>
    <cellStyle name="RIGs input totals 5 2 2 4 2 13" xfId="41345" xr:uid="{00000000-0005-0000-0000-0000509F0000}"/>
    <cellStyle name="RIGs input totals 5 2 2 4 2 2" xfId="41346" xr:uid="{00000000-0005-0000-0000-0000519F0000}"/>
    <cellStyle name="RIGs input totals 5 2 2 4 2 2 2" xfId="41347" xr:uid="{00000000-0005-0000-0000-0000529F0000}"/>
    <cellStyle name="RIGs input totals 5 2 2 4 2 2 3" xfId="41348" xr:uid="{00000000-0005-0000-0000-0000539F0000}"/>
    <cellStyle name="RIGs input totals 5 2 2 4 2 3" xfId="41349" xr:uid="{00000000-0005-0000-0000-0000549F0000}"/>
    <cellStyle name="RIGs input totals 5 2 2 4 2 3 2" xfId="41350" xr:uid="{00000000-0005-0000-0000-0000559F0000}"/>
    <cellStyle name="RIGs input totals 5 2 2 4 2 3 3" xfId="41351" xr:uid="{00000000-0005-0000-0000-0000569F0000}"/>
    <cellStyle name="RIGs input totals 5 2 2 4 2 4" xfId="41352" xr:uid="{00000000-0005-0000-0000-0000579F0000}"/>
    <cellStyle name="RIGs input totals 5 2 2 4 2 5" xfId="41353" xr:uid="{00000000-0005-0000-0000-0000589F0000}"/>
    <cellStyle name="RIGs input totals 5 2 2 4 2 6" xfId="41354" xr:uid="{00000000-0005-0000-0000-0000599F0000}"/>
    <cellStyle name="RIGs input totals 5 2 2 4 2 7" xfId="41355" xr:uid="{00000000-0005-0000-0000-00005A9F0000}"/>
    <cellStyle name="RIGs input totals 5 2 2 4 2 8" xfId="41356" xr:uid="{00000000-0005-0000-0000-00005B9F0000}"/>
    <cellStyle name="RIGs input totals 5 2 2 4 2 9" xfId="41357" xr:uid="{00000000-0005-0000-0000-00005C9F0000}"/>
    <cellStyle name="RIGs input totals 5 2 2 4 20" xfId="41358" xr:uid="{00000000-0005-0000-0000-00005D9F0000}"/>
    <cellStyle name="RIGs input totals 5 2 2 4 21" xfId="41359" xr:uid="{00000000-0005-0000-0000-00005E9F0000}"/>
    <cellStyle name="RIGs input totals 5 2 2 4 22" xfId="41360" xr:uid="{00000000-0005-0000-0000-00005F9F0000}"/>
    <cellStyle name="RIGs input totals 5 2 2 4 23" xfId="41361" xr:uid="{00000000-0005-0000-0000-0000609F0000}"/>
    <cellStyle name="RIGs input totals 5 2 2 4 24" xfId="41362" xr:uid="{00000000-0005-0000-0000-0000619F0000}"/>
    <cellStyle name="RIGs input totals 5 2 2 4 25" xfId="41363" xr:uid="{00000000-0005-0000-0000-0000629F0000}"/>
    <cellStyle name="RIGs input totals 5 2 2 4 26" xfId="41364" xr:uid="{00000000-0005-0000-0000-0000639F0000}"/>
    <cellStyle name="RIGs input totals 5 2 2 4 27" xfId="41365" xr:uid="{00000000-0005-0000-0000-0000649F0000}"/>
    <cellStyle name="RIGs input totals 5 2 2 4 28" xfId="41366" xr:uid="{00000000-0005-0000-0000-0000659F0000}"/>
    <cellStyle name="RIGs input totals 5 2 2 4 29" xfId="41367" xr:uid="{00000000-0005-0000-0000-0000669F0000}"/>
    <cellStyle name="RIGs input totals 5 2 2 4 3" xfId="41368" xr:uid="{00000000-0005-0000-0000-0000679F0000}"/>
    <cellStyle name="RIGs input totals 5 2 2 4 3 2" xfId="41369" xr:uid="{00000000-0005-0000-0000-0000689F0000}"/>
    <cellStyle name="RIGs input totals 5 2 2 4 3 3" xfId="41370" xr:uid="{00000000-0005-0000-0000-0000699F0000}"/>
    <cellStyle name="RIGs input totals 5 2 2 4 30" xfId="41371" xr:uid="{00000000-0005-0000-0000-00006A9F0000}"/>
    <cellStyle name="RIGs input totals 5 2 2 4 4" xfId="41372" xr:uid="{00000000-0005-0000-0000-00006B9F0000}"/>
    <cellStyle name="RIGs input totals 5 2 2 4 4 2" xfId="41373" xr:uid="{00000000-0005-0000-0000-00006C9F0000}"/>
    <cellStyle name="RIGs input totals 5 2 2 4 4 3" xfId="41374" xr:uid="{00000000-0005-0000-0000-00006D9F0000}"/>
    <cellStyle name="RIGs input totals 5 2 2 4 5" xfId="41375" xr:uid="{00000000-0005-0000-0000-00006E9F0000}"/>
    <cellStyle name="RIGs input totals 5 2 2 4 6" xfId="41376" xr:uid="{00000000-0005-0000-0000-00006F9F0000}"/>
    <cellStyle name="RIGs input totals 5 2 2 4 7" xfId="41377" xr:uid="{00000000-0005-0000-0000-0000709F0000}"/>
    <cellStyle name="RIGs input totals 5 2 2 4 8" xfId="41378" xr:uid="{00000000-0005-0000-0000-0000719F0000}"/>
    <cellStyle name="RIGs input totals 5 2 2 4 9" xfId="41379" xr:uid="{00000000-0005-0000-0000-0000729F0000}"/>
    <cellStyle name="RIGs input totals 5 2 2 5" xfId="41380" xr:uid="{00000000-0005-0000-0000-0000739F0000}"/>
    <cellStyle name="RIGs input totals 5 2 2 5 10" xfId="41381" xr:uid="{00000000-0005-0000-0000-0000749F0000}"/>
    <cellStyle name="RIGs input totals 5 2 2 5 11" xfId="41382" xr:uid="{00000000-0005-0000-0000-0000759F0000}"/>
    <cellStyle name="RIGs input totals 5 2 2 5 12" xfId="41383" xr:uid="{00000000-0005-0000-0000-0000769F0000}"/>
    <cellStyle name="RIGs input totals 5 2 2 5 13" xfId="41384" xr:uid="{00000000-0005-0000-0000-0000779F0000}"/>
    <cellStyle name="RIGs input totals 5 2 2 5 2" xfId="41385" xr:uid="{00000000-0005-0000-0000-0000789F0000}"/>
    <cellStyle name="RIGs input totals 5 2 2 5 2 2" xfId="41386" xr:uid="{00000000-0005-0000-0000-0000799F0000}"/>
    <cellStyle name="RIGs input totals 5 2 2 5 2 3" xfId="41387" xr:uid="{00000000-0005-0000-0000-00007A9F0000}"/>
    <cellStyle name="RIGs input totals 5 2 2 5 3" xfId="41388" xr:uid="{00000000-0005-0000-0000-00007B9F0000}"/>
    <cellStyle name="RIGs input totals 5 2 2 5 3 2" xfId="41389" xr:uid="{00000000-0005-0000-0000-00007C9F0000}"/>
    <cellStyle name="RIGs input totals 5 2 2 5 3 3" xfId="41390" xr:uid="{00000000-0005-0000-0000-00007D9F0000}"/>
    <cellStyle name="RIGs input totals 5 2 2 5 4" xfId="41391" xr:uid="{00000000-0005-0000-0000-00007E9F0000}"/>
    <cellStyle name="RIGs input totals 5 2 2 5 5" xfId="41392" xr:uid="{00000000-0005-0000-0000-00007F9F0000}"/>
    <cellStyle name="RIGs input totals 5 2 2 5 6" xfId="41393" xr:uid="{00000000-0005-0000-0000-0000809F0000}"/>
    <cellStyle name="RIGs input totals 5 2 2 5 7" xfId="41394" xr:uid="{00000000-0005-0000-0000-0000819F0000}"/>
    <cellStyle name="RIGs input totals 5 2 2 5 8" xfId="41395" xr:uid="{00000000-0005-0000-0000-0000829F0000}"/>
    <cellStyle name="RIGs input totals 5 2 2 5 9" xfId="41396" xr:uid="{00000000-0005-0000-0000-0000839F0000}"/>
    <cellStyle name="RIGs input totals 5 2 2 6" xfId="41397" xr:uid="{00000000-0005-0000-0000-0000849F0000}"/>
    <cellStyle name="RIGs input totals 5 2 2 6 2" xfId="41398" xr:uid="{00000000-0005-0000-0000-0000859F0000}"/>
    <cellStyle name="RIGs input totals 5 2 2 6 2 2" xfId="41399" xr:uid="{00000000-0005-0000-0000-0000869F0000}"/>
    <cellStyle name="RIGs input totals 5 2 2 6 2 3" xfId="41400" xr:uid="{00000000-0005-0000-0000-0000879F0000}"/>
    <cellStyle name="RIGs input totals 5 2 2 6 3" xfId="41401" xr:uid="{00000000-0005-0000-0000-0000889F0000}"/>
    <cellStyle name="RIGs input totals 5 2 2 6 3 2" xfId="41402" xr:uid="{00000000-0005-0000-0000-0000899F0000}"/>
    <cellStyle name="RIGs input totals 5 2 2 6 4" xfId="41403" xr:uid="{00000000-0005-0000-0000-00008A9F0000}"/>
    <cellStyle name="RIGs input totals 5 2 2 7" xfId="41404" xr:uid="{00000000-0005-0000-0000-00008B9F0000}"/>
    <cellStyle name="RIGs input totals 5 2 2 7 2" xfId="41405" xr:uid="{00000000-0005-0000-0000-00008C9F0000}"/>
    <cellStyle name="RIGs input totals 5 2 2 8" xfId="41406" xr:uid="{00000000-0005-0000-0000-00008D9F0000}"/>
    <cellStyle name="RIGs input totals 5 2 2 8 2" xfId="41407" xr:uid="{00000000-0005-0000-0000-00008E9F0000}"/>
    <cellStyle name="RIGs input totals 5 2 2 9" xfId="41408" xr:uid="{00000000-0005-0000-0000-00008F9F0000}"/>
    <cellStyle name="RIGs input totals 5 2 2 9 2" xfId="41409" xr:uid="{00000000-0005-0000-0000-0000909F0000}"/>
    <cellStyle name="RIGs input totals 5 2 2_4 28 1_Asst_Health_Crit_AllTO_RIIO_20110714pm" xfId="41410" xr:uid="{00000000-0005-0000-0000-0000919F0000}"/>
    <cellStyle name="RIGs input totals 5 2 20" xfId="41411" xr:uid="{00000000-0005-0000-0000-0000929F0000}"/>
    <cellStyle name="RIGs input totals 5 2 20 2" xfId="41412" xr:uid="{00000000-0005-0000-0000-0000939F0000}"/>
    <cellStyle name="RIGs input totals 5 2 21" xfId="41413" xr:uid="{00000000-0005-0000-0000-0000949F0000}"/>
    <cellStyle name="RIGs input totals 5 2 21 2" xfId="41414" xr:uid="{00000000-0005-0000-0000-0000959F0000}"/>
    <cellStyle name="RIGs input totals 5 2 22" xfId="41415" xr:uid="{00000000-0005-0000-0000-0000969F0000}"/>
    <cellStyle name="RIGs input totals 5 2 22 2" xfId="41416" xr:uid="{00000000-0005-0000-0000-0000979F0000}"/>
    <cellStyle name="RIGs input totals 5 2 23" xfId="41417" xr:uid="{00000000-0005-0000-0000-0000989F0000}"/>
    <cellStyle name="RIGs input totals 5 2 23 2" xfId="41418" xr:uid="{00000000-0005-0000-0000-0000999F0000}"/>
    <cellStyle name="RIGs input totals 5 2 24" xfId="41419" xr:uid="{00000000-0005-0000-0000-00009A9F0000}"/>
    <cellStyle name="RIGs input totals 5 2 24 2" xfId="41420" xr:uid="{00000000-0005-0000-0000-00009B9F0000}"/>
    <cellStyle name="RIGs input totals 5 2 25" xfId="41421" xr:uid="{00000000-0005-0000-0000-00009C9F0000}"/>
    <cellStyle name="RIGs input totals 5 2 25 2" xfId="41422" xr:uid="{00000000-0005-0000-0000-00009D9F0000}"/>
    <cellStyle name="RIGs input totals 5 2 26" xfId="41423" xr:uid="{00000000-0005-0000-0000-00009E9F0000}"/>
    <cellStyle name="RIGs input totals 5 2 26 2" xfId="41424" xr:uid="{00000000-0005-0000-0000-00009F9F0000}"/>
    <cellStyle name="RIGs input totals 5 2 27" xfId="41425" xr:uid="{00000000-0005-0000-0000-0000A09F0000}"/>
    <cellStyle name="RIGs input totals 5 2 28" xfId="41426" xr:uid="{00000000-0005-0000-0000-0000A19F0000}"/>
    <cellStyle name="RIGs input totals 5 2 29" xfId="41427" xr:uid="{00000000-0005-0000-0000-0000A29F0000}"/>
    <cellStyle name="RIGs input totals 5 2 3" xfId="41428" xr:uid="{00000000-0005-0000-0000-0000A39F0000}"/>
    <cellStyle name="RIGs input totals 5 2 3 10" xfId="41429" xr:uid="{00000000-0005-0000-0000-0000A49F0000}"/>
    <cellStyle name="RIGs input totals 5 2 3 11" xfId="41430" xr:uid="{00000000-0005-0000-0000-0000A59F0000}"/>
    <cellStyle name="RIGs input totals 5 2 3 12" xfId="41431" xr:uid="{00000000-0005-0000-0000-0000A69F0000}"/>
    <cellStyle name="RIGs input totals 5 2 3 13" xfId="41432" xr:uid="{00000000-0005-0000-0000-0000A79F0000}"/>
    <cellStyle name="RIGs input totals 5 2 3 14" xfId="41433" xr:uid="{00000000-0005-0000-0000-0000A89F0000}"/>
    <cellStyle name="RIGs input totals 5 2 3 15" xfId="41434" xr:uid="{00000000-0005-0000-0000-0000A99F0000}"/>
    <cellStyle name="RIGs input totals 5 2 3 16" xfId="41435" xr:uid="{00000000-0005-0000-0000-0000AA9F0000}"/>
    <cellStyle name="RIGs input totals 5 2 3 17" xfId="41436" xr:uid="{00000000-0005-0000-0000-0000AB9F0000}"/>
    <cellStyle name="RIGs input totals 5 2 3 18" xfId="41437" xr:uid="{00000000-0005-0000-0000-0000AC9F0000}"/>
    <cellStyle name="RIGs input totals 5 2 3 19" xfId="41438" xr:uid="{00000000-0005-0000-0000-0000AD9F0000}"/>
    <cellStyle name="RIGs input totals 5 2 3 2" xfId="41439" xr:uid="{00000000-0005-0000-0000-0000AE9F0000}"/>
    <cellStyle name="RIGs input totals 5 2 3 2 10" xfId="41440" xr:uid="{00000000-0005-0000-0000-0000AF9F0000}"/>
    <cellStyle name="RIGs input totals 5 2 3 2 11" xfId="41441" xr:uid="{00000000-0005-0000-0000-0000B09F0000}"/>
    <cellStyle name="RIGs input totals 5 2 3 2 12" xfId="41442" xr:uid="{00000000-0005-0000-0000-0000B19F0000}"/>
    <cellStyle name="RIGs input totals 5 2 3 2 13" xfId="41443" xr:uid="{00000000-0005-0000-0000-0000B29F0000}"/>
    <cellStyle name="RIGs input totals 5 2 3 2 14" xfId="41444" xr:uid="{00000000-0005-0000-0000-0000B39F0000}"/>
    <cellStyle name="RIGs input totals 5 2 3 2 15" xfId="41445" xr:uid="{00000000-0005-0000-0000-0000B49F0000}"/>
    <cellStyle name="RIGs input totals 5 2 3 2 16" xfId="41446" xr:uid="{00000000-0005-0000-0000-0000B59F0000}"/>
    <cellStyle name="RIGs input totals 5 2 3 2 17" xfId="41447" xr:uid="{00000000-0005-0000-0000-0000B69F0000}"/>
    <cellStyle name="RIGs input totals 5 2 3 2 18" xfId="41448" xr:uid="{00000000-0005-0000-0000-0000B79F0000}"/>
    <cellStyle name="RIGs input totals 5 2 3 2 19" xfId="41449" xr:uid="{00000000-0005-0000-0000-0000B89F0000}"/>
    <cellStyle name="RIGs input totals 5 2 3 2 2" xfId="41450" xr:uid="{00000000-0005-0000-0000-0000B99F0000}"/>
    <cellStyle name="RIGs input totals 5 2 3 2 2 10" xfId="41451" xr:uid="{00000000-0005-0000-0000-0000BA9F0000}"/>
    <cellStyle name="RIGs input totals 5 2 3 2 2 11" xfId="41452" xr:uid="{00000000-0005-0000-0000-0000BB9F0000}"/>
    <cellStyle name="RIGs input totals 5 2 3 2 2 12" xfId="41453" xr:uid="{00000000-0005-0000-0000-0000BC9F0000}"/>
    <cellStyle name="RIGs input totals 5 2 3 2 2 13" xfId="41454" xr:uid="{00000000-0005-0000-0000-0000BD9F0000}"/>
    <cellStyle name="RIGs input totals 5 2 3 2 2 2" xfId="41455" xr:uid="{00000000-0005-0000-0000-0000BE9F0000}"/>
    <cellStyle name="RIGs input totals 5 2 3 2 2 2 2" xfId="41456" xr:uid="{00000000-0005-0000-0000-0000BF9F0000}"/>
    <cellStyle name="RIGs input totals 5 2 3 2 2 2 3" xfId="41457" xr:uid="{00000000-0005-0000-0000-0000C09F0000}"/>
    <cellStyle name="RIGs input totals 5 2 3 2 2 3" xfId="41458" xr:uid="{00000000-0005-0000-0000-0000C19F0000}"/>
    <cellStyle name="RIGs input totals 5 2 3 2 2 3 2" xfId="41459" xr:uid="{00000000-0005-0000-0000-0000C29F0000}"/>
    <cellStyle name="RIGs input totals 5 2 3 2 2 3 3" xfId="41460" xr:uid="{00000000-0005-0000-0000-0000C39F0000}"/>
    <cellStyle name="RIGs input totals 5 2 3 2 2 4" xfId="41461" xr:uid="{00000000-0005-0000-0000-0000C49F0000}"/>
    <cellStyle name="RIGs input totals 5 2 3 2 2 5" xfId="41462" xr:uid="{00000000-0005-0000-0000-0000C59F0000}"/>
    <cellStyle name="RIGs input totals 5 2 3 2 2 6" xfId="41463" xr:uid="{00000000-0005-0000-0000-0000C69F0000}"/>
    <cellStyle name="RIGs input totals 5 2 3 2 2 7" xfId="41464" xr:uid="{00000000-0005-0000-0000-0000C79F0000}"/>
    <cellStyle name="RIGs input totals 5 2 3 2 2 8" xfId="41465" xr:uid="{00000000-0005-0000-0000-0000C89F0000}"/>
    <cellStyle name="RIGs input totals 5 2 3 2 2 9" xfId="41466" xr:uid="{00000000-0005-0000-0000-0000C99F0000}"/>
    <cellStyle name="RIGs input totals 5 2 3 2 20" xfId="41467" xr:uid="{00000000-0005-0000-0000-0000CA9F0000}"/>
    <cellStyle name="RIGs input totals 5 2 3 2 21" xfId="41468" xr:uid="{00000000-0005-0000-0000-0000CB9F0000}"/>
    <cellStyle name="RIGs input totals 5 2 3 2 22" xfId="41469" xr:uid="{00000000-0005-0000-0000-0000CC9F0000}"/>
    <cellStyle name="RIGs input totals 5 2 3 2 23" xfId="41470" xr:uid="{00000000-0005-0000-0000-0000CD9F0000}"/>
    <cellStyle name="RIGs input totals 5 2 3 2 24" xfId="41471" xr:uid="{00000000-0005-0000-0000-0000CE9F0000}"/>
    <cellStyle name="RIGs input totals 5 2 3 2 25" xfId="41472" xr:uid="{00000000-0005-0000-0000-0000CF9F0000}"/>
    <cellStyle name="RIGs input totals 5 2 3 2 26" xfId="41473" xr:uid="{00000000-0005-0000-0000-0000D09F0000}"/>
    <cellStyle name="RIGs input totals 5 2 3 2 27" xfId="41474" xr:uid="{00000000-0005-0000-0000-0000D19F0000}"/>
    <cellStyle name="RIGs input totals 5 2 3 2 28" xfId="41475" xr:uid="{00000000-0005-0000-0000-0000D29F0000}"/>
    <cellStyle name="RIGs input totals 5 2 3 2 29" xfId="41476" xr:uid="{00000000-0005-0000-0000-0000D39F0000}"/>
    <cellStyle name="RIGs input totals 5 2 3 2 3" xfId="41477" xr:uid="{00000000-0005-0000-0000-0000D49F0000}"/>
    <cellStyle name="RIGs input totals 5 2 3 2 3 2" xfId="41478" xr:uid="{00000000-0005-0000-0000-0000D59F0000}"/>
    <cellStyle name="RIGs input totals 5 2 3 2 3 3" xfId="41479" xr:uid="{00000000-0005-0000-0000-0000D69F0000}"/>
    <cellStyle name="RIGs input totals 5 2 3 2 30" xfId="41480" xr:uid="{00000000-0005-0000-0000-0000D79F0000}"/>
    <cellStyle name="RIGs input totals 5 2 3 2 31" xfId="41481" xr:uid="{00000000-0005-0000-0000-0000D89F0000}"/>
    <cellStyle name="RIGs input totals 5 2 3 2 32" xfId="41482" xr:uid="{00000000-0005-0000-0000-0000D99F0000}"/>
    <cellStyle name="RIGs input totals 5 2 3 2 33" xfId="41483" xr:uid="{00000000-0005-0000-0000-0000DA9F0000}"/>
    <cellStyle name="RIGs input totals 5 2 3 2 34" xfId="41484" xr:uid="{00000000-0005-0000-0000-0000DB9F0000}"/>
    <cellStyle name="RIGs input totals 5 2 3 2 4" xfId="41485" xr:uid="{00000000-0005-0000-0000-0000DC9F0000}"/>
    <cellStyle name="RIGs input totals 5 2 3 2 4 2" xfId="41486" xr:uid="{00000000-0005-0000-0000-0000DD9F0000}"/>
    <cellStyle name="RIGs input totals 5 2 3 2 4 3" xfId="41487" xr:uid="{00000000-0005-0000-0000-0000DE9F0000}"/>
    <cellStyle name="RIGs input totals 5 2 3 2 5" xfId="41488" xr:uid="{00000000-0005-0000-0000-0000DF9F0000}"/>
    <cellStyle name="RIGs input totals 5 2 3 2 6" xfId="41489" xr:uid="{00000000-0005-0000-0000-0000E09F0000}"/>
    <cellStyle name="RIGs input totals 5 2 3 2 7" xfId="41490" xr:uid="{00000000-0005-0000-0000-0000E19F0000}"/>
    <cellStyle name="RIGs input totals 5 2 3 2 8" xfId="41491" xr:uid="{00000000-0005-0000-0000-0000E29F0000}"/>
    <cellStyle name="RIGs input totals 5 2 3 2 9" xfId="41492" xr:uid="{00000000-0005-0000-0000-0000E39F0000}"/>
    <cellStyle name="RIGs input totals 5 2 3 20" xfId="41493" xr:uid="{00000000-0005-0000-0000-0000E49F0000}"/>
    <cellStyle name="RIGs input totals 5 2 3 21" xfId="41494" xr:uid="{00000000-0005-0000-0000-0000E59F0000}"/>
    <cellStyle name="RIGs input totals 5 2 3 22" xfId="41495" xr:uid="{00000000-0005-0000-0000-0000E69F0000}"/>
    <cellStyle name="RIGs input totals 5 2 3 23" xfId="41496" xr:uid="{00000000-0005-0000-0000-0000E79F0000}"/>
    <cellStyle name="RIGs input totals 5 2 3 24" xfId="41497" xr:uid="{00000000-0005-0000-0000-0000E89F0000}"/>
    <cellStyle name="RIGs input totals 5 2 3 25" xfId="41498" xr:uid="{00000000-0005-0000-0000-0000E99F0000}"/>
    <cellStyle name="RIGs input totals 5 2 3 26" xfId="41499" xr:uid="{00000000-0005-0000-0000-0000EA9F0000}"/>
    <cellStyle name="RIGs input totals 5 2 3 27" xfId="41500" xr:uid="{00000000-0005-0000-0000-0000EB9F0000}"/>
    <cellStyle name="RIGs input totals 5 2 3 28" xfId="41501" xr:uid="{00000000-0005-0000-0000-0000EC9F0000}"/>
    <cellStyle name="RIGs input totals 5 2 3 29" xfId="41502" xr:uid="{00000000-0005-0000-0000-0000ED9F0000}"/>
    <cellStyle name="RIGs input totals 5 2 3 3" xfId="41503" xr:uid="{00000000-0005-0000-0000-0000EE9F0000}"/>
    <cellStyle name="RIGs input totals 5 2 3 3 10" xfId="41504" xr:uid="{00000000-0005-0000-0000-0000EF9F0000}"/>
    <cellStyle name="RIGs input totals 5 2 3 3 11" xfId="41505" xr:uid="{00000000-0005-0000-0000-0000F09F0000}"/>
    <cellStyle name="RIGs input totals 5 2 3 3 12" xfId="41506" xr:uid="{00000000-0005-0000-0000-0000F19F0000}"/>
    <cellStyle name="RIGs input totals 5 2 3 3 13" xfId="41507" xr:uid="{00000000-0005-0000-0000-0000F29F0000}"/>
    <cellStyle name="RIGs input totals 5 2 3 3 2" xfId="41508" xr:uid="{00000000-0005-0000-0000-0000F39F0000}"/>
    <cellStyle name="RIGs input totals 5 2 3 3 2 2" xfId="41509" xr:uid="{00000000-0005-0000-0000-0000F49F0000}"/>
    <cellStyle name="RIGs input totals 5 2 3 3 2 3" xfId="41510" xr:uid="{00000000-0005-0000-0000-0000F59F0000}"/>
    <cellStyle name="RIGs input totals 5 2 3 3 3" xfId="41511" xr:uid="{00000000-0005-0000-0000-0000F69F0000}"/>
    <cellStyle name="RIGs input totals 5 2 3 3 3 2" xfId="41512" xr:uid="{00000000-0005-0000-0000-0000F79F0000}"/>
    <cellStyle name="RIGs input totals 5 2 3 3 3 3" xfId="41513" xr:uid="{00000000-0005-0000-0000-0000F89F0000}"/>
    <cellStyle name="RIGs input totals 5 2 3 3 4" xfId="41514" xr:uid="{00000000-0005-0000-0000-0000F99F0000}"/>
    <cellStyle name="RIGs input totals 5 2 3 3 5" xfId="41515" xr:uid="{00000000-0005-0000-0000-0000FA9F0000}"/>
    <cellStyle name="RIGs input totals 5 2 3 3 6" xfId="41516" xr:uid="{00000000-0005-0000-0000-0000FB9F0000}"/>
    <cellStyle name="RIGs input totals 5 2 3 3 7" xfId="41517" xr:uid="{00000000-0005-0000-0000-0000FC9F0000}"/>
    <cellStyle name="RIGs input totals 5 2 3 3 8" xfId="41518" xr:uid="{00000000-0005-0000-0000-0000FD9F0000}"/>
    <cellStyle name="RIGs input totals 5 2 3 3 9" xfId="41519" xr:uid="{00000000-0005-0000-0000-0000FE9F0000}"/>
    <cellStyle name="RIGs input totals 5 2 3 30" xfId="41520" xr:uid="{00000000-0005-0000-0000-0000FF9F0000}"/>
    <cellStyle name="RIGs input totals 5 2 3 31" xfId="41521" xr:uid="{00000000-0005-0000-0000-000000A00000}"/>
    <cellStyle name="RIGs input totals 5 2 3 32" xfId="41522" xr:uid="{00000000-0005-0000-0000-000001A00000}"/>
    <cellStyle name="RIGs input totals 5 2 3 33" xfId="41523" xr:uid="{00000000-0005-0000-0000-000002A00000}"/>
    <cellStyle name="RIGs input totals 5 2 3 34" xfId="41524" xr:uid="{00000000-0005-0000-0000-000003A00000}"/>
    <cellStyle name="RIGs input totals 5 2 3 35" xfId="41525" xr:uid="{00000000-0005-0000-0000-000004A00000}"/>
    <cellStyle name="RIGs input totals 5 2 3 4" xfId="41526" xr:uid="{00000000-0005-0000-0000-000005A00000}"/>
    <cellStyle name="RIGs input totals 5 2 3 4 2" xfId="41527" xr:uid="{00000000-0005-0000-0000-000006A00000}"/>
    <cellStyle name="RIGs input totals 5 2 3 4 3" xfId="41528" xr:uid="{00000000-0005-0000-0000-000007A00000}"/>
    <cellStyle name="RIGs input totals 5 2 3 5" xfId="41529" xr:uid="{00000000-0005-0000-0000-000008A00000}"/>
    <cellStyle name="RIGs input totals 5 2 3 5 2" xfId="41530" xr:uid="{00000000-0005-0000-0000-000009A00000}"/>
    <cellStyle name="RIGs input totals 5 2 3 5 3" xfId="41531" xr:uid="{00000000-0005-0000-0000-00000AA00000}"/>
    <cellStyle name="RIGs input totals 5 2 3 6" xfId="41532" xr:uid="{00000000-0005-0000-0000-00000BA00000}"/>
    <cellStyle name="RIGs input totals 5 2 3 7" xfId="41533" xr:uid="{00000000-0005-0000-0000-00000CA00000}"/>
    <cellStyle name="RIGs input totals 5 2 3 8" xfId="41534" xr:uid="{00000000-0005-0000-0000-00000DA00000}"/>
    <cellStyle name="RIGs input totals 5 2 3 9" xfId="41535" xr:uid="{00000000-0005-0000-0000-00000EA00000}"/>
    <cellStyle name="RIGs input totals 5 2 3_4 28 1_Asst_Health_Crit_AllTO_RIIO_20110714pm" xfId="41536" xr:uid="{00000000-0005-0000-0000-00000FA00000}"/>
    <cellStyle name="RIGs input totals 5 2 30" xfId="41537" xr:uid="{00000000-0005-0000-0000-000010A00000}"/>
    <cellStyle name="RIGs input totals 5 2 31" xfId="41538" xr:uid="{00000000-0005-0000-0000-000011A00000}"/>
    <cellStyle name="RIGs input totals 5 2 32" xfId="41539" xr:uid="{00000000-0005-0000-0000-000012A00000}"/>
    <cellStyle name="RIGs input totals 5 2 33" xfId="41540" xr:uid="{00000000-0005-0000-0000-000013A00000}"/>
    <cellStyle name="RIGs input totals 5 2 34" xfId="41541" xr:uid="{00000000-0005-0000-0000-000014A00000}"/>
    <cellStyle name="RIGs input totals 5 2 35" xfId="41542" xr:uid="{00000000-0005-0000-0000-000015A00000}"/>
    <cellStyle name="RIGs input totals 5 2 36" xfId="41543" xr:uid="{00000000-0005-0000-0000-000016A00000}"/>
    <cellStyle name="RIGs input totals 5 2 37" xfId="41544" xr:uid="{00000000-0005-0000-0000-000017A00000}"/>
    <cellStyle name="RIGs input totals 5 2 38" xfId="41545" xr:uid="{00000000-0005-0000-0000-000018A00000}"/>
    <cellStyle name="RIGs input totals 5 2 39" xfId="41546" xr:uid="{00000000-0005-0000-0000-000019A00000}"/>
    <cellStyle name="RIGs input totals 5 2 4" xfId="41547" xr:uid="{00000000-0005-0000-0000-00001AA00000}"/>
    <cellStyle name="RIGs input totals 5 2 4 10" xfId="41548" xr:uid="{00000000-0005-0000-0000-00001BA00000}"/>
    <cellStyle name="RIGs input totals 5 2 4 11" xfId="41549" xr:uid="{00000000-0005-0000-0000-00001CA00000}"/>
    <cellStyle name="RIGs input totals 5 2 4 12" xfId="41550" xr:uid="{00000000-0005-0000-0000-00001DA00000}"/>
    <cellStyle name="RIGs input totals 5 2 4 13" xfId="41551" xr:uid="{00000000-0005-0000-0000-00001EA00000}"/>
    <cellStyle name="RIGs input totals 5 2 4 14" xfId="41552" xr:uid="{00000000-0005-0000-0000-00001FA00000}"/>
    <cellStyle name="RIGs input totals 5 2 4 15" xfId="41553" xr:uid="{00000000-0005-0000-0000-000020A00000}"/>
    <cellStyle name="RIGs input totals 5 2 4 16" xfId="41554" xr:uid="{00000000-0005-0000-0000-000021A00000}"/>
    <cellStyle name="RIGs input totals 5 2 4 17" xfId="41555" xr:uid="{00000000-0005-0000-0000-000022A00000}"/>
    <cellStyle name="RIGs input totals 5 2 4 18" xfId="41556" xr:uid="{00000000-0005-0000-0000-000023A00000}"/>
    <cellStyle name="RIGs input totals 5 2 4 19" xfId="41557" xr:uid="{00000000-0005-0000-0000-000024A00000}"/>
    <cellStyle name="RIGs input totals 5 2 4 2" xfId="41558" xr:uid="{00000000-0005-0000-0000-000025A00000}"/>
    <cellStyle name="RIGs input totals 5 2 4 2 10" xfId="41559" xr:uid="{00000000-0005-0000-0000-000026A00000}"/>
    <cellStyle name="RIGs input totals 5 2 4 2 11" xfId="41560" xr:uid="{00000000-0005-0000-0000-000027A00000}"/>
    <cellStyle name="RIGs input totals 5 2 4 2 12" xfId="41561" xr:uid="{00000000-0005-0000-0000-000028A00000}"/>
    <cellStyle name="RIGs input totals 5 2 4 2 13" xfId="41562" xr:uid="{00000000-0005-0000-0000-000029A00000}"/>
    <cellStyle name="RIGs input totals 5 2 4 2 2" xfId="41563" xr:uid="{00000000-0005-0000-0000-00002AA00000}"/>
    <cellStyle name="RIGs input totals 5 2 4 2 2 2" xfId="41564" xr:uid="{00000000-0005-0000-0000-00002BA00000}"/>
    <cellStyle name="RIGs input totals 5 2 4 2 2 3" xfId="41565" xr:uid="{00000000-0005-0000-0000-00002CA00000}"/>
    <cellStyle name="RIGs input totals 5 2 4 2 3" xfId="41566" xr:uid="{00000000-0005-0000-0000-00002DA00000}"/>
    <cellStyle name="RIGs input totals 5 2 4 2 3 2" xfId="41567" xr:uid="{00000000-0005-0000-0000-00002EA00000}"/>
    <cellStyle name="RIGs input totals 5 2 4 2 3 3" xfId="41568" xr:uid="{00000000-0005-0000-0000-00002FA00000}"/>
    <cellStyle name="RIGs input totals 5 2 4 2 4" xfId="41569" xr:uid="{00000000-0005-0000-0000-000030A00000}"/>
    <cellStyle name="RIGs input totals 5 2 4 2 5" xfId="41570" xr:uid="{00000000-0005-0000-0000-000031A00000}"/>
    <cellStyle name="RIGs input totals 5 2 4 2 6" xfId="41571" xr:uid="{00000000-0005-0000-0000-000032A00000}"/>
    <cellStyle name="RIGs input totals 5 2 4 2 7" xfId="41572" xr:uid="{00000000-0005-0000-0000-000033A00000}"/>
    <cellStyle name="RIGs input totals 5 2 4 2 8" xfId="41573" xr:uid="{00000000-0005-0000-0000-000034A00000}"/>
    <cellStyle name="RIGs input totals 5 2 4 2 9" xfId="41574" xr:uid="{00000000-0005-0000-0000-000035A00000}"/>
    <cellStyle name="RIGs input totals 5 2 4 20" xfId="41575" xr:uid="{00000000-0005-0000-0000-000036A00000}"/>
    <cellStyle name="RIGs input totals 5 2 4 21" xfId="41576" xr:uid="{00000000-0005-0000-0000-000037A00000}"/>
    <cellStyle name="RIGs input totals 5 2 4 22" xfId="41577" xr:uid="{00000000-0005-0000-0000-000038A00000}"/>
    <cellStyle name="RIGs input totals 5 2 4 23" xfId="41578" xr:uid="{00000000-0005-0000-0000-000039A00000}"/>
    <cellStyle name="RIGs input totals 5 2 4 24" xfId="41579" xr:uid="{00000000-0005-0000-0000-00003AA00000}"/>
    <cellStyle name="RIGs input totals 5 2 4 25" xfId="41580" xr:uid="{00000000-0005-0000-0000-00003BA00000}"/>
    <cellStyle name="RIGs input totals 5 2 4 26" xfId="41581" xr:uid="{00000000-0005-0000-0000-00003CA00000}"/>
    <cellStyle name="RIGs input totals 5 2 4 27" xfId="41582" xr:uid="{00000000-0005-0000-0000-00003DA00000}"/>
    <cellStyle name="RIGs input totals 5 2 4 28" xfId="41583" xr:uid="{00000000-0005-0000-0000-00003EA00000}"/>
    <cellStyle name="RIGs input totals 5 2 4 29" xfId="41584" xr:uid="{00000000-0005-0000-0000-00003FA00000}"/>
    <cellStyle name="RIGs input totals 5 2 4 3" xfId="41585" xr:uid="{00000000-0005-0000-0000-000040A00000}"/>
    <cellStyle name="RIGs input totals 5 2 4 3 2" xfId="41586" xr:uid="{00000000-0005-0000-0000-000041A00000}"/>
    <cellStyle name="RIGs input totals 5 2 4 3 3" xfId="41587" xr:uid="{00000000-0005-0000-0000-000042A00000}"/>
    <cellStyle name="RIGs input totals 5 2 4 30" xfId="41588" xr:uid="{00000000-0005-0000-0000-000043A00000}"/>
    <cellStyle name="RIGs input totals 5 2 4 31" xfId="41589" xr:uid="{00000000-0005-0000-0000-000044A00000}"/>
    <cellStyle name="RIGs input totals 5 2 4 32" xfId="41590" xr:uid="{00000000-0005-0000-0000-000045A00000}"/>
    <cellStyle name="RIGs input totals 5 2 4 33" xfId="41591" xr:uid="{00000000-0005-0000-0000-000046A00000}"/>
    <cellStyle name="RIGs input totals 5 2 4 34" xfId="41592" xr:uid="{00000000-0005-0000-0000-000047A00000}"/>
    <cellStyle name="RIGs input totals 5 2 4 4" xfId="41593" xr:uid="{00000000-0005-0000-0000-000048A00000}"/>
    <cellStyle name="RIGs input totals 5 2 4 4 2" xfId="41594" xr:uid="{00000000-0005-0000-0000-000049A00000}"/>
    <cellStyle name="RIGs input totals 5 2 4 4 3" xfId="41595" xr:uid="{00000000-0005-0000-0000-00004AA00000}"/>
    <cellStyle name="RIGs input totals 5 2 4 5" xfId="41596" xr:uid="{00000000-0005-0000-0000-00004BA00000}"/>
    <cellStyle name="RIGs input totals 5 2 4 6" xfId="41597" xr:uid="{00000000-0005-0000-0000-00004CA00000}"/>
    <cellStyle name="RIGs input totals 5 2 4 7" xfId="41598" xr:uid="{00000000-0005-0000-0000-00004DA00000}"/>
    <cellStyle name="RIGs input totals 5 2 4 8" xfId="41599" xr:uid="{00000000-0005-0000-0000-00004EA00000}"/>
    <cellStyle name="RIGs input totals 5 2 4 9" xfId="41600" xr:uid="{00000000-0005-0000-0000-00004FA00000}"/>
    <cellStyle name="RIGs input totals 5 2 5" xfId="41601" xr:uid="{00000000-0005-0000-0000-000050A00000}"/>
    <cellStyle name="RIGs input totals 5 2 5 10" xfId="41602" xr:uid="{00000000-0005-0000-0000-000051A00000}"/>
    <cellStyle name="RIGs input totals 5 2 5 11" xfId="41603" xr:uid="{00000000-0005-0000-0000-000052A00000}"/>
    <cellStyle name="RIGs input totals 5 2 5 12" xfId="41604" xr:uid="{00000000-0005-0000-0000-000053A00000}"/>
    <cellStyle name="RIGs input totals 5 2 5 13" xfId="41605" xr:uid="{00000000-0005-0000-0000-000054A00000}"/>
    <cellStyle name="RIGs input totals 5 2 5 14" xfId="41606" xr:uid="{00000000-0005-0000-0000-000055A00000}"/>
    <cellStyle name="RIGs input totals 5 2 5 15" xfId="41607" xr:uid="{00000000-0005-0000-0000-000056A00000}"/>
    <cellStyle name="RIGs input totals 5 2 5 16" xfId="41608" xr:uid="{00000000-0005-0000-0000-000057A00000}"/>
    <cellStyle name="RIGs input totals 5 2 5 17" xfId="41609" xr:uid="{00000000-0005-0000-0000-000058A00000}"/>
    <cellStyle name="RIGs input totals 5 2 5 18" xfId="41610" xr:uid="{00000000-0005-0000-0000-000059A00000}"/>
    <cellStyle name="RIGs input totals 5 2 5 19" xfId="41611" xr:uid="{00000000-0005-0000-0000-00005AA00000}"/>
    <cellStyle name="RIGs input totals 5 2 5 2" xfId="41612" xr:uid="{00000000-0005-0000-0000-00005BA00000}"/>
    <cellStyle name="RIGs input totals 5 2 5 2 10" xfId="41613" xr:uid="{00000000-0005-0000-0000-00005CA00000}"/>
    <cellStyle name="RIGs input totals 5 2 5 2 11" xfId="41614" xr:uid="{00000000-0005-0000-0000-00005DA00000}"/>
    <cellStyle name="RIGs input totals 5 2 5 2 12" xfId="41615" xr:uid="{00000000-0005-0000-0000-00005EA00000}"/>
    <cellStyle name="RIGs input totals 5 2 5 2 13" xfId="41616" xr:uid="{00000000-0005-0000-0000-00005FA00000}"/>
    <cellStyle name="RIGs input totals 5 2 5 2 2" xfId="41617" xr:uid="{00000000-0005-0000-0000-000060A00000}"/>
    <cellStyle name="RIGs input totals 5 2 5 2 2 2" xfId="41618" xr:uid="{00000000-0005-0000-0000-000061A00000}"/>
    <cellStyle name="RIGs input totals 5 2 5 2 2 3" xfId="41619" xr:uid="{00000000-0005-0000-0000-000062A00000}"/>
    <cellStyle name="RIGs input totals 5 2 5 2 3" xfId="41620" xr:uid="{00000000-0005-0000-0000-000063A00000}"/>
    <cellStyle name="RIGs input totals 5 2 5 2 3 2" xfId="41621" xr:uid="{00000000-0005-0000-0000-000064A00000}"/>
    <cellStyle name="RIGs input totals 5 2 5 2 3 3" xfId="41622" xr:uid="{00000000-0005-0000-0000-000065A00000}"/>
    <cellStyle name="RIGs input totals 5 2 5 2 4" xfId="41623" xr:uid="{00000000-0005-0000-0000-000066A00000}"/>
    <cellStyle name="RIGs input totals 5 2 5 2 5" xfId="41624" xr:uid="{00000000-0005-0000-0000-000067A00000}"/>
    <cellStyle name="RIGs input totals 5 2 5 2 6" xfId="41625" xr:uid="{00000000-0005-0000-0000-000068A00000}"/>
    <cellStyle name="RIGs input totals 5 2 5 2 7" xfId="41626" xr:uid="{00000000-0005-0000-0000-000069A00000}"/>
    <cellStyle name="RIGs input totals 5 2 5 2 8" xfId="41627" xr:uid="{00000000-0005-0000-0000-00006AA00000}"/>
    <cellStyle name="RIGs input totals 5 2 5 2 9" xfId="41628" xr:uid="{00000000-0005-0000-0000-00006BA00000}"/>
    <cellStyle name="RIGs input totals 5 2 5 20" xfId="41629" xr:uid="{00000000-0005-0000-0000-00006CA00000}"/>
    <cellStyle name="RIGs input totals 5 2 5 21" xfId="41630" xr:uid="{00000000-0005-0000-0000-00006DA00000}"/>
    <cellStyle name="RIGs input totals 5 2 5 22" xfId="41631" xr:uid="{00000000-0005-0000-0000-00006EA00000}"/>
    <cellStyle name="RIGs input totals 5 2 5 23" xfId="41632" xr:uid="{00000000-0005-0000-0000-00006FA00000}"/>
    <cellStyle name="RIGs input totals 5 2 5 24" xfId="41633" xr:uid="{00000000-0005-0000-0000-000070A00000}"/>
    <cellStyle name="RIGs input totals 5 2 5 25" xfId="41634" xr:uid="{00000000-0005-0000-0000-000071A00000}"/>
    <cellStyle name="RIGs input totals 5 2 5 26" xfId="41635" xr:uid="{00000000-0005-0000-0000-000072A00000}"/>
    <cellStyle name="RIGs input totals 5 2 5 27" xfId="41636" xr:uid="{00000000-0005-0000-0000-000073A00000}"/>
    <cellStyle name="RIGs input totals 5 2 5 28" xfId="41637" xr:uid="{00000000-0005-0000-0000-000074A00000}"/>
    <cellStyle name="RIGs input totals 5 2 5 29" xfId="41638" xr:uid="{00000000-0005-0000-0000-000075A00000}"/>
    <cellStyle name="RIGs input totals 5 2 5 3" xfId="41639" xr:uid="{00000000-0005-0000-0000-000076A00000}"/>
    <cellStyle name="RIGs input totals 5 2 5 3 2" xfId="41640" xr:uid="{00000000-0005-0000-0000-000077A00000}"/>
    <cellStyle name="RIGs input totals 5 2 5 3 3" xfId="41641" xr:uid="{00000000-0005-0000-0000-000078A00000}"/>
    <cellStyle name="RIGs input totals 5 2 5 30" xfId="41642" xr:uid="{00000000-0005-0000-0000-000079A00000}"/>
    <cellStyle name="RIGs input totals 5 2 5 31" xfId="41643" xr:uid="{00000000-0005-0000-0000-00007AA00000}"/>
    <cellStyle name="RIGs input totals 5 2 5 32" xfId="41644" xr:uid="{00000000-0005-0000-0000-00007BA00000}"/>
    <cellStyle name="RIGs input totals 5 2 5 33" xfId="41645" xr:uid="{00000000-0005-0000-0000-00007CA00000}"/>
    <cellStyle name="RIGs input totals 5 2 5 34" xfId="41646" xr:uid="{00000000-0005-0000-0000-00007DA00000}"/>
    <cellStyle name="RIGs input totals 5 2 5 4" xfId="41647" xr:uid="{00000000-0005-0000-0000-00007EA00000}"/>
    <cellStyle name="RIGs input totals 5 2 5 4 2" xfId="41648" xr:uid="{00000000-0005-0000-0000-00007FA00000}"/>
    <cellStyle name="RIGs input totals 5 2 5 4 3" xfId="41649" xr:uid="{00000000-0005-0000-0000-000080A00000}"/>
    <cellStyle name="RIGs input totals 5 2 5 5" xfId="41650" xr:uid="{00000000-0005-0000-0000-000081A00000}"/>
    <cellStyle name="RIGs input totals 5 2 5 6" xfId="41651" xr:uid="{00000000-0005-0000-0000-000082A00000}"/>
    <cellStyle name="RIGs input totals 5 2 5 7" xfId="41652" xr:uid="{00000000-0005-0000-0000-000083A00000}"/>
    <cellStyle name="RIGs input totals 5 2 5 8" xfId="41653" xr:uid="{00000000-0005-0000-0000-000084A00000}"/>
    <cellStyle name="RIGs input totals 5 2 5 9" xfId="41654" xr:uid="{00000000-0005-0000-0000-000085A00000}"/>
    <cellStyle name="RIGs input totals 5 2 6" xfId="41655" xr:uid="{00000000-0005-0000-0000-000086A00000}"/>
    <cellStyle name="RIGs input totals 5 2 6 10" xfId="41656" xr:uid="{00000000-0005-0000-0000-000087A00000}"/>
    <cellStyle name="RIGs input totals 5 2 6 11" xfId="41657" xr:uid="{00000000-0005-0000-0000-000088A00000}"/>
    <cellStyle name="RIGs input totals 5 2 6 12" xfId="41658" xr:uid="{00000000-0005-0000-0000-000089A00000}"/>
    <cellStyle name="RIGs input totals 5 2 6 13" xfId="41659" xr:uid="{00000000-0005-0000-0000-00008AA00000}"/>
    <cellStyle name="RIGs input totals 5 2 6 2" xfId="41660" xr:uid="{00000000-0005-0000-0000-00008BA00000}"/>
    <cellStyle name="RIGs input totals 5 2 6 2 2" xfId="41661" xr:uid="{00000000-0005-0000-0000-00008CA00000}"/>
    <cellStyle name="RIGs input totals 5 2 6 2 3" xfId="41662" xr:uid="{00000000-0005-0000-0000-00008DA00000}"/>
    <cellStyle name="RIGs input totals 5 2 6 3" xfId="41663" xr:uid="{00000000-0005-0000-0000-00008EA00000}"/>
    <cellStyle name="RIGs input totals 5 2 6 3 2" xfId="41664" xr:uid="{00000000-0005-0000-0000-00008FA00000}"/>
    <cellStyle name="RIGs input totals 5 2 6 3 3" xfId="41665" xr:uid="{00000000-0005-0000-0000-000090A00000}"/>
    <cellStyle name="RIGs input totals 5 2 6 4" xfId="41666" xr:uid="{00000000-0005-0000-0000-000091A00000}"/>
    <cellStyle name="RIGs input totals 5 2 6 5" xfId="41667" xr:uid="{00000000-0005-0000-0000-000092A00000}"/>
    <cellStyle name="RIGs input totals 5 2 6 6" xfId="41668" xr:uid="{00000000-0005-0000-0000-000093A00000}"/>
    <cellStyle name="RIGs input totals 5 2 6 7" xfId="41669" xr:uid="{00000000-0005-0000-0000-000094A00000}"/>
    <cellStyle name="RIGs input totals 5 2 6 8" xfId="41670" xr:uid="{00000000-0005-0000-0000-000095A00000}"/>
    <cellStyle name="RIGs input totals 5 2 6 9" xfId="41671" xr:uid="{00000000-0005-0000-0000-000096A00000}"/>
    <cellStyle name="RIGs input totals 5 2 7" xfId="41672" xr:uid="{00000000-0005-0000-0000-000097A00000}"/>
    <cellStyle name="RIGs input totals 5 2 7 2" xfId="41673" xr:uid="{00000000-0005-0000-0000-000098A00000}"/>
    <cellStyle name="RIGs input totals 5 2 7 2 2" xfId="41674" xr:uid="{00000000-0005-0000-0000-000099A00000}"/>
    <cellStyle name="RIGs input totals 5 2 7 2 3" xfId="41675" xr:uid="{00000000-0005-0000-0000-00009AA00000}"/>
    <cellStyle name="RIGs input totals 5 2 7 3" xfId="41676" xr:uid="{00000000-0005-0000-0000-00009BA00000}"/>
    <cellStyle name="RIGs input totals 5 2 7 3 2" xfId="41677" xr:uid="{00000000-0005-0000-0000-00009CA00000}"/>
    <cellStyle name="RIGs input totals 5 2 7 4" xfId="41678" xr:uid="{00000000-0005-0000-0000-00009DA00000}"/>
    <cellStyle name="RIGs input totals 5 2 8" xfId="41679" xr:uid="{00000000-0005-0000-0000-00009EA00000}"/>
    <cellStyle name="RIGs input totals 5 2 8 2" xfId="41680" xr:uid="{00000000-0005-0000-0000-00009FA00000}"/>
    <cellStyle name="RIGs input totals 5 2 9" xfId="41681" xr:uid="{00000000-0005-0000-0000-0000A0A00000}"/>
    <cellStyle name="RIGs input totals 5 2 9 2" xfId="41682" xr:uid="{00000000-0005-0000-0000-0000A1A00000}"/>
    <cellStyle name="RIGs input totals 5 2_4 28 1_Asst_Health_Crit_AllTO_RIIO_20110714pm" xfId="41683" xr:uid="{00000000-0005-0000-0000-0000A2A00000}"/>
    <cellStyle name="RIGs input totals 5 20" xfId="41684" xr:uid="{00000000-0005-0000-0000-0000A3A00000}"/>
    <cellStyle name="RIGs input totals 5 20 2" xfId="41685" xr:uid="{00000000-0005-0000-0000-0000A4A00000}"/>
    <cellStyle name="RIGs input totals 5 21" xfId="41686" xr:uid="{00000000-0005-0000-0000-0000A5A00000}"/>
    <cellStyle name="RIGs input totals 5 21 2" xfId="41687" xr:uid="{00000000-0005-0000-0000-0000A6A00000}"/>
    <cellStyle name="RIGs input totals 5 22" xfId="41688" xr:uid="{00000000-0005-0000-0000-0000A7A00000}"/>
    <cellStyle name="RIGs input totals 5 22 2" xfId="41689" xr:uid="{00000000-0005-0000-0000-0000A8A00000}"/>
    <cellStyle name="RIGs input totals 5 23" xfId="41690" xr:uid="{00000000-0005-0000-0000-0000A9A00000}"/>
    <cellStyle name="RIGs input totals 5 23 2" xfId="41691" xr:uid="{00000000-0005-0000-0000-0000AAA00000}"/>
    <cellStyle name="RIGs input totals 5 24" xfId="41692" xr:uid="{00000000-0005-0000-0000-0000ABA00000}"/>
    <cellStyle name="RIGs input totals 5 24 2" xfId="41693" xr:uid="{00000000-0005-0000-0000-0000ACA00000}"/>
    <cellStyle name="RIGs input totals 5 25" xfId="41694" xr:uid="{00000000-0005-0000-0000-0000ADA00000}"/>
    <cellStyle name="RIGs input totals 5 25 2" xfId="41695" xr:uid="{00000000-0005-0000-0000-0000AEA00000}"/>
    <cellStyle name="RIGs input totals 5 26" xfId="41696" xr:uid="{00000000-0005-0000-0000-0000AFA00000}"/>
    <cellStyle name="RIGs input totals 5 26 2" xfId="41697" xr:uid="{00000000-0005-0000-0000-0000B0A00000}"/>
    <cellStyle name="RIGs input totals 5 27" xfId="41698" xr:uid="{00000000-0005-0000-0000-0000B1A00000}"/>
    <cellStyle name="RIGs input totals 5 28" xfId="41699" xr:uid="{00000000-0005-0000-0000-0000B2A00000}"/>
    <cellStyle name="RIGs input totals 5 29" xfId="41700" xr:uid="{00000000-0005-0000-0000-0000B3A00000}"/>
    <cellStyle name="RIGs input totals 5 3" xfId="41701" xr:uid="{00000000-0005-0000-0000-0000B4A00000}"/>
    <cellStyle name="RIGs input totals 5 3 10" xfId="41702" xr:uid="{00000000-0005-0000-0000-0000B5A00000}"/>
    <cellStyle name="RIGs input totals 5 3 11" xfId="41703" xr:uid="{00000000-0005-0000-0000-0000B6A00000}"/>
    <cellStyle name="RIGs input totals 5 3 12" xfId="41704" xr:uid="{00000000-0005-0000-0000-0000B7A00000}"/>
    <cellStyle name="RIGs input totals 5 3 13" xfId="41705" xr:uid="{00000000-0005-0000-0000-0000B8A00000}"/>
    <cellStyle name="RIGs input totals 5 3 14" xfId="41706" xr:uid="{00000000-0005-0000-0000-0000B9A00000}"/>
    <cellStyle name="RIGs input totals 5 3 15" xfId="41707" xr:uid="{00000000-0005-0000-0000-0000BAA00000}"/>
    <cellStyle name="RIGs input totals 5 3 16" xfId="41708" xr:uid="{00000000-0005-0000-0000-0000BBA00000}"/>
    <cellStyle name="RIGs input totals 5 3 17" xfId="41709" xr:uid="{00000000-0005-0000-0000-0000BCA00000}"/>
    <cellStyle name="RIGs input totals 5 3 18" xfId="41710" xr:uid="{00000000-0005-0000-0000-0000BDA00000}"/>
    <cellStyle name="RIGs input totals 5 3 19" xfId="41711" xr:uid="{00000000-0005-0000-0000-0000BEA00000}"/>
    <cellStyle name="RIGs input totals 5 3 2" xfId="41712" xr:uid="{00000000-0005-0000-0000-0000BFA00000}"/>
    <cellStyle name="RIGs input totals 5 3 2 10" xfId="41713" xr:uid="{00000000-0005-0000-0000-0000C0A00000}"/>
    <cellStyle name="RIGs input totals 5 3 2 11" xfId="41714" xr:uid="{00000000-0005-0000-0000-0000C1A00000}"/>
    <cellStyle name="RIGs input totals 5 3 2 12" xfId="41715" xr:uid="{00000000-0005-0000-0000-0000C2A00000}"/>
    <cellStyle name="RIGs input totals 5 3 2 13" xfId="41716" xr:uid="{00000000-0005-0000-0000-0000C3A00000}"/>
    <cellStyle name="RIGs input totals 5 3 2 14" xfId="41717" xr:uid="{00000000-0005-0000-0000-0000C4A00000}"/>
    <cellStyle name="RIGs input totals 5 3 2 15" xfId="41718" xr:uid="{00000000-0005-0000-0000-0000C5A00000}"/>
    <cellStyle name="RIGs input totals 5 3 2 16" xfId="41719" xr:uid="{00000000-0005-0000-0000-0000C6A00000}"/>
    <cellStyle name="RIGs input totals 5 3 2 17" xfId="41720" xr:uid="{00000000-0005-0000-0000-0000C7A00000}"/>
    <cellStyle name="RIGs input totals 5 3 2 18" xfId="41721" xr:uid="{00000000-0005-0000-0000-0000C8A00000}"/>
    <cellStyle name="RIGs input totals 5 3 2 19" xfId="41722" xr:uid="{00000000-0005-0000-0000-0000C9A00000}"/>
    <cellStyle name="RIGs input totals 5 3 2 2" xfId="41723" xr:uid="{00000000-0005-0000-0000-0000CAA00000}"/>
    <cellStyle name="RIGs input totals 5 3 2 2 10" xfId="41724" xr:uid="{00000000-0005-0000-0000-0000CBA00000}"/>
    <cellStyle name="RIGs input totals 5 3 2 2 11" xfId="41725" xr:uid="{00000000-0005-0000-0000-0000CCA00000}"/>
    <cellStyle name="RIGs input totals 5 3 2 2 12" xfId="41726" xr:uid="{00000000-0005-0000-0000-0000CDA00000}"/>
    <cellStyle name="RIGs input totals 5 3 2 2 13" xfId="41727" xr:uid="{00000000-0005-0000-0000-0000CEA00000}"/>
    <cellStyle name="RIGs input totals 5 3 2 2 2" xfId="41728" xr:uid="{00000000-0005-0000-0000-0000CFA00000}"/>
    <cellStyle name="RIGs input totals 5 3 2 2 2 2" xfId="41729" xr:uid="{00000000-0005-0000-0000-0000D0A00000}"/>
    <cellStyle name="RIGs input totals 5 3 2 2 2 3" xfId="41730" xr:uid="{00000000-0005-0000-0000-0000D1A00000}"/>
    <cellStyle name="RIGs input totals 5 3 2 2 3" xfId="41731" xr:uid="{00000000-0005-0000-0000-0000D2A00000}"/>
    <cellStyle name="RIGs input totals 5 3 2 2 3 2" xfId="41732" xr:uid="{00000000-0005-0000-0000-0000D3A00000}"/>
    <cellStyle name="RIGs input totals 5 3 2 2 3 3" xfId="41733" xr:uid="{00000000-0005-0000-0000-0000D4A00000}"/>
    <cellStyle name="RIGs input totals 5 3 2 2 4" xfId="41734" xr:uid="{00000000-0005-0000-0000-0000D5A00000}"/>
    <cellStyle name="RIGs input totals 5 3 2 2 5" xfId="41735" xr:uid="{00000000-0005-0000-0000-0000D6A00000}"/>
    <cellStyle name="RIGs input totals 5 3 2 2 6" xfId="41736" xr:uid="{00000000-0005-0000-0000-0000D7A00000}"/>
    <cellStyle name="RIGs input totals 5 3 2 2 7" xfId="41737" xr:uid="{00000000-0005-0000-0000-0000D8A00000}"/>
    <cellStyle name="RIGs input totals 5 3 2 2 8" xfId="41738" xr:uid="{00000000-0005-0000-0000-0000D9A00000}"/>
    <cellStyle name="RIGs input totals 5 3 2 2 9" xfId="41739" xr:uid="{00000000-0005-0000-0000-0000DAA00000}"/>
    <cellStyle name="RIGs input totals 5 3 2 20" xfId="41740" xr:uid="{00000000-0005-0000-0000-0000DBA00000}"/>
    <cellStyle name="RIGs input totals 5 3 2 21" xfId="41741" xr:uid="{00000000-0005-0000-0000-0000DCA00000}"/>
    <cellStyle name="RIGs input totals 5 3 2 22" xfId="41742" xr:uid="{00000000-0005-0000-0000-0000DDA00000}"/>
    <cellStyle name="RIGs input totals 5 3 2 23" xfId="41743" xr:uid="{00000000-0005-0000-0000-0000DEA00000}"/>
    <cellStyle name="RIGs input totals 5 3 2 24" xfId="41744" xr:uid="{00000000-0005-0000-0000-0000DFA00000}"/>
    <cellStyle name="RIGs input totals 5 3 2 25" xfId="41745" xr:uid="{00000000-0005-0000-0000-0000E0A00000}"/>
    <cellStyle name="RIGs input totals 5 3 2 26" xfId="41746" xr:uid="{00000000-0005-0000-0000-0000E1A00000}"/>
    <cellStyle name="RIGs input totals 5 3 2 27" xfId="41747" xr:uid="{00000000-0005-0000-0000-0000E2A00000}"/>
    <cellStyle name="RIGs input totals 5 3 2 28" xfId="41748" xr:uid="{00000000-0005-0000-0000-0000E3A00000}"/>
    <cellStyle name="RIGs input totals 5 3 2 29" xfId="41749" xr:uid="{00000000-0005-0000-0000-0000E4A00000}"/>
    <cellStyle name="RIGs input totals 5 3 2 3" xfId="41750" xr:uid="{00000000-0005-0000-0000-0000E5A00000}"/>
    <cellStyle name="RIGs input totals 5 3 2 3 2" xfId="41751" xr:uid="{00000000-0005-0000-0000-0000E6A00000}"/>
    <cellStyle name="RIGs input totals 5 3 2 3 3" xfId="41752" xr:uid="{00000000-0005-0000-0000-0000E7A00000}"/>
    <cellStyle name="RIGs input totals 5 3 2 30" xfId="41753" xr:uid="{00000000-0005-0000-0000-0000E8A00000}"/>
    <cellStyle name="RIGs input totals 5 3 2 31" xfId="41754" xr:uid="{00000000-0005-0000-0000-0000E9A00000}"/>
    <cellStyle name="RIGs input totals 5 3 2 32" xfId="41755" xr:uid="{00000000-0005-0000-0000-0000EAA00000}"/>
    <cellStyle name="RIGs input totals 5 3 2 33" xfId="41756" xr:uid="{00000000-0005-0000-0000-0000EBA00000}"/>
    <cellStyle name="RIGs input totals 5 3 2 34" xfId="41757" xr:uid="{00000000-0005-0000-0000-0000ECA00000}"/>
    <cellStyle name="RIGs input totals 5 3 2 4" xfId="41758" xr:uid="{00000000-0005-0000-0000-0000EDA00000}"/>
    <cellStyle name="RIGs input totals 5 3 2 4 2" xfId="41759" xr:uid="{00000000-0005-0000-0000-0000EEA00000}"/>
    <cellStyle name="RIGs input totals 5 3 2 4 3" xfId="41760" xr:uid="{00000000-0005-0000-0000-0000EFA00000}"/>
    <cellStyle name="RIGs input totals 5 3 2 5" xfId="41761" xr:uid="{00000000-0005-0000-0000-0000F0A00000}"/>
    <cellStyle name="RIGs input totals 5 3 2 6" xfId="41762" xr:uid="{00000000-0005-0000-0000-0000F1A00000}"/>
    <cellStyle name="RIGs input totals 5 3 2 7" xfId="41763" xr:uid="{00000000-0005-0000-0000-0000F2A00000}"/>
    <cellStyle name="RIGs input totals 5 3 2 8" xfId="41764" xr:uid="{00000000-0005-0000-0000-0000F3A00000}"/>
    <cellStyle name="RIGs input totals 5 3 2 9" xfId="41765" xr:uid="{00000000-0005-0000-0000-0000F4A00000}"/>
    <cellStyle name="RIGs input totals 5 3 20" xfId="41766" xr:uid="{00000000-0005-0000-0000-0000F5A00000}"/>
    <cellStyle name="RIGs input totals 5 3 21" xfId="41767" xr:uid="{00000000-0005-0000-0000-0000F6A00000}"/>
    <cellStyle name="RIGs input totals 5 3 22" xfId="41768" xr:uid="{00000000-0005-0000-0000-0000F7A00000}"/>
    <cellStyle name="RIGs input totals 5 3 23" xfId="41769" xr:uid="{00000000-0005-0000-0000-0000F8A00000}"/>
    <cellStyle name="RIGs input totals 5 3 24" xfId="41770" xr:uid="{00000000-0005-0000-0000-0000F9A00000}"/>
    <cellStyle name="RIGs input totals 5 3 25" xfId="41771" xr:uid="{00000000-0005-0000-0000-0000FAA00000}"/>
    <cellStyle name="RIGs input totals 5 3 26" xfId="41772" xr:uid="{00000000-0005-0000-0000-0000FBA00000}"/>
    <cellStyle name="RIGs input totals 5 3 27" xfId="41773" xr:uid="{00000000-0005-0000-0000-0000FCA00000}"/>
    <cellStyle name="RIGs input totals 5 3 28" xfId="41774" xr:uid="{00000000-0005-0000-0000-0000FDA00000}"/>
    <cellStyle name="RIGs input totals 5 3 29" xfId="41775" xr:uid="{00000000-0005-0000-0000-0000FEA00000}"/>
    <cellStyle name="RIGs input totals 5 3 3" xfId="41776" xr:uid="{00000000-0005-0000-0000-0000FFA00000}"/>
    <cellStyle name="RIGs input totals 5 3 3 10" xfId="41777" xr:uid="{00000000-0005-0000-0000-000000A10000}"/>
    <cellStyle name="RIGs input totals 5 3 3 11" xfId="41778" xr:uid="{00000000-0005-0000-0000-000001A10000}"/>
    <cellStyle name="RIGs input totals 5 3 3 12" xfId="41779" xr:uid="{00000000-0005-0000-0000-000002A10000}"/>
    <cellStyle name="RIGs input totals 5 3 3 13" xfId="41780" xr:uid="{00000000-0005-0000-0000-000003A10000}"/>
    <cellStyle name="RIGs input totals 5 3 3 2" xfId="41781" xr:uid="{00000000-0005-0000-0000-000004A10000}"/>
    <cellStyle name="RIGs input totals 5 3 3 2 2" xfId="41782" xr:uid="{00000000-0005-0000-0000-000005A10000}"/>
    <cellStyle name="RIGs input totals 5 3 3 2 3" xfId="41783" xr:uid="{00000000-0005-0000-0000-000006A10000}"/>
    <cellStyle name="RIGs input totals 5 3 3 3" xfId="41784" xr:uid="{00000000-0005-0000-0000-000007A10000}"/>
    <cellStyle name="RIGs input totals 5 3 3 3 2" xfId="41785" xr:uid="{00000000-0005-0000-0000-000008A10000}"/>
    <cellStyle name="RIGs input totals 5 3 3 3 3" xfId="41786" xr:uid="{00000000-0005-0000-0000-000009A10000}"/>
    <cellStyle name="RIGs input totals 5 3 3 4" xfId="41787" xr:uid="{00000000-0005-0000-0000-00000AA10000}"/>
    <cellStyle name="RIGs input totals 5 3 3 5" xfId="41788" xr:uid="{00000000-0005-0000-0000-00000BA10000}"/>
    <cellStyle name="RIGs input totals 5 3 3 6" xfId="41789" xr:uid="{00000000-0005-0000-0000-00000CA10000}"/>
    <cellStyle name="RIGs input totals 5 3 3 7" xfId="41790" xr:uid="{00000000-0005-0000-0000-00000DA10000}"/>
    <cellStyle name="RIGs input totals 5 3 3 8" xfId="41791" xr:uid="{00000000-0005-0000-0000-00000EA10000}"/>
    <cellStyle name="RIGs input totals 5 3 3 9" xfId="41792" xr:uid="{00000000-0005-0000-0000-00000FA10000}"/>
    <cellStyle name="RIGs input totals 5 3 30" xfId="41793" xr:uid="{00000000-0005-0000-0000-000010A10000}"/>
    <cellStyle name="RIGs input totals 5 3 31" xfId="41794" xr:uid="{00000000-0005-0000-0000-000011A10000}"/>
    <cellStyle name="RIGs input totals 5 3 32" xfId="41795" xr:uid="{00000000-0005-0000-0000-000012A10000}"/>
    <cellStyle name="RIGs input totals 5 3 33" xfId="41796" xr:uid="{00000000-0005-0000-0000-000013A10000}"/>
    <cellStyle name="RIGs input totals 5 3 34" xfId="41797" xr:uid="{00000000-0005-0000-0000-000014A10000}"/>
    <cellStyle name="RIGs input totals 5 3 35" xfId="41798" xr:uid="{00000000-0005-0000-0000-000015A10000}"/>
    <cellStyle name="RIGs input totals 5 3 4" xfId="41799" xr:uid="{00000000-0005-0000-0000-000016A10000}"/>
    <cellStyle name="RIGs input totals 5 3 4 2" xfId="41800" xr:uid="{00000000-0005-0000-0000-000017A10000}"/>
    <cellStyle name="RIGs input totals 5 3 4 3" xfId="41801" xr:uid="{00000000-0005-0000-0000-000018A10000}"/>
    <cellStyle name="RIGs input totals 5 3 5" xfId="41802" xr:uid="{00000000-0005-0000-0000-000019A10000}"/>
    <cellStyle name="RIGs input totals 5 3 5 2" xfId="41803" xr:uid="{00000000-0005-0000-0000-00001AA10000}"/>
    <cellStyle name="RIGs input totals 5 3 5 3" xfId="41804" xr:uid="{00000000-0005-0000-0000-00001BA10000}"/>
    <cellStyle name="RIGs input totals 5 3 6" xfId="41805" xr:uid="{00000000-0005-0000-0000-00001CA10000}"/>
    <cellStyle name="RIGs input totals 5 3 7" xfId="41806" xr:uid="{00000000-0005-0000-0000-00001DA10000}"/>
    <cellStyle name="RIGs input totals 5 3 8" xfId="41807" xr:uid="{00000000-0005-0000-0000-00001EA10000}"/>
    <cellStyle name="RIGs input totals 5 3 9" xfId="41808" xr:uid="{00000000-0005-0000-0000-00001FA10000}"/>
    <cellStyle name="RIGs input totals 5 3_4 28 1_Asst_Health_Crit_AllTO_RIIO_20110714pm" xfId="41809" xr:uid="{00000000-0005-0000-0000-000020A10000}"/>
    <cellStyle name="RIGs input totals 5 30" xfId="41810" xr:uid="{00000000-0005-0000-0000-000021A10000}"/>
    <cellStyle name="RIGs input totals 5 31" xfId="41811" xr:uid="{00000000-0005-0000-0000-000022A10000}"/>
    <cellStyle name="RIGs input totals 5 32" xfId="41812" xr:uid="{00000000-0005-0000-0000-000023A10000}"/>
    <cellStyle name="RIGs input totals 5 33" xfId="41813" xr:uid="{00000000-0005-0000-0000-000024A10000}"/>
    <cellStyle name="RIGs input totals 5 34" xfId="41814" xr:uid="{00000000-0005-0000-0000-000025A10000}"/>
    <cellStyle name="RIGs input totals 5 35" xfId="41815" xr:uid="{00000000-0005-0000-0000-000026A10000}"/>
    <cellStyle name="RIGs input totals 5 36" xfId="41816" xr:uid="{00000000-0005-0000-0000-000027A10000}"/>
    <cellStyle name="RIGs input totals 5 37" xfId="41817" xr:uid="{00000000-0005-0000-0000-000028A10000}"/>
    <cellStyle name="RIGs input totals 5 38" xfId="41818" xr:uid="{00000000-0005-0000-0000-000029A10000}"/>
    <cellStyle name="RIGs input totals 5 39" xfId="41819" xr:uid="{00000000-0005-0000-0000-00002AA10000}"/>
    <cellStyle name="RIGs input totals 5 4" xfId="41820" xr:uid="{00000000-0005-0000-0000-00002BA10000}"/>
    <cellStyle name="RIGs input totals 5 4 10" xfId="41821" xr:uid="{00000000-0005-0000-0000-00002CA10000}"/>
    <cellStyle name="RIGs input totals 5 4 11" xfId="41822" xr:uid="{00000000-0005-0000-0000-00002DA10000}"/>
    <cellStyle name="RIGs input totals 5 4 12" xfId="41823" xr:uid="{00000000-0005-0000-0000-00002EA10000}"/>
    <cellStyle name="RIGs input totals 5 4 13" xfId="41824" xr:uid="{00000000-0005-0000-0000-00002FA10000}"/>
    <cellStyle name="RIGs input totals 5 4 14" xfId="41825" xr:uid="{00000000-0005-0000-0000-000030A10000}"/>
    <cellStyle name="RIGs input totals 5 4 15" xfId="41826" xr:uid="{00000000-0005-0000-0000-000031A10000}"/>
    <cellStyle name="RIGs input totals 5 4 16" xfId="41827" xr:uid="{00000000-0005-0000-0000-000032A10000}"/>
    <cellStyle name="RIGs input totals 5 4 17" xfId="41828" xr:uid="{00000000-0005-0000-0000-000033A10000}"/>
    <cellStyle name="RIGs input totals 5 4 18" xfId="41829" xr:uid="{00000000-0005-0000-0000-000034A10000}"/>
    <cellStyle name="RIGs input totals 5 4 19" xfId="41830" xr:uid="{00000000-0005-0000-0000-000035A10000}"/>
    <cellStyle name="RIGs input totals 5 4 2" xfId="41831" xr:uid="{00000000-0005-0000-0000-000036A10000}"/>
    <cellStyle name="RIGs input totals 5 4 2 10" xfId="41832" xr:uid="{00000000-0005-0000-0000-000037A10000}"/>
    <cellStyle name="RIGs input totals 5 4 2 11" xfId="41833" xr:uid="{00000000-0005-0000-0000-000038A10000}"/>
    <cellStyle name="RIGs input totals 5 4 2 12" xfId="41834" xr:uid="{00000000-0005-0000-0000-000039A10000}"/>
    <cellStyle name="RIGs input totals 5 4 2 13" xfId="41835" xr:uid="{00000000-0005-0000-0000-00003AA10000}"/>
    <cellStyle name="RIGs input totals 5 4 2 2" xfId="41836" xr:uid="{00000000-0005-0000-0000-00003BA10000}"/>
    <cellStyle name="RIGs input totals 5 4 2 2 2" xfId="41837" xr:uid="{00000000-0005-0000-0000-00003CA10000}"/>
    <cellStyle name="RIGs input totals 5 4 2 2 3" xfId="41838" xr:uid="{00000000-0005-0000-0000-00003DA10000}"/>
    <cellStyle name="RIGs input totals 5 4 2 3" xfId="41839" xr:uid="{00000000-0005-0000-0000-00003EA10000}"/>
    <cellStyle name="RIGs input totals 5 4 2 3 2" xfId="41840" xr:uid="{00000000-0005-0000-0000-00003FA10000}"/>
    <cellStyle name="RIGs input totals 5 4 2 3 3" xfId="41841" xr:uid="{00000000-0005-0000-0000-000040A10000}"/>
    <cellStyle name="RIGs input totals 5 4 2 4" xfId="41842" xr:uid="{00000000-0005-0000-0000-000041A10000}"/>
    <cellStyle name="RIGs input totals 5 4 2 5" xfId="41843" xr:uid="{00000000-0005-0000-0000-000042A10000}"/>
    <cellStyle name="RIGs input totals 5 4 2 6" xfId="41844" xr:uid="{00000000-0005-0000-0000-000043A10000}"/>
    <cellStyle name="RIGs input totals 5 4 2 7" xfId="41845" xr:uid="{00000000-0005-0000-0000-000044A10000}"/>
    <cellStyle name="RIGs input totals 5 4 2 8" xfId="41846" xr:uid="{00000000-0005-0000-0000-000045A10000}"/>
    <cellStyle name="RIGs input totals 5 4 2 9" xfId="41847" xr:uid="{00000000-0005-0000-0000-000046A10000}"/>
    <cellStyle name="RIGs input totals 5 4 20" xfId="41848" xr:uid="{00000000-0005-0000-0000-000047A10000}"/>
    <cellStyle name="RIGs input totals 5 4 21" xfId="41849" xr:uid="{00000000-0005-0000-0000-000048A10000}"/>
    <cellStyle name="RIGs input totals 5 4 22" xfId="41850" xr:uid="{00000000-0005-0000-0000-000049A10000}"/>
    <cellStyle name="RIGs input totals 5 4 23" xfId="41851" xr:uid="{00000000-0005-0000-0000-00004AA10000}"/>
    <cellStyle name="RIGs input totals 5 4 24" xfId="41852" xr:uid="{00000000-0005-0000-0000-00004BA10000}"/>
    <cellStyle name="RIGs input totals 5 4 25" xfId="41853" xr:uid="{00000000-0005-0000-0000-00004CA10000}"/>
    <cellStyle name="RIGs input totals 5 4 26" xfId="41854" xr:uid="{00000000-0005-0000-0000-00004DA10000}"/>
    <cellStyle name="RIGs input totals 5 4 27" xfId="41855" xr:uid="{00000000-0005-0000-0000-00004EA10000}"/>
    <cellStyle name="RIGs input totals 5 4 28" xfId="41856" xr:uid="{00000000-0005-0000-0000-00004FA10000}"/>
    <cellStyle name="RIGs input totals 5 4 29" xfId="41857" xr:uid="{00000000-0005-0000-0000-000050A10000}"/>
    <cellStyle name="RIGs input totals 5 4 3" xfId="41858" xr:uid="{00000000-0005-0000-0000-000051A10000}"/>
    <cellStyle name="RIGs input totals 5 4 3 2" xfId="41859" xr:uid="{00000000-0005-0000-0000-000052A10000}"/>
    <cellStyle name="RIGs input totals 5 4 3 3" xfId="41860" xr:uid="{00000000-0005-0000-0000-000053A10000}"/>
    <cellStyle name="RIGs input totals 5 4 30" xfId="41861" xr:uid="{00000000-0005-0000-0000-000054A10000}"/>
    <cellStyle name="RIGs input totals 5 4 31" xfId="41862" xr:uid="{00000000-0005-0000-0000-000055A10000}"/>
    <cellStyle name="RIGs input totals 5 4 32" xfId="41863" xr:uid="{00000000-0005-0000-0000-000056A10000}"/>
    <cellStyle name="RIGs input totals 5 4 33" xfId="41864" xr:uid="{00000000-0005-0000-0000-000057A10000}"/>
    <cellStyle name="RIGs input totals 5 4 34" xfId="41865" xr:uid="{00000000-0005-0000-0000-000058A10000}"/>
    <cellStyle name="RIGs input totals 5 4 4" xfId="41866" xr:uid="{00000000-0005-0000-0000-000059A10000}"/>
    <cellStyle name="RIGs input totals 5 4 4 2" xfId="41867" xr:uid="{00000000-0005-0000-0000-00005AA10000}"/>
    <cellStyle name="RIGs input totals 5 4 4 3" xfId="41868" xr:uid="{00000000-0005-0000-0000-00005BA10000}"/>
    <cellStyle name="RIGs input totals 5 4 5" xfId="41869" xr:uid="{00000000-0005-0000-0000-00005CA10000}"/>
    <cellStyle name="RIGs input totals 5 4 6" xfId="41870" xr:uid="{00000000-0005-0000-0000-00005DA10000}"/>
    <cellStyle name="RIGs input totals 5 4 7" xfId="41871" xr:uid="{00000000-0005-0000-0000-00005EA10000}"/>
    <cellStyle name="RIGs input totals 5 4 8" xfId="41872" xr:uid="{00000000-0005-0000-0000-00005FA10000}"/>
    <cellStyle name="RIGs input totals 5 4 9" xfId="41873" xr:uid="{00000000-0005-0000-0000-000060A10000}"/>
    <cellStyle name="RIGs input totals 5 5" xfId="41874" xr:uid="{00000000-0005-0000-0000-000061A10000}"/>
    <cellStyle name="RIGs input totals 5 5 10" xfId="41875" xr:uid="{00000000-0005-0000-0000-000062A10000}"/>
    <cellStyle name="RIGs input totals 5 5 11" xfId="41876" xr:uid="{00000000-0005-0000-0000-000063A10000}"/>
    <cellStyle name="RIGs input totals 5 5 12" xfId="41877" xr:uid="{00000000-0005-0000-0000-000064A10000}"/>
    <cellStyle name="RIGs input totals 5 5 13" xfId="41878" xr:uid="{00000000-0005-0000-0000-000065A10000}"/>
    <cellStyle name="RIGs input totals 5 5 14" xfId="41879" xr:uid="{00000000-0005-0000-0000-000066A10000}"/>
    <cellStyle name="RIGs input totals 5 5 15" xfId="41880" xr:uid="{00000000-0005-0000-0000-000067A10000}"/>
    <cellStyle name="RIGs input totals 5 5 16" xfId="41881" xr:uid="{00000000-0005-0000-0000-000068A10000}"/>
    <cellStyle name="RIGs input totals 5 5 17" xfId="41882" xr:uid="{00000000-0005-0000-0000-000069A10000}"/>
    <cellStyle name="RIGs input totals 5 5 18" xfId="41883" xr:uid="{00000000-0005-0000-0000-00006AA10000}"/>
    <cellStyle name="RIGs input totals 5 5 19" xfId="41884" xr:uid="{00000000-0005-0000-0000-00006BA10000}"/>
    <cellStyle name="RIGs input totals 5 5 2" xfId="41885" xr:uid="{00000000-0005-0000-0000-00006CA10000}"/>
    <cellStyle name="RIGs input totals 5 5 2 10" xfId="41886" xr:uid="{00000000-0005-0000-0000-00006DA10000}"/>
    <cellStyle name="RIGs input totals 5 5 2 11" xfId="41887" xr:uid="{00000000-0005-0000-0000-00006EA10000}"/>
    <cellStyle name="RIGs input totals 5 5 2 12" xfId="41888" xr:uid="{00000000-0005-0000-0000-00006FA10000}"/>
    <cellStyle name="RIGs input totals 5 5 2 13" xfId="41889" xr:uid="{00000000-0005-0000-0000-000070A10000}"/>
    <cellStyle name="RIGs input totals 5 5 2 2" xfId="41890" xr:uid="{00000000-0005-0000-0000-000071A10000}"/>
    <cellStyle name="RIGs input totals 5 5 2 2 2" xfId="41891" xr:uid="{00000000-0005-0000-0000-000072A10000}"/>
    <cellStyle name="RIGs input totals 5 5 2 2 3" xfId="41892" xr:uid="{00000000-0005-0000-0000-000073A10000}"/>
    <cellStyle name="RIGs input totals 5 5 2 3" xfId="41893" xr:uid="{00000000-0005-0000-0000-000074A10000}"/>
    <cellStyle name="RIGs input totals 5 5 2 3 2" xfId="41894" xr:uid="{00000000-0005-0000-0000-000075A10000}"/>
    <cellStyle name="RIGs input totals 5 5 2 3 3" xfId="41895" xr:uid="{00000000-0005-0000-0000-000076A10000}"/>
    <cellStyle name="RIGs input totals 5 5 2 4" xfId="41896" xr:uid="{00000000-0005-0000-0000-000077A10000}"/>
    <cellStyle name="RIGs input totals 5 5 2 5" xfId="41897" xr:uid="{00000000-0005-0000-0000-000078A10000}"/>
    <cellStyle name="RIGs input totals 5 5 2 6" xfId="41898" xr:uid="{00000000-0005-0000-0000-000079A10000}"/>
    <cellStyle name="RIGs input totals 5 5 2 7" xfId="41899" xr:uid="{00000000-0005-0000-0000-00007AA10000}"/>
    <cellStyle name="RIGs input totals 5 5 2 8" xfId="41900" xr:uid="{00000000-0005-0000-0000-00007BA10000}"/>
    <cellStyle name="RIGs input totals 5 5 2 9" xfId="41901" xr:uid="{00000000-0005-0000-0000-00007CA10000}"/>
    <cellStyle name="RIGs input totals 5 5 20" xfId="41902" xr:uid="{00000000-0005-0000-0000-00007DA10000}"/>
    <cellStyle name="RIGs input totals 5 5 21" xfId="41903" xr:uid="{00000000-0005-0000-0000-00007EA10000}"/>
    <cellStyle name="RIGs input totals 5 5 22" xfId="41904" xr:uid="{00000000-0005-0000-0000-00007FA10000}"/>
    <cellStyle name="RIGs input totals 5 5 23" xfId="41905" xr:uid="{00000000-0005-0000-0000-000080A10000}"/>
    <cellStyle name="RIGs input totals 5 5 24" xfId="41906" xr:uid="{00000000-0005-0000-0000-000081A10000}"/>
    <cellStyle name="RIGs input totals 5 5 25" xfId="41907" xr:uid="{00000000-0005-0000-0000-000082A10000}"/>
    <cellStyle name="RIGs input totals 5 5 26" xfId="41908" xr:uid="{00000000-0005-0000-0000-000083A10000}"/>
    <cellStyle name="RIGs input totals 5 5 27" xfId="41909" xr:uid="{00000000-0005-0000-0000-000084A10000}"/>
    <cellStyle name="RIGs input totals 5 5 28" xfId="41910" xr:uid="{00000000-0005-0000-0000-000085A10000}"/>
    <cellStyle name="RIGs input totals 5 5 29" xfId="41911" xr:uid="{00000000-0005-0000-0000-000086A10000}"/>
    <cellStyle name="RIGs input totals 5 5 3" xfId="41912" xr:uid="{00000000-0005-0000-0000-000087A10000}"/>
    <cellStyle name="RIGs input totals 5 5 3 2" xfId="41913" xr:uid="{00000000-0005-0000-0000-000088A10000}"/>
    <cellStyle name="RIGs input totals 5 5 3 3" xfId="41914" xr:uid="{00000000-0005-0000-0000-000089A10000}"/>
    <cellStyle name="RIGs input totals 5 5 30" xfId="41915" xr:uid="{00000000-0005-0000-0000-00008AA10000}"/>
    <cellStyle name="RIGs input totals 5 5 31" xfId="41916" xr:uid="{00000000-0005-0000-0000-00008BA10000}"/>
    <cellStyle name="RIGs input totals 5 5 32" xfId="41917" xr:uid="{00000000-0005-0000-0000-00008CA10000}"/>
    <cellStyle name="RIGs input totals 5 5 33" xfId="41918" xr:uid="{00000000-0005-0000-0000-00008DA10000}"/>
    <cellStyle name="RIGs input totals 5 5 34" xfId="41919" xr:uid="{00000000-0005-0000-0000-00008EA10000}"/>
    <cellStyle name="RIGs input totals 5 5 4" xfId="41920" xr:uid="{00000000-0005-0000-0000-00008FA10000}"/>
    <cellStyle name="RIGs input totals 5 5 4 2" xfId="41921" xr:uid="{00000000-0005-0000-0000-000090A10000}"/>
    <cellStyle name="RIGs input totals 5 5 4 3" xfId="41922" xr:uid="{00000000-0005-0000-0000-000091A10000}"/>
    <cellStyle name="RIGs input totals 5 5 5" xfId="41923" xr:uid="{00000000-0005-0000-0000-000092A10000}"/>
    <cellStyle name="RIGs input totals 5 5 6" xfId="41924" xr:uid="{00000000-0005-0000-0000-000093A10000}"/>
    <cellStyle name="RIGs input totals 5 5 7" xfId="41925" xr:uid="{00000000-0005-0000-0000-000094A10000}"/>
    <cellStyle name="RIGs input totals 5 5 8" xfId="41926" xr:uid="{00000000-0005-0000-0000-000095A10000}"/>
    <cellStyle name="RIGs input totals 5 5 9" xfId="41927" xr:uid="{00000000-0005-0000-0000-000096A10000}"/>
    <cellStyle name="RIGs input totals 5 6" xfId="41928" xr:uid="{00000000-0005-0000-0000-000097A10000}"/>
    <cellStyle name="RIGs input totals 5 6 10" xfId="41929" xr:uid="{00000000-0005-0000-0000-000098A10000}"/>
    <cellStyle name="RIGs input totals 5 6 11" xfId="41930" xr:uid="{00000000-0005-0000-0000-000099A10000}"/>
    <cellStyle name="RIGs input totals 5 6 12" xfId="41931" xr:uid="{00000000-0005-0000-0000-00009AA10000}"/>
    <cellStyle name="RIGs input totals 5 6 13" xfId="41932" xr:uid="{00000000-0005-0000-0000-00009BA10000}"/>
    <cellStyle name="RIGs input totals 5 6 2" xfId="41933" xr:uid="{00000000-0005-0000-0000-00009CA10000}"/>
    <cellStyle name="RIGs input totals 5 6 2 2" xfId="41934" xr:uid="{00000000-0005-0000-0000-00009DA10000}"/>
    <cellStyle name="RIGs input totals 5 6 2 3" xfId="41935" xr:uid="{00000000-0005-0000-0000-00009EA10000}"/>
    <cellStyle name="RIGs input totals 5 6 3" xfId="41936" xr:uid="{00000000-0005-0000-0000-00009FA10000}"/>
    <cellStyle name="RIGs input totals 5 6 3 2" xfId="41937" xr:uid="{00000000-0005-0000-0000-0000A0A10000}"/>
    <cellStyle name="RIGs input totals 5 6 3 3" xfId="41938" xr:uid="{00000000-0005-0000-0000-0000A1A10000}"/>
    <cellStyle name="RIGs input totals 5 6 4" xfId="41939" xr:uid="{00000000-0005-0000-0000-0000A2A10000}"/>
    <cellStyle name="RIGs input totals 5 6 5" xfId="41940" xr:uid="{00000000-0005-0000-0000-0000A3A10000}"/>
    <cellStyle name="RIGs input totals 5 6 6" xfId="41941" xr:uid="{00000000-0005-0000-0000-0000A4A10000}"/>
    <cellStyle name="RIGs input totals 5 6 7" xfId="41942" xr:uid="{00000000-0005-0000-0000-0000A5A10000}"/>
    <cellStyle name="RIGs input totals 5 6 8" xfId="41943" xr:uid="{00000000-0005-0000-0000-0000A6A10000}"/>
    <cellStyle name="RIGs input totals 5 6 9" xfId="41944" xr:uid="{00000000-0005-0000-0000-0000A7A10000}"/>
    <cellStyle name="RIGs input totals 5 7" xfId="41945" xr:uid="{00000000-0005-0000-0000-0000A8A10000}"/>
    <cellStyle name="RIGs input totals 5 7 2" xfId="41946" xr:uid="{00000000-0005-0000-0000-0000A9A10000}"/>
    <cellStyle name="RIGs input totals 5 7 2 2" xfId="41947" xr:uid="{00000000-0005-0000-0000-0000AAA10000}"/>
    <cellStyle name="RIGs input totals 5 7 2 3" xfId="41948" xr:uid="{00000000-0005-0000-0000-0000ABA10000}"/>
    <cellStyle name="RIGs input totals 5 7 3" xfId="41949" xr:uid="{00000000-0005-0000-0000-0000ACA10000}"/>
    <cellStyle name="RIGs input totals 5 7 3 2" xfId="41950" xr:uid="{00000000-0005-0000-0000-0000ADA10000}"/>
    <cellStyle name="RIGs input totals 5 7 4" xfId="41951" xr:uid="{00000000-0005-0000-0000-0000AEA10000}"/>
    <cellStyle name="RIGs input totals 5 8" xfId="41952" xr:uid="{00000000-0005-0000-0000-0000AFA10000}"/>
    <cellStyle name="RIGs input totals 5 8 2" xfId="41953" xr:uid="{00000000-0005-0000-0000-0000B0A10000}"/>
    <cellStyle name="RIGs input totals 5 9" xfId="41954" xr:uid="{00000000-0005-0000-0000-0000B1A10000}"/>
    <cellStyle name="RIGs input totals 5 9 2" xfId="41955" xr:uid="{00000000-0005-0000-0000-0000B2A10000}"/>
    <cellStyle name="RIGs input totals 5_1.3s Accounting C Costs Scots" xfId="41956" xr:uid="{00000000-0005-0000-0000-0000B3A10000}"/>
    <cellStyle name="RIGs input totals 6" xfId="1305" xr:uid="{00000000-0005-0000-0000-0000B4A10000}"/>
    <cellStyle name="RIGs input totals 6 10" xfId="41957" xr:uid="{00000000-0005-0000-0000-0000B5A10000}"/>
    <cellStyle name="RIGs input totals 6 10 2" xfId="41958" xr:uid="{00000000-0005-0000-0000-0000B6A10000}"/>
    <cellStyle name="RIGs input totals 6 11" xfId="41959" xr:uid="{00000000-0005-0000-0000-0000B7A10000}"/>
    <cellStyle name="RIGs input totals 6 11 2" xfId="41960" xr:uid="{00000000-0005-0000-0000-0000B8A10000}"/>
    <cellStyle name="RIGs input totals 6 12" xfId="41961" xr:uid="{00000000-0005-0000-0000-0000B9A10000}"/>
    <cellStyle name="RIGs input totals 6 12 2" xfId="41962" xr:uid="{00000000-0005-0000-0000-0000BAA10000}"/>
    <cellStyle name="RIGs input totals 6 13" xfId="41963" xr:uid="{00000000-0005-0000-0000-0000BBA10000}"/>
    <cellStyle name="RIGs input totals 6 13 2" xfId="41964" xr:uid="{00000000-0005-0000-0000-0000BCA10000}"/>
    <cellStyle name="RIGs input totals 6 14" xfId="41965" xr:uid="{00000000-0005-0000-0000-0000BDA10000}"/>
    <cellStyle name="RIGs input totals 6 14 2" xfId="41966" xr:uid="{00000000-0005-0000-0000-0000BEA10000}"/>
    <cellStyle name="RIGs input totals 6 15" xfId="41967" xr:uid="{00000000-0005-0000-0000-0000BFA10000}"/>
    <cellStyle name="RIGs input totals 6 15 2" xfId="41968" xr:uid="{00000000-0005-0000-0000-0000C0A10000}"/>
    <cellStyle name="RIGs input totals 6 16" xfId="41969" xr:uid="{00000000-0005-0000-0000-0000C1A10000}"/>
    <cellStyle name="RIGs input totals 6 16 2" xfId="41970" xr:uid="{00000000-0005-0000-0000-0000C2A10000}"/>
    <cellStyle name="RIGs input totals 6 17" xfId="41971" xr:uid="{00000000-0005-0000-0000-0000C3A10000}"/>
    <cellStyle name="RIGs input totals 6 17 2" xfId="41972" xr:uid="{00000000-0005-0000-0000-0000C4A10000}"/>
    <cellStyle name="RIGs input totals 6 18" xfId="41973" xr:uid="{00000000-0005-0000-0000-0000C5A10000}"/>
    <cellStyle name="RIGs input totals 6 18 2" xfId="41974" xr:uid="{00000000-0005-0000-0000-0000C6A10000}"/>
    <cellStyle name="RIGs input totals 6 19" xfId="41975" xr:uid="{00000000-0005-0000-0000-0000C7A10000}"/>
    <cellStyle name="RIGs input totals 6 19 2" xfId="41976" xr:uid="{00000000-0005-0000-0000-0000C8A10000}"/>
    <cellStyle name="RIGs input totals 6 2" xfId="41977" xr:uid="{00000000-0005-0000-0000-0000C9A10000}"/>
    <cellStyle name="RIGs input totals 6 2 10" xfId="41978" xr:uid="{00000000-0005-0000-0000-0000CAA10000}"/>
    <cellStyle name="RIGs input totals 6 2 11" xfId="41979" xr:uid="{00000000-0005-0000-0000-0000CBA10000}"/>
    <cellStyle name="RIGs input totals 6 2 12" xfId="41980" xr:uid="{00000000-0005-0000-0000-0000CCA10000}"/>
    <cellStyle name="RIGs input totals 6 2 13" xfId="41981" xr:uid="{00000000-0005-0000-0000-0000CDA10000}"/>
    <cellStyle name="RIGs input totals 6 2 14" xfId="41982" xr:uid="{00000000-0005-0000-0000-0000CEA10000}"/>
    <cellStyle name="RIGs input totals 6 2 15" xfId="41983" xr:uid="{00000000-0005-0000-0000-0000CFA10000}"/>
    <cellStyle name="RIGs input totals 6 2 16" xfId="41984" xr:uid="{00000000-0005-0000-0000-0000D0A10000}"/>
    <cellStyle name="RIGs input totals 6 2 17" xfId="41985" xr:uid="{00000000-0005-0000-0000-0000D1A10000}"/>
    <cellStyle name="RIGs input totals 6 2 18" xfId="41986" xr:uid="{00000000-0005-0000-0000-0000D2A10000}"/>
    <cellStyle name="RIGs input totals 6 2 19" xfId="41987" xr:uid="{00000000-0005-0000-0000-0000D3A10000}"/>
    <cellStyle name="RIGs input totals 6 2 2" xfId="41988" xr:uid="{00000000-0005-0000-0000-0000D4A10000}"/>
    <cellStyle name="RIGs input totals 6 2 2 10" xfId="41989" xr:uid="{00000000-0005-0000-0000-0000D5A10000}"/>
    <cellStyle name="RIGs input totals 6 2 2 11" xfId="41990" xr:uid="{00000000-0005-0000-0000-0000D6A10000}"/>
    <cellStyle name="RIGs input totals 6 2 2 12" xfId="41991" xr:uid="{00000000-0005-0000-0000-0000D7A10000}"/>
    <cellStyle name="RIGs input totals 6 2 2 13" xfId="41992" xr:uid="{00000000-0005-0000-0000-0000D8A10000}"/>
    <cellStyle name="RIGs input totals 6 2 2 14" xfId="41993" xr:uid="{00000000-0005-0000-0000-0000D9A10000}"/>
    <cellStyle name="RIGs input totals 6 2 2 15" xfId="41994" xr:uid="{00000000-0005-0000-0000-0000DAA10000}"/>
    <cellStyle name="RIGs input totals 6 2 2 16" xfId="41995" xr:uid="{00000000-0005-0000-0000-0000DBA10000}"/>
    <cellStyle name="RIGs input totals 6 2 2 17" xfId="41996" xr:uid="{00000000-0005-0000-0000-0000DCA10000}"/>
    <cellStyle name="RIGs input totals 6 2 2 18" xfId="41997" xr:uid="{00000000-0005-0000-0000-0000DDA10000}"/>
    <cellStyle name="RIGs input totals 6 2 2 19" xfId="41998" xr:uid="{00000000-0005-0000-0000-0000DEA10000}"/>
    <cellStyle name="RIGs input totals 6 2 2 2" xfId="41999" xr:uid="{00000000-0005-0000-0000-0000DFA10000}"/>
    <cellStyle name="RIGs input totals 6 2 2 2 10" xfId="42000" xr:uid="{00000000-0005-0000-0000-0000E0A10000}"/>
    <cellStyle name="RIGs input totals 6 2 2 2 11" xfId="42001" xr:uid="{00000000-0005-0000-0000-0000E1A10000}"/>
    <cellStyle name="RIGs input totals 6 2 2 2 12" xfId="42002" xr:uid="{00000000-0005-0000-0000-0000E2A10000}"/>
    <cellStyle name="RIGs input totals 6 2 2 2 13" xfId="42003" xr:uid="{00000000-0005-0000-0000-0000E3A10000}"/>
    <cellStyle name="RIGs input totals 6 2 2 2 2" xfId="42004" xr:uid="{00000000-0005-0000-0000-0000E4A10000}"/>
    <cellStyle name="RIGs input totals 6 2 2 2 2 2" xfId="42005" xr:uid="{00000000-0005-0000-0000-0000E5A10000}"/>
    <cellStyle name="RIGs input totals 6 2 2 2 2 3" xfId="42006" xr:uid="{00000000-0005-0000-0000-0000E6A10000}"/>
    <cellStyle name="RIGs input totals 6 2 2 2 3" xfId="42007" xr:uid="{00000000-0005-0000-0000-0000E7A10000}"/>
    <cellStyle name="RIGs input totals 6 2 2 2 3 2" xfId="42008" xr:uid="{00000000-0005-0000-0000-0000E8A10000}"/>
    <cellStyle name="RIGs input totals 6 2 2 2 3 3" xfId="42009" xr:uid="{00000000-0005-0000-0000-0000E9A10000}"/>
    <cellStyle name="RIGs input totals 6 2 2 2 4" xfId="42010" xr:uid="{00000000-0005-0000-0000-0000EAA10000}"/>
    <cellStyle name="RIGs input totals 6 2 2 2 5" xfId="42011" xr:uid="{00000000-0005-0000-0000-0000EBA10000}"/>
    <cellStyle name="RIGs input totals 6 2 2 2 6" xfId="42012" xr:uid="{00000000-0005-0000-0000-0000ECA10000}"/>
    <cellStyle name="RIGs input totals 6 2 2 2 7" xfId="42013" xr:uid="{00000000-0005-0000-0000-0000EDA10000}"/>
    <cellStyle name="RIGs input totals 6 2 2 2 8" xfId="42014" xr:uid="{00000000-0005-0000-0000-0000EEA10000}"/>
    <cellStyle name="RIGs input totals 6 2 2 2 9" xfId="42015" xr:uid="{00000000-0005-0000-0000-0000EFA10000}"/>
    <cellStyle name="RIGs input totals 6 2 2 20" xfId="42016" xr:uid="{00000000-0005-0000-0000-0000F0A10000}"/>
    <cellStyle name="RIGs input totals 6 2 2 21" xfId="42017" xr:uid="{00000000-0005-0000-0000-0000F1A10000}"/>
    <cellStyle name="RIGs input totals 6 2 2 22" xfId="42018" xr:uid="{00000000-0005-0000-0000-0000F2A10000}"/>
    <cellStyle name="RIGs input totals 6 2 2 23" xfId="42019" xr:uid="{00000000-0005-0000-0000-0000F3A10000}"/>
    <cellStyle name="RIGs input totals 6 2 2 24" xfId="42020" xr:uid="{00000000-0005-0000-0000-0000F4A10000}"/>
    <cellStyle name="RIGs input totals 6 2 2 25" xfId="42021" xr:uid="{00000000-0005-0000-0000-0000F5A10000}"/>
    <cellStyle name="RIGs input totals 6 2 2 26" xfId="42022" xr:uid="{00000000-0005-0000-0000-0000F6A10000}"/>
    <cellStyle name="RIGs input totals 6 2 2 27" xfId="42023" xr:uid="{00000000-0005-0000-0000-0000F7A10000}"/>
    <cellStyle name="RIGs input totals 6 2 2 28" xfId="42024" xr:uid="{00000000-0005-0000-0000-0000F8A10000}"/>
    <cellStyle name="RIGs input totals 6 2 2 29" xfId="42025" xr:uid="{00000000-0005-0000-0000-0000F9A10000}"/>
    <cellStyle name="RIGs input totals 6 2 2 3" xfId="42026" xr:uid="{00000000-0005-0000-0000-0000FAA10000}"/>
    <cellStyle name="RIGs input totals 6 2 2 3 2" xfId="42027" xr:uid="{00000000-0005-0000-0000-0000FBA10000}"/>
    <cellStyle name="RIGs input totals 6 2 2 3 3" xfId="42028" xr:uid="{00000000-0005-0000-0000-0000FCA10000}"/>
    <cellStyle name="RIGs input totals 6 2 2 30" xfId="42029" xr:uid="{00000000-0005-0000-0000-0000FDA10000}"/>
    <cellStyle name="RIGs input totals 6 2 2 31" xfId="42030" xr:uid="{00000000-0005-0000-0000-0000FEA10000}"/>
    <cellStyle name="RIGs input totals 6 2 2 32" xfId="42031" xr:uid="{00000000-0005-0000-0000-0000FFA10000}"/>
    <cellStyle name="RIGs input totals 6 2 2 33" xfId="42032" xr:uid="{00000000-0005-0000-0000-000000A20000}"/>
    <cellStyle name="RIGs input totals 6 2 2 34" xfId="42033" xr:uid="{00000000-0005-0000-0000-000001A20000}"/>
    <cellStyle name="RIGs input totals 6 2 2 4" xfId="42034" xr:uid="{00000000-0005-0000-0000-000002A20000}"/>
    <cellStyle name="RIGs input totals 6 2 2 4 2" xfId="42035" xr:uid="{00000000-0005-0000-0000-000003A20000}"/>
    <cellStyle name="RIGs input totals 6 2 2 4 3" xfId="42036" xr:uid="{00000000-0005-0000-0000-000004A20000}"/>
    <cellStyle name="RIGs input totals 6 2 2 5" xfId="42037" xr:uid="{00000000-0005-0000-0000-000005A20000}"/>
    <cellStyle name="RIGs input totals 6 2 2 6" xfId="42038" xr:uid="{00000000-0005-0000-0000-000006A20000}"/>
    <cellStyle name="RIGs input totals 6 2 2 7" xfId="42039" xr:uid="{00000000-0005-0000-0000-000007A20000}"/>
    <cellStyle name="RIGs input totals 6 2 2 8" xfId="42040" xr:uid="{00000000-0005-0000-0000-000008A20000}"/>
    <cellStyle name="RIGs input totals 6 2 2 9" xfId="42041" xr:uid="{00000000-0005-0000-0000-000009A20000}"/>
    <cellStyle name="RIGs input totals 6 2 20" xfId="42042" xr:uid="{00000000-0005-0000-0000-00000AA20000}"/>
    <cellStyle name="RIGs input totals 6 2 21" xfId="42043" xr:uid="{00000000-0005-0000-0000-00000BA20000}"/>
    <cellStyle name="RIGs input totals 6 2 22" xfId="42044" xr:uid="{00000000-0005-0000-0000-00000CA20000}"/>
    <cellStyle name="RIGs input totals 6 2 23" xfId="42045" xr:uid="{00000000-0005-0000-0000-00000DA20000}"/>
    <cellStyle name="RIGs input totals 6 2 24" xfId="42046" xr:uid="{00000000-0005-0000-0000-00000EA20000}"/>
    <cellStyle name="RIGs input totals 6 2 25" xfId="42047" xr:uid="{00000000-0005-0000-0000-00000FA20000}"/>
    <cellStyle name="RIGs input totals 6 2 26" xfId="42048" xr:uid="{00000000-0005-0000-0000-000010A20000}"/>
    <cellStyle name="RIGs input totals 6 2 27" xfId="42049" xr:uid="{00000000-0005-0000-0000-000011A20000}"/>
    <cellStyle name="RIGs input totals 6 2 28" xfId="42050" xr:uid="{00000000-0005-0000-0000-000012A20000}"/>
    <cellStyle name="RIGs input totals 6 2 29" xfId="42051" xr:uid="{00000000-0005-0000-0000-000013A20000}"/>
    <cellStyle name="RIGs input totals 6 2 3" xfId="42052" xr:uid="{00000000-0005-0000-0000-000014A20000}"/>
    <cellStyle name="RIGs input totals 6 2 3 10" xfId="42053" xr:uid="{00000000-0005-0000-0000-000015A20000}"/>
    <cellStyle name="RIGs input totals 6 2 3 11" xfId="42054" xr:uid="{00000000-0005-0000-0000-000016A20000}"/>
    <cellStyle name="RIGs input totals 6 2 3 12" xfId="42055" xr:uid="{00000000-0005-0000-0000-000017A20000}"/>
    <cellStyle name="RIGs input totals 6 2 3 13" xfId="42056" xr:uid="{00000000-0005-0000-0000-000018A20000}"/>
    <cellStyle name="RIGs input totals 6 2 3 2" xfId="42057" xr:uid="{00000000-0005-0000-0000-000019A20000}"/>
    <cellStyle name="RIGs input totals 6 2 3 2 2" xfId="42058" xr:uid="{00000000-0005-0000-0000-00001AA20000}"/>
    <cellStyle name="RIGs input totals 6 2 3 2 3" xfId="42059" xr:uid="{00000000-0005-0000-0000-00001BA20000}"/>
    <cellStyle name="RIGs input totals 6 2 3 3" xfId="42060" xr:uid="{00000000-0005-0000-0000-00001CA20000}"/>
    <cellStyle name="RIGs input totals 6 2 3 3 2" xfId="42061" xr:uid="{00000000-0005-0000-0000-00001DA20000}"/>
    <cellStyle name="RIGs input totals 6 2 3 3 3" xfId="42062" xr:uid="{00000000-0005-0000-0000-00001EA20000}"/>
    <cellStyle name="RIGs input totals 6 2 3 4" xfId="42063" xr:uid="{00000000-0005-0000-0000-00001FA20000}"/>
    <cellStyle name="RIGs input totals 6 2 3 5" xfId="42064" xr:uid="{00000000-0005-0000-0000-000020A20000}"/>
    <cellStyle name="RIGs input totals 6 2 3 6" xfId="42065" xr:uid="{00000000-0005-0000-0000-000021A20000}"/>
    <cellStyle name="RIGs input totals 6 2 3 7" xfId="42066" xr:uid="{00000000-0005-0000-0000-000022A20000}"/>
    <cellStyle name="RIGs input totals 6 2 3 8" xfId="42067" xr:uid="{00000000-0005-0000-0000-000023A20000}"/>
    <cellStyle name="RIGs input totals 6 2 3 9" xfId="42068" xr:uid="{00000000-0005-0000-0000-000024A20000}"/>
    <cellStyle name="RIGs input totals 6 2 30" xfId="42069" xr:uid="{00000000-0005-0000-0000-000025A20000}"/>
    <cellStyle name="RIGs input totals 6 2 31" xfId="42070" xr:uid="{00000000-0005-0000-0000-000026A20000}"/>
    <cellStyle name="RIGs input totals 6 2 32" xfId="42071" xr:uid="{00000000-0005-0000-0000-000027A20000}"/>
    <cellStyle name="RIGs input totals 6 2 33" xfId="42072" xr:uid="{00000000-0005-0000-0000-000028A20000}"/>
    <cellStyle name="RIGs input totals 6 2 34" xfId="42073" xr:uid="{00000000-0005-0000-0000-000029A20000}"/>
    <cellStyle name="RIGs input totals 6 2 35" xfId="42074" xr:uid="{00000000-0005-0000-0000-00002AA20000}"/>
    <cellStyle name="RIGs input totals 6 2 4" xfId="42075" xr:uid="{00000000-0005-0000-0000-00002BA20000}"/>
    <cellStyle name="RIGs input totals 6 2 4 2" xfId="42076" xr:uid="{00000000-0005-0000-0000-00002CA20000}"/>
    <cellStyle name="RIGs input totals 6 2 4 3" xfId="42077" xr:uid="{00000000-0005-0000-0000-00002DA20000}"/>
    <cellStyle name="RIGs input totals 6 2 5" xfId="42078" xr:uid="{00000000-0005-0000-0000-00002EA20000}"/>
    <cellStyle name="RIGs input totals 6 2 5 2" xfId="42079" xr:uid="{00000000-0005-0000-0000-00002FA20000}"/>
    <cellStyle name="RIGs input totals 6 2 5 3" xfId="42080" xr:uid="{00000000-0005-0000-0000-000030A20000}"/>
    <cellStyle name="RIGs input totals 6 2 6" xfId="42081" xr:uid="{00000000-0005-0000-0000-000031A20000}"/>
    <cellStyle name="RIGs input totals 6 2 7" xfId="42082" xr:uid="{00000000-0005-0000-0000-000032A20000}"/>
    <cellStyle name="RIGs input totals 6 2 8" xfId="42083" xr:uid="{00000000-0005-0000-0000-000033A20000}"/>
    <cellStyle name="RIGs input totals 6 2 9" xfId="42084" xr:uid="{00000000-0005-0000-0000-000034A20000}"/>
    <cellStyle name="RIGs input totals 6 2_4 28 1_Asst_Health_Crit_AllTO_RIIO_20110714pm" xfId="42085" xr:uid="{00000000-0005-0000-0000-000035A20000}"/>
    <cellStyle name="RIGs input totals 6 20" xfId="42086" xr:uid="{00000000-0005-0000-0000-000036A20000}"/>
    <cellStyle name="RIGs input totals 6 20 2" xfId="42087" xr:uid="{00000000-0005-0000-0000-000037A20000}"/>
    <cellStyle name="RIGs input totals 6 21" xfId="42088" xr:uid="{00000000-0005-0000-0000-000038A20000}"/>
    <cellStyle name="RIGs input totals 6 21 2" xfId="42089" xr:uid="{00000000-0005-0000-0000-000039A20000}"/>
    <cellStyle name="RIGs input totals 6 22" xfId="42090" xr:uid="{00000000-0005-0000-0000-00003AA20000}"/>
    <cellStyle name="RIGs input totals 6 22 2" xfId="42091" xr:uid="{00000000-0005-0000-0000-00003BA20000}"/>
    <cellStyle name="RIGs input totals 6 23" xfId="42092" xr:uid="{00000000-0005-0000-0000-00003CA20000}"/>
    <cellStyle name="RIGs input totals 6 23 2" xfId="42093" xr:uid="{00000000-0005-0000-0000-00003DA20000}"/>
    <cellStyle name="RIGs input totals 6 24" xfId="42094" xr:uid="{00000000-0005-0000-0000-00003EA20000}"/>
    <cellStyle name="RIGs input totals 6 24 2" xfId="42095" xr:uid="{00000000-0005-0000-0000-00003FA20000}"/>
    <cellStyle name="RIGs input totals 6 25" xfId="42096" xr:uid="{00000000-0005-0000-0000-000040A20000}"/>
    <cellStyle name="RIGs input totals 6 25 2" xfId="42097" xr:uid="{00000000-0005-0000-0000-000041A20000}"/>
    <cellStyle name="RIGs input totals 6 26" xfId="42098" xr:uid="{00000000-0005-0000-0000-000042A20000}"/>
    <cellStyle name="RIGs input totals 6 27" xfId="42099" xr:uid="{00000000-0005-0000-0000-000043A20000}"/>
    <cellStyle name="RIGs input totals 6 28" xfId="42100" xr:uid="{00000000-0005-0000-0000-000044A20000}"/>
    <cellStyle name="RIGs input totals 6 29" xfId="42101" xr:uid="{00000000-0005-0000-0000-000045A20000}"/>
    <cellStyle name="RIGs input totals 6 3" xfId="42102" xr:uid="{00000000-0005-0000-0000-000046A20000}"/>
    <cellStyle name="RIGs input totals 6 3 10" xfId="42103" xr:uid="{00000000-0005-0000-0000-000047A20000}"/>
    <cellStyle name="RIGs input totals 6 3 11" xfId="42104" xr:uid="{00000000-0005-0000-0000-000048A20000}"/>
    <cellStyle name="RIGs input totals 6 3 12" xfId="42105" xr:uid="{00000000-0005-0000-0000-000049A20000}"/>
    <cellStyle name="RIGs input totals 6 3 13" xfId="42106" xr:uid="{00000000-0005-0000-0000-00004AA20000}"/>
    <cellStyle name="RIGs input totals 6 3 14" xfId="42107" xr:uid="{00000000-0005-0000-0000-00004BA20000}"/>
    <cellStyle name="RIGs input totals 6 3 15" xfId="42108" xr:uid="{00000000-0005-0000-0000-00004CA20000}"/>
    <cellStyle name="RIGs input totals 6 3 16" xfId="42109" xr:uid="{00000000-0005-0000-0000-00004DA20000}"/>
    <cellStyle name="RIGs input totals 6 3 17" xfId="42110" xr:uid="{00000000-0005-0000-0000-00004EA20000}"/>
    <cellStyle name="RIGs input totals 6 3 18" xfId="42111" xr:uid="{00000000-0005-0000-0000-00004FA20000}"/>
    <cellStyle name="RIGs input totals 6 3 19" xfId="42112" xr:uid="{00000000-0005-0000-0000-000050A20000}"/>
    <cellStyle name="RIGs input totals 6 3 2" xfId="42113" xr:uid="{00000000-0005-0000-0000-000051A20000}"/>
    <cellStyle name="RIGs input totals 6 3 2 10" xfId="42114" xr:uid="{00000000-0005-0000-0000-000052A20000}"/>
    <cellStyle name="RIGs input totals 6 3 2 11" xfId="42115" xr:uid="{00000000-0005-0000-0000-000053A20000}"/>
    <cellStyle name="RIGs input totals 6 3 2 12" xfId="42116" xr:uid="{00000000-0005-0000-0000-000054A20000}"/>
    <cellStyle name="RIGs input totals 6 3 2 13" xfId="42117" xr:uid="{00000000-0005-0000-0000-000055A20000}"/>
    <cellStyle name="RIGs input totals 6 3 2 2" xfId="42118" xr:uid="{00000000-0005-0000-0000-000056A20000}"/>
    <cellStyle name="RIGs input totals 6 3 2 2 2" xfId="42119" xr:uid="{00000000-0005-0000-0000-000057A20000}"/>
    <cellStyle name="RIGs input totals 6 3 2 2 3" xfId="42120" xr:uid="{00000000-0005-0000-0000-000058A20000}"/>
    <cellStyle name="RIGs input totals 6 3 2 3" xfId="42121" xr:uid="{00000000-0005-0000-0000-000059A20000}"/>
    <cellStyle name="RIGs input totals 6 3 2 3 2" xfId="42122" xr:uid="{00000000-0005-0000-0000-00005AA20000}"/>
    <cellStyle name="RIGs input totals 6 3 2 3 3" xfId="42123" xr:uid="{00000000-0005-0000-0000-00005BA20000}"/>
    <cellStyle name="RIGs input totals 6 3 2 4" xfId="42124" xr:uid="{00000000-0005-0000-0000-00005CA20000}"/>
    <cellStyle name="RIGs input totals 6 3 2 5" xfId="42125" xr:uid="{00000000-0005-0000-0000-00005DA20000}"/>
    <cellStyle name="RIGs input totals 6 3 2 6" xfId="42126" xr:uid="{00000000-0005-0000-0000-00005EA20000}"/>
    <cellStyle name="RIGs input totals 6 3 2 7" xfId="42127" xr:uid="{00000000-0005-0000-0000-00005FA20000}"/>
    <cellStyle name="RIGs input totals 6 3 2 8" xfId="42128" xr:uid="{00000000-0005-0000-0000-000060A20000}"/>
    <cellStyle name="RIGs input totals 6 3 2 9" xfId="42129" xr:uid="{00000000-0005-0000-0000-000061A20000}"/>
    <cellStyle name="RIGs input totals 6 3 20" xfId="42130" xr:uid="{00000000-0005-0000-0000-000062A20000}"/>
    <cellStyle name="RIGs input totals 6 3 21" xfId="42131" xr:uid="{00000000-0005-0000-0000-000063A20000}"/>
    <cellStyle name="RIGs input totals 6 3 22" xfId="42132" xr:uid="{00000000-0005-0000-0000-000064A20000}"/>
    <cellStyle name="RIGs input totals 6 3 23" xfId="42133" xr:uid="{00000000-0005-0000-0000-000065A20000}"/>
    <cellStyle name="RIGs input totals 6 3 24" xfId="42134" xr:uid="{00000000-0005-0000-0000-000066A20000}"/>
    <cellStyle name="RIGs input totals 6 3 25" xfId="42135" xr:uid="{00000000-0005-0000-0000-000067A20000}"/>
    <cellStyle name="RIGs input totals 6 3 26" xfId="42136" xr:uid="{00000000-0005-0000-0000-000068A20000}"/>
    <cellStyle name="RIGs input totals 6 3 27" xfId="42137" xr:uid="{00000000-0005-0000-0000-000069A20000}"/>
    <cellStyle name="RIGs input totals 6 3 28" xfId="42138" xr:uid="{00000000-0005-0000-0000-00006AA20000}"/>
    <cellStyle name="RIGs input totals 6 3 29" xfId="42139" xr:uid="{00000000-0005-0000-0000-00006BA20000}"/>
    <cellStyle name="RIGs input totals 6 3 3" xfId="42140" xr:uid="{00000000-0005-0000-0000-00006CA20000}"/>
    <cellStyle name="RIGs input totals 6 3 3 2" xfId="42141" xr:uid="{00000000-0005-0000-0000-00006DA20000}"/>
    <cellStyle name="RIGs input totals 6 3 3 3" xfId="42142" xr:uid="{00000000-0005-0000-0000-00006EA20000}"/>
    <cellStyle name="RIGs input totals 6 3 30" xfId="42143" xr:uid="{00000000-0005-0000-0000-00006FA20000}"/>
    <cellStyle name="RIGs input totals 6 3 31" xfId="42144" xr:uid="{00000000-0005-0000-0000-000070A20000}"/>
    <cellStyle name="RIGs input totals 6 3 32" xfId="42145" xr:uid="{00000000-0005-0000-0000-000071A20000}"/>
    <cellStyle name="RIGs input totals 6 3 33" xfId="42146" xr:uid="{00000000-0005-0000-0000-000072A20000}"/>
    <cellStyle name="RIGs input totals 6 3 34" xfId="42147" xr:uid="{00000000-0005-0000-0000-000073A20000}"/>
    <cellStyle name="RIGs input totals 6 3 4" xfId="42148" xr:uid="{00000000-0005-0000-0000-000074A20000}"/>
    <cellStyle name="RIGs input totals 6 3 4 2" xfId="42149" xr:uid="{00000000-0005-0000-0000-000075A20000}"/>
    <cellStyle name="RIGs input totals 6 3 4 3" xfId="42150" xr:uid="{00000000-0005-0000-0000-000076A20000}"/>
    <cellStyle name="RIGs input totals 6 3 5" xfId="42151" xr:uid="{00000000-0005-0000-0000-000077A20000}"/>
    <cellStyle name="RIGs input totals 6 3 6" xfId="42152" xr:uid="{00000000-0005-0000-0000-000078A20000}"/>
    <cellStyle name="RIGs input totals 6 3 7" xfId="42153" xr:uid="{00000000-0005-0000-0000-000079A20000}"/>
    <cellStyle name="RIGs input totals 6 3 8" xfId="42154" xr:uid="{00000000-0005-0000-0000-00007AA20000}"/>
    <cellStyle name="RIGs input totals 6 3 9" xfId="42155" xr:uid="{00000000-0005-0000-0000-00007BA20000}"/>
    <cellStyle name="RIGs input totals 6 30" xfId="42156" xr:uid="{00000000-0005-0000-0000-00007CA20000}"/>
    <cellStyle name="RIGs input totals 6 31" xfId="42157" xr:uid="{00000000-0005-0000-0000-00007DA20000}"/>
    <cellStyle name="RIGs input totals 6 32" xfId="42158" xr:uid="{00000000-0005-0000-0000-00007EA20000}"/>
    <cellStyle name="RIGs input totals 6 33" xfId="42159" xr:uid="{00000000-0005-0000-0000-00007FA20000}"/>
    <cellStyle name="RIGs input totals 6 34" xfId="42160" xr:uid="{00000000-0005-0000-0000-000080A20000}"/>
    <cellStyle name="RIGs input totals 6 35" xfId="42161" xr:uid="{00000000-0005-0000-0000-000081A20000}"/>
    <cellStyle name="RIGs input totals 6 36" xfId="42162" xr:uid="{00000000-0005-0000-0000-000082A20000}"/>
    <cellStyle name="RIGs input totals 6 37" xfId="42163" xr:uid="{00000000-0005-0000-0000-000083A20000}"/>
    <cellStyle name="RIGs input totals 6 38" xfId="42164" xr:uid="{00000000-0005-0000-0000-000084A20000}"/>
    <cellStyle name="RIGs input totals 6 4" xfId="42165" xr:uid="{00000000-0005-0000-0000-000085A20000}"/>
    <cellStyle name="RIGs input totals 6 4 10" xfId="42166" xr:uid="{00000000-0005-0000-0000-000086A20000}"/>
    <cellStyle name="RIGs input totals 6 4 11" xfId="42167" xr:uid="{00000000-0005-0000-0000-000087A20000}"/>
    <cellStyle name="RIGs input totals 6 4 12" xfId="42168" xr:uid="{00000000-0005-0000-0000-000088A20000}"/>
    <cellStyle name="RIGs input totals 6 4 13" xfId="42169" xr:uid="{00000000-0005-0000-0000-000089A20000}"/>
    <cellStyle name="RIGs input totals 6 4 14" xfId="42170" xr:uid="{00000000-0005-0000-0000-00008AA20000}"/>
    <cellStyle name="RIGs input totals 6 4 15" xfId="42171" xr:uid="{00000000-0005-0000-0000-00008BA20000}"/>
    <cellStyle name="RIGs input totals 6 4 16" xfId="42172" xr:uid="{00000000-0005-0000-0000-00008CA20000}"/>
    <cellStyle name="RIGs input totals 6 4 17" xfId="42173" xr:uid="{00000000-0005-0000-0000-00008DA20000}"/>
    <cellStyle name="RIGs input totals 6 4 18" xfId="42174" xr:uid="{00000000-0005-0000-0000-00008EA20000}"/>
    <cellStyle name="RIGs input totals 6 4 19" xfId="42175" xr:uid="{00000000-0005-0000-0000-00008FA20000}"/>
    <cellStyle name="RIGs input totals 6 4 2" xfId="42176" xr:uid="{00000000-0005-0000-0000-000090A20000}"/>
    <cellStyle name="RIGs input totals 6 4 2 10" xfId="42177" xr:uid="{00000000-0005-0000-0000-000091A20000}"/>
    <cellStyle name="RIGs input totals 6 4 2 11" xfId="42178" xr:uid="{00000000-0005-0000-0000-000092A20000}"/>
    <cellStyle name="RIGs input totals 6 4 2 12" xfId="42179" xr:uid="{00000000-0005-0000-0000-000093A20000}"/>
    <cellStyle name="RIGs input totals 6 4 2 13" xfId="42180" xr:uid="{00000000-0005-0000-0000-000094A20000}"/>
    <cellStyle name="RIGs input totals 6 4 2 2" xfId="42181" xr:uid="{00000000-0005-0000-0000-000095A20000}"/>
    <cellStyle name="RIGs input totals 6 4 2 2 2" xfId="42182" xr:uid="{00000000-0005-0000-0000-000096A20000}"/>
    <cellStyle name="RIGs input totals 6 4 2 2 3" xfId="42183" xr:uid="{00000000-0005-0000-0000-000097A20000}"/>
    <cellStyle name="RIGs input totals 6 4 2 3" xfId="42184" xr:uid="{00000000-0005-0000-0000-000098A20000}"/>
    <cellStyle name="RIGs input totals 6 4 2 3 2" xfId="42185" xr:uid="{00000000-0005-0000-0000-000099A20000}"/>
    <cellStyle name="RIGs input totals 6 4 2 3 3" xfId="42186" xr:uid="{00000000-0005-0000-0000-00009AA20000}"/>
    <cellStyle name="RIGs input totals 6 4 2 4" xfId="42187" xr:uid="{00000000-0005-0000-0000-00009BA20000}"/>
    <cellStyle name="RIGs input totals 6 4 2 5" xfId="42188" xr:uid="{00000000-0005-0000-0000-00009CA20000}"/>
    <cellStyle name="RIGs input totals 6 4 2 6" xfId="42189" xr:uid="{00000000-0005-0000-0000-00009DA20000}"/>
    <cellStyle name="RIGs input totals 6 4 2 7" xfId="42190" xr:uid="{00000000-0005-0000-0000-00009EA20000}"/>
    <cellStyle name="RIGs input totals 6 4 2 8" xfId="42191" xr:uid="{00000000-0005-0000-0000-00009FA20000}"/>
    <cellStyle name="RIGs input totals 6 4 2 9" xfId="42192" xr:uid="{00000000-0005-0000-0000-0000A0A20000}"/>
    <cellStyle name="RIGs input totals 6 4 20" xfId="42193" xr:uid="{00000000-0005-0000-0000-0000A1A20000}"/>
    <cellStyle name="RIGs input totals 6 4 21" xfId="42194" xr:uid="{00000000-0005-0000-0000-0000A2A20000}"/>
    <cellStyle name="RIGs input totals 6 4 22" xfId="42195" xr:uid="{00000000-0005-0000-0000-0000A3A20000}"/>
    <cellStyle name="RIGs input totals 6 4 23" xfId="42196" xr:uid="{00000000-0005-0000-0000-0000A4A20000}"/>
    <cellStyle name="RIGs input totals 6 4 24" xfId="42197" xr:uid="{00000000-0005-0000-0000-0000A5A20000}"/>
    <cellStyle name="RIGs input totals 6 4 25" xfId="42198" xr:uid="{00000000-0005-0000-0000-0000A6A20000}"/>
    <cellStyle name="RIGs input totals 6 4 26" xfId="42199" xr:uid="{00000000-0005-0000-0000-0000A7A20000}"/>
    <cellStyle name="RIGs input totals 6 4 27" xfId="42200" xr:uid="{00000000-0005-0000-0000-0000A8A20000}"/>
    <cellStyle name="RIGs input totals 6 4 28" xfId="42201" xr:uid="{00000000-0005-0000-0000-0000A9A20000}"/>
    <cellStyle name="RIGs input totals 6 4 29" xfId="42202" xr:uid="{00000000-0005-0000-0000-0000AAA20000}"/>
    <cellStyle name="RIGs input totals 6 4 3" xfId="42203" xr:uid="{00000000-0005-0000-0000-0000ABA20000}"/>
    <cellStyle name="RIGs input totals 6 4 3 2" xfId="42204" xr:uid="{00000000-0005-0000-0000-0000ACA20000}"/>
    <cellStyle name="RIGs input totals 6 4 3 3" xfId="42205" xr:uid="{00000000-0005-0000-0000-0000ADA20000}"/>
    <cellStyle name="RIGs input totals 6 4 30" xfId="42206" xr:uid="{00000000-0005-0000-0000-0000AEA20000}"/>
    <cellStyle name="RIGs input totals 6 4 31" xfId="42207" xr:uid="{00000000-0005-0000-0000-0000AFA20000}"/>
    <cellStyle name="RIGs input totals 6 4 32" xfId="42208" xr:uid="{00000000-0005-0000-0000-0000B0A20000}"/>
    <cellStyle name="RIGs input totals 6 4 33" xfId="42209" xr:uid="{00000000-0005-0000-0000-0000B1A20000}"/>
    <cellStyle name="RIGs input totals 6 4 34" xfId="42210" xr:uid="{00000000-0005-0000-0000-0000B2A20000}"/>
    <cellStyle name="RIGs input totals 6 4 4" xfId="42211" xr:uid="{00000000-0005-0000-0000-0000B3A20000}"/>
    <cellStyle name="RIGs input totals 6 4 4 2" xfId="42212" xr:uid="{00000000-0005-0000-0000-0000B4A20000}"/>
    <cellStyle name="RIGs input totals 6 4 4 3" xfId="42213" xr:uid="{00000000-0005-0000-0000-0000B5A20000}"/>
    <cellStyle name="RIGs input totals 6 4 5" xfId="42214" xr:uid="{00000000-0005-0000-0000-0000B6A20000}"/>
    <cellStyle name="RIGs input totals 6 4 6" xfId="42215" xr:uid="{00000000-0005-0000-0000-0000B7A20000}"/>
    <cellStyle name="RIGs input totals 6 4 7" xfId="42216" xr:uid="{00000000-0005-0000-0000-0000B8A20000}"/>
    <cellStyle name="RIGs input totals 6 4 8" xfId="42217" xr:uid="{00000000-0005-0000-0000-0000B9A20000}"/>
    <cellStyle name="RIGs input totals 6 4 9" xfId="42218" xr:uid="{00000000-0005-0000-0000-0000BAA20000}"/>
    <cellStyle name="RIGs input totals 6 5" xfId="42219" xr:uid="{00000000-0005-0000-0000-0000BBA20000}"/>
    <cellStyle name="RIGs input totals 6 5 10" xfId="42220" xr:uid="{00000000-0005-0000-0000-0000BCA20000}"/>
    <cellStyle name="RIGs input totals 6 5 11" xfId="42221" xr:uid="{00000000-0005-0000-0000-0000BDA20000}"/>
    <cellStyle name="RIGs input totals 6 5 12" xfId="42222" xr:uid="{00000000-0005-0000-0000-0000BEA20000}"/>
    <cellStyle name="RIGs input totals 6 5 13" xfId="42223" xr:uid="{00000000-0005-0000-0000-0000BFA20000}"/>
    <cellStyle name="RIGs input totals 6 5 2" xfId="42224" xr:uid="{00000000-0005-0000-0000-0000C0A20000}"/>
    <cellStyle name="RIGs input totals 6 5 2 2" xfId="42225" xr:uid="{00000000-0005-0000-0000-0000C1A20000}"/>
    <cellStyle name="RIGs input totals 6 5 2 3" xfId="42226" xr:uid="{00000000-0005-0000-0000-0000C2A20000}"/>
    <cellStyle name="RIGs input totals 6 5 3" xfId="42227" xr:uid="{00000000-0005-0000-0000-0000C3A20000}"/>
    <cellStyle name="RIGs input totals 6 5 3 2" xfId="42228" xr:uid="{00000000-0005-0000-0000-0000C4A20000}"/>
    <cellStyle name="RIGs input totals 6 5 3 3" xfId="42229" xr:uid="{00000000-0005-0000-0000-0000C5A20000}"/>
    <cellStyle name="RIGs input totals 6 5 4" xfId="42230" xr:uid="{00000000-0005-0000-0000-0000C6A20000}"/>
    <cellStyle name="RIGs input totals 6 5 5" xfId="42231" xr:uid="{00000000-0005-0000-0000-0000C7A20000}"/>
    <cellStyle name="RIGs input totals 6 5 6" xfId="42232" xr:uid="{00000000-0005-0000-0000-0000C8A20000}"/>
    <cellStyle name="RIGs input totals 6 5 7" xfId="42233" xr:uid="{00000000-0005-0000-0000-0000C9A20000}"/>
    <cellStyle name="RIGs input totals 6 5 8" xfId="42234" xr:uid="{00000000-0005-0000-0000-0000CAA20000}"/>
    <cellStyle name="RIGs input totals 6 5 9" xfId="42235" xr:uid="{00000000-0005-0000-0000-0000CBA20000}"/>
    <cellStyle name="RIGs input totals 6 6" xfId="42236" xr:uid="{00000000-0005-0000-0000-0000CCA20000}"/>
    <cellStyle name="RIGs input totals 6 6 2" xfId="42237" xr:uid="{00000000-0005-0000-0000-0000CDA20000}"/>
    <cellStyle name="RIGs input totals 6 6 2 2" xfId="42238" xr:uid="{00000000-0005-0000-0000-0000CEA20000}"/>
    <cellStyle name="RIGs input totals 6 6 2 3" xfId="42239" xr:uid="{00000000-0005-0000-0000-0000CFA20000}"/>
    <cellStyle name="RIGs input totals 6 6 3" xfId="42240" xr:uid="{00000000-0005-0000-0000-0000D0A20000}"/>
    <cellStyle name="RIGs input totals 6 6 3 2" xfId="42241" xr:uid="{00000000-0005-0000-0000-0000D1A20000}"/>
    <cellStyle name="RIGs input totals 6 6 4" xfId="42242" xr:uid="{00000000-0005-0000-0000-0000D2A20000}"/>
    <cellStyle name="RIGs input totals 6 7" xfId="42243" xr:uid="{00000000-0005-0000-0000-0000D3A20000}"/>
    <cellStyle name="RIGs input totals 6 7 2" xfId="42244" xr:uid="{00000000-0005-0000-0000-0000D4A20000}"/>
    <cellStyle name="RIGs input totals 6 8" xfId="42245" xr:uid="{00000000-0005-0000-0000-0000D5A20000}"/>
    <cellStyle name="RIGs input totals 6 8 2" xfId="42246" xr:uid="{00000000-0005-0000-0000-0000D6A20000}"/>
    <cellStyle name="RIGs input totals 6 9" xfId="42247" xr:uid="{00000000-0005-0000-0000-0000D7A20000}"/>
    <cellStyle name="RIGs input totals 6 9 2" xfId="42248" xr:uid="{00000000-0005-0000-0000-0000D8A20000}"/>
    <cellStyle name="RIGs input totals 6_4 28 1_Asst_Health_Crit_AllTO_RIIO_20110714pm" xfId="42249" xr:uid="{00000000-0005-0000-0000-0000D9A20000}"/>
    <cellStyle name="RIGs input totals 7" xfId="1306" xr:uid="{00000000-0005-0000-0000-0000DAA20000}"/>
    <cellStyle name="RIGs input totals 7 10" xfId="42250" xr:uid="{00000000-0005-0000-0000-0000DBA20000}"/>
    <cellStyle name="RIGs input totals 7 11" xfId="42251" xr:uid="{00000000-0005-0000-0000-0000DCA20000}"/>
    <cellStyle name="RIGs input totals 7 12" xfId="42252" xr:uid="{00000000-0005-0000-0000-0000DDA20000}"/>
    <cellStyle name="RIGs input totals 7 13" xfId="42253" xr:uid="{00000000-0005-0000-0000-0000DEA20000}"/>
    <cellStyle name="RIGs input totals 7 14" xfId="42254" xr:uid="{00000000-0005-0000-0000-0000DFA20000}"/>
    <cellStyle name="RIGs input totals 7 15" xfId="42255" xr:uid="{00000000-0005-0000-0000-0000E0A20000}"/>
    <cellStyle name="RIGs input totals 7 16" xfId="42256" xr:uid="{00000000-0005-0000-0000-0000E1A20000}"/>
    <cellStyle name="RIGs input totals 7 17" xfId="42257" xr:uid="{00000000-0005-0000-0000-0000E2A20000}"/>
    <cellStyle name="RIGs input totals 7 18" xfId="42258" xr:uid="{00000000-0005-0000-0000-0000E3A20000}"/>
    <cellStyle name="RIGs input totals 7 19" xfId="42259" xr:uid="{00000000-0005-0000-0000-0000E4A20000}"/>
    <cellStyle name="RIGs input totals 7 2" xfId="42260" xr:uid="{00000000-0005-0000-0000-0000E5A20000}"/>
    <cellStyle name="RIGs input totals 7 2 10" xfId="42261" xr:uid="{00000000-0005-0000-0000-0000E6A20000}"/>
    <cellStyle name="RIGs input totals 7 2 11" xfId="42262" xr:uid="{00000000-0005-0000-0000-0000E7A20000}"/>
    <cellStyle name="RIGs input totals 7 2 12" xfId="42263" xr:uid="{00000000-0005-0000-0000-0000E8A20000}"/>
    <cellStyle name="RIGs input totals 7 2 13" xfId="42264" xr:uid="{00000000-0005-0000-0000-0000E9A20000}"/>
    <cellStyle name="RIGs input totals 7 2 14" xfId="42265" xr:uid="{00000000-0005-0000-0000-0000EAA20000}"/>
    <cellStyle name="RIGs input totals 7 2 15" xfId="42266" xr:uid="{00000000-0005-0000-0000-0000EBA20000}"/>
    <cellStyle name="RIGs input totals 7 2 16" xfId="42267" xr:uid="{00000000-0005-0000-0000-0000ECA20000}"/>
    <cellStyle name="RIGs input totals 7 2 17" xfId="42268" xr:uid="{00000000-0005-0000-0000-0000EDA20000}"/>
    <cellStyle name="RIGs input totals 7 2 18" xfId="42269" xr:uid="{00000000-0005-0000-0000-0000EEA20000}"/>
    <cellStyle name="RIGs input totals 7 2 19" xfId="42270" xr:uid="{00000000-0005-0000-0000-0000EFA20000}"/>
    <cellStyle name="RIGs input totals 7 2 2" xfId="42271" xr:uid="{00000000-0005-0000-0000-0000F0A20000}"/>
    <cellStyle name="RIGs input totals 7 2 2 10" xfId="42272" xr:uid="{00000000-0005-0000-0000-0000F1A20000}"/>
    <cellStyle name="RIGs input totals 7 2 2 11" xfId="42273" xr:uid="{00000000-0005-0000-0000-0000F2A20000}"/>
    <cellStyle name="RIGs input totals 7 2 2 12" xfId="42274" xr:uid="{00000000-0005-0000-0000-0000F3A20000}"/>
    <cellStyle name="RIGs input totals 7 2 2 13" xfId="42275" xr:uid="{00000000-0005-0000-0000-0000F4A20000}"/>
    <cellStyle name="RIGs input totals 7 2 2 2" xfId="42276" xr:uid="{00000000-0005-0000-0000-0000F5A20000}"/>
    <cellStyle name="RIGs input totals 7 2 2 2 2" xfId="42277" xr:uid="{00000000-0005-0000-0000-0000F6A20000}"/>
    <cellStyle name="RIGs input totals 7 2 2 2 3" xfId="42278" xr:uid="{00000000-0005-0000-0000-0000F7A20000}"/>
    <cellStyle name="RIGs input totals 7 2 2 3" xfId="42279" xr:uid="{00000000-0005-0000-0000-0000F8A20000}"/>
    <cellStyle name="RIGs input totals 7 2 2 3 2" xfId="42280" xr:uid="{00000000-0005-0000-0000-0000F9A20000}"/>
    <cellStyle name="RIGs input totals 7 2 2 3 3" xfId="42281" xr:uid="{00000000-0005-0000-0000-0000FAA20000}"/>
    <cellStyle name="RIGs input totals 7 2 2 4" xfId="42282" xr:uid="{00000000-0005-0000-0000-0000FBA20000}"/>
    <cellStyle name="RIGs input totals 7 2 2 5" xfId="42283" xr:uid="{00000000-0005-0000-0000-0000FCA20000}"/>
    <cellStyle name="RIGs input totals 7 2 2 6" xfId="42284" xr:uid="{00000000-0005-0000-0000-0000FDA20000}"/>
    <cellStyle name="RIGs input totals 7 2 2 7" xfId="42285" xr:uid="{00000000-0005-0000-0000-0000FEA20000}"/>
    <cellStyle name="RIGs input totals 7 2 2 8" xfId="42286" xr:uid="{00000000-0005-0000-0000-0000FFA20000}"/>
    <cellStyle name="RIGs input totals 7 2 2 9" xfId="42287" xr:uid="{00000000-0005-0000-0000-000000A30000}"/>
    <cellStyle name="RIGs input totals 7 2 20" xfId="42288" xr:uid="{00000000-0005-0000-0000-000001A30000}"/>
    <cellStyle name="RIGs input totals 7 2 21" xfId="42289" xr:uid="{00000000-0005-0000-0000-000002A30000}"/>
    <cellStyle name="RIGs input totals 7 2 22" xfId="42290" xr:uid="{00000000-0005-0000-0000-000003A30000}"/>
    <cellStyle name="RIGs input totals 7 2 23" xfId="42291" xr:uid="{00000000-0005-0000-0000-000004A30000}"/>
    <cellStyle name="RIGs input totals 7 2 24" xfId="42292" xr:uid="{00000000-0005-0000-0000-000005A30000}"/>
    <cellStyle name="RIGs input totals 7 2 25" xfId="42293" xr:uid="{00000000-0005-0000-0000-000006A30000}"/>
    <cellStyle name="RIGs input totals 7 2 26" xfId="42294" xr:uid="{00000000-0005-0000-0000-000007A30000}"/>
    <cellStyle name="RIGs input totals 7 2 27" xfId="42295" xr:uid="{00000000-0005-0000-0000-000008A30000}"/>
    <cellStyle name="RIGs input totals 7 2 28" xfId="42296" xr:uid="{00000000-0005-0000-0000-000009A30000}"/>
    <cellStyle name="RIGs input totals 7 2 29" xfId="42297" xr:uid="{00000000-0005-0000-0000-00000AA30000}"/>
    <cellStyle name="RIGs input totals 7 2 3" xfId="42298" xr:uid="{00000000-0005-0000-0000-00000BA30000}"/>
    <cellStyle name="RIGs input totals 7 2 3 2" xfId="42299" xr:uid="{00000000-0005-0000-0000-00000CA30000}"/>
    <cellStyle name="RIGs input totals 7 2 3 3" xfId="42300" xr:uid="{00000000-0005-0000-0000-00000DA30000}"/>
    <cellStyle name="RIGs input totals 7 2 30" xfId="42301" xr:uid="{00000000-0005-0000-0000-00000EA30000}"/>
    <cellStyle name="RIGs input totals 7 2 31" xfId="42302" xr:uid="{00000000-0005-0000-0000-00000FA30000}"/>
    <cellStyle name="RIGs input totals 7 2 32" xfId="42303" xr:uid="{00000000-0005-0000-0000-000010A30000}"/>
    <cellStyle name="RIGs input totals 7 2 33" xfId="42304" xr:uid="{00000000-0005-0000-0000-000011A30000}"/>
    <cellStyle name="RIGs input totals 7 2 34" xfId="42305" xr:uid="{00000000-0005-0000-0000-000012A30000}"/>
    <cellStyle name="RIGs input totals 7 2 4" xfId="42306" xr:uid="{00000000-0005-0000-0000-000013A30000}"/>
    <cellStyle name="RIGs input totals 7 2 4 2" xfId="42307" xr:uid="{00000000-0005-0000-0000-000014A30000}"/>
    <cellStyle name="RIGs input totals 7 2 4 3" xfId="42308" xr:uid="{00000000-0005-0000-0000-000015A30000}"/>
    <cellStyle name="RIGs input totals 7 2 5" xfId="42309" xr:uid="{00000000-0005-0000-0000-000016A30000}"/>
    <cellStyle name="RIGs input totals 7 2 6" xfId="42310" xr:uid="{00000000-0005-0000-0000-000017A30000}"/>
    <cellStyle name="RIGs input totals 7 2 7" xfId="42311" xr:uid="{00000000-0005-0000-0000-000018A30000}"/>
    <cellStyle name="RIGs input totals 7 2 8" xfId="42312" xr:uid="{00000000-0005-0000-0000-000019A30000}"/>
    <cellStyle name="RIGs input totals 7 2 9" xfId="42313" xr:uid="{00000000-0005-0000-0000-00001AA30000}"/>
    <cellStyle name="RIGs input totals 7 20" xfId="42314" xr:uid="{00000000-0005-0000-0000-00001BA30000}"/>
    <cellStyle name="RIGs input totals 7 21" xfId="42315" xr:uid="{00000000-0005-0000-0000-00001CA30000}"/>
    <cellStyle name="RIGs input totals 7 22" xfId="42316" xr:uid="{00000000-0005-0000-0000-00001DA30000}"/>
    <cellStyle name="RIGs input totals 7 23" xfId="42317" xr:uid="{00000000-0005-0000-0000-00001EA30000}"/>
    <cellStyle name="RIGs input totals 7 24" xfId="42318" xr:uid="{00000000-0005-0000-0000-00001FA30000}"/>
    <cellStyle name="RIGs input totals 7 25" xfId="42319" xr:uid="{00000000-0005-0000-0000-000020A30000}"/>
    <cellStyle name="RIGs input totals 7 26" xfId="42320" xr:uid="{00000000-0005-0000-0000-000021A30000}"/>
    <cellStyle name="RIGs input totals 7 27" xfId="42321" xr:uid="{00000000-0005-0000-0000-000022A30000}"/>
    <cellStyle name="RIGs input totals 7 28" xfId="42322" xr:uid="{00000000-0005-0000-0000-000023A30000}"/>
    <cellStyle name="RIGs input totals 7 29" xfId="42323" xr:uid="{00000000-0005-0000-0000-000024A30000}"/>
    <cellStyle name="RIGs input totals 7 3" xfId="42324" xr:uid="{00000000-0005-0000-0000-000025A30000}"/>
    <cellStyle name="RIGs input totals 7 3 10" xfId="42325" xr:uid="{00000000-0005-0000-0000-000026A30000}"/>
    <cellStyle name="RIGs input totals 7 3 11" xfId="42326" xr:uid="{00000000-0005-0000-0000-000027A30000}"/>
    <cellStyle name="RIGs input totals 7 3 12" xfId="42327" xr:uid="{00000000-0005-0000-0000-000028A30000}"/>
    <cellStyle name="RIGs input totals 7 3 13" xfId="42328" xr:uid="{00000000-0005-0000-0000-000029A30000}"/>
    <cellStyle name="RIGs input totals 7 3 14" xfId="42329" xr:uid="{00000000-0005-0000-0000-00002AA30000}"/>
    <cellStyle name="RIGs input totals 7 3 15" xfId="42330" xr:uid="{00000000-0005-0000-0000-00002BA30000}"/>
    <cellStyle name="RIGs input totals 7 3 16" xfId="42331" xr:uid="{00000000-0005-0000-0000-00002CA30000}"/>
    <cellStyle name="RIGs input totals 7 3 17" xfId="42332" xr:uid="{00000000-0005-0000-0000-00002DA30000}"/>
    <cellStyle name="RIGs input totals 7 3 18" xfId="42333" xr:uid="{00000000-0005-0000-0000-00002EA30000}"/>
    <cellStyle name="RIGs input totals 7 3 19" xfId="42334" xr:uid="{00000000-0005-0000-0000-00002FA30000}"/>
    <cellStyle name="RIGs input totals 7 3 2" xfId="42335" xr:uid="{00000000-0005-0000-0000-000030A30000}"/>
    <cellStyle name="RIGs input totals 7 3 2 10" xfId="42336" xr:uid="{00000000-0005-0000-0000-000031A30000}"/>
    <cellStyle name="RIGs input totals 7 3 2 11" xfId="42337" xr:uid="{00000000-0005-0000-0000-000032A30000}"/>
    <cellStyle name="RIGs input totals 7 3 2 12" xfId="42338" xr:uid="{00000000-0005-0000-0000-000033A30000}"/>
    <cellStyle name="RIGs input totals 7 3 2 13" xfId="42339" xr:uid="{00000000-0005-0000-0000-000034A30000}"/>
    <cellStyle name="RIGs input totals 7 3 2 2" xfId="42340" xr:uid="{00000000-0005-0000-0000-000035A30000}"/>
    <cellStyle name="RIGs input totals 7 3 2 2 2" xfId="42341" xr:uid="{00000000-0005-0000-0000-000036A30000}"/>
    <cellStyle name="RIGs input totals 7 3 2 2 3" xfId="42342" xr:uid="{00000000-0005-0000-0000-000037A30000}"/>
    <cellStyle name="RIGs input totals 7 3 2 3" xfId="42343" xr:uid="{00000000-0005-0000-0000-000038A30000}"/>
    <cellStyle name="RIGs input totals 7 3 2 3 2" xfId="42344" xr:uid="{00000000-0005-0000-0000-000039A30000}"/>
    <cellStyle name="RIGs input totals 7 3 2 3 3" xfId="42345" xr:uid="{00000000-0005-0000-0000-00003AA30000}"/>
    <cellStyle name="RIGs input totals 7 3 2 4" xfId="42346" xr:uid="{00000000-0005-0000-0000-00003BA30000}"/>
    <cellStyle name="RIGs input totals 7 3 2 5" xfId="42347" xr:uid="{00000000-0005-0000-0000-00003CA30000}"/>
    <cellStyle name="RIGs input totals 7 3 2 6" xfId="42348" xr:uid="{00000000-0005-0000-0000-00003DA30000}"/>
    <cellStyle name="RIGs input totals 7 3 2 7" xfId="42349" xr:uid="{00000000-0005-0000-0000-00003EA30000}"/>
    <cellStyle name="RIGs input totals 7 3 2 8" xfId="42350" xr:uid="{00000000-0005-0000-0000-00003FA30000}"/>
    <cellStyle name="RIGs input totals 7 3 2 9" xfId="42351" xr:uid="{00000000-0005-0000-0000-000040A30000}"/>
    <cellStyle name="RIGs input totals 7 3 20" xfId="42352" xr:uid="{00000000-0005-0000-0000-000041A30000}"/>
    <cellStyle name="RIGs input totals 7 3 21" xfId="42353" xr:uid="{00000000-0005-0000-0000-000042A30000}"/>
    <cellStyle name="RIGs input totals 7 3 22" xfId="42354" xr:uid="{00000000-0005-0000-0000-000043A30000}"/>
    <cellStyle name="RIGs input totals 7 3 23" xfId="42355" xr:uid="{00000000-0005-0000-0000-000044A30000}"/>
    <cellStyle name="RIGs input totals 7 3 24" xfId="42356" xr:uid="{00000000-0005-0000-0000-000045A30000}"/>
    <cellStyle name="RIGs input totals 7 3 25" xfId="42357" xr:uid="{00000000-0005-0000-0000-000046A30000}"/>
    <cellStyle name="RIGs input totals 7 3 26" xfId="42358" xr:uid="{00000000-0005-0000-0000-000047A30000}"/>
    <cellStyle name="RIGs input totals 7 3 27" xfId="42359" xr:uid="{00000000-0005-0000-0000-000048A30000}"/>
    <cellStyle name="RIGs input totals 7 3 28" xfId="42360" xr:uid="{00000000-0005-0000-0000-000049A30000}"/>
    <cellStyle name="RIGs input totals 7 3 29" xfId="42361" xr:uid="{00000000-0005-0000-0000-00004AA30000}"/>
    <cellStyle name="RIGs input totals 7 3 3" xfId="42362" xr:uid="{00000000-0005-0000-0000-00004BA30000}"/>
    <cellStyle name="RIGs input totals 7 3 3 2" xfId="42363" xr:uid="{00000000-0005-0000-0000-00004CA30000}"/>
    <cellStyle name="RIGs input totals 7 3 3 3" xfId="42364" xr:uid="{00000000-0005-0000-0000-00004DA30000}"/>
    <cellStyle name="RIGs input totals 7 3 30" xfId="42365" xr:uid="{00000000-0005-0000-0000-00004EA30000}"/>
    <cellStyle name="RIGs input totals 7 3 31" xfId="42366" xr:uid="{00000000-0005-0000-0000-00004FA30000}"/>
    <cellStyle name="RIGs input totals 7 3 32" xfId="42367" xr:uid="{00000000-0005-0000-0000-000050A30000}"/>
    <cellStyle name="RIGs input totals 7 3 33" xfId="42368" xr:uid="{00000000-0005-0000-0000-000051A30000}"/>
    <cellStyle name="RIGs input totals 7 3 34" xfId="42369" xr:uid="{00000000-0005-0000-0000-000052A30000}"/>
    <cellStyle name="RIGs input totals 7 3 4" xfId="42370" xr:uid="{00000000-0005-0000-0000-000053A30000}"/>
    <cellStyle name="RIGs input totals 7 3 4 2" xfId="42371" xr:uid="{00000000-0005-0000-0000-000054A30000}"/>
    <cellStyle name="RIGs input totals 7 3 4 3" xfId="42372" xr:uid="{00000000-0005-0000-0000-000055A30000}"/>
    <cellStyle name="RIGs input totals 7 3 5" xfId="42373" xr:uid="{00000000-0005-0000-0000-000056A30000}"/>
    <cellStyle name="RIGs input totals 7 3 6" xfId="42374" xr:uid="{00000000-0005-0000-0000-000057A30000}"/>
    <cellStyle name="RIGs input totals 7 3 7" xfId="42375" xr:uid="{00000000-0005-0000-0000-000058A30000}"/>
    <cellStyle name="RIGs input totals 7 3 8" xfId="42376" xr:uid="{00000000-0005-0000-0000-000059A30000}"/>
    <cellStyle name="RIGs input totals 7 3 9" xfId="42377" xr:uid="{00000000-0005-0000-0000-00005AA30000}"/>
    <cellStyle name="RIGs input totals 7 30" xfId="42378" xr:uid="{00000000-0005-0000-0000-00005BA30000}"/>
    <cellStyle name="RIGs input totals 7 31" xfId="42379" xr:uid="{00000000-0005-0000-0000-00005CA30000}"/>
    <cellStyle name="RIGs input totals 7 32" xfId="42380" xr:uid="{00000000-0005-0000-0000-00005DA30000}"/>
    <cellStyle name="RIGs input totals 7 33" xfId="42381" xr:uid="{00000000-0005-0000-0000-00005EA30000}"/>
    <cellStyle name="RIGs input totals 7 34" xfId="42382" xr:uid="{00000000-0005-0000-0000-00005FA30000}"/>
    <cellStyle name="RIGs input totals 7 35" xfId="42383" xr:uid="{00000000-0005-0000-0000-000060A30000}"/>
    <cellStyle name="RIGs input totals 7 36" xfId="42384" xr:uid="{00000000-0005-0000-0000-000061A30000}"/>
    <cellStyle name="RIGs input totals 7 37" xfId="42385" xr:uid="{00000000-0005-0000-0000-000062A30000}"/>
    <cellStyle name="RIGs input totals 7 38" xfId="42386" xr:uid="{00000000-0005-0000-0000-000063A30000}"/>
    <cellStyle name="RIGs input totals 7 4" xfId="42387" xr:uid="{00000000-0005-0000-0000-000064A30000}"/>
    <cellStyle name="RIGs input totals 7 4 10" xfId="42388" xr:uid="{00000000-0005-0000-0000-000065A30000}"/>
    <cellStyle name="RIGs input totals 7 4 11" xfId="42389" xr:uid="{00000000-0005-0000-0000-000066A30000}"/>
    <cellStyle name="RIGs input totals 7 4 12" xfId="42390" xr:uid="{00000000-0005-0000-0000-000067A30000}"/>
    <cellStyle name="RIGs input totals 7 4 13" xfId="42391" xr:uid="{00000000-0005-0000-0000-000068A30000}"/>
    <cellStyle name="RIGs input totals 7 4 14" xfId="42392" xr:uid="{00000000-0005-0000-0000-000069A30000}"/>
    <cellStyle name="RIGs input totals 7 4 15" xfId="42393" xr:uid="{00000000-0005-0000-0000-00006AA30000}"/>
    <cellStyle name="RIGs input totals 7 4 16" xfId="42394" xr:uid="{00000000-0005-0000-0000-00006BA30000}"/>
    <cellStyle name="RIGs input totals 7 4 17" xfId="42395" xr:uid="{00000000-0005-0000-0000-00006CA30000}"/>
    <cellStyle name="RIGs input totals 7 4 18" xfId="42396" xr:uid="{00000000-0005-0000-0000-00006DA30000}"/>
    <cellStyle name="RIGs input totals 7 4 19" xfId="42397" xr:uid="{00000000-0005-0000-0000-00006EA30000}"/>
    <cellStyle name="RIGs input totals 7 4 2" xfId="42398" xr:uid="{00000000-0005-0000-0000-00006FA30000}"/>
    <cellStyle name="RIGs input totals 7 4 2 10" xfId="42399" xr:uid="{00000000-0005-0000-0000-000070A30000}"/>
    <cellStyle name="RIGs input totals 7 4 2 11" xfId="42400" xr:uid="{00000000-0005-0000-0000-000071A30000}"/>
    <cellStyle name="RIGs input totals 7 4 2 12" xfId="42401" xr:uid="{00000000-0005-0000-0000-000072A30000}"/>
    <cellStyle name="RIGs input totals 7 4 2 13" xfId="42402" xr:uid="{00000000-0005-0000-0000-000073A30000}"/>
    <cellStyle name="RIGs input totals 7 4 2 2" xfId="42403" xr:uid="{00000000-0005-0000-0000-000074A30000}"/>
    <cellStyle name="RIGs input totals 7 4 2 2 2" xfId="42404" xr:uid="{00000000-0005-0000-0000-000075A30000}"/>
    <cellStyle name="RIGs input totals 7 4 2 2 3" xfId="42405" xr:uid="{00000000-0005-0000-0000-000076A30000}"/>
    <cellStyle name="RIGs input totals 7 4 2 3" xfId="42406" xr:uid="{00000000-0005-0000-0000-000077A30000}"/>
    <cellStyle name="RIGs input totals 7 4 2 3 2" xfId="42407" xr:uid="{00000000-0005-0000-0000-000078A30000}"/>
    <cellStyle name="RIGs input totals 7 4 2 3 3" xfId="42408" xr:uid="{00000000-0005-0000-0000-000079A30000}"/>
    <cellStyle name="RIGs input totals 7 4 2 4" xfId="42409" xr:uid="{00000000-0005-0000-0000-00007AA30000}"/>
    <cellStyle name="RIGs input totals 7 4 2 5" xfId="42410" xr:uid="{00000000-0005-0000-0000-00007BA30000}"/>
    <cellStyle name="RIGs input totals 7 4 2 6" xfId="42411" xr:uid="{00000000-0005-0000-0000-00007CA30000}"/>
    <cellStyle name="RIGs input totals 7 4 2 7" xfId="42412" xr:uid="{00000000-0005-0000-0000-00007DA30000}"/>
    <cellStyle name="RIGs input totals 7 4 2 8" xfId="42413" xr:uid="{00000000-0005-0000-0000-00007EA30000}"/>
    <cellStyle name="RIGs input totals 7 4 2 9" xfId="42414" xr:uid="{00000000-0005-0000-0000-00007FA30000}"/>
    <cellStyle name="RIGs input totals 7 4 20" xfId="42415" xr:uid="{00000000-0005-0000-0000-000080A30000}"/>
    <cellStyle name="RIGs input totals 7 4 21" xfId="42416" xr:uid="{00000000-0005-0000-0000-000081A30000}"/>
    <cellStyle name="RIGs input totals 7 4 22" xfId="42417" xr:uid="{00000000-0005-0000-0000-000082A30000}"/>
    <cellStyle name="RIGs input totals 7 4 23" xfId="42418" xr:uid="{00000000-0005-0000-0000-000083A30000}"/>
    <cellStyle name="RIGs input totals 7 4 24" xfId="42419" xr:uid="{00000000-0005-0000-0000-000084A30000}"/>
    <cellStyle name="RIGs input totals 7 4 25" xfId="42420" xr:uid="{00000000-0005-0000-0000-000085A30000}"/>
    <cellStyle name="RIGs input totals 7 4 26" xfId="42421" xr:uid="{00000000-0005-0000-0000-000086A30000}"/>
    <cellStyle name="RIGs input totals 7 4 27" xfId="42422" xr:uid="{00000000-0005-0000-0000-000087A30000}"/>
    <cellStyle name="RIGs input totals 7 4 28" xfId="42423" xr:uid="{00000000-0005-0000-0000-000088A30000}"/>
    <cellStyle name="RIGs input totals 7 4 29" xfId="42424" xr:uid="{00000000-0005-0000-0000-000089A30000}"/>
    <cellStyle name="RIGs input totals 7 4 3" xfId="42425" xr:uid="{00000000-0005-0000-0000-00008AA30000}"/>
    <cellStyle name="RIGs input totals 7 4 3 2" xfId="42426" xr:uid="{00000000-0005-0000-0000-00008BA30000}"/>
    <cellStyle name="RIGs input totals 7 4 3 3" xfId="42427" xr:uid="{00000000-0005-0000-0000-00008CA30000}"/>
    <cellStyle name="RIGs input totals 7 4 30" xfId="42428" xr:uid="{00000000-0005-0000-0000-00008DA30000}"/>
    <cellStyle name="RIGs input totals 7 4 31" xfId="42429" xr:uid="{00000000-0005-0000-0000-00008EA30000}"/>
    <cellStyle name="RIGs input totals 7 4 32" xfId="42430" xr:uid="{00000000-0005-0000-0000-00008FA30000}"/>
    <cellStyle name="RIGs input totals 7 4 33" xfId="42431" xr:uid="{00000000-0005-0000-0000-000090A30000}"/>
    <cellStyle name="RIGs input totals 7 4 34" xfId="42432" xr:uid="{00000000-0005-0000-0000-000091A30000}"/>
    <cellStyle name="RIGs input totals 7 4 4" xfId="42433" xr:uid="{00000000-0005-0000-0000-000092A30000}"/>
    <cellStyle name="RIGs input totals 7 4 4 2" xfId="42434" xr:uid="{00000000-0005-0000-0000-000093A30000}"/>
    <cellStyle name="RIGs input totals 7 4 4 3" xfId="42435" xr:uid="{00000000-0005-0000-0000-000094A30000}"/>
    <cellStyle name="RIGs input totals 7 4 5" xfId="42436" xr:uid="{00000000-0005-0000-0000-000095A30000}"/>
    <cellStyle name="RIGs input totals 7 4 6" xfId="42437" xr:uid="{00000000-0005-0000-0000-000096A30000}"/>
    <cellStyle name="RIGs input totals 7 4 7" xfId="42438" xr:uid="{00000000-0005-0000-0000-000097A30000}"/>
    <cellStyle name="RIGs input totals 7 4 8" xfId="42439" xr:uid="{00000000-0005-0000-0000-000098A30000}"/>
    <cellStyle name="RIGs input totals 7 4 9" xfId="42440" xr:uid="{00000000-0005-0000-0000-000099A30000}"/>
    <cellStyle name="RIGs input totals 7 5" xfId="42441" xr:uid="{00000000-0005-0000-0000-00009AA30000}"/>
    <cellStyle name="RIGs input totals 7 5 10" xfId="42442" xr:uid="{00000000-0005-0000-0000-00009BA30000}"/>
    <cellStyle name="RIGs input totals 7 5 11" xfId="42443" xr:uid="{00000000-0005-0000-0000-00009CA30000}"/>
    <cellStyle name="RIGs input totals 7 5 12" xfId="42444" xr:uid="{00000000-0005-0000-0000-00009DA30000}"/>
    <cellStyle name="RIGs input totals 7 5 13" xfId="42445" xr:uid="{00000000-0005-0000-0000-00009EA30000}"/>
    <cellStyle name="RIGs input totals 7 5 2" xfId="42446" xr:uid="{00000000-0005-0000-0000-00009FA30000}"/>
    <cellStyle name="RIGs input totals 7 5 2 2" xfId="42447" xr:uid="{00000000-0005-0000-0000-0000A0A30000}"/>
    <cellStyle name="RIGs input totals 7 5 2 3" xfId="42448" xr:uid="{00000000-0005-0000-0000-0000A1A30000}"/>
    <cellStyle name="RIGs input totals 7 5 3" xfId="42449" xr:uid="{00000000-0005-0000-0000-0000A2A30000}"/>
    <cellStyle name="RIGs input totals 7 5 3 2" xfId="42450" xr:uid="{00000000-0005-0000-0000-0000A3A30000}"/>
    <cellStyle name="RIGs input totals 7 5 3 3" xfId="42451" xr:uid="{00000000-0005-0000-0000-0000A4A30000}"/>
    <cellStyle name="RIGs input totals 7 5 4" xfId="42452" xr:uid="{00000000-0005-0000-0000-0000A5A30000}"/>
    <cellStyle name="RIGs input totals 7 5 5" xfId="42453" xr:uid="{00000000-0005-0000-0000-0000A6A30000}"/>
    <cellStyle name="RIGs input totals 7 5 6" xfId="42454" xr:uid="{00000000-0005-0000-0000-0000A7A30000}"/>
    <cellStyle name="RIGs input totals 7 5 7" xfId="42455" xr:uid="{00000000-0005-0000-0000-0000A8A30000}"/>
    <cellStyle name="RIGs input totals 7 5 8" xfId="42456" xr:uid="{00000000-0005-0000-0000-0000A9A30000}"/>
    <cellStyle name="RIGs input totals 7 5 9" xfId="42457" xr:uid="{00000000-0005-0000-0000-0000AAA30000}"/>
    <cellStyle name="RIGs input totals 7 6" xfId="42458" xr:uid="{00000000-0005-0000-0000-0000ABA30000}"/>
    <cellStyle name="RIGs input totals 7 6 2" xfId="42459" xr:uid="{00000000-0005-0000-0000-0000ACA30000}"/>
    <cellStyle name="RIGs input totals 7 6 3" xfId="42460" xr:uid="{00000000-0005-0000-0000-0000ADA30000}"/>
    <cellStyle name="RIGs input totals 7 7" xfId="42461" xr:uid="{00000000-0005-0000-0000-0000AEA30000}"/>
    <cellStyle name="RIGs input totals 7 7 2" xfId="42462" xr:uid="{00000000-0005-0000-0000-0000AFA30000}"/>
    <cellStyle name="RIGs input totals 7 7 3" xfId="42463" xr:uid="{00000000-0005-0000-0000-0000B0A30000}"/>
    <cellStyle name="RIGs input totals 7 8" xfId="42464" xr:uid="{00000000-0005-0000-0000-0000B1A30000}"/>
    <cellStyle name="RIGs input totals 7 9" xfId="42465" xr:uid="{00000000-0005-0000-0000-0000B2A30000}"/>
    <cellStyle name="RIGs input totals 7_4 28 1_Asst_Health_Crit_AllTO_RIIO_20110714pm" xfId="42466" xr:uid="{00000000-0005-0000-0000-0000B3A30000}"/>
    <cellStyle name="RIGs input totals 8" xfId="42467" xr:uid="{00000000-0005-0000-0000-0000B4A30000}"/>
    <cellStyle name="RIGs input totals 8 10" xfId="42468" xr:uid="{00000000-0005-0000-0000-0000B5A30000}"/>
    <cellStyle name="RIGs input totals 8 11" xfId="42469" xr:uid="{00000000-0005-0000-0000-0000B6A30000}"/>
    <cellStyle name="RIGs input totals 8 12" xfId="42470" xr:uid="{00000000-0005-0000-0000-0000B7A30000}"/>
    <cellStyle name="RIGs input totals 8 13" xfId="42471" xr:uid="{00000000-0005-0000-0000-0000B8A30000}"/>
    <cellStyle name="RIGs input totals 8 14" xfId="42472" xr:uid="{00000000-0005-0000-0000-0000B9A30000}"/>
    <cellStyle name="RIGs input totals 8 15" xfId="42473" xr:uid="{00000000-0005-0000-0000-0000BAA30000}"/>
    <cellStyle name="RIGs input totals 8 16" xfId="42474" xr:uid="{00000000-0005-0000-0000-0000BBA30000}"/>
    <cellStyle name="RIGs input totals 8 17" xfId="42475" xr:uid="{00000000-0005-0000-0000-0000BCA30000}"/>
    <cellStyle name="RIGs input totals 8 18" xfId="42476" xr:uid="{00000000-0005-0000-0000-0000BDA30000}"/>
    <cellStyle name="RIGs input totals 8 19" xfId="42477" xr:uid="{00000000-0005-0000-0000-0000BEA30000}"/>
    <cellStyle name="RIGs input totals 8 2" xfId="42478" xr:uid="{00000000-0005-0000-0000-0000BFA30000}"/>
    <cellStyle name="RIGs input totals 8 2 10" xfId="42479" xr:uid="{00000000-0005-0000-0000-0000C0A30000}"/>
    <cellStyle name="RIGs input totals 8 2 11" xfId="42480" xr:uid="{00000000-0005-0000-0000-0000C1A30000}"/>
    <cellStyle name="RIGs input totals 8 2 12" xfId="42481" xr:uid="{00000000-0005-0000-0000-0000C2A30000}"/>
    <cellStyle name="RIGs input totals 8 2 13" xfId="42482" xr:uid="{00000000-0005-0000-0000-0000C3A30000}"/>
    <cellStyle name="RIGs input totals 8 2 2" xfId="42483" xr:uid="{00000000-0005-0000-0000-0000C4A30000}"/>
    <cellStyle name="RIGs input totals 8 2 2 2" xfId="42484" xr:uid="{00000000-0005-0000-0000-0000C5A30000}"/>
    <cellStyle name="RIGs input totals 8 2 2 3" xfId="42485" xr:uid="{00000000-0005-0000-0000-0000C6A30000}"/>
    <cellStyle name="RIGs input totals 8 2 3" xfId="42486" xr:uid="{00000000-0005-0000-0000-0000C7A30000}"/>
    <cellStyle name="RIGs input totals 8 2 3 2" xfId="42487" xr:uid="{00000000-0005-0000-0000-0000C8A30000}"/>
    <cellStyle name="RIGs input totals 8 2 3 3" xfId="42488" xr:uid="{00000000-0005-0000-0000-0000C9A30000}"/>
    <cellStyle name="RIGs input totals 8 2 4" xfId="42489" xr:uid="{00000000-0005-0000-0000-0000CAA30000}"/>
    <cellStyle name="RIGs input totals 8 2 5" xfId="42490" xr:uid="{00000000-0005-0000-0000-0000CBA30000}"/>
    <cellStyle name="RIGs input totals 8 2 6" xfId="42491" xr:uid="{00000000-0005-0000-0000-0000CCA30000}"/>
    <cellStyle name="RIGs input totals 8 2 7" xfId="42492" xr:uid="{00000000-0005-0000-0000-0000CDA30000}"/>
    <cellStyle name="RIGs input totals 8 2 8" xfId="42493" xr:uid="{00000000-0005-0000-0000-0000CEA30000}"/>
    <cellStyle name="RIGs input totals 8 2 9" xfId="42494" xr:uid="{00000000-0005-0000-0000-0000CFA30000}"/>
    <cellStyle name="RIGs input totals 8 20" xfId="42495" xr:uid="{00000000-0005-0000-0000-0000D0A30000}"/>
    <cellStyle name="RIGs input totals 8 21" xfId="42496" xr:uid="{00000000-0005-0000-0000-0000D1A30000}"/>
    <cellStyle name="RIGs input totals 8 22" xfId="42497" xr:uid="{00000000-0005-0000-0000-0000D2A30000}"/>
    <cellStyle name="RIGs input totals 8 23" xfId="42498" xr:uid="{00000000-0005-0000-0000-0000D3A30000}"/>
    <cellStyle name="RIGs input totals 8 24" xfId="42499" xr:uid="{00000000-0005-0000-0000-0000D4A30000}"/>
    <cellStyle name="RIGs input totals 8 25" xfId="42500" xr:uid="{00000000-0005-0000-0000-0000D5A30000}"/>
    <cellStyle name="RIGs input totals 8 26" xfId="42501" xr:uid="{00000000-0005-0000-0000-0000D6A30000}"/>
    <cellStyle name="RIGs input totals 8 27" xfId="42502" xr:uid="{00000000-0005-0000-0000-0000D7A30000}"/>
    <cellStyle name="RIGs input totals 8 28" xfId="42503" xr:uid="{00000000-0005-0000-0000-0000D8A30000}"/>
    <cellStyle name="RIGs input totals 8 29" xfId="42504" xr:uid="{00000000-0005-0000-0000-0000D9A30000}"/>
    <cellStyle name="RIGs input totals 8 3" xfId="42505" xr:uid="{00000000-0005-0000-0000-0000DAA30000}"/>
    <cellStyle name="RIGs input totals 8 3 2" xfId="42506" xr:uid="{00000000-0005-0000-0000-0000DBA30000}"/>
    <cellStyle name="RIGs input totals 8 3 3" xfId="42507" xr:uid="{00000000-0005-0000-0000-0000DCA30000}"/>
    <cellStyle name="RIGs input totals 8 30" xfId="42508" xr:uid="{00000000-0005-0000-0000-0000DDA30000}"/>
    <cellStyle name="RIGs input totals 8 31" xfId="42509" xr:uid="{00000000-0005-0000-0000-0000DEA30000}"/>
    <cellStyle name="RIGs input totals 8 32" xfId="42510" xr:uid="{00000000-0005-0000-0000-0000DFA30000}"/>
    <cellStyle name="RIGs input totals 8 33" xfId="42511" xr:uid="{00000000-0005-0000-0000-0000E0A30000}"/>
    <cellStyle name="RIGs input totals 8 34" xfId="42512" xr:uid="{00000000-0005-0000-0000-0000E1A30000}"/>
    <cellStyle name="RIGs input totals 8 4" xfId="42513" xr:uid="{00000000-0005-0000-0000-0000E2A30000}"/>
    <cellStyle name="RIGs input totals 8 4 2" xfId="42514" xr:uid="{00000000-0005-0000-0000-0000E3A30000}"/>
    <cellStyle name="RIGs input totals 8 4 3" xfId="42515" xr:uid="{00000000-0005-0000-0000-0000E4A30000}"/>
    <cellStyle name="RIGs input totals 8 5" xfId="42516" xr:uid="{00000000-0005-0000-0000-0000E5A30000}"/>
    <cellStyle name="RIGs input totals 8 6" xfId="42517" xr:uid="{00000000-0005-0000-0000-0000E6A30000}"/>
    <cellStyle name="RIGs input totals 8 7" xfId="42518" xr:uid="{00000000-0005-0000-0000-0000E7A30000}"/>
    <cellStyle name="RIGs input totals 8 8" xfId="42519" xr:uid="{00000000-0005-0000-0000-0000E8A30000}"/>
    <cellStyle name="RIGs input totals 8 9" xfId="42520" xr:uid="{00000000-0005-0000-0000-0000E9A30000}"/>
    <cellStyle name="RIGs input totals 9" xfId="42521" xr:uid="{00000000-0005-0000-0000-0000EAA30000}"/>
    <cellStyle name="RIGs input totals 9 10" xfId="42522" xr:uid="{00000000-0005-0000-0000-0000EBA30000}"/>
    <cellStyle name="RIGs input totals 9 11" xfId="42523" xr:uid="{00000000-0005-0000-0000-0000ECA30000}"/>
    <cellStyle name="RIGs input totals 9 12" xfId="42524" xr:uid="{00000000-0005-0000-0000-0000EDA30000}"/>
    <cellStyle name="RIGs input totals 9 13" xfId="42525" xr:uid="{00000000-0005-0000-0000-0000EEA30000}"/>
    <cellStyle name="RIGs input totals 9 14" xfId="42526" xr:uid="{00000000-0005-0000-0000-0000EFA30000}"/>
    <cellStyle name="RIGs input totals 9 15" xfId="42527" xr:uid="{00000000-0005-0000-0000-0000F0A30000}"/>
    <cellStyle name="RIGs input totals 9 16" xfId="42528" xr:uid="{00000000-0005-0000-0000-0000F1A30000}"/>
    <cellStyle name="RIGs input totals 9 17" xfId="42529" xr:uid="{00000000-0005-0000-0000-0000F2A30000}"/>
    <cellStyle name="RIGs input totals 9 18" xfId="42530" xr:uid="{00000000-0005-0000-0000-0000F3A30000}"/>
    <cellStyle name="RIGs input totals 9 19" xfId="42531" xr:uid="{00000000-0005-0000-0000-0000F4A30000}"/>
    <cellStyle name="RIGs input totals 9 2" xfId="42532" xr:uid="{00000000-0005-0000-0000-0000F5A30000}"/>
    <cellStyle name="RIGs input totals 9 2 10" xfId="42533" xr:uid="{00000000-0005-0000-0000-0000F6A30000}"/>
    <cellStyle name="RIGs input totals 9 2 11" xfId="42534" xr:uid="{00000000-0005-0000-0000-0000F7A30000}"/>
    <cellStyle name="RIGs input totals 9 2 12" xfId="42535" xr:uid="{00000000-0005-0000-0000-0000F8A30000}"/>
    <cellStyle name="RIGs input totals 9 2 13" xfId="42536" xr:uid="{00000000-0005-0000-0000-0000F9A30000}"/>
    <cellStyle name="RIGs input totals 9 2 2" xfId="42537" xr:uid="{00000000-0005-0000-0000-0000FAA30000}"/>
    <cellStyle name="RIGs input totals 9 2 2 2" xfId="42538" xr:uid="{00000000-0005-0000-0000-0000FBA30000}"/>
    <cellStyle name="RIGs input totals 9 2 2 3" xfId="42539" xr:uid="{00000000-0005-0000-0000-0000FCA30000}"/>
    <cellStyle name="RIGs input totals 9 2 3" xfId="42540" xr:uid="{00000000-0005-0000-0000-0000FDA30000}"/>
    <cellStyle name="RIGs input totals 9 2 3 2" xfId="42541" xr:uid="{00000000-0005-0000-0000-0000FEA30000}"/>
    <cellStyle name="RIGs input totals 9 2 3 3" xfId="42542" xr:uid="{00000000-0005-0000-0000-0000FFA30000}"/>
    <cellStyle name="RIGs input totals 9 2 4" xfId="42543" xr:uid="{00000000-0005-0000-0000-000000A40000}"/>
    <cellStyle name="RIGs input totals 9 2 5" xfId="42544" xr:uid="{00000000-0005-0000-0000-000001A40000}"/>
    <cellStyle name="RIGs input totals 9 2 6" xfId="42545" xr:uid="{00000000-0005-0000-0000-000002A40000}"/>
    <cellStyle name="RIGs input totals 9 2 7" xfId="42546" xr:uid="{00000000-0005-0000-0000-000003A40000}"/>
    <cellStyle name="RIGs input totals 9 2 8" xfId="42547" xr:uid="{00000000-0005-0000-0000-000004A40000}"/>
    <cellStyle name="RIGs input totals 9 2 9" xfId="42548" xr:uid="{00000000-0005-0000-0000-000005A40000}"/>
    <cellStyle name="RIGs input totals 9 20" xfId="42549" xr:uid="{00000000-0005-0000-0000-000006A40000}"/>
    <cellStyle name="RIGs input totals 9 21" xfId="42550" xr:uid="{00000000-0005-0000-0000-000007A40000}"/>
    <cellStyle name="RIGs input totals 9 22" xfId="42551" xr:uid="{00000000-0005-0000-0000-000008A40000}"/>
    <cellStyle name="RIGs input totals 9 23" xfId="42552" xr:uid="{00000000-0005-0000-0000-000009A40000}"/>
    <cellStyle name="RIGs input totals 9 24" xfId="42553" xr:uid="{00000000-0005-0000-0000-00000AA40000}"/>
    <cellStyle name="RIGs input totals 9 25" xfId="42554" xr:uid="{00000000-0005-0000-0000-00000BA40000}"/>
    <cellStyle name="RIGs input totals 9 26" xfId="42555" xr:uid="{00000000-0005-0000-0000-00000CA40000}"/>
    <cellStyle name="RIGs input totals 9 27" xfId="42556" xr:uid="{00000000-0005-0000-0000-00000DA40000}"/>
    <cellStyle name="RIGs input totals 9 28" xfId="42557" xr:uid="{00000000-0005-0000-0000-00000EA40000}"/>
    <cellStyle name="RIGs input totals 9 29" xfId="42558" xr:uid="{00000000-0005-0000-0000-00000FA40000}"/>
    <cellStyle name="RIGs input totals 9 3" xfId="42559" xr:uid="{00000000-0005-0000-0000-000010A40000}"/>
    <cellStyle name="RIGs input totals 9 3 2" xfId="42560" xr:uid="{00000000-0005-0000-0000-000011A40000}"/>
    <cellStyle name="RIGs input totals 9 3 3" xfId="42561" xr:uid="{00000000-0005-0000-0000-000012A40000}"/>
    <cellStyle name="RIGs input totals 9 30" xfId="42562" xr:uid="{00000000-0005-0000-0000-000013A40000}"/>
    <cellStyle name="RIGs input totals 9 31" xfId="42563" xr:uid="{00000000-0005-0000-0000-000014A40000}"/>
    <cellStyle name="RIGs input totals 9 32" xfId="42564" xr:uid="{00000000-0005-0000-0000-000015A40000}"/>
    <cellStyle name="RIGs input totals 9 33" xfId="42565" xr:uid="{00000000-0005-0000-0000-000016A40000}"/>
    <cellStyle name="RIGs input totals 9 34" xfId="42566" xr:uid="{00000000-0005-0000-0000-000017A40000}"/>
    <cellStyle name="RIGs input totals 9 4" xfId="42567" xr:uid="{00000000-0005-0000-0000-000018A40000}"/>
    <cellStyle name="RIGs input totals 9 4 2" xfId="42568" xr:uid="{00000000-0005-0000-0000-000019A40000}"/>
    <cellStyle name="RIGs input totals 9 4 3" xfId="42569" xr:uid="{00000000-0005-0000-0000-00001AA40000}"/>
    <cellStyle name="RIGs input totals 9 5" xfId="42570" xr:uid="{00000000-0005-0000-0000-00001BA40000}"/>
    <cellStyle name="RIGs input totals 9 6" xfId="42571" xr:uid="{00000000-0005-0000-0000-00001CA40000}"/>
    <cellStyle name="RIGs input totals 9 7" xfId="42572" xr:uid="{00000000-0005-0000-0000-00001DA40000}"/>
    <cellStyle name="RIGs input totals 9 8" xfId="42573" xr:uid="{00000000-0005-0000-0000-00001EA40000}"/>
    <cellStyle name="RIGs input totals 9 9" xfId="42574" xr:uid="{00000000-0005-0000-0000-00001FA40000}"/>
    <cellStyle name="RIGs input totals_1.3s Accounting C Costs Scots" xfId="42575" xr:uid="{00000000-0005-0000-0000-000020A40000}"/>
    <cellStyle name="RIGs linked cells" xfId="1307" xr:uid="{00000000-0005-0000-0000-000021A40000}"/>
    <cellStyle name="RIGs linked cells 10" xfId="42576" xr:uid="{00000000-0005-0000-0000-000022A40000}"/>
    <cellStyle name="RIGs linked cells 10 10" xfId="42577" xr:uid="{00000000-0005-0000-0000-000023A40000}"/>
    <cellStyle name="RIGs linked cells 10 11" xfId="42578" xr:uid="{00000000-0005-0000-0000-000024A40000}"/>
    <cellStyle name="RIGs linked cells 10 12" xfId="42579" xr:uid="{00000000-0005-0000-0000-000025A40000}"/>
    <cellStyle name="RIGs linked cells 10 13" xfId="42580" xr:uid="{00000000-0005-0000-0000-000026A40000}"/>
    <cellStyle name="RIGs linked cells 10 14" xfId="42581" xr:uid="{00000000-0005-0000-0000-000027A40000}"/>
    <cellStyle name="RIGs linked cells 10 15" xfId="42582" xr:uid="{00000000-0005-0000-0000-000028A40000}"/>
    <cellStyle name="RIGs linked cells 10 16" xfId="42583" xr:uid="{00000000-0005-0000-0000-000029A40000}"/>
    <cellStyle name="RIGs linked cells 10 17" xfId="42584" xr:uid="{00000000-0005-0000-0000-00002AA40000}"/>
    <cellStyle name="RIGs linked cells 10 18" xfId="42585" xr:uid="{00000000-0005-0000-0000-00002BA40000}"/>
    <cellStyle name="RIGs linked cells 10 19" xfId="42586" xr:uid="{00000000-0005-0000-0000-00002CA40000}"/>
    <cellStyle name="RIGs linked cells 10 2" xfId="42587" xr:uid="{00000000-0005-0000-0000-00002DA40000}"/>
    <cellStyle name="RIGs linked cells 10 2 10" xfId="42588" xr:uid="{00000000-0005-0000-0000-00002EA40000}"/>
    <cellStyle name="RIGs linked cells 10 2 11" xfId="42589" xr:uid="{00000000-0005-0000-0000-00002FA40000}"/>
    <cellStyle name="RIGs linked cells 10 2 12" xfId="42590" xr:uid="{00000000-0005-0000-0000-000030A40000}"/>
    <cellStyle name="RIGs linked cells 10 2 13" xfId="42591" xr:uid="{00000000-0005-0000-0000-000031A40000}"/>
    <cellStyle name="RIGs linked cells 10 2 2" xfId="42592" xr:uid="{00000000-0005-0000-0000-000032A40000}"/>
    <cellStyle name="RIGs linked cells 10 2 2 2" xfId="42593" xr:uid="{00000000-0005-0000-0000-000033A40000}"/>
    <cellStyle name="RIGs linked cells 10 2 2 3" xfId="42594" xr:uid="{00000000-0005-0000-0000-000034A40000}"/>
    <cellStyle name="RIGs linked cells 10 2 3" xfId="42595" xr:uid="{00000000-0005-0000-0000-000035A40000}"/>
    <cellStyle name="RIGs linked cells 10 2 3 2" xfId="42596" xr:uid="{00000000-0005-0000-0000-000036A40000}"/>
    <cellStyle name="RIGs linked cells 10 2 3 3" xfId="42597" xr:uid="{00000000-0005-0000-0000-000037A40000}"/>
    <cellStyle name="RIGs linked cells 10 2 4" xfId="42598" xr:uid="{00000000-0005-0000-0000-000038A40000}"/>
    <cellStyle name="RIGs linked cells 10 2 5" xfId="42599" xr:uid="{00000000-0005-0000-0000-000039A40000}"/>
    <cellStyle name="RIGs linked cells 10 2 6" xfId="42600" xr:uid="{00000000-0005-0000-0000-00003AA40000}"/>
    <cellStyle name="RIGs linked cells 10 2 7" xfId="42601" xr:uid="{00000000-0005-0000-0000-00003BA40000}"/>
    <cellStyle name="RIGs linked cells 10 2 8" xfId="42602" xr:uid="{00000000-0005-0000-0000-00003CA40000}"/>
    <cellStyle name="RIGs linked cells 10 2 9" xfId="42603" xr:uid="{00000000-0005-0000-0000-00003DA40000}"/>
    <cellStyle name="RIGs linked cells 10 20" xfId="42604" xr:uid="{00000000-0005-0000-0000-00003EA40000}"/>
    <cellStyle name="RIGs linked cells 10 21" xfId="42605" xr:uid="{00000000-0005-0000-0000-00003FA40000}"/>
    <cellStyle name="RIGs linked cells 10 22" xfId="42606" xr:uid="{00000000-0005-0000-0000-000040A40000}"/>
    <cellStyle name="RIGs linked cells 10 23" xfId="42607" xr:uid="{00000000-0005-0000-0000-000041A40000}"/>
    <cellStyle name="RIGs linked cells 10 24" xfId="42608" xr:uid="{00000000-0005-0000-0000-000042A40000}"/>
    <cellStyle name="RIGs linked cells 10 25" xfId="42609" xr:uid="{00000000-0005-0000-0000-000043A40000}"/>
    <cellStyle name="RIGs linked cells 10 26" xfId="42610" xr:uid="{00000000-0005-0000-0000-000044A40000}"/>
    <cellStyle name="RIGs linked cells 10 27" xfId="42611" xr:uid="{00000000-0005-0000-0000-000045A40000}"/>
    <cellStyle name="RIGs linked cells 10 28" xfId="42612" xr:uid="{00000000-0005-0000-0000-000046A40000}"/>
    <cellStyle name="RIGs linked cells 10 29" xfId="42613" xr:uid="{00000000-0005-0000-0000-000047A40000}"/>
    <cellStyle name="RIGs linked cells 10 3" xfId="42614" xr:uid="{00000000-0005-0000-0000-000048A40000}"/>
    <cellStyle name="RIGs linked cells 10 3 2" xfId="42615" xr:uid="{00000000-0005-0000-0000-000049A40000}"/>
    <cellStyle name="RIGs linked cells 10 3 3" xfId="42616" xr:uid="{00000000-0005-0000-0000-00004AA40000}"/>
    <cellStyle name="RIGs linked cells 10 30" xfId="42617" xr:uid="{00000000-0005-0000-0000-00004BA40000}"/>
    <cellStyle name="RIGs linked cells 10 31" xfId="42618" xr:uid="{00000000-0005-0000-0000-00004CA40000}"/>
    <cellStyle name="RIGs linked cells 10 32" xfId="42619" xr:uid="{00000000-0005-0000-0000-00004DA40000}"/>
    <cellStyle name="RIGs linked cells 10 33" xfId="42620" xr:uid="{00000000-0005-0000-0000-00004EA40000}"/>
    <cellStyle name="RIGs linked cells 10 34" xfId="42621" xr:uid="{00000000-0005-0000-0000-00004FA40000}"/>
    <cellStyle name="RIGs linked cells 10 4" xfId="42622" xr:uid="{00000000-0005-0000-0000-000050A40000}"/>
    <cellStyle name="RIGs linked cells 10 4 2" xfId="42623" xr:uid="{00000000-0005-0000-0000-000051A40000}"/>
    <cellStyle name="RIGs linked cells 10 4 3" xfId="42624" xr:uid="{00000000-0005-0000-0000-000052A40000}"/>
    <cellStyle name="RIGs linked cells 10 5" xfId="42625" xr:uid="{00000000-0005-0000-0000-000053A40000}"/>
    <cellStyle name="RIGs linked cells 10 6" xfId="42626" xr:uid="{00000000-0005-0000-0000-000054A40000}"/>
    <cellStyle name="RIGs linked cells 10 7" xfId="42627" xr:uid="{00000000-0005-0000-0000-000055A40000}"/>
    <cellStyle name="RIGs linked cells 10 8" xfId="42628" xr:uid="{00000000-0005-0000-0000-000056A40000}"/>
    <cellStyle name="RIGs linked cells 10 9" xfId="42629" xr:uid="{00000000-0005-0000-0000-000057A40000}"/>
    <cellStyle name="RIGs linked cells 11" xfId="42630" xr:uid="{00000000-0005-0000-0000-000058A40000}"/>
    <cellStyle name="RIGs linked cells 11 10" xfId="42631" xr:uid="{00000000-0005-0000-0000-000059A40000}"/>
    <cellStyle name="RIGs linked cells 11 11" xfId="42632" xr:uid="{00000000-0005-0000-0000-00005AA40000}"/>
    <cellStyle name="RIGs linked cells 11 12" xfId="42633" xr:uid="{00000000-0005-0000-0000-00005BA40000}"/>
    <cellStyle name="RIGs linked cells 11 13" xfId="42634" xr:uid="{00000000-0005-0000-0000-00005CA40000}"/>
    <cellStyle name="RIGs linked cells 11 14" xfId="42635" xr:uid="{00000000-0005-0000-0000-00005DA40000}"/>
    <cellStyle name="RIGs linked cells 11 15" xfId="42636" xr:uid="{00000000-0005-0000-0000-00005EA40000}"/>
    <cellStyle name="RIGs linked cells 11 16" xfId="42637" xr:uid="{00000000-0005-0000-0000-00005FA40000}"/>
    <cellStyle name="RIGs linked cells 11 17" xfId="42638" xr:uid="{00000000-0005-0000-0000-000060A40000}"/>
    <cellStyle name="RIGs linked cells 11 18" xfId="42639" xr:uid="{00000000-0005-0000-0000-000061A40000}"/>
    <cellStyle name="RIGs linked cells 11 19" xfId="42640" xr:uid="{00000000-0005-0000-0000-000062A40000}"/>
    <cellStyle name="RIGs linked cells 11 2" xfId="42641" xr:uid="{00000000-0005-0000-0000-000063A40000}"/>
    <cellStyle name="RIGs linked cells 11 2 10" xfId="42642" xr:uid="{00000000-0005-0000-0000-000064A40000}"/>
    <cellStyle name="RIGs linked cells 11 2 11" xfId="42643" xr:uid="{00000000-0005-0000-0000-000065A40000}"/>
    <cellStyle name="RIGs linked cells 11 2 12" xfId="42644" xr:uid="{00000000-0005-0000-0000-000066A40000}"/>
    <cellStyle name="RIGs linked cells 11 2 13" xfId="42645" xr:uid="{00000000-0005-0000-0000-000067A40000}"/>
    <cellStyle name="RIGs linked cells 11 2 2" xfId="42646" xr:uid="{00000000-0005-0000-0000-000068A40000}"/>
    <cellStyle name="RIGs linked cells 11 2 2 2" xfId="42647" xr:uid="{00000000-0005-0000-0000-000069A40000}"/>
    <cellStyle name="RIGs linked cells 11 2 2 3" xfId="42648" xr:uid="{00000000-0005-0000-0000-00006AA40000}"/>
    <cellStyle name="RIGs linked cells 11 2 3" xfId="42649" xr:uid="{00000000-0005-0000-0000-00006BA40000}"/>
    <cellStyle name="RIGs linked cells 11 2 3 2" xfId="42650" xr:uid="{00000000-0005-0000-0000-00006CA40000}"/>
    <cellStyle name="RIGs linked cells 11 2 3 3" xfId="42651" xr:uid="{00000000-0005-0000-0000-00006DA40000}"/>
    <cellStyle name="RIGs linked cells 11 2 4" xfId="42652" xr:uid="{00000000-0005-0000-0000-00006EA40000}"/>
    <cellStyle name="RIGs linked cells 11 2 5" xfId="42653" xr:uid="{00000000-0005-0000-0000-00006FA40000}"/>
    <cellStyle name="RIGs linked cells 11 2 6" xfId="42654" xr:uid="{00000000-0005-0000-0000-000070A40000}"/>
    <cellStyle name="RIGs linked cells 11 2 7" xfId="42655" xr:uid="{00000000-0005-0000-0000-000071A40000}"/>
    <cellStyle name="RIGs linked cells 11 2 8" xfId="42656" xr:uid="{00000000-0005-0000-0000-000072A40000}"/>
    <cellStyle name="RIGs linked cells 11 2 9" xfId="42657" xr:uid="{00000000-0005-0000-0000-000073A40000}"/>
    <cellStyle name="RIGs linked cells 11 20" xfId="42658" xr:uid="{00000000-0005-0000-0000-000074A40000}"/>
    <cellStyle name="RIGs linked cells 11 21" xfId="42659" xr:uid="{00000000-0005-0000-0000-000075A40000}"/>
    <cellStyle name="RIGs linked cells 11 22" xfId="42660" xr:uid="{00000000-0005-0000-0000-000076A40000}"/>
    <cellStyle name="RIGs linked cells 11 23" xfId="42661" xr:uid="{00000000-0005-0000-0000-000077A40000}"/>
    <cellStyle name="RIGs linked cells 11 24" xfId="42662" xr:uid="{00000000-0005-0000-0000-000078A40000}"/>
    <cellStyle name="RIGs linked cells 11 25" xfId="42663" xr:uid="{00000000-0005-0000-0000-000079A40000}"/>
    <cellStyle name="RIGs linked cells 11 26" xfId="42664" xr:uid="{00000000-0005-0000-0000-00007AA40000}"/>
    <cellStyle name="RIGs linked cells 11 27" xfId="42665" xr:uid="{00000000-0005-0000-0000-00007BA40000}"/>
    <cellStyle name="RIGs linked cells 11 28" xfId="42666" xr:uid="{00000000-0005-0000-0000-00007CA40000}"/>
    <cellStyle name="RIGs linked cells 11 29" xfId="42667" xr:uid="{00000000-0005-0000-0000-00007DA40000}"/>
    <cellStyle name="RIGs linked cells 11 3" xfId="42668" xr:uid="{00000000-0005-0000-0000-00007EA40000}"/>
    <cellStyle name="RIGs linked cells 11 3 2" xfId="42669" xr:uid="{00000000-0005-0000-0000-00007FA40000}"/>
    <cellStyle name="RIGs linked cells 11 3 3" xfId="42670" xr:uid="{00000000-0005-0000-0000-000080A40000}"/>
    <cellStyle name="RIGs linked cells 11 30" xfId="42671" xr:uid="{00000000-0005-0000-0000-000081A40000}"/>
    <cellStyle name="RIGs linked cells 11 31" xfId="42672" xr:uid="{00000000-0005-0000-0000-000082A40000}"/>
    <cellStyle name="RIGs linked cells 11 32" xfId="42673" xr:uid="{00000000-0005-0000-0000-000083A40000}"/>
    <cellStyle name="RIGs linked cells 11 33" xfId="42674" xr:uid="{00000000-0005-0000-0000-000084A40000}"/>
    <cellStyle name="RIGs linked cells 11 34" xfId="42675" xr:uid="{00000000-0005-0000-0000-000085A40000}"/>
    <cellStyle name="RIGs linked cells 11 4" xfId="42676" xr:uid="{00000000-0005-0000-0000-000086A40000}"/>
    <cellStyle name="RIGs linked cells 11 4 2" xfId="42677" xr:uid="{00000000-0005-0000-0000-000087A40000}"/>
    <cellStyle name="RIGs linked cells 11 4 3" xfId="42678" xr:uid="{00000000-0005-0000-0000-000088A40000}"/>
    <cellStyle name="RIGs linked cells 11 5" xfId="42679" xr:uid="{00000000-0005-0000-0000-000089A40000}"/>
    <cellStyle name="RIGs linked cells 11 6" xfId="42680" xr:uid="{00000000-0005-0000-0000-00008AA40000}"/>
    <cellStyle name="RIGs linked cells 11 7" xfId="42681" xr:uid="{00000000-0005-0000-0000-00008BA40000}"/>
    <cellStyle name="RIGs linked cells 11 8" xfId="42682" xr:uid="{00000000-0005-0000-0000-00008CA40000}"/>
    <cellStyle name="RIGs linked cells 11 9" xfId="42683" xr:uid="{00000000-0005-0000-0000-00008DA40000}"/>
    <cellStyle name="RIGs linked cells 12" xfId="42684" xr:uid="{00000000-0005-0000-0000-00008EA40000}"/>
    <cellStyle name="RIGs linked cells 12 10" xfId="42685" xr:uid="{00000000-0005-0000-0000-00008FA40000}"/>
    <cellStyle name="RIGs linked cells 12 11" xfId="42686" xr:uid="{00000000-0005-0000-0000-000090A40000}"/>
    <cellStyle name="RIGs linked cells 12 12" xfId="42687" xr:uid="{00000000-0005-0000-0000-000091A40000}"/>
    <cellStyle name="RIGs linked cells 12 13" xfId="42688" xr:uid="{00000000-0005-0000-0000-000092A40000}"/>
    <cellStyle name="RIGs linked cells 12 2" xfId="42689" xr:uid="{00000000-0005-0000-0000-000093A40000}"/>
    <cellStyle name="RIGs linked cells 12 2 2" xfId="42690" xr:uid="{00000000-0005-0000-0000-000094A40000}"/>
    <cellStyle name="RIGs linked cells 12 2 3" xfId="42691" xr:uid="{00000000-0005-0000-0000-000095A40000}"/>
    <cellStyle name="RIGs linked cells 12 3" xfId="42692" xr:uid="{00000000-0005-0000-0000-000096A40000}"/>
    <cellStyle name="RIGs linked cells 12 3 2" xfId="42693" xr:uid="{00000000-0005-0000-0000-000097A40000}"/>
    <cellStyle name="RIGs linked cells 12 3 3" xfId="42694" xr:uid="{00000000-0005-0000-0000-000098A40000}"/>
    <cellStyle name="RIGs linked cells 12 4" xfId="42695" xr:uid="{00000000-0005-0000-0000-000099A40000}"/>
    <cellStyle name="RIGs linked cells 12 5" xfId="42696" xr:uid="{00000000-0005-0000-0000-00009AA40000}"/>
    <cellStyle name="RIGs linked cells 12 6" xfId="42697" xr:uid="{00000000-0005-0000-0000-00009BA40000}"/>
    <cellStyle name="RIGs linked cells 12 7" xfId="42698" xr:uid="{00000000-0005-0000-0000-00009CA40000}"/>
    <cellStyle name="RIGs linked cells 12 8" xfId="42699" xr:uid="{00000000-0005-0000-0000-00009DA40000}"/>
    <cellStyle name="RIGs linked cells 12 9" xfId="42700" xr:uid="{00000000-0005-0000-0000-00009EA40000}"/>
    <cellStyle name="RIGs linked cells 13" xfId="42701" xr:uid="{00000000-0005-0000-0000-00009FA40000}"/>
    <cellStyle name="RIGs linked cells 13 2" xfId="42702" xr:uid="{00000000-0005-0000-0000-0000A0A40000}"/>
    <cellStyle name="RIGs linked cells 13 2 2" xfId="42703" xr:uid="{00000000-0005-0000-0000-0000A1A40000}"/>
    <cellStyle name="RIGs linked cells 13 2 3" xfId="42704" xr:uid="{00000000-0005-0000-0000-0000A2A40000}"/>
    <cellStyle name="RIGs linked cells 13 3" xfId="42705" xr:uid="{00000000-0005-0000-0000-0000A3A40000}"/>
    <cellStyle name="RIGs linked cells 13 3 2" xfId="42706" xr:uid="{00000000-0005-0000-0000-0000A4A40000}"/>
    <cellStyle name="RIGs linked cells 13 4" xfId="42707" xr:uid="{00000000-0005-0000-0000-0000A5A40000}"/>
    <cellStyle name="RIGs linked cells 14" xfId="42708" xr:uid="{00000000-0005-0000-0000-0000A6A40000}"/>
    <cellStyle name="RIGs linked cells 14 2" xfId="42709" xr:uid="{00000000-0005-0000-0000-0000A7A40000}"/>
    <cellStyle name="RIGs linked cells 15" xfId="42710" xr:uid="{00000000-0005-0000-0000-0000A8A40000}"/>
    <cellStyle name="RIGs linked cells 15 2" xfId="42711" xr:uid="{00000000-0005-0000-0000-0000A9A40000}"/>
    <cellStyle name="RIGs linked cells 16" xfId="42712" xr:uid="{00000000-0005-0000-0000-0000AAA40000}"/>
    <cellStyle name="RIGs linked cells 16 2" xfId="42713" xr:uid="{00000000-0005-0000-0000-0000ABA40000}"/>
    <cellStyle name="RIGs linked cells 17" xfId="42714" xr:uid="{00000000-0005-0000-0000-0000ACA40000}"/>
    <cellStyle name="RIGs linked cells 17 2" xfId="42715" xr:uid="{00000000-0005-0000-0000-0000ADA40000}"/>
    <cellStyle name="RIGs linked cells 18" xfId="42716" xr:uid="{00000000-0005-0000-0000-0000AEA40000}"/>
    <cellStyle name="RIGs linked cells 18 2" xfId="42717" xr:uid="{00000000-0005-0000-0000-0000AFA40000}"/>
    <cellStyle name="RIGs linked cells 19" xfId="42718" xr:uid="{00000000-0005-0000-0000-0000B0A40000}"/>
    <cellStyle name="RIGs linked cells 19 2" xfId="42719" xr:uid="{00000000-0005-0000-0000-0000B1A40000}"/>
    <cellStyle name="RIGs linked cells 2" xfId="1308" xr:uid="{00000000-0005-0000-0000-0000B2A40000}"/>
    <cellStyle name="RIGs linked cells 2 10" xfId="42720" xr:uid="{00000000-0005-0000-0000-0000B3A40000}"/>
    <cellStyle name="RIGs linked cells 2 10 2" xfId="42721" xr:uid="{00000000-0005-0000-0000-0000B4A40000}"/>
    <cellStyle name="RIGs linked cells 2 11" xfId="42722" xr:uid="{00000000-0005-0000-0000-0000B5A40000}"/>
    <cellStyle name="RIGs linked cells 2 11 2" xfId="42723" xr:uid="{00000000-0005-0000-0000-0000B6A40000}"/>
    <cellStyle name="RIGs linked cells 2 12" xfId="42724" xr:uid="{00000000-0005-0000-0000-0000B7A40000}"/>
    <cellStyle name="RIGs linked cells 2 12 2" xfId="42725" xr:uid="{00000000-0005-0000-0000-0000B8A40000}"/>
    <cellStyle name="RIGs linked cells 2 13" xfId="42726" xr:uid="{00000000-0005-0000-0000-0000B9A40000}"/>
    <cellStyle name="RIGs linked cells 2 13 2" xfId="42727" xr:uid="{00000000-0005-0000-0000-0000BAA40000}"/>
    <cellStyle name="RIGs linked cells 2 14" xfId="42728" xr:uid="{00000000-0005-0000-0000-0000BBA40000}"/>
    <cellStyle name="RIGs linked cells 2 14 2" xfId="42729" xr:uid="{00000000-0005-0000-0000-0000BCA40000}"/>
    <cellStyle name="RIGs linked cells 2 15" xfId="42730" xr:uid="{00000000-0005-0000-0000-0000BDA40000}"/>
    <cellStyle name="RIGs linked cells 2 15 2" xfId="42731" xr:uid="{00000000-0005-0000-0000-0000BEA40000}"/>
    <cellStyle name="RIGs linked cells 2 16" xfId="42732" xr:uid="{00000000-0005-0000-0000-0000BFA40000}"/>
    <cellStyle name="RIGs linked cells 2 16 2" xfId="42733" xr:uid="{00000000-0005-0000-0000-0000C0A40000}"/>
    <cellStyle name="RIGs linked cells 2 17" xfId="42734" xr:uid="{00000000-0005-0000-0000-0000C1A40000}"/>
    <cellStyle name="RIGs linked cells 2 17 2" xfId="42735" xr:uid="{00000000-0005-0000-0000-0000C2A40000}"/>
    <cellStyle name="RIGs linked cells 2 18" xfId="42736" xr:uid="{00000000-0005-0000-0000-0000C3A40000}"/>
    <cellStyle name="RIGs linked cells 2 18 2" xfId="42737" xr:uid="{00000000-0005-0000-0000-0000C4A40000}"/>
    <cellStyle name="RIGs linked cells 2 19" xfId="42738" xr:uid="{00000000-0005-0000-0000-0000C5A40000}"/>
    <cellStyle name="RIGs linked cells 2 19 2" xfId="42739" xr:uid="{00000000-0005-0000-0000-0000C6A40000}"/>
    <cellStyle name="RIGs linked cells 2 2" xfId="1309" xr:uid="{00000000-0005-0000-0000-0000C7A40000}"/>
    <cellStyle name="RIGs linked cells 2 2 10" xfId="42740" xr:uid="{00000000-0005-0000-0000-0000C8A40000}"/>
    <cellStyle name="RIGs linked cells 2 2 10 2" xfId="42741" xr:uid="{00000000-0005-0000-0000-0000C9A40000}"/>
    <cellStyle name="RIGs linked cells 2 2 11" xfId="42742" xr:uid="{00000000-0005-0000-0000-0000CAA40000}"/>
    <cellStyle name="RIGs linked cells 2 2 11 2" xfId="42743" xr:uid="{00000000-0005-0000-0000-0000CBA40000}"/>
    <cellStyle name="RIGs linked cells 2 2 12" xfId="42744" xr:uid="{00000000-0005-0000-0000-0000CCA40000}"/>
    <cellStyle name="RIGs linked cells 2 2 12 2" xfId="42745" xr:uid="{00000000-0005-0000-0000-0000CDA40000}"/>
    <cellStyle name="RIGs linked cells 2 2 13" xfId="42746" xr:uid="{00000000-0005-0000-0000-0000CEA40000}"/>
    <cellStyle name="RIGs linked cells 2 2 13 2" xfId="42747" xr:uid="{00000000-0005-0000-0000-0000CFA40000}"/>
    <cellStyle name="RIGs linked cells 2 2 14" xfId="42748" xr:uid="{00000000-0005-0000-0000-0000D0A40000}"/>
    <cellStyle name="RIGs linked cells 2 2 14 2" xfId="42749" xr:uid="{00000000-0005-0000-0000-0000D1A40000}"/>
    <cellStyle name="RIGs linked cells 2 2 15" xfId="42750" xr:uid="{00000000-0005-0000-0000-0000D2A40000}"/>
    <cellStyle name="RIGs linked cells 2 2 15 2" xfId="42751" xr:uid="{00000000-0005-0000-0000-0000D3A40000}"/>
    <cellStyle name="RIGs linked cells 2 2 16" xfId="42752" xr:uid="{00000000-0005-0000-0000-0000D4A40000}"/>
    <cellStyle name="RIGs linked cells 2 2 16 2" xfId="42753" xr:uid="{00000000-0005-0000-0000-0000D5A40000}"/>
    <cellStyle name="RIGs linked cells 2 2 17" xfId="42754" xr:uid="{00000000-0005-0000-0000-0000D6A40000}"/>
    <cellStyle name="RIGs linked cells 2 2 17 2" xfId="42755" xr:uid="{00000000-0005-0000-0000-0000D7A40000}"/>
    <cellStyle name="RIGs linked cells 2 2 18" xfId="42756" xr:uid="{00000000-0005-0000-0000-0000D8A40000}"/>
    <cellStyle name="RIGs linked cells 2 2 18 2" xfId="42757" xr:uid="{00000000-0005-0000-0000-0000D9A40000}"/>
    <cellStyle name="RIGs linked cells 2 2 19" xfId="42758" xr:uid="{00000000-0005-0000-0000-0000DAA40000}"/>
    <cellStyle name="RIGs linked cells 2 2 19 2" xfId="42759" xr:uid="{00000000-0005-0000-0000-0000DBA40000}"/>
    <cellStyle name="RIGs linked cells 2 2 2" xfId="42760" xr:uid="{00000000-0005-0000-0000-0000DCA40000}"/>
    <cellStyle name="RIGs linked cells 2 2 2 10" xfId="42761" xr:uid="{00000000-0005-0000-0000-0000DDA40000}"/>
    <cellStyle name="RIGs linked cells 2 2 2 11" xfId="42762" xr:uid="{00000000-0005-0000-0000-0000DEA40000}"/>
    <cellStyle name="RIGs linked cells 2 2 2 12" xfId="42763" xr:uid="{00000000-0005-0000-0000-0000DFA40000}"/>
    <cellStyle name="RIGs linked cells 2 2 2 13" xfId="42764" xr:uid="{00000000-0005-0000-0000-0000E0A40000}"/>
    <cellStyle name="RIGs linked cells 2 2 2 14" xfId="42765" xr:uid="{00000000-0005-0000-0000-0000E1A40000}"/>
    <cellStyle name="RIGs linked cells 2 2 2 15" xfId="42766" xr:uid="{00000000-0005-0000-0000-0000E2A40000}"/>
    <cellStyle name="RIGs linked cells 2 2 2 16" xfId="42767" xr:uid="{00000000-0005-0000-0000-0000E3A40000}"/>
    <cellStyle name="RIGs linked cells 2 2 2 17" xfId="42768" xr:uid="{00000000-0005-0000-0000-0000E4A40000}"/>
    <cellStyle name="RIGs linked cells 2 2 2 18" xfId="42769" xr:uid="{00000000-0005-0000-0000-0000E5A40000}"/>
    <cellStyle name="RIGs linked cells 2 2 2 19" xfId="42770" xr:uid="{00000000-0005-0000-0000-0000E6A40000}"/>
    <cellStyle name="RIGs linked cells 2 2 2 2" xfId="42771" xr:uid="{00000000-0005-0000-0000-0000E7A40000}"/>
    <cellStyle name="RIGs linked cells 2 2 2 2 10" xfId="42772" xr:uid="{00000000-0005-0000-0000-0000E8A40000}"/>
    <cellStyle name="RIGs linked cells 2 2 2 2 11" xfId="42773" xr:uid="{00000000-0005-0000-0000-0000E9A40000}"/>
    <cellStyle name="RIGs linked cells 2 2 2 2 12" xfId="42774" xr:uid="{00000000-0005-0000-0000-0000EAA40000}"/>
    <cellStyle name="RIGs linked cells 2 2 2 2 13" xfId="42775" xr:uid="{00000000-0005-0000-0000-0000EBA40000}"/>
    <cellStyle name="RIGs linked cells 2 2 2 2 14" xfId="42776" xr:uid="{00000000-0005-0000-0000-0000ECA40000}"/>
    <cellStyle name="RIGs linked cells 2 2 2 2 15" xfId="42777" xr:uid="{00000000-0005-0000-0000-0000EDA40000}"/>
    <cellStyle name="RIGs linked cells 2 2 2 2 16" xfId="42778" xr:uid="{00000000-0005-0000-0000-0000EEA40000}"/>
    <cellStyle name="RIGs linked cells 2 2 2 2 17" xfId="42779" xr:uid="{00000000-0005-0000-0000-0000EFA40000}"/>
    <cellStyle name="RIGs linked cells 2 2 2 2 18" xfId="42780" xr:uid="{00000000-0005-0000-0000-0000F0A40000}"/>
    <cellStyle name="RIGs linked cells 2 2 2 2 19" xfId="42781" xr:uid="{00000000-0005-0000-0000-0000F1A40000}"/>
    <cellStyle name="RIGs linked cells 2 2 2 2 2" xfId="42782" xr:uid="{00000000-0005-0000-0000-0000F2A40000}"/>
    <cellStyle name="RIGs linked cells 2 2 2 2 2 10" xfId="42783" xr:uid="{00000000-0005-0000-0000-0000F3A40000}"/>
    <cellStyle name="RIGs linked cells 2 2 2 2 2 11" xfId="42784" xr:uid="{00000000-0005-0000-0000-0000F4A40000}"/>
    <cellStyle name="RIGs linked cells 2 2 2 2 2 12" xfId="42785" xr:uid="{00000000-0005-0000-0000-0000F5A40000}"/>
    <cellStyle name="RIGs linked cells 2 2 2 2 2 13" xfId="42786" xr:uid="{00000000-0005-0000-0000-0000F6A40000}"/>
    <cellStyle name="RIGs linked cells 2 2 2 2 2 2" xfId="42787" xr:uid="{00000000-0005-0000-0000-0000F7A40000}"/>
    <cellStyle name="RIGs linked cells 2 2 2 2 2 2 2" xfId="42788" xr:uid="{00000000-0005-0000-0000-0000F8A40000}"/>
    <cellStyle name="RIGs linked cells 2 2 2 2 2 2 3" xfId="42789" xr:uid="{00000000-0005-0000-0000-0000F9A40000}"/>
    <cellStyle name="RIGs linked cells 2 2 2 2 2 3" xfId="42790" xr:uid="{00000000-0005-0000-0000-0000FAA40000}"/>
    <cellStyle name="RIGs linked cells 2 2 2 2 2 3 2" xfId="42791" xr:uid="{00000000-0005-0000-0000-0000FBA40000}"/>
    <cellStyle name="RIGs linked cells 2 2 2 2 2 3 3" xfId="42792" xr:uid="{00000000-0005-0000-0000-0000FCA40000}"/>
    <cellStyle name="RIGs linked cells 2 2 2 2 2 4" xfId="42793" xr:uid="{00000000-0005-0000-0000-0000FDA40000}"/>
    <cellStyle name="RIGs linked cells 2 2 2 2 2 5" xfId="42794" xr:uid="{00000000-0005-0000-0000-0000FEA40000}"/>
    <cellStyle name="RIGs linked cells 2 2 2 2 2 6" xfId="42795" xr:uid="{00000000-0005-0000-0000-0000FFA40000}"/>
    <cellStyle name="RIGs linked cells 2 2 2 2 2 7" xfId="42796" xr:uid="{00000000-0005-0000-0000-000000A50000}"/>
    <cellStyle name="RIGs linked cells 2 2 2 2 2 8" xfId="42797" xr:uid="{00000000-0005-0000-0000-000001A50000}"/>
    <cellStyle name="RIGs linked cells 2 2 2 2 2 9" xfId="42798" xr:uid="{00000000-0005-0000-0000-000002A50000}"/>
    <cellStyle name="RIGs linked cells 2 2 2 2 20" xfId="42799" xr:uid="{00000000-0005-0000-0000-000003A50000}"/>
    <cellStyle name="RIGs linked cells 2 2 2 2 21" xfId="42800" xr:uid="{00000000-0005-0000-0000-000004A50000}"/>
    <cellStyle name="RIGs linked cells 2 2 2 2 22" xfId="42801" xr:uid="{00000000-0005-0000-0000-000005A50000}"/>
    <cellStyle name="RIGs linked cells 2 2 2 2 23" xfId="42802" xr:uid="{00000000-0005-0000-0000-000006A50000}"/>
    <cellStyle name="RIGs linked cells 2 2 2 2 24" xfId="42803" xr:uid="{00000000-0005-0000-0000-000007A50000}"/>
    <cellStyle name="RIGs linked cells 2 2 2 2 25" xfId="42804" xr:uid="{00000000-0005-0000-0000-000008A50000}"/>
    <cellStyle name="RIGs linked cells 2 2 2 2 26" xfId="42805" xr:uid="{00000000-0005-0000-0000-000009A50000}"/>
    <cellStyle name="RIGs linked cells 2 2 2 2 27" xfId="42806" xr:uid="{00000000-0005-0000-0000-00000AA50000}"/>
    <cellStyle name="RIGs linked cells 2 2 2 2 28" xfId="42807" xr:uid="{00000000-0005-0000-0000-00000BA50000}"/>
    <cellStyle name="RIGs linked cells 2 2 2 2 29" xfId="42808" xr:uid="{00000000-0005-0000-0000-00000CA50000}"/>
    <cellStyle name="RIGs linked cells 2 2 2 2 3" xfId="42809" xr:uid="{00000000-0005-0000-0000-00000DA50000}"/>
    <cellStyle name="RIGs linked cells 2 2 2 2 3 2" xfId="42810" xr:uid="{00000000-0005-0000-0000-00000EA50000}"/>
    <cellStyle name="RIGs linked cells 2 2 2 2 3 3" xfId="42811" xr:uid="{00000000-0005-0000-0000-00000FA50000}"/>
    <cellStyle name="RIGs linked cells 2 2 2 2 30" xfId="42812" xr:uid="{00000000-0005-0000-0000-000010A50000}"/>
    <cellStyle name="RIGs linked cells 2 2 2 2 31" xfId="42813" xr:uid="{00000000-0005-0000-0000-000011A50000}"/>
    <cellStyle name="RIGs linked cells 2 2 2 2 32" xfId="42814" xr:uid="{00000000-0005-0000-0000-000012A50000}"/>
    <cellStyle name="RIGs linked cells 2 2 2 2 33" xfId="42815" xr:uid="{00000000-0005-0000-0000-000013A50000}"/>
    <cellStyle name="RIGs linked cells 2 2 2 2 34" xfId="42816" xr:uid="{00000000-0005-0000-0000-000014A50000}"/>
    <cellStyle name="RIGs linked cells 2 2 2 2 4" xfId="42817" xr:uid="{00000000-0005-0000-0000-000015A50000}"/>
    <cellStyle name="RIGs linked cells 2 2 2 2 4 2" xfId="42818" xr:uid="{00000000-0005-0000-0000-000016A50000}"/>
    <cellStyle name="RIGs linked cells 2 2 2 2 4 3" xfId="42819" xr:uid="{00000000-0005-0000-0000-000017A50000}"/>
    <cellStyle name="RIGs linked cells 2 2 2 2 5" xfId="42820" xr:uid="{00000000-0005-0000-0000-000018A50000}"/>
    <cellStyle name="RIGs linked cells 2 2 2 2 6" xfId="42821" xr:uid="{00000000-0005-0000-0000-000019A50000}"/>
    <cellStyle name="RIGs linked cells 2 2 2 2 7" xfId="42822" xr:uid="{00000000-0005-0000-0000-00001AA50000}"/>
    <cellStyle name="RIGs linked cells 2 2 2 2 8" xfId="42823" xr:uid="{00000000-0005-0000-0000-00001BA50000}"/>
    <cellStyle name="RIGs linked cells 2 2 2 2 9" xfId="42824" xr:uid="{00000000-0005-0000-0000-00001CA50000}"/>
    <cellStyle name="RIGs linked cells 2 2 2 20" xfId="42825" xr:uid="{00000000-0005-0000-0000-00001DA50000}"/>
    <cellStyle name="RIGs linked cells 2 2 2 21" xfId="42826" xr:uid="{00000000-0005-0000-0000-00001EA50000}"/>
    <cellStyle name="RIGs linked cells 2 2 2 22" xfId="42827" xr:uid="{00000000-0005-0000-0000-00001FA50000}"/>
    <cellStyle name="RIGs linked cells 2 2 2 23" xfId="42828" xr:uid="{00000000-0005-0000-0000-000020A50000}"/>
    <cellStyle name="RIGs linked cells 2 2 2 24" xfId="42829" xr:uid="{00000000-0005-0000-0000-000021A50000}"/>
    <cellStyle name="RIGs linked cells 2 2 2 25" xfId="42830" xr:uid="{00000000-0005-0000-0000-000022A50000}"/>
    <cellStyle name="RIGs linked cells 2 2 2 26" xfId="42831" xr:uid="{00000000-0005-0000-0000-000023A50000}"/>
    <cellStyle name="RIGs linked cells 2 2 2 27" xfId="42832" xr:uid="{00000000-0005-0000-0000-000024A50000}"/>
    <cellStyle name="RIGs linked cells 2 2 2 28" xfId="42833" xr:uid="{00000000-0005-0000-0000-000025A50000}"/>
    <cellStyle name="RIGs linked cells 2 2 2 29" xfId="42834" xr:uid="{00000000-0005-0000-0000-000026A50000}"/>
    <cellStyle name="RIGs linked cells 2 2 2 3" xfId="42835" xr:uid="{00000000-0005-0000-0000-000027A50000}"/>
    <cellStyle name="RIGs linked cells 2 2 2 3 10" xfId="42836" xr:uid="{00000000-0005-0000-0000-000028A50000}"/>
    <cellStyle name="RIGs linked cells 2 2 2 3 11" xfId="42837" xr:uid="{00000000-0005-0000-0000-000029A50000}"/>
    <cellStyle name="RIGs linked cells 2 2 2 3 12" xfId="42838" xr:uid="{00000000-0005-0000-0000-00002AA50000}"/>
    <cellStyle name="RIGs linked cells 2 2 2 3 13" xfId="42839" xr:uid="{00000000-0005-0000-0000-00002BA50000}"/>
    <cellStyle name="RIGs linked cells 2 2 2 3 2" xfId="42840" xr:uid="{00000000-0005-0000-0000-00002CA50000}"/>
    <cellStyle name="RIGs linked cells 2 2 2 3 2 2" xfId="42841" xr:uid="{00000000-0005-0000-0000-00002DA50000}"/>
    <cellStyle name="RIGs linked cells 2 2 2 3 2 3" xfId="42842" xr:uid="{00000000-0005-0000-0000-00002EA50000}"/>
    <cellStyle name="RIGs linked cells 2 2 2 3 3" xfId="42843" xr:uid="{00000000-0005-0000-0000-00002FA50000}"/>
    <cellStyle name="RIGs linked cells 2 2 2 3 3 2" xfId="42844" xr:uid="{00000000-0005-0000-0000-000030A50000}"/>
    <cellStyle name="RIGs linked cells 2 2 2 3 3 3" xfId="42845" xr:uid="{00000000-0005-0000-0000-000031A50000}"/>
    <cellStyle name="RIGs linked cells 2 2 2 3 4" xfId="42846" xr:uid="{00000000-0005-0000-0000-000032A50000}"/>
    <cellStyle name="RIGs linked cells 2 2 2 3 5" xfId="42847" xr:uid="{00000000-0005-0000-0000-000033A50000}"/>
    <cellStyle name="RIGs linked cells 2 2 2 3 6" xfId="42848" xr:uid="{00000000-0005-0000-0000-000034A50000}"/>
    <cellStyle name="RIGs linked cells 2 2 2 3 7" xfId="42849" xr:uid="{00000000-0005-0000-0000-000035A50000}"/>
    <cellStyle name="RIGs linked cells 2 2 2 3 8" xfId="42850" xr:uid="{00000000-0005-0000-0000-000036A50000}"/>
    <cellStyle name="RIGs linked cells 2 2 2 3 9" xfId="42851" xr:uid="{00000000-0005-0000-0000-000037A50000}"/>
    <cellStyle name="RIGs linked cells 2 2 2 30" xfId="42852" xr:uid="{00000000-0005-0000-0000-000038A50000}"/>
    <cellStyle name="RIGs linked cells 2 2 2 31" xfId="42853" xr:uid="{00000000-0005-0000-0000-000039A50000}"/>
    <cellStyle name="RIGs linked cells 2 2 2 32" xfId="42854" xr:uid="{00000000-0005-0000-0000-00003AA50000}"/>
    <cellStyle name="RIGs linked cells 2 2 2 33" xfId="42855" xr:uid="{00000000-0005-0000-0000-00003BA50000}"/>
    <cellStyle name="RIGs linked cells 2 2 2 34" xfId="42856" xr:uid="{00000000-0005-0000-0000-00003CA50000}"/>
    <cellStyle name="RIGs linked cells 2 2 2 35" xfId="42857" xr:uid="{00000000-0005-0000-0000-00003DA50000}"/>
    <cellStyle name="RIGs linked cells 2 2 2 4" xfId="42858" xr:uid="{00000000-0005-0000-0000-00003EA50000}"/>
    <cellStyle name="RIGs linked cells 2 2 2 4 2" xfId="42859" xr:uid="{00000000-0005-0000-0000-00003FA50000}"/>
    <cellStyle name="RIGs linked cells 2 2 2 4 3" xfId="42860" xr:uid="{00000000-0005-0000-0000-000040A50000}"/>
    <cellStyle name="RIGs linked cells 2 2 2 5" xfId="42861" xr:uid="{00000000-0005-0000-0000-000041A50000}"/>
    <cellStyle name="RIGs linked cells 2 2 2 5 2" xfId="42862" xr:uid="{00000000-0005-0000-0000-000042A50000}"/>
    <cellStyle name="RIGs linked cells 2 2 2 5 3" xfId="42863" xr:uid="{00000000-0005-0000-0000-000043A50000}"/>
    <cellStyle name="RIGs linked cells 2 2 2 6" xfId="42864" xr:uid="{00000000-0005-0000-0000-000044A50000}"/>
    <cellStyle name="RIGs linked cells 2 2 2 7" xfId="42865" xr:uid="{00000000-0005-0000-0000-000045A50000}"/>
    <cellStyle name="RIGs linked cells 2 2 2 8" xfId="42866" xr:uid="{00000000-0005-0000-0000-000046A50000}"/>
    <cellStyle name="RIGs linked cells 2 2 2 9" xfId="42867" xr:uid="{00000000-0005-0000-0000-000047A50000}"/>
    <cellStyle name="RIGs linked cells 2 2 2_4 28 1_Asst_Health_Crit_AllTO_RIIO_20110714pm" xfId="42868" xr:uid="{00000000-0005-0000-0000-000048A50000}"/>
    <cellStyle name="RIGs linked cells 2 2 20" xfId="42869" xr:uid="{00000000-0005-0000-0000-000049A50000}"/>
    <cellStyle name="RIGs linked cells 2 2 20 2" xfId="42870" xr:uid="{00000000-0005-0000-0000-00004AA50000}"/>
    <cellStyle name="RIGs linked cells 2 2 21" xfId="42871" xr:uid="{00000000-0005-0000-0000-00004BA50000}"/>
    <cellStyle name="RIGs linked cells 2 2 21 2" xfId="42872" xr:uid="{00000000-0005-0000-0000-00004CA50000}"/>
    <cellStyle name="RIGs linked cells 2 2 22" xfId="42873" xr:uid="{00000000-0005-0000-0000-00004DA50000}"/>
    <cellStyle name="RIGs linked cells 2 2 22 2" xfId="42874" xr:uid="{00000000-0005-0000-0000-00004EA50000}"/>
    <cellStyle name="RIGs linked cells 2 2 23" xfId="42875" xr:uid="{00000000-0005-0000-0000-00004FA50000}"/>
    <cellStyle name="RIGs linked cells 2 2 23 2" xfId="42876" xr:uid="{00000000-0005-0000-0000-000050A50000}"/>
    <cellStyle name="RIGs linked cells 2 2 24" xfId="42877" xr:uid="{00000000-0005-0000-0000-000051A50000}"/>
    <cellStyle name="RIGs linked cells 2 2 24 2" xfId="42878" xr:uid="{00000000-0005-0000-0000-000052A50000}"/>
    <cellStyle name="RIGs linked cells 2 2 25" xfId="42879" xr:uid="{00000000-0005-0000-0000-000053A50000}"/>
    <cellStyle name="RIGs linked cells 2 2 25 2" xfId="42880" xr:uid="{00000000-0005-0000-0000-000054A50000}"/>
    <cellStyle name="RIGs linked cells 2 2 26" xfId="42881" xr:uid="{00000000-0005-0000-0000-000055A50000}"/>
    <cellStyle name="RIGs linked cells 2 2 27" xfId="42882" xr:uid="{00000000-0005-0000-0000-000056A50000}"/>
    <cellStyle name="RIGs linked cells 2 2 28" xfId="42883" xr:uid="{00000000-0005-0000-0000-000057A50000}"/>
    <cellStyle name="RIGs linked cells 2 2 29" xfId="42884" xr:uid="{00000000-0005-0000-0000-000058A50000}"/>
    <cellStyle name="RIGs linked cells 2 2 3" xfId="42885" xr:uid="{00000000-0005-0000-0000-000059A50000}"/>
    <cellStyle name="RIGs linked cells 2 2 3 10" xfId="42886" xr:uid="{00000000-0005-0000-0000-00005AA50000}"/>
    <cellStyle name="RIGs linked cells 2 2 3 11" xfId="42887" xr:uid="{00000000-0005-0000-0000-00005BA50000}"/>
    <cellStyle name="RIGs linked cells 2 2 3 12" xfId="42888" xr:uid="{00000000-0005-0000-0000-00005CA50000}"/>
    <cellStyle name="RIGs linked cells 2 2 3 13" xfId="42889" xr:uid="{00000000-0005-0000-0000-00005DA50000}"/>
    <cellStyle name="RIGs linked cells 2 2 3 14" xfId="42890" xr:uid="{00000000-0005-0000-0000-00005EA50000}"/>
    <cellStyle name="RIGs linked cells 2 2 3 15" xfId="42891" xr:uid="{00000000-0005-0000-0000-00005FA50000}"/>
    <cellStyle name="RIGs linked cells 2 2 3 16" xfId="42892" xr:uid="{00000000-0005-0000-0000-000060A50000}"/>
    <cellStyle name="RIGs linked cells 2 2 3 17" xfId="42893" xr:uid="{00000000-0005-0000-0000-000061A50000}"/>
    <cellStyle name="RIGs linked cells 2 2 3 18" xfId="42894" xr:uid="{00000000-0005-0000-0000-000062A50000}"/>
    <cellStyle name="RIGs linked cells 2 2 3 19" xfId="42895" xr:uid="{00000000-0005-0000-0000-000063A50000}"/>
    <cellStyle name="RIGs linked cells 2 2 3 2" xfId="42896" xr:uid="{00000000-0005-0000-0000-000064A50000}"/>
    <cellStyle name="RIGs linked cells 2 2 3 2 10" xfId="42897" xr:uid="{00000000-0005-0000-0000-000065A50000}"/>
    <cellStyle name="RIGs linked cells 2 2 3 2 11" xfId="42898" xr:uid="{00000000-0005-0000-0000-000066A50000}"/>
    <cellStyle name="RIGs linked cells 2 2 3 2 12" xfId="42899" xr:uid="{00000000-0005-0000-0000-000067A50000}"/>
    <cellStyle name="RIGs linked cells 2 2 3 2 13" xfId="42900" xr:uid="{00000000-0005-0000-0000-000068A50000}"/>
    <cellStyle name="RIGs linked cells 2 2 3 2 2" xfId="42901" xr:uid="{00000000-0005-0000-0000-000069A50000}"/>
    <cellStyle name="RIGs linked cells 2 2 3 2 2 2" xfId="42902" xr:uid="{00000000-0005-0000-0000-00006AA50000}"/>
    <cellStyle name="RIGs linked cells 2 2 3 2 2 3" xfId="42903" xr:uid="{00000000-0005-0000-0000-00006BA50000}"/>
    <cellStyle name="RIGs linked cells 2 2 3 2 3" xfId="42904" xr:uid="{00000000-0005-0000-0000-00006CA50000}"/>
    <cellStyle name="RIGs linked cells 2 2 3 2 3 2" xfId="42905" xr:uid="{00000000-0005-0000-0000-00006DA50000}"/>
    <cellStyle name="RIGs linked cells 2 2 3 2 3 3" xfId="42906" xr:uid="{00000000-0005-0000-0000-00006EA50000}"/>
    <cellStyle name="RIGs linked cells 2 2 3 2 4" xfId="42907" xr:uid="{00000000-0005-0000-0000-00006FA50000}"/>
    <cellStyle name="RIGs linked cells 2 2 3 2 5" xfId="42908" xr:uid="{00000000-0005-0000-0000-000070A50000}"/>
    <cellStyle name="RIGs linked cells 2 2 3 2 6" xfId="42909" xr:uid="{00000000-0005-0000-0000-000071A50000}"/>
    <cellStyle name="RIGs linked cells 2 2 3 2 7" xfId="42910" xr:uid="{00000000-0005-0000-0000-000072A50000}"/>
    <cellStyle name="RIGs linked cells 2 2 3 2 8" xfId="42911" xr:uid="{00000000-0005-0000-0000-000073A50000}"/>
    <cellStyle name="RIGs linked cells 2 2 3 2 9" xfId="42912" xr:uid="{00000000-0005-0000-0000-000074A50000}"/>
    <cellStyle name="RIGs linked cells 2 2 3 20" xfId="42913" xr:uid="{00000000-0005-0000-0000-000075A50000}"/>
    <cellStyle name="RIGs linked cells 2 2 3 21" xfId="42914" xr:uid="{00000000-0005-0000-0000-000076A50000}"/>
    <cellStyle name="RIGs linked cells 2 2 3 22" xfId="42915" xr:uid="{00000000-0005-0000-0000-000077A50000}"/>
    <cellStyle name="RIGs linked cells 2 2 3 23" xfId="42916" xr:uid="{00000000-0005-0000-0000-000078A50000}"/>
    <cellStyle name="RIGs linked cells 2 2 3 24" xfId="42917" xr:uid="{00000000-0005-0000-0000-000079A50000}"/>
    <cellStyle name="RIGs linked cells 2 2 3 25" xfId="42918" xr:uid="{00000000-0005-0000-0000-00007AA50000}"/>
    <cellStyle name="RIGs linked cells 2 2 3 26" xfId="42919" xr:uid="{00000000-0005-0000-0000-00007BA50000}"/>
    <cellStyle name="RIGs linked cells 2 2 3 27" xfId="42920" xr:uid="{00000000-0005-0000-0000-00007CA50000}"/>
    <cellStyle name="RIGs linked cells 2 2 3 28" xfId="42921" xr:uid="{00000000-0005-0000-0000-00007DA50000}"/>
    <cellStyle name="RIGs linked cells 2 2 3 29" xfId="42922" xr:uid="{00000000-0005-0000-0000-00007EA50000}"/>
    <cellStyle name="RIGs linked cells 2 2 3 3" xfId="42923" xr:uid="{00000000-0005-0000-0000-00007FA50000}"/>
    <cellStyle name="RIGs linked cells 2 2 3 3 2" xfId="42924" xr:uid="{00000000-0005-0000-0000-000080A50000}"/>
    <cellStyle name="RIGs linked cells 2 2 3 3 3" xfId="42925" xr:uid="{00000000-0005-0000-0000-000081A50000}"/>
    <cellStyle name="RIGs linked cells 2 2 3 30" xfId="42926" xr:uid="{00000000-0005-0000-0000-000082A50000}"/>
    <cellStyle name="RIGs linked cells 2 2 3 31" xfId="42927" xr:uid="{00000000-0005-0000-0000-000083A50000}"/>
    <cellStyle name="RIGs linked cells 2 2 3 32" xfId="42928" xr:uid="{00000000-0005-0000-0000-000084A50000}"/>
    <cellStyle name="RIGs linked cells 2 2 3 33" xfId="42929" xr:uid="{00000000-0005-0000-0000-000085A50000}"/>
    <cellStyle name="RIGs linked cells 2 2 3 34" xfId="42930" xr:uid="{00000000-0005-0000-0000-000086A50000}"/>
    <cellStyle name="RIGs linked cells 2 2 3 4" xfId="42931" xr:uid="{00000000-0005-0000-0000-000087A50000}"/>
    <cellStyle name="RIGs linked cells 2 2 3 4 2" xfId="42932" xr:uid="{00000000-0005-0000-0000-000088A50000}"/>
    <cellStyle name="RIGs linked cells 2 2 3 4 3" xfId="42933" xr:uid="{00000000-0005-0000-0000-000089A50000}"/>
    <cellStyle name="RIGs linked cells 2 2 3 5" xfId="42934" xr:uid="{00000000-0005-0000-0000-00008AA50000}"/>
    <cellStyle name="RIGs linked cells 2 2 3 6" xfId="42935" xr:uid="{00000000-0005-0000-0000-00008BA50000}"/>
    <cellStyle name="RIGs linked cells 2 2 3 7" xfId="42936" xr:uid="{00000000-0005-0000-0000-00008CA50000}"/>
    <cellStyle name="RIGs linked cells 2 2 3 8" xfId="42937" xr:uid="{00000000-0005-0000-0000-00008DA50000}"/>
    <cellStyle name="RIGs linked cells 2 2 3 9" xfId="42938" xr:uid="{00000000-0005-0000-0000-00008EA50000}"/>
    <cellStyle name="RIGs linked cells 2 2 30" xfId="42939" xr:uid="{00000000-0005-0000-0000-00008FA50000}"/>
    <cellStyle name="RIGs linked cells 2 2 31" xfId="42940" xr:uid="{00000000-0005-0000-0000-000090A50000}"/>
    <cellStyle name="RIGs linked cells 2 2 32" xfId="42941" xr:uid="{00000000-0005-0000-0000-000091A50000}"/>
    <cellStyle name="RIGs linked cells 2 2 33" xfId="42942" xr:uid="{00000000-0005-0000-0000-000092A50000}"/>
    <cellStyle name="RIGs linked cells 2 2 34" xfId="42943" xr:uid="{00000000-0005-0000-0000-000093A50000}"/>
    <cellStyle name="RIGs linked cells 2 2 35" xfId="42944" xr:uid="{00000000-0005-0000-0000-000094A50000}"/>
    <cellStyle name="RIGs linked cells 2 2 36" xfId="42945" xr:uid="{00000000-0005-0000-0000-000095A50000}"/>
    <cellStyle name="RIGs linked cells 2 2 37" xfId="42946" xr:uid="{00000000-0005-0000-0000-000096A50000}"/>
    <cellStyle name="RIGs linked cells 2 2 38" xfId="42947" xr:uid="{00000000-0005-0000-0000-000097A50000}"/>
    <cellStyle name="RIGs linked cells 2 2 4" xfId="42948" xr:uid="{00000000-0005-0000-0000-000098A50000}"/>
    <cellStyle name="RIGs linked cells 2 2 4 10" xfId="42949" xr:uid="{00000000-0005-0000-0000-000099A50000}"/>
    <cellStyle name="RIGs linked cells 2 2 4 11" xfId="42950" xr:uid="{00000000-0005-0000-0000-00009AA50000}"/>
    <cellStyle name="RIGs linked cells 2 2 4 12" xfId="42951" xr:uid="{00000000-0005-0000-0000-00009BA50000}"/>
    <cellStyle name="RIGs linked cells 2 2 4 13" xfId="42952" xr:uid="{00000000-0005-0000-0000-00009CA50000}"/>
    <cellStyle name="RIGs linked cells 2 2 4 14" xfId="42953" xr:uid="{00000000-0005-0000-0000-00009DA50000}"/>
    <cellStyle name="RIGs linked cells 2 2 4 15" xfId="42954" xr:uid="{00000000-0005-0000-0000-00009EA50000}"/>
    <cellStyle name="RIGs linked cells 2 2 4 16" xfId="42955" xr:uid="{00000000-0005-0000-0000-00009FA50000}"/>
    <cellStyle name="RIGs linked cells 2 2 4 17" xfId="42956" xr:uid="{00000000-0005-0000-0000-0000A0A50000}"/>
    <cellStyle name="RIGs linked cells 2 2 4 18" xfId="42957" xr:uid="{00000000-0005-0000-0000-0000A1A50000}"/>
    <cellStyle name="RIGs linked cells 2 2 4 19" xfId="42958" xr:uid="{00000000-0005-0000-0000-0000A2A50000}"/>
    <cellStyle name="RIGs linked cells 2 2 4 2" xfId="42959" xr:uid="{00000000-0005-0000-0000-0000A3A50000}"/>
    <cellStyle name="RIGs linked cells 2 2 4 2 10" xfId="42960" xr:uid="{00000000-0005-0000-0000-0000A4A50000}"/>
    <cellStyle name="RIGs linked cells 2 2 4 2 11" xfId="42961" xr:uid="{00000000-0005-0000-0000-0000A5A50000}"/>
    <cellStyle name="RIGs linked cells 2 2 4 2 12" xfId="42962" xr:uid="{00000000-0005-0000-0000-0000A6A50000}"/>
    <cellStyle name="RIGs linked cells 2 2 4 2 13" xfId="42963" xr:uid="{00000000-0005-0000-0000-0000A7A50000}"/>
    <cellStyle name="RIGs linked cells 2 2 4 2 2" xfId="42964" xr:uid="{00000000-0005-0000-0000-0000A8A50000}"/>
    <cellStyle name="RIGs linked cells 2 2 4 2 2 2" xfId="42965" xr:uid="{00000000-0005-0000-0000-0000A9A50000}"/>
    <cellStyle name="RIGs linked cells 2 2 4 2 2 3" xfId="42966" xr:uid="{00000000-0005-0000-0000-0000AAA50000}"/>
    <cellStyle name="RIGs linked cells 2 2 4 2 3" xfId="42967" xr:uid="{00000000-0005-0000-0000-0000ABA50000}"/>
    <cellStyle name="RIGs linked cells 2 2 4 2 3 2" xfId="42968" xr:uid="{00000000-0005-0000-0000-0000ACA50000}"/>
    <cellStyle name="RIGs linked cells 2 2 4 2 3 3" xfId="42969" xr:uid="{00000000-0005-0000-0000-0000ADA50000}"/>
    <cellStyle name="RIGs linked cells 2 2 4 2 4" xfId="42970" xr:uid="{00000000-0005-0000-0000-0000AEA50000}"/>
    <cellStyle name="RIGs linked cells 2 2 4 2 5" xfId="42971" xr:uid="{00000000-0005-0000-0000-0000AFA50000}"/>
    <cellStyle name="RIGs linked cells 2 2 4 2 6" xfId="42972" xr:uid="{00000000-0005-0000-0000-0000B0A50000}"/>
    <cellStyle name="RIGs linked cells 2 2 4 2 7" xfId="42973" xr:uid="{00000000-0005-0000-0000-0000B1A50000}"/>
    <cellStyle name="RIGs linked cells 2 2 4 2 8" xfId="42974" xr:uid="{00000000-0005-0000-0000-0000B2A50000}"/>
    <cellStyle name="RIGs linked cells 2 2 4 2 9" xfId="42975" xr:uid="{00000000-0005-0000-0000-0000B3A50000}"/>
    <cellStyle name="RIGs linked cells 2 2 4 20" xfId="42976" xr:uid="{00000000-0005-0000-0000-0000B4A50000}"/>
    <cellStyle name="RIGs linked cells 2 2 4 21" xfId="42977" xr:uid="{00000000-0005-0000-0000-0000B5A50000}"/>
    <cellStyle name="RIGs linked cells 2 2 4 22" xfId="42978" xr:uid="{00000000-0005-0000-0000-0000B6A50000}"/>
    <cellStyle name="RIGs linked cells 2 2 4 23" xfId="42979" xr:uid="{00000000-0005-0000-0000-0000B7A50000}"/>
    <cellStyle name="RIGs linked cells 2 2 4 24" xfId="42980" xr:uid="{00000000-0005-0000-0000-0000B8A50000}"/>
    <cellStyle name="RIGs linked cells 2 2 4 25" xfId="42981" xr:uid="{00000000-0005-0000-0000-0000B9A50000}"/>
    <cellStyle name="RIGs linked cells 2 2 4 26" xfId="42982" xr:uid="{00000000-0005-0000-0000-0000BAA50000}"/>
    <cellStyle name="RIGs linked cells 2 2 4 27" xfId="42983" xr:uid="{00000000-0005-0000-0000-0000BBA50000}"/>
    <cellStyle name="RIGs linked cells 2 2 4 28" xfId="42984" xr:uid="{00000000-0005-0000-0000-0000BCA50000}"/>
    <cellStyle name="RIGs linked cells 2 2 4 29" xfId="42985" xr:uid="{00000000-0005-0000-0000-0000BDA50000}"/>
    <cellStyle name="RIGs linked cells 2 2 4 3" xfId="42986" xr:uid="{00000000-0005-0000-0000-0000BEA50000}"/>
    <cellStyle name="RIGs linked cells 2 2 4 3 2" xfId="42987" xr:uid="{00000000-0005-0000-0000-0000BFA50000}"/>
    <cellStyle name="RIGs linked cells 2 2 4 3 3" xfId="42988" xr:uid="{00000000-0005-0000-0000-0000C0A50000}"/>
    <cellStyle name="RIGs linked cells 2 2 4 30" xfId="42989" xr:uid="{00000000-0005-0000-0000-0000C1A50000}"/>
    <cellStyle name="RIGs linked cells 2 2 4 31" xfId="42990" xr:uid="{00000000-0005-0000-0000-0000C2A50000}"/>
    <cellStyle name="RIGs linked cells 2 2 4 32" xfId="42991" xr:uid="{00000000-0005-0000-0000-0000C3A50000}"/>
    <cellStyle name="RIGs linked cells 2 2 4 33" xfId="42992" xr:uid="{00000000-0005-0000-0000-0000C4A50000}"/>
    <cellStyle name="RIGs linked cells 2 2 4 34" xfId="42993" xr:uid="{00000000-0005-0000-0000-0000C5A50000}"/>
    <cellStyle name="RIGs linked cells 2 2 4 4" xfId="42994" xr:uid="{00000000-0005-0000-0000-0000C6A50000}"/>
    <cellStyle name="RIGs linked cells 2 2 4 4 2" xfId="42995" xr:uid="{00000000-0005-0000-0000-0000C7A50000}"/>
    <cellStyle name="RIGs linked cells 2 2 4 4 3" xfId="42996" xr:uid="{00000000-0005-0000-0000-0000C8A50000}"/>
    <cellStyle name="RIGs linked cells 2 2 4 5" xfId="42997" xr:uid="{00000000-0005-0000-0000-0000C9A50000}"/>
    <cellStyle name="RIGs linked cells 2 2 4 6" xfId="42998" xr:uid="{00000000-0005-0000-0000-0000CAA50000}"/>
    <cellStyle name="RIGs linked cells 2 2 4 7" xfId="42999" xr:uid="{00000000-0005-0000-0000-0000CBA50000}"/>
    <cellStyle name="RIGs linked cells 2 2 4 8" xfId="43000" xr:uid="{00000000-0005-0000-0000-0000CCA50000}"/>
    <cellStyle name="RIGs linked cells 2 2 4 9" xfId="43001" xr:uid="{00000000-0005-0000-0000-0000CDA50000}"/>
    <cellStyle name="RIGs linked cells 2 2 5" xfId="43002" xr:uid="{00000000-0005-0000-0000-0000CEA50000}"/>
    <cellStyle name="RIGs linked cells 2 2 5 10" xfId="43003" xr:uid="{00000000-0005-0000-0000-0000CFA50000}"/>
    <cellStyle name="RIGs linked cells 2 2 5 11" xfId="43004" xr:uid="{00000000-0005-0000-0000-0000D0A50000}"/>
    <cellStyle name="RIGs linked cells 2 2 5 12" xfId="43005" xr:uid="{00000000-0005-0000-0000-0000D1A50000}"/>
    <cellStyle name="RIGs linked cells 2 2 5 13" xfId="43006" xr:uid="{00000000-0005-0000-0000-0000D2A50000}"/>
    <cellStyle name="RIGs linked cells 2 2 5 2" xfId="43007" xr:uid="{00000000-0005-0000-0000-0000D3A50000}"/>
    <cellStyle name="RIGs linked cells 2 2 5 2 2" xfId="43008" xr:uid="{00000000-0005-0000-0000-0000D4A50000}"/>
    <cellStyle name="RIGs linked cells 2 2 5 2 3" xfId="43009" xr:uid="{00000000-0005-0000-0000-0000D5A50000}"/>
    <cellStyle name="RIGs linked cells 2 2 5 3" xfId="43010" xr:uid="{00000000-0005-0000-0000-0000D6A50000}"/>
    <cellStyle name="RIGs linked cells 2 2 5 3 2" xfId="43011" xr:uid="{00000000-0005-0000-0000-0000D7A50000}"/>
    <cellStyle name="RIGs linked cells 2 2 5 3 3" xfId="43012" xr:uid="{00000000-0005-0000-0000-0000D8A50000}"/>
    <cellStyle name="RIGs linked cells 2 2 5 4" xfId="43013" xr:uid="{00000000-0005-0000-0000-0000D9A50000}"/>
    <cellStyle name="RIGs linked cells 2 2 5 5" xfId="43014" xr:uid="{00000000-0005-0000-0000-0000DAA50000}"/>
    <cellStyle name="RIGs linked cells 2 2 5 6" xfId="43015" xr:uid="{00000000-0005-0000-0000-0000DBA50000}"/>
    <cellStyle name="RIGs linked cells 2 2 5 7" xfId="43016" xr:uid="{00000000-0005-0000-0000-0000DCA50000}"/>
    <cellStyle name="RIGs linked cells 2 2 5 8" xfId="43017" xr:uid="{00000000-0005-0000-0000-0000DDA50000}"/>
    <cellStyle name="RIGs linked cells 2 2 5 9" xfId="43018" xr:uid="{00000000-0005-0000-0000-0000DEA50000}"/>
    <cellStyle name="RIGs linked cells 2 2 6" xfId="43019" xr:uid="{00000000-0005-0000-0000-0000DFA50000}"/>
    <cellStyle name="RIGs linked cells 2 2 6 2" xfId="43020" xr:uid="{00000000-0005-0000-0000-0000E0A50000}"/>
    <cellStyle name="RIGs linked cells 2 2 6 2 2" xfId="43021" xr:uid="{00000000-0005-0000-0000-0000E1A50000}"/>
    <cellStyle name="RIGs linked cells 2 2 6 2 3" xfId="43022" xr:uid="{00000000-0005-0000-0000-0000E2A50000}"/>
    <cellStyle name="RIGs linked cells 2 2 6 3" xfId="43023" xr:uid="{00000000-0005-0000-0000-0000E3A50000}"/>
    <cellStyle name="RIGs linked cells 2 2 6 3 2" xfId="43024" xr:uid="{00000000-0005-0000-0000-0000E4A50000}"/>
    <cellStyle name="RIGs linked cells 2 2 6 4" xfId="43025" xr:uid="{00000000-0005-0000-0000-0000E5A50000}"/>
    <cellStyle name="RIGs linked cells 2 2 7" xfId="43026" xr:uid="{00000000-0005-0000-0000-0000E6A50000}"/>
    <cellStyle name="RIGs linked cells 2 2 7 2" xfId="43027" xr:uid="{00000000-0005-0000-0000-0000E7A50000}"/>
    <cellStyle name="RIGs linked cells 2 2 8" xfId="43028" xr:uid="{00000000-0005-0000-0000-0000E8A50000}"/>
    <cellStyle name="RIGs linked cells 2 2 8 2" xfId="43029" xr:uid="{00000000-0005-0000-0000-0000E9A50000}"/>
    <cellStyle name="RIGs linked cells 2 2 9" xfId="43030" xr:uid="{00000000-0005-0000-0000-0000EAA50000}"/>
    <cellStyle name="RIGs linked cells 2 2 9 2" xfId="43031" xr:uid="{00000000-0005-0000-0000-0000EBA50000}"/>
    <cellStyle name="RIGs linked cells 2 2_4 28 1_Asst_Health_Crit_AllTO_RIIO_20110714pm" xfId="43032" xr:uid="{00000000-0005-0000-0000-0000ECA50000}"/>
    <cellStyle name="RIGs linked cells 2 20" xfId="43033" xr:uid="{00000000-0005-0000-0000-0000EDA50000}"/>
    <cellStyle name="RIGs linked cells 2 20 2" xfId="43034" xr:uid="{00000000-0005-0000-0000-0000EEA50000}"/>
    <cellStyle name="RIGs linked cells 2 21" xfId="43035" xr:uid="{00000000-0005-0000-0000-0000EFA50000}"/>
    <cellStyle name="RIGs linked cells 2 21 2" xfId="43036" xr:uid="{00000000-0005-0000-0000-0000F0A50000}"/>
    <cellStyle name="RIGs linked cells 2 22" xfId="43037" xr:uid="{00000000-0005-0000-0000-0000F1A50000}"/>
    <cellStyle name="RIGs linked cells 2 22 2" xfId="43038" xr:uid="{00000000-0005-0000-0000-0000F2A50000}"/>
    <cellStyle name="RIGs linked cells 2 23" xfId="43039" xr:uid="{00000000-0005-0000-0000-0000F3A50000}"/>
    <cellStyle name="RIGs linked cells 2 23 2" xfId="43040" xr:uid="{00000000-0005-0000-0000-0000F4A50000}"/>
    <cellStyle name="RIGs linked cells 2 24" xfId="43041" xr:uid="{00000000-0005-0000-0000-0000F5A50000}"/>
    <cellStyle name="RIGs linked cells 2 24 2" xfId="43042" xr:uid="{00000000-0005-0000-0000-0000F6A50000}"/>
    <cellStyle name="RIGs linked cells 2 25" xfId="43043" xr:uid="{00000000-0005-0000-0000-0000F7A50000}"/>
    <cellStyle name="RIGs linked cells 2 25 2" xfId="43044" xr:uid="{00000000-0005-0000-0000-0000F8A50000}"/>
    <cellStyle name="RIGs linked cells 2 26" xfId="43045" xr:uid="{00000000-0005-0000-0000-0000F9A50000}"/>
    <cellStyle name="RIGs linked cells 2 26 2" xfId="43046" xr:uid="{00000000-0005-0000-0000-0000FAA50000}"/>
    <cellStyle name="RIGs linked cells 2 27" xfId="43047" xr:uid="{00000000-0005-0000-0000-0000FBA50000}"/>
    <cellStyle name="RIGs linked cells 2 28" xfId="43048" xr:uid="{00000000-0005-0000-0000-0000FCA50000}"/>
    <cellStyle name="RIGs linked cells 2 29" xfId="43049" xr:uid="{00000000-0005-0000-0000-0000FDA50000}"/>
    <cellStyle name="RIGs linked cells 2 3" xfId="43050" xr:uid="{00000000-0005-0000-0000-0000FEA50000}"/>
    <cellStyle name="RIGs linked cells 2 3 10" xfId="43051" xr:uid="{00000000-0005-0000-0000-0000FFA50000}"/>
    <cellStyle name="RIGs linked cells 2 3 11" xfId="43052" xr:uid="{00000000-0005-0000-0000-000000A60000}"/>
    <cellStyle name="RIGs linked cells 2 3 12" xfId="43053" xr:uid="{00000000-0005-0000-0000-000001A60000}"/>
    <cellStyle name="RIGs linked cells 2 3 13" xfId="43054" xr:uid="{00000000-0005-0000-0000-000002A60000}"/>
    <cellStyle name="RIGs linked cells 2 3 14" xfId="43055" xr:uid="{00000000-0005-0000-0000-000003A60000}"/>
    <cellStyle name="RIGs linked cells 2 3 15" xfId="43056" xr:uid="{00000000-0005-0000-0000-000004A60000}"/>
    <cellStyle name="RIGs linked cells 2 3 16" xfId="43057" xr:uid="{00000000-0005-0000-0000-000005A60000}"/>
    <cellStyle name="RIGs linked cells 2 3 17" xfId="43058" xr:uid="{00000000-0005-0000-0000-000006A60000}"/>
    <cellStyle name="RIGs linked cells 2 3 18" xfId="43059" xr:uid="{00000000-0005-0000-0000-000007A60000}"/>
    <cellStyle name="RIGs linked cells 2 3 19" xfId="43060" xr:uid="{00000000-0005-0000-0000-000008A60000}"/>
    <cellStyle name="RIGs linked cells 2 3 2" xfId="43061" xr:uid="{00000000-0005-0000-0000-000009A60000}"/>
    <cellStyle name="RIGs linked cells 2 3 2 10" xfId="43062" xr:uid="{00000000-0005-0000-0000-00000AA60000}"/>
    <cellStyle name="RIGs linked cells 2 3 2 11" xfId="43063" xr:uid="{00000000-0005-0000-0000-00000BA60000}"/>
    <cellStyle name="RIGs linked cells 2 3 2 12" xfId="43064" xr:uid="{00000000-0005-0000-0000-00000CA60000}"/>
    <cellStyle name="RIGs linked cells 2 3 2 13" xfId="43065" xr:uid="{00000000-0005-0000-0000-00000DA60000}"/>
    <cellStyle name="RIGs linked cells 2 3 2 14" xfId="43066" xr:uid="{00000000-0005-0000-0000-00000EA60000}"/>
    <cellStyle name="RIGs linked cells 2 3 2 15" xfId="43067" xr:uid="{00000000-0005-0000-0000-00000FA60000}"/>
    <cellStyle name="RIGs linked cells 2 3 2 16" xfId="43068" xr:uid="{00000000-0005-0000-0000-000010A60000}"/>
    <cellStyle name="RIGs linked cells 2 3 2 17" xfId="43069" xr:uid="{00000000-0005-0000-0000-000011A60000}"/>
    <cellStyle name="RIGs linked cells 2 3 2 18" xfId="43070" xr:uid="{00000000-0005-0000-0000-000012A60000}"/>
    <cellStyle name="RIGs linked cells 2 3 2 19" xfId="43071" xr:uid="{00000000-0005-0000-0000-000013A60000}"/>
    <cellStyle name="RIGs linked cells 2 3 2 2" xfId="43072" xr:uid="{00000000-0005-0000-0000-000014A60000}"/>
    <cellStyle name="RIGs linked cells 2 3 2 2 10" xfId="43073" xr:uid="{00000000-0005-0000-0000-000015A60000}"/>
    <cellStyle name="RIGs linked cells 2 3 2 2 11" xfId="43074" xr:uid="{00000000-0005-0000-0000-000016A60000}"/>
    <cellStyle name="RIGs linked cells 2 3 2 2 12" xfId="43075" xr:uid="{00000000-0005-0000-0000-000017A60000}"/>
    <cellStyle name="RIGs linked cells 2 3 2 2 13" xfId="43076" xr:uid="{00000000-0005-0000-0000-000018A60000}"/>
    <cellStyle name="RIGs linked cells 2 3 2 2 2" xfId="43077" xr:uid="{00000000-0005-0000-0000-000019A60000}"/>
    <cellStyle name="RIGs linked cells 2 3 2 2 2 2" xfId="43078" xr:uid="{00000000-0005-0000-0000-00001AA60000}"/>
    <cellStyle name="RIGs linked cells 2 3 2 2 2 3" xfId="43079" xr:uid="{00000000-0005-0000-0000-00001BA60000}"/>
    <cellStyle name="RIGs linked cells 2 3 2 2 3" xfId="43080" xr:uid="{00000000-0005-0000-0000-00001CA60000}"/>
    <cellStyle name="RIGs linked cells 2 3 2 2 3 2" xfId="43081" xr:uid="{00000000-0005-0000-0000-00001DA60000}"/>
    <cellStyle name="RIGs linked cells 2 3 2 2 3 3" xfId="43082" xr:uid="{00000000-0005-0000-0000-00001EA60000}"/>
    <cellStyle name="RIGs linked cells 2 3 2 2 4" xfId="43083" xr:uid="{00000000-0005-0000-0000-00001FA60000}"/>
    <cellStyle name="RIGs linked cells 2 3 2 2 5" xfId="43084" xr:uid="{00000000-0005-0000-0000-000020A60000}"/>
    <cellStyle name="RIGs linked cells 2 3 2 2 6" xfId="43085" xr:uid="{00000000-0005-0000-0000-000021A60000}"/>
    <cellStyle name="RIGs linked cells 2 3 2 2 7" xfId="43086" xr:uid="{00000000-0005-0000-0000-000022A60000}"/>
    <cellStyle name="RIGs linked cells 2 3 2 2 8" xfId="43087" xr:uid="{00000000-0005-0000-0000-000023A60000}"/>
    <cellStyle name="RIGs linked cells 2 3 2 2 9" xfId="43088" xr:uid="{00000000-0005-0000-0000-000024A60000}"/>
    <cellStyle name="RIGs linked cells 2 3 2 20" xfId="43089" xr:uid="{00000000-0005-0000-0000-000025A60000}"/>
    <cellStyle name="RIGs linked cells 2 3 2 21" xfId="43090" xr:uid="{00000000-0005-0000-0000-000026A60000}"/>
    <cellStyle name="RIGs linked cells 2 3 2 22" xfId="43091" xr:uid="{00000000-0005-0000-0000-000027A60000}"/>
    <cellStyle name="RIGs linked cells 2 3 2 23" xfId="43092" xr:uid="{00000000-0005-0000-0000-000028A60000}"/>
    <cellStyle name="RIGs linked cells 2 3 2 24" xfId="43093" xr:uid="{00000000-0005-0000-0000-000029A60000}"/>
    <cellStyle name="RIGs linked cells 2 3 2 25" xfId="43094" xr:uid="{00000000-0005-0000-0000-00002AA60000}"/>
    <cellStyle name="RIGs linked cells 2 3 2 26" xfId="43095" xr:uid="{00000000-0005-0000-0000-00002BA60000}"/>
    <cellStyle name="RIGs linked cells 2 3 2 27" xfId="43096" xr:uid="{00000000-0005-0000-0000-00002CA60000}"/>
    <cellStyle name="RIGs linked cells 2 3 2 28" xfId="43097" xr:uid="{00000000-0005-0000-0000-00002DA60000}"/>
    <cellStyle name="RIGs linked cells 2 3 2 29" xfId="43098" xr:uid="{00000000-0005-0000-0000-00002EA60000}"/>
    <cellStyle name="RIGs linked cells 2 3 2 3" xfId="43099" xr:uid="{00000000-0005-0000-0000-00002FA60000}"/>
    <cellStyle name="RIGs linked cells 2 3 2 3 2" xfId="43100" xr:uid="{00000000-0005-0000-0000-000030A60000}"/>
    <cellStyle name="RIGs linked cells 2 3 2 3 3" xfId="43101" xr:uid="{00000000-0005-0000-0000-000031A60000}"/>
    <cellStyle name="RIGs linked cells 2 3 2 30" xfId="43102" xr:uid="{00000000-0005-0000-0000-000032A60000}"/>
    <cellStyle name="RIGs linked cells 2 3 2 31" xfId="43103" xr:uid="{00000000-0005-0000-0000-000033A60000}"/>
    <cellStyle name="RIGs linked cells 2 3 2 32" xfId="43104" xr:uid="{00000000-0005-0000-0000-000034A60000}"/>
    <cellStyle name="RIGs linked cells 2 3 2 33" xfId="43105" xr:uid="{00000000-0005-0000-0000-000035A60000}"/>
    <cellStyle name="RIGs linked cells 2 3 2 34" xfId="43106" xr:uid="{00000000-0005-0000-0000-000036A60000}"/>
    <cellStyle name="RIGs linked cells 2 3 2 4" xfId="43107" xr:uid="{00000000-0005-0000-0000-000037A60000}"/>
    <cellStyle name="RIGs linked cells 2 3 2 4 2" xfId="43108" xr:uid="{00000000-0005-0000-0000-000038A60000}"/>
    <cellStyle name="RIGs linked cells 2 3 2 4 3" xfId="43109" xr:uid="{00000000-0005-0000-0000-000039A60000}"/>
    <cellStyle name="RIGs linked cells 2 3 2 5" xfId="43110" xr:uid="{00000000-0005-0000-0000-00003AA60000}"/>
    <cellStyle name="RIGs linked cells 2 3 2 6" xfId="43111" xr:uid="{00000000-0005-0000-0000-00003BA60000}"/>
    <cellStyle name="RIGs linked cells 2 3 2 7" xfId="43112" xr:uid="{00000000-0005-0000-0000-00003CA60000}"/>
    <cellStyle name="RIGs linked cells 2 3 2 8" xfId="43113" xr:uid="{00000000-0005-0000-0000-00003DA60000}"/>
    <cellStyle name="RIGs linked cells 2 3 2 9" xfId="43114" xr:uid="{00000000-0005-0000-0000-00003EA60000}"/>
    <cellStyle name="RIGs linked cells 2 3 20" xfId="43115" xr:uid="{00000000-0005-0000-0000-00003FA60000}"/>
    <cellStyle name="RIGs linked cells 2 3 21" xfId="43116" xr:uid="{00000000-0005-0000-0000-000040A60000}"/>
    <cellStyle name="RIGs linked cells 2 3 22" xfId="43117" xr:uid="{00000000-0005-0000-0000-000041A60000}"/>
    <cellStyle name="RIGs linked cells 2 3 23" xfId="43118" xr:uid="{00000000-0005-0000-0000-000042A60000}"/>
    <cellStyle name="RIGs linked cells 2 3 24" xfId="43119" xr:uid="{00000000-0005-0000-0000-000043A60000}"/>
    <cellStyle name="RIGs linked cells 2 3 25" xfId="43120" xr:uid="{00000000-0005-0000-0000-000044A60000}"/>
    <cellStyle name="RIGs linked cells 2 3 26" xfId="43121" xr:uid="{00000000-0005-0000-0000-000045A60000}"/>
    <cellStyle name="RIGs linked cells 2 3 27" xfId="43122" xr:uid="{00000000-0005-0000-0000-000046A60000}"/>
    <cellStyle name="RIGs linked cells 2 3 28" xfId="43123" xr:uid="{00000000-0005-0000-0000-000047A60000}"/>
    <cellStyle name="RIGs linked cells 2 3 29" xfId="43124" xr:uid="{00000000-0005-0000-0000-000048A60000}"/>
    <cellStyle name="RIGs linked cells 2 3 3" xfId="43125" xr:uid="{00000000-0005-0000-0000-000049A60000}"/>
    <cellStyle name="RIGs linked cells 2 3 3 10" xfId="43126" xr:uid="{00000000-0005-0000-0000-00004AA60000}"/>
    <cellStyle name="RIGs linked cells 2 3 3 11" xfId="43127" xr:uid="{00000000-0005-0000-0000-00004BA60000}"/>
    <cellStyle name="RIGs linked cells 2 3 3 12" xfId="43128" xr:uid="{00000000-0005-0000-0000-00004CA60000}"/>
    <cellStyle name="RIGs linked cells 2 3 3 13" xfId="43129" xr:uid="{00000000-0005-0000-0000-00004DA60000}"/>
    <cellStyle name="RIGs linked cells 2 3 3 2" xfId="43130" xr:uid="{00000000-0005-0000-0000-00004EA60000}"/>
    <cellStyle name="RIGs linked cells 2 3 3 2 2" xfId="43131" xr:uid="{00000000-0005-0000-0000-00004FA60000}"/>
    <cellStyle name="RIGs linked cells 2 3 3 2 3" xfId="43132" xr:uid="{00000000-0005-0000-0000-000050A60000}"/>
    <cellStyle name="RIGs linked cells 2 3 3 3" xfId="43133" xr:uid="{00000000-0005-0000-0000-000051A60000}"/>
    <cellStyle name="RIGs linked cells 2 3 3 3 2" xfId="43134" xr:uid="{00000000-0005-0000-0000-000052A60000}"/>
    <cellStyle name="RIGs linked cells 2 3 3 3 3" xfId="43135" xr:uid="{00000000-0005-0000-0000-000053A60000}"/>
    <cellStyle name="RIGs linked cells 2 3 3 4" xfId="43136" xr:uid="{00000000-0005-0000-0000-000054A60000}"/>
    <cellStyle name="RIGs linked cells 2 3 3 5" xfId="43137" xr:uid="{00000000-0005-0000-0000-000055A60000}"/>
    <cellStyle name="RIGs linked cells 2 3 3 6" xfId="43138" xr:uid="{00000000-0005-0000-0000-000056A60000}"/>
    <cellStyle name="RIGs linked cells 2 3 3 7" xfId="43139" xr:uid="{00000000-0005-0000-0000-000057A60000}"/>
    <cellStyle name="RIGs linked cells 2 3 3 8" xfId="43140" xr:uid="{00000000-0005-0000-0000-000058A60000}"/>
    <cellStyle name="RIGs linked cells 2 3 3 9" xfId="43141" xr:uid="{00000000-0005-0000-0000-000059A60000}"/>
    <cellStyle name="RIGs linked cells 2 3 30" xfId="43142" xr:uid="{00000000-0005-0000-0000-00005AA60000}"/>
    <cellStyle name="RIGs linked cells 2 3 31" xfId="43143" xr:uid="{00000000-0005-0000-0000-00005BA60000}"/>
    <cellStyle name="RIGs linked cells 2 3 32" xfId="43144" xr:uid="{00000000-0005-0000-0000-00005CA60000}"/>
    <cellStyle name="RIGs linked cells 2 3 33" xfId="43145" xr:uid="{00000000-0005-0000-0000-00005DA60000}"/>
    <cellStyle name="RIGs linked cells 2 3 34" xfId="43146" xr:uid="{00000000-0005-0000-0000-00005EA60000}"/>
    <cellStyle name="RIGs linked cells 2 3 35" xfId="43147" xr:uid="{00000000-0005-0000-0000-00005FA60000}"/>
    <cellStyle name="RIGs linked cells 2 3 4" xfId="43148" xr:uid="{00000000-0005-0000-0000-000060A60000}"/>
    <cellStyle name="RIGs linked cells 2 3 4 2" xfId="43149" xr:uid="{00000000-0005-0000-0000-000061A60000}"/>
    <cellStyle name="RIGs linked cells 2 3 4 3" xfId="43150" xr:uid="{00000000-0005-0000-0000-000062A60000}"/>
    <cellStyle name="RIGs linked cells 2 3 5" xfId="43151" xr:uid="{00000000-0005-0000-0000-000063A60000}"/>
    <cellStyle name="RIGs linked cells 2 3 5 2" xfId="43152" xr:uid="{00000000-0005-0000-0000-000064A60000}"/>
    <cellStyle name="RIGs linked cells 2 3 5 3" xfId="43153" xr:uid="{00000000-0005-0000-0000-000065A60000}"/>
    <cellStyle name="RIGs linked cells 2 3 6" xfId="43154" xr:uid="{00000000-0005-0000-0000-000066A60000}"/>
    <cellStyle name="RIGs linked cells 2 3 7" xfId="43155" xr:uid="{00000000-0005-0000-0000-000067A60000}"/>
    <cellStyle name="RIGs linked cells 2 3 8" xfId="43156" xr:uid="{00000000-0005-0000-0000-000068A60000}"/>
    <cellStyle name="RIGs linked cells 2 3 9" xfId="43157" xr:uid="{00000000-0005-0000-0000-000069A60000}"/>
    <cellStyle name="RIGs linked cells 2 3_4 28 1_Asst_Health_Crit_AllTO_RIIO_20110714pm" xfId="43158" xr:uid="{00000000-0005-0000-0000-00006AA60000}"/>
    <cellStyle name="RIGs linked cells 2 30" xfId="43159" xr:uid="{00000000-0005-0000-0000-00006BA60000}"/>
    <cellStyle name="RIGs linked cells 2 31" xfId="43160" xr:uid="{00000000-0005-0000-0000-00006CA60000}"/>
    <cellStyle name="RIGs linked cells 2 32" xfId="43161" xr:uid="{00000000-0005-0000-0000-00006DA60000}"/>
    <cellStyle name="RIGs linked cells 2 33" xfId="43162" xr:uid="{00000000-0005-0000-0000-00006EA60000}"/>
    <cellStyle name="RIGs linked cells 2 34" xfId="43163" xr:uid="{00000000-0005-0000-0000-00006FA60000}"/>
    <cellStyle name="RIGs linked cells 2 35" xfId="43164" xr:uid="{00000000-0005-0000-0000-000070A60000}"/>
    <cellStyle name="RIGs linked cells 2 36" xfId="43165" xr:uid="{00000000-0005-0000-0000-000071A60000}"/>
    <cellStyle name="RIGs linked cells 2 37" xfId="43166" xr:uid="{00000000-0005-0000-0000-000072A60000}"/>
    <cellStyle name="RIGs linked cells 2 38" xfId="43167" xr:uid="{00000000-0005-0000-0000-000073A60000}"/>
    <cellStyle name="RIGs linked cells 2 39" xfId="43168" xr:uid="{00000000-0005-0000-0000-000074A60000}"/>
    <cellStyle name="RIGs linked cells 2 4" xfId="43169" xr:uid="{00000000-0005-0000-0000-000075A60000}"/>
    <cellStyle name="RIGs linked cells 2 4 10" xfId="43170" xr:uid="{00000000-0005-0000-0000-000076A60000}"/>
    <cellStyle name="RIGs linked cells 2 4 11" xfId="43171" xr:uid="{00000000-0005-0000-0000-000077A60000}"/>
    <cellStyle name="RIGs linked cells 2 4 12" xfId="43172" xr:uid="{00000000-0005-0000-0000-000078A60000}"/>
    <cellStyle name="RIGs linked cells 2 4 13" xfId="43173" xr:uid="{00000000-0005-0000-0000-000079A60000}"/>
    <cellStyle name="RIGs linked cells 2 4 14" xfId="43174" xr:uid="{00000000-0005-0000-0000-00007AA60000}"/>
    <cellStyle name="RIGs linked cells 2 4 15" xfId="43175" xr:uid="{00000000-0005-0000-0000-00007BA60000}"/>
    <cellStyle name="RIGs linked cells 2 4 16" xfId="43176" xr:uid="{00000000-0005-0000-0000-00007CA60000}"/>
    <cellStyle name="RIGs linked cells 2 4 17" xfId="43177" xr:uid="{00000000-0005-0000-0000-00007DA60000}"/>
    <cellStyle name="RIGs linked cells 2 4 18" xfId="43178" xr:uid="{00000000-0005-0000-0000-00007EA60000}"/>
    <cellStyle name="RIGs linked cells 2 4 19" xfId="43179" xr:uid="{00000000-0005-0000-0000-00007FA60000}"/>
    <cellStyle name="RIGs linked cells 2 4 2" xfId="43180" xr:uid="{00000000-0005-0000-0000-000080A60000}"/>
    <cellStyle name="RIGs linked cells 2 4 2 10" xfId="43181" xr:uid="{00000000-0005-0000-0000-000081A60000}"/>
    <cellStyle name="RIGs linked cells 2 4 2 11" xfId="43182" xr:uid="{00000000-0005-0000-0000-000082A60000}"/>
    <cellStyle name="RIGs linked cells 2 4 2 12" xfId="43183" xr:uid="{00000000-0005-0000-0000-000083A60000}"/>
    <cellStyle name="RIGs linked cells 2 4 2 13" xfId="43184" xr:uid="{00000000-0005-0000-0000-000084A60000}"/>
    <cellStyle name="RIGs linked cells 2 4 2 2" xfId="43185" xr:uid="{00000000-0005-0000-0000-000085A60000}"/>
    <cellStyle name="RIGs linked cells 2 4 2 2 2" xfId="43186" xr:uid="{00000000-0005-0000-0000-000086A60000}"/>
    <cellStyle name="RIGs linked cells 2 4 2 2 3" xfId="43187" xr:uid="{00000000-0005-0000-0000-000087A60000}"/>
    <cellStyle name="RIGs linked cells 2 4 2 3" xfId="43188" xr:uid="{00000000-0005-0000-0000-000088A60000}"/>
    <cellStyle name="RIGs linked cells 2 4 2 3 2" xfId="43189" xr:uid="{00000000-0005-0000-0000-000089A60000}"/>
    <cellStyle name="RIGs linked cells 2 4 2 3 3" xfId="43190" xr:uid="{00000000-0005-0000-0000-00008AA60000}"/>
    <cellStyle name="RIGs linked cells 2 4 2 4" xfId="43191" xr:uid="{00000000-0005-0000-0000-00008BA60000}"/>
    <cellStyle name="RIGs linked cells 2 4 2 5" xfId="43192" xr:uid="{00000000-0005-0000-0000-00008CA60000}"/>
    <cellStyle name="RIGs linked cells 2 4 2 6" xfId="43193" xr:uid="{00000000-0005-0000-0000-00008DA60000}"/>
    <cellStyle name="RIGs linked cells 2 4 2 7" xfId="43194" xr:uid="{00000000-0005-0000-0000-00008EA60000}"/>
    <cellStyle name="RIGs linked cells 2 4 2 8" xfId="43195" xr:uid="{00000000-0005-0000-0000-00008FA60000}"/>
    <cellStyle name="RIGs linked cells 2 4 2 9" xfId="43196" xr:uid="{00000000-0005-0000-0000-000090A60000}"/>
    <cellStyle name="RIGs linked cells 2 4 20" xfId="43197" xr:uid="{00000000-0005-0000-0000-000091A60000}"/>
    <cellStyle name="RIGs linked cells 2 4 21" xfId="43198" xr:uid="{00000000-0005-0000-0000-000092A60000}"/>
    <cellStyle name="RIGs linked cells 2 4 22" xfId="43199" xr:uid="{00000000-0005-0000-0000-000093A60000}"/>
    <cellStyle name="RIGs linked cells 2 4 23" xfId="43200" xr:uid="{00000000-0005-0000-0000-000094A60000}"/>
    <cellStyle name="RIGs linked cells 2 4 24" xfId="43201" xr:uid="{00000000-0005-0000-0000-000095A60000}"/>
    <cellStyle name="RIGs linked cells 2 4 25" xfId="43202" xr:uid="{00000000-0005-0000-0000-000096A60000}"/>
    <cellStyle name="RIGs linked cells 2 4 26" xfId="43203" xr:uid="{00000000-0005-0000-0000-000097A60000}"/>
    <cellStyle name="RIGs linked cells 2 4 27" xfId="43204" xr:uid="{00000000-0005-0000-0000-000098A60000}"/>
    <cellStyle name="RIGs linked cells 2 4 28" xfId="43205" xr:uid="{00000000-0005-0000-0000-000099A60000}"/>
    <cellStyle name="RIGs linked cells 2 4 29" xfId="43206" xr:uid="{00000000-0005-0000-0000-00009AA60000}"/>
    <cellStyle name="RIGs linked cells 2 4 3" xfId="43207" xr:uid="{00000000-0005-0000-0000-00009BA60000}"/>
    <cellStyle name="RIGs linked cells 2 4 3 2" xfId="43208" xr:uid="{00000000-0005-0000-0000-00009CA60000}"/>
    <cellStyle name="RIGs linked cells 2 4 3 3" xfId="43209" xr:uid="{00000000-0005-0000-0000-00009DA60000}"/>
    <cellStyle name="RIGs linked cells 2 4 30" xfId="43210" xr:uid="{00000000-0005-0000-0000-00009EA60000}"/>
    <cellStyle name="RIGs linked cells 2 4 31" xfId="43211" xr:uid="{00000000-0005-0000-0000-00009FA60000}"/>
    <cellStyle name="RIGs linked cells 2 4 32" xfId="43212" xr:uid="{00000000-0005-0000-0000-0000A0A60000}"/>
    <cellStyle name="RIGs linked cells 2 4 33" xfId="43213" xr:uid="{00000000-0005-0000-0000-0000A1A60000}"/>
    <cellStyle name="RIGs linked cells 2 4 34" xfId="43214" xr:uid="{00000000-0005-0000-0000-0000A2A60000}"/>
    <cellStyle name="RIGs linked cells 2 4 4" xfId="43215" xr:uid="{00000000-0005-0000-0000-0000A3A60000}"/>
    <cellStyle name="RIGs linked cells 2 4 4 2" xfId="43216" xr:uid="{00000000-0005-0000-0000-0000A4A60000}"/>
    <cellStyle name="RIGs linked cells 2 4 4 3" xfId="43217" xr:uid="{00000000-0005-0000-0000-0000A5A60000}"/>
    <cellStyle name="RIGs linked cells 2 4 5" xfId="43218" xr:uid="{00000000-0005-0000-0000-0000A6A60000}"/>
    <cellStyle name="RIGs linked cells 2 4 6" xfId="43219" xr:uid="{00000000-0005-0000-0000-0000A7A60000}"/>
    <cellStyle name="RIGs linked cells 2 4 7" xfId="43220" xr:uid="{00000000-0005-0000-0000-0000A8A60000}"/>
    <cellStyle name="RIGs linked cells 2 4 8" xfId="43221" xr:uid="{00000000-0005-0000-0000-0000A9A60000}"/>
    <cellStyle name="RIGs linked cells 2 4 9" xfId="43222" xr:uid="{00000000-0005-0000-0000-0000AAA60000}"/>
    <cellStyle name="RIGs linked cells 2 5" xfId="43223" xr:uid="{00000000-0005-0000-0000-0000ABA60000}"/>
    <cellStyle name="RIGs linked cells 2 5 10" xfId="43224" xr:uid="{00000000-0005-0000-0000-0000ACA60000}"/>
    <cellStyle name="RIGs linked cells 2 5 11" xfId="43225" xr:uid="{00000000-0005-0000-0000-0000ADA60000}"/>
    <cellStyle name="RIGs linked cells 2 5 12" xfId="43226" xr:uid="{00000000-0005-0000-0000-0000AEA60000}"/>
    <cellStyle name="RIGs linked cells 2 5 13" xfId="43227" xr:uid="{00000000-0005-0000-0000-0000AFA60000}"/>
    <cellStyle name="RIGs linked cells 2 5 14" xfId="43228" xr:uid="{00000000-0005-0000-0000-0000B0A60000}"/>
    <cellStyle name="RIGs linked cells 2 5 15" xfId="43229" xr:uid="{00000000-0005-0000-0000-0000B1A60000}"/>
    <cellStyle name="RIGs linked cells 2 5 16" xfId="43230" xr:uid="{00000000-0005-0000-0000-0000B2A60000}"/>
    <cellStyle name="RIGs linked cells 2 5 17" xfId="43231" xr:uid="{00000000-0005-0000-0000-0000B3A60000}"/>
    <cellStyle name="RIGs linked cells 2 5 18" xfId="43232" xr:uid="{00000000-0005-0000-0000-0000B4A60000}"/>
    <cellStyle name="RIGs linked cells 2 5 19" xfId="43233" xr:uid="{00000000-0005-0000-0000-0000B5A60000}"/>
    <cellStyle name="RIGs linked cells 2 5 2" xfId="43234" xr:uid="{00000000-0005-0000-0000-0000B6A60000}"/>
    <cellStyle name="RIGs linked cells 2 5 2 10" xfId="43235" xr:uid="{00000000-0005-0000-0000-0000B7A60000}"/>
    <cellStyle name="RIGs linked cells 2 5 2 11" xfId="43236" xr:uid="{00000000-0005-0000-0000-0000B8A60000}"/>
    <cellStyle name="RIGs linked cells 2 5 2 12" xfId="43237" xr:uid="{00000000-0005-0000-0000-0000B9A60000}"/>
    <cellStyle name="RIGs linked cells 2 5 2 13" xfId="43238" xr:uid="{00000000-0005-0000-0000-0000BAA60000}"/>
    <cellStyle name="RIGs linked cells 2 5 2 2" xfId="43239" xr:uid="{00000000-0005-0000-0000-0000BBA60000}"/>
    <cellStyle name="RIGs linked cells 2 5 2 2 2" xfId="43240" xr:uid="{00000000-0005-0000-0000-0000BCA60000}"/>
    <cellStyle name="RIGs linked cells 2 5 2 2 3" xfId="43241" xr:uid="{00000000-0005-0000-0000-0000BDA60000}"/>
    <cellStyle name="RIGs linked cells 2 5 2 3" xfId="43242" xr:uid="{00000000-0005-0000-0000-0000BEA60000}"/>
    <cellStyle name="RIGs linked cells 2 5 2 3 2" xfId="43243" xr:uid="{00000000-0005-0000-0000-0000BFA60000}"/>
    <cellStyle name="RIGs linked cells 2 5 2 3 3" xfId="43244" xr:uid="{00000000-0005-0000-0000-0000C0A60000}"/>
    <cellStyle name="RIGs linked cells 2 5 2 4" xfId="43245" xr:uid="{00000000-0005-0000-0000-0000C1A60000}"/>
    <cellStyle name="RIGs linked cells 2 5 2 5" xfId="43246" xr:uid="{00000000-0005-0000-0000-0000C2A60000}"/>
    <cellStyle name="RIGs linked cells 2 5 2 6" xfId="43247" xr:uid="{00000000-0005-0000-0000-0000C3A60000}"/>
    <cellStyle name="RIGs linked cells 2 5 2 7" xfId="43248" xr:uid="{00000000-0005-0000-0000-0000C4A60000}"/>
    <cellStyle name="RIGs linked cells 2 5 2 8" xfId="43249" xr:uid="{00000000-0005-0000-0000-0000C5A60000}"/>
    <cellStyle name="RIGs linked cells 2 5 2 9" xfId="43250" xr:uid="{00000000-0005-0000-0000-0000C6A60000}"/>
    <cellStyle name="RIGs linked cells 2 5 20" xfId="43251" xr:uid="{00000000-0005-0000-0000-0000C7A60000}"/>
    <cellStyle name="RIGs linked cells 2 5 21" xfId="43252" xr:uid="{00000000-0005-0000-0000-0000C8A60000}"/>
    <cellStyle name="RIGs linked cells 2 5 22" xfId="43253" xr:uid="{00000000-0005-0000-0000-0000C9A60000}"/>
    <cellStyle name="RIGs linked cells 2 5 23" xfId="43254" xr:uid="{00000000-0005-0000-0000-0000CAA60000}"/>
    <cellStyle name="RIGs linked cells 2 5 24" xfId="43255" xr:uid="{00000000-0005-0000-0000-0000CBA60000}"/>
    <cellStyle name="RIGs linked cells 2 5 25" xfId="43256" xr:uid="{00000000-0005-0000-0000-0000CCA60000}"/>
    <cellStyle name="RIGs linked cells 2 5 26" xfId="43257" xr:uid="{00000000-0005-0000-0000-0000CDA60000}"/>
    <cellStyle name="RIGs linked cells 2 5 27" xfId="43258" xr:uid="{00000000-0005-0000-0000-0000CEA60000}"/>
    <cellStyle name="RIGs linked cells 2 5 28" xfId="43259" xr:uid="{00000000-0005-0000-0000-0000CFA60000}"/>
    <cellStyle name="RIGs linked cells 2 5 29" xfId="43260" xr:uid="{00000000-0005-0000-0000-0000D0A60000}"/>
    <cellStyle name="RIGs linked cells 2 5 3" xfId="43261" xr:uid="{00000000-0005-0000-0000-0000D1A60000}"/>
    <cellStyle name="RIGs linked cells 2 5 3 2" xfId="43262" xr:uid="{00000000-0005-0000-0000-0000D2A60000}"/>
    <cellStyle name="RIGs linked cells 2 5 3 3" xfId="43263" xr:uid="{00000000-0005-0000-0000-0000D3A60000}"/>
    <cellStyle name="RIGs linked cells 2 5 30" xfId="43264" xr:uid="{00000000-0005-0000-0000-0000D4A60000}"/>
    <cellStyle name="RIGs linked cells 2 5 31" xfId="43265" xr:uid="{00000000-0005-0000-0000-0000D5A60000}"/>
    <cellStyle name="RIGs linked cells 2 5 32" xfId="43266" xr:uid="{00000000-0005-0000-0000-0000D6A60000}"/>
    <cellStyle name="RIGs linked cells 2 5 33" xfId="43267" xr:uid="{00000000-0005-0000-0000-0000D7A60000}"/>
    <cellStyle name="RIGs linked cells 2 5 34" xfId="43268" xr:uid="{00000000-0005-0000-0000-0000D8A60000}"/>
    <cellStyle name="RIGs linked cells 2 5 4" xfId="43269" xr:uid="{00000000-0005-0000-0000-0000D9A60000}"/>
    <cellStyle name="RIGs linked cells 2 5 4 2" xfId="43270" xr:uid="{00000000-0005-0000-0000-0000DAA60000}"/>
    <cellStyle name="RIGs linked cells 2 5 4 3" xfId="43271" xr:uid="{00000000-0005-0000-0000-0000DBA60000}"/>
    <cellStyle name="RIGs linked cells 2 5 5" xfId="43272" xr:uid="{00000000-0005-0000-0000-0000DCA60000}"/>
    <cellStyle name="RIGs linked cells 2 5 6" xfId="43273" xr:uid="{00000000-0005-0000-0000-0000DDA60000}"/>
    <cellStyle name="RIGs linked cells 2 5 7" xfId="43274" xr:uid="{00000000-0005-0000-0000-0000DEA60000}"/>
    <cellStyle name="RIGs linked cells 2 5 8" xfId="43275" xr:uid="{00000000-0005-0000-0000-0000DFA60000}"/>
    <cellStyle name="RIGs linked cells 2 5 9" xfId="43276" xr:uid="{00000000-0005-0000-0000-0000E0A60000}"/>
    <cellStyle name="RIGs linked cells 2 6" xfId="43277" xr:uid="{00000000-0005-0000-0000-0000E1A60000}"/>
    <cellStyle name="RIGs linked cells 2 6 10" xfId="43278" xr:uid="{00000000-0005-0000-0000-0000E2A60000}"/>
    <cellStyle name="RIGs linked cells 2 6 11" xfId="43279" xr:uid="{00000000-0005-0000-0000-0000E3A60000}"/>
    <cellStyle name="RIGs linked cells 2 6 12" xfId="43280" xr:uid="{00000000-0005-0000-0000-0000E4A60000}"/>
    <cellStyle name="RIGs linked cells 2 6 13" xfId="43281" xr:uid="{00000000-0005-0000-0000-0000E5A60000}"/>
    <cellStyle name="RIGs linked cells 2 6 2" xfId="43282" xr:uid="{00000000-0005-0000-0000-0000E6A60000}"/>
    <cellStyle name="RIGs linked cells 2 6 2 2" xfId="43283" xr:uid="{00000000-0005-0000-0000-0000E7A60000}"/>
    <cellStyle name="RIGs linked cells 2 6 2 3" xfId="43284" xr:uid="{00000000-0005-0000-0000-0000E8A60000}"/>
    <cellStyle name="RIGs linked cells 2 6 3" xfId="43285" xr:uid="{00000000-0005-0000-0000-0000E9A60000}"/>
    <cellStyle name="RIGs linked cells 2 6 3 2" xfId="43286" xr:uid="{00000000-0005-0000-0000-0000EAA60000}"/>
    <cellStyle name="RIGs linked cells 2 6 3 3" xfId="43287" xr:uid="{00000000-0005-0000-0000-0000EBA60000}"/>
    <cellStyle name="RIGs linked cells 2 6 4" xfId="43288" xr:uid="{00000000-0005-0000-0000-0000ECA60000}"/>
    <cellStyle name="RIGs linked cells 2 6 5" xfId="43289" xr:uid="{00000000-0005-0000-0000-0000EDA60000}"/>
    <cellStyle name="RIGs linked cells 2 6 6" xfId="43290" xr:uid="{00000000-0005-0000-0000-0000EEA60000}"/>
    <cellStyle name="RIGs linked cells 2 6 7" xfId="43291" xr:uid="{00000000-0005-0000-0000-0000EFA60000}"/>
    <cellStyle name="RIGs linked cells 2 6 8" xfId="43292" xr:uid="{00000000-0005-0000-0000-0000F0A60000}"/>
    <cellStyle name="RIGs linked cells 2 6 9" xfId="43293" xr:uid="{00000000-0005-0000-0000-0000F1A60000}"/>
    <cellStyle name="RIGs linked cells 2 7" xfId="43294" xr:uid="{00000000-0005-0000-0000-0000F2A60000}"/>
    <cellStyle name="RIGs linked cells 2 7 2" xfId="43295" xr:uid="{00000000-0005-0000-0000-0000F3A60000}"/>
    <cellStyle name="RIGs linked cells 2 7 2 2" xfId="43296" xr:uid="{00000000-0005-0000-0000-0000F4A60000}"/>
    <cellStyle name="RIGs linked cells 2 7 2 3" xfId="43297" xr:uid="{00000000-0005-0000-0000-0000F5A60000}"/>
    <cellStyle name="RIGs linked cells 2 7 3" xfId="43298" xr:uid="{00000000-0005-0000-0000-0000F6A60000}"/>
    <cellStyle name="RIGs linked cells 2 7 3 2" xfId="43299" xr:uid="{00000000-0005-0000-0000-0000F7A60000}"/>
    <cellStyle name="RIGs linked cells 2 7 4" xfId="43300" xr:uid="{00000000-0005-0000-0000-0000F8A60000}"/>
    <cellStyle name="RIGs linked cells 2 8" xfId="43301" xr:uid="{00000000-0005-0000-0000-0000F9A60000}"/>
    <cellStyle name="RIGs linked cells 2 8 2" xfId="43302" xr:uid="{00000000-0005-0000-0000-0000FAA60000}"/>
    <cellStyle name="RIGs linked cells 2 9" xfId="43303" xr:uid="{00000000-0005-0000-0000-0000FBA60000}"/>
    <cellStyle name="RIGs linked cells 2 9 2" xfId="43304" xr:uid="{00000000-0005-0000-0000-0000FCA60000}"/>
    <cellStyle name="RIGs linked cells 2_1.3s Accounting C Costs Scots" xfId="43305" xr:uid="{00000000-0005-0000-0000-0000FDA60000}"/>
    <cellStyle name="RIGs linked cells 20" xfId="43306" xr:uid="{00000000-0005-0000-0000-0000FEA60000}"/>
    <cellStyle name="RIGs linked cells 20 2" xfId="43307" xr:uid="{00000000-0005-0000-0000-0000FFA60000}"/>
    <cellStyle name="RIGs linked cells 21" xfId="43308" xr:uid="{00000000-0005-0000-0000-000000A70000}"/>
    <cellStyle name="RIGs linked cells 21 2" xfId="43309" xr:uid="{00000000-0005-0000-0000-000001A70000}"/>
    <cellStyle name="RIGs linked cells 22" xfId="43310" xr:uid="{00000000-0005-0000-0000-000002A70000}"/>
    <cellStyle name="RIGs linked cells 22 2" xfId="43311" xr:uid="{00000000-0005-0000-0000-000003A70000}"/>
    <cellStyle name="RIGs linked cells 23" xfId="43312" xr:uid="{00000000-0005-0000-0000-000004A70000}"/>
    <cellStyle name="RIGs linked cells 23 2" xfId="43313" xr:uid="{00000000-0005-0000-0000-000005A70000}"/>
    <cellStyle name="RIGs linked cells 24" xfId="43314" xr:uid="{00000000-0005-0000-0000-000006A70000}"/>
    <cellStyle name="RIGs linked cells 24 2" xfId="43315" xr:uid="{00000000-0005-0000-0000-000007A70000}"/>
    <cellStyle name="RIGs linked cells 25" xfId="43316" xr:uid="{00000000-0005-0000-0000-000008A70000}"/>
    <cellStyle name="RIGs linked cells 25 2" xfId="43317" xr:uid="{00000000-0005-0000-0000-000009A70000}"/>
    <cellStyle name="RIGs linked cells 26" xfId="43318" xr:uid="{00000000-0005-0000-0000-00000AA70000}"/>
    <cellStyle name="RIGs linked cells 26 2" xfId="43319" xr:uid="{00000000-0005-0000-0000-00000BA70000}"/>
    <cellStyle name="RIGs linked cells 27" xfId="43320" xr:uid="{00000000-0005-0000-0000-00000CA70000}"/>
    <cellStyle name="RIGs linked cells 27 2" xfId="43321" xr:uid="{00000000-0005-0000-0000-00000DA70000}"/>
    <cellStyle name="RIGs linked cells 28" xfId="43322" xr:uid="{00000000-0005-0000-0000-00000EA70000}"/>
    <cellStyle name="RIGs linked cells 28 2" xfId="43323" xr:uid="{00000000-0005-0000-0000-00000FA70000}"/>
    <cellStyle name="RIGs linked cells 29" xfId="43324" xr:uid="{00000000-0005-0000-0000-000010A70000}"/>
    <cellStyle name="RIGs linked cells 29 2" xfId="43325" xr:uid="{00000000-0005-0000-0000-000011A70000}"/>
    <cellStyle name="RIGs linked cells 3" xfId="1310" xr:uid="{00000000-0005-0000-0000-000012A70000}"/>
    <cellStyle name="RIGs linked cells 3 10" xfId="43326" xr:uid="{00000000-0005-0000-0000-000013A70000}"/>
    <cellStyle name="RIGs linked cells 3 10 2" xfId="43327" xr:uid="{00000000-0005-0000-0000-000014A70000}"/>
    <cellStyle name="RIGs linked cells 3 11" xfId="43328" xr:uid="{00000000-0005-0000-0000-000015A70000}"/>
    <cellStyle name="RIGs linked cells 3 11 2" xfId="43329" xr:uid="{00000000-0005-0000-0000-000016A70000}"/>
    <cellStyle name="RIGs linked cells 3 12" xfId="43330" xr:uid="{00000000-0005-0000-0000-000017A70000}"/>
    <cellStyle name="RIGs linked cells 3 12 2" xfId="43331" xr:uid="{00000000-0005-0000-0000-000018A70000}"/>
    <cellStyle name="RIGs linked cells 3 13" xfId="43332" xr:uid="{00000000-0005-0000-0000-000019A70000}"/>
    <cellStyle name="RIGs linked cells 3 13 2" xfId="43333" xr:uid="{00000000-0005-0000-0000-00001AA70000}"/>
    <cellStyle name="RIGs linked cells 3 14" xfId="43334" xr:uid="{00000000-0005-0000-0000-00001BA70000}"/>
    <cellStyle name="RIGs linked cells 3 14 2" xfId="43335" xr:uid="{00000000-0005-0000-0000-00001CA70000}"/>
    <cellStyle name="RIGs linked cells 3 15" xfId="43336" xr:uid="{00000000-0005-0000-0000-00001DA70000}"/>
    <cellStyle name="RIGs linked cells 3 15 2" xfId="43337" xr:uid="{00000000-0005-0000-0000-00001EA70000}"/>
    <cellStyle name="RIGs linked cells 3 16" xfId="43338" xr:uid="{00000000-0005-0000-0000-00001FA70000}"/>
    <cellStyle name="RIGs linked cells 3 16 2" xfId="43339" xr:uid="{00000000-0005-0000-0000-000020A70000}"/>
    <cellStyle name="RIGs linked cells 3 17" xfId="43340" xr:uid="{00000000-0005-0000-0000-000021A70000}"/>
    <cellStyle name="RIGs linked cells 3 17 2" xfId="43341" xr:uid="{00000000-0005-0000-0000-000022A70000}"/>
    <cellStyle name="RIGs linked cells 3 18" xfId="43342" xr:uid="{00000000-0005-0000-0000-000023A70000}"/>
    <cellStyle name="RIGs linked cells 3 18 2" xfId="43343" xr:uid="{00000000-0005-0000-0000-000024A70000}"/>
    <cellStyle name="RIGs linked cells 3 19" xfId="43344" xr:uid="{00000000-0005-0000-0000-000025A70000}"/>
    <cellStyle name="RIGs linked cells 3 19 2" xfId="43345" xr:uid="{00000000-0005-0000-0000-000026A70000}"/>
    <cellStyle name="RIGs linked cells 3 2" xfId="1311" xr:uid="{00000000-0005-0000-0000-000027A70000}"/>
    <cellStyle name="RIGs linked cells 3 2 10" xfId="43346" xr:uid="{00000000-0005-0000-0000-000028A70000}"/>
    <cellStyle name="RIGs linked cells 3 2 10 2" xfId="43347" xr:uid="{00000000-0005-0000-0000-000029A70000}"/>
    <cellStyle name="RIGs linked cells 3 2 11" xfId="43348" xr:uid="{00000000-0005-0000-0000-00002AA70000}"/>
    <cellStyle name="RIGs linked cells 3 2 11 2" xfId="43349" xr:uid="{00000000-0005-0000-0000-00002BA70000}"/>
    <cellStyle name="RIGs linked cells 3 2 12" xfId="43350" xr:uid="{00000000-0005-0000-0000-00002CA70000}"/>
    <cellStyle name="RIGs linked cells 3 2 12 2" xfId="43351" xr:uid="{00000000-0005-0000-0000-00002DA70000}"/>
    <cellStyle name="RIGs linked cells 3 2 13" xfId="43352" xr:uid="{00000000-0005-0000-0000-00002EA70000}"/>
    <cellStyle name="RIGs linked cells 3 2 13 2" xfId="43353" xr:uid="{00000000-0005-0000-0000-00002FA70000}"/>
    <cellStyle name="RIGs linked cells 3 2 14" xfId="43354" xr:uid="{00000000-0005-0000-0000-000030A70000}"/>
    <cellStyle name="RIGs linked cells 3 2 14 2" xfId="43355" xr:uid="{00000000-0005-0000-0000-000031A70000}"/>
    <cellStyle name="RIGs linked cells 3 2 15" xfId="43356" xr:uid="{00000000-0005-0000-0000-000032A70000}"/>
    <cellStyle name="RIGs linked cells 3 2 15 2" xfId="43357" xr:uid="{00000000-0005-0000-0000-000033A70000}"/>
    <cellStyle name="RIGs linked cells 3 2 16" xfId="43358" xr:uid="{00000000-0005-0000-0000-000034A70000}"/>
    <cellStyle name="RIGs linked cells 3 2 16 2" xfId="43359" xr:uid="{00000000-0005-0000-0000-000035A70000}"/>
    <cellStyle name="RIGs linked cells 3 2 17" xfId="43360" xr:uid="{00000000-0005-0000-0000-000036A70000}"/>
    <cellStyle name="RIGs linked cells 3 2 17 2" xfId="43361" xr:uid="{00000000-0005-0000-0000-000037A70000}"/>
    <cellStyle name="RIGs linked cells 3 2 18" xfId="43362" xr:uid="{00000000-0005-0000-0000-000038A70000}"/>
    <cellStyle name="RIGs linked cells 3 2 18 2" xfId="43363" xr:uid="{00000000-0005-0000-0000-000039A70000}"/>
    <cellStyle name="RIGs linked cells 3 2 19" xfId="43364" xr:uid="{00000000-0005-0000-0000-00003AA70000}"/>
    <cellStyle name="RIGs linked cells 3 2 19 2" xfId="43365" xr:uid="{00000000-0005-0000-0000-00003BA70000}"/>
    <cellStyle name="RIGs linked cells 3 2 2" xfId="1312" xr:uid="{00000000-0005-0000-0000-00003CA70000}"/>
    <cellStyle name="RIGs linked cells 3 2 2 10" xfId="43366" xr:uid="{00000000-0005-0000-0000-00003DA70000}"/>
    <cellStyle name="RIGs linked cells 3 2 2 10 2" xfId="43367" xr:uid="{00000000-0005-0000-0000-00003EA70000}"/>
    <cellStyle name="RIGs linked cells 3 2 2 11" xfId="43368" xr:uid="{00000000-0005-0000-0000-00003FA70000}"/>
    <cellStyle name="RIGs linked cells 3 2 2 11 2" xfId="43369" xr:uid="{00000000-0005-0000-0000-000040A70000}"/>
    <cellStyle name="RIGs linked cells 3 2 2 12" xfId="43370" xr:uid="{00000000-0005-0000-0000-000041A70000}"/>
    <cellStyle name="RIGs linked cells 3 2 2 12 2" xfId="43371" xr:uid="{00000000-0005-0000-0000-000042A70000}"/>
    <cellStyle name="RIGs linked cells 3 2 2 13" xfId="43372" xr:uid="{00000000-0005-0000-0000-000043A70000}"/>
    <cellStyle name="RIGs linked cells 3 2 2 13 2" xfId="43373" xr:uid="{00000000-0005-0000-0000-000044A70000}"/>
    <cellStyle name="RIGs linked cells 3 2 2 14" xfId="43374" xr:uid="{00000000-0005-0000-0000-000045A70000}"/>
    <cellStyle name="RIGs linked cells 3 2 2 14 2" xfId="43375" xr:uid="{00000000-0005-0000-0000-000046A70000}"/>
    <cellStyle name="RIGs linked cells 3 2 2 15" xfId="43376" xr:uid="{00000000-0005-0000-0000-000047A70000}"/>
    <cellStyle name="RIGs linked cells 3 2 2 15 2" xfId="43377" xr:uid="{00000000-0005-0000-0000-000048A70000}"/>
    <cellStyle name="RIGs linked cells 3 2 2 16" xfId="43378" xr:uid="{00000000-0005-0000-0000-000049A70000}"/>
    <cellStyle name="RIGs linked cells 3 2 2 16 2" xfId="43379" xr:uid="{00000000-0005-0000-0000-00004AA70000}"/>
    <cellStyle name="RIGs linked cells 3 2 2 17" xfId="43380" xr:uid="{00000000-0005-0000-0000-00004BA70000}"/>
    <cellStyle name="RIGs linked cells 3 2 2 17 2" xfId="43381" xr:uid="{00000000-0005-0000-0000-00004CA70000}"/>
    <cellStyle name="RIGs linked cells 3 2 2 18" xfId="43382" xr:uid="{00000000-0005-0000-0000-00004DA70000}"/>
    <cellStyle name="RIGs linked cells 3 2 2 18 2" xfId="43383" xr:uid="{00000000-0005-0000-0000-00004EA70000}"/>
    <cellStyle name="RIGs linked cells 3 2 2 19" xfId="43384" xr:uid="{00000000-0005-0000-0000-00004FA70000}"/>
    <cellStyle name="RIGs linked cells 3 2 2 19 2" xfId="43385" xr:uid="{00000000-0005-0000-0000-000050A70000}"/>
    <cellStyle name="RIGs linked cells 3 2 2 2" xfId="1313" xr:uid="{00000000-0005-0000-0000-000051A70000}"/>
    <cellStyle name="RIGs linked cells 3 2 2 2 10" xfId="43386" xr:uid="{00000000-0005-0000-0000-000052A70000}"/>
    <cellStyle name="RIGs linked cells 3 2 2 2 11" xfId="43387" xr:uid="{00000000-0005-0000-0000-000053A70000}"/>
    <cellStyle name="RIGs linked cells 3 2 2 2 12" xfId="43388" xr:uid="{00000000-0005-0000-0000-000054A70000}"/>
    <cellStyle name="RIGs linked cells 3 2 2 2 13" xfId="43389" xr:uid="{00000000-0005-0000-0000-000055A70000}"/>
    <cellStyle name="RIGs linked cells 3 2 2 2 14" xfId="43390" xr:uid="{00000000-0005-0000-0000-000056A70000}"/>
    <cellStyle name="RIGs linked cells 3 2 2 2 15" xfId="43391" xr:uid="{00000000-0005-0000-0000-000057A70000}"/>
    <cellStyle name="RIGs linked cells 3 2 2 2 16" xfId="43392" xr:uid="{00000000-0005-0000-0000-000058A70000}"/>
    <cellStyle name="RIGs linked cells 3 2 2 2 17" xfId="43393" xr:uid="{00000000-0005-0000-0000-000059A70000}"/>
    <cellStyle name="RIGs linked cells 3 2 2 2 18" xfId="43394" xr:uid="{00000000-0005-0000-0000-00005AA70000}"/>
    <cellStyle name="RIGs linked cells 3 2 2 2 19" xfId="43395" xr:uid="{00000000-0005-0000-0000-00005BA70000}"/>
    <cellStyle name="RIGs linked cells 3 2 2 2 2" xfId="1930" xr:uid="{00000000-0005-0000-0000-00005CA70000}"/>
    <cellStyle name="RIGs linked cells 3 2 2 2 2 10" xfId="43396" xr:uid="{00000000-0005-0000-0000-00005DA70000}"/>
    <cellStyle name="RIGs linked cells 3 2 2 2 2 11" xfId="43397" xr:uid="{00000000-0005-0000-0000-00005EA70000}"/>
    <cellStyle name="RIGs linked cells 3 2 2 2 2 12" xfId="43398" xr:uid="{00000000-0005-0000-0000-00005FA70000}"/>
    <cellStyle name="RIGs linked cells 3 2 2 2 2 13" xfId="43399" xr:uid="{00000000-0005-0000-0000-000060A70000}"/>
    <cellStyle name="RIGs linked cells 3 2 2 2 2 14" xfId="43400" xr:uid="{00000000-0005-0000-0000-000061A70000}"/>
    <cellStyle name="RIGs linked cells 3 2 2 2 2 15" xfId="43401" xr:uid="{00000000-0005-0000-0000-000062A70000}"/>
    <cellStyle name="RIGs linked cells 3 2 2 2 2 16" xfId="43402" xr:uid="{00000000-0005-0000-0000-000063A70000}"/>
    <cellStyle name="RIGs linked cells 3 2 2 2 2 17" xfId="43403" xr:uid="{00000000-0005-0000-0000-000064A70000}"/>
    <cellStyle name="RIGs linked cells 3 2 2 2 2 18" xfId="43404" xr:uid="{00000000-0005-0000-0000-000065A70000}"/>
    <cellStyle name="RIGs linked cells 3 2 2 2 2 19" xfId="43405" xr:uid="{00000000-0005-0000-0000-000066A70000}"/>
    <cellStyle name="RIGs linked cells 3 2 2 2 2 2" xfId="43406" xr:uid="{00000000-0005-0000-0000-000067A70000}"/>
    <cellStyle name="RIGs linked cells 3 2 2 2 2 2 10" xfId="43407" xr:uid="{00000000-0005-0000-0000-000068A70000}"/>
    <cellStyle name="RIGs linked cells 3 2 2 2 2 2 11" xfId="43408" xr:uid="{00000000-0005-0000-0000-000069A70000}"/>
    <cellStyle name="RIGs linked cells 3 2 2 2 2 2 12" xfId="43409" xr:uid="{00000000-0005-0000-0000-00006AA70000}"/>
    <cellStyle name="RIGs linked cells 3 2 2 2 2 2 13" xfId="43410" xr:uid="{00000000-0005-0000-0000-00006BA70000}"/>
    <cellStyle name="RIGs linked cells 3 2 2 2 2 2 2" xfId="43411" xr:uid="{00000000-0005-0000-0000-00006CA70000}"/>
    <cellStyle name="RIGs linked cells 3 2 2 2 2 2 2 2" xfId="43412" xr:uid="{00000000-0005-0000-0000-00006DA70000}"/>
    <cellStyle name="RIGs linked cells 3 2 2 2 2 2 2 3" xfId="43413" xr:uid="{00000000-0005-0000-0000-00006EA70000}"/>
    <cellStyle name="RIGs linked cells 3 2 2 2 2 2 3" xfId="43414" xr:uid="{00000000-0005-0000-0000-00006FA70000}"/>
    <cellStyle name="RIGs linked cells 3 2 2 2 2 2 3 2" xfId="43415" xr:uid="{00000000-0005-0000-0000-000070A70000}"/>
    <cellStyle name="RIGs linked cells 3 2 2 2 2 2 3 3" xfId="43416" xr:uid="{00000000-0005-0000-0000-000071A70000}"/>
    <cellStyle name="RIGs linked cells 3 2 2 2 2 2 4" xfId="43417" xr:uid="{00000000-0005-0000-0000-000072A70000}"/>
    <cellStyle name="RIGs linked cells 3 2 2 2 2 2 5" xfId="43418" xr:uid="{00000000-0005-0000-0000-000073A70000}"/>
    <cellStyle name="RIGs linked cells 3 2 2 2 2 2 6" xfId="43419" xr:uid="{00000000-0005-0000-0000-000074A70000}"/>
    <cellStyle name="RIGs linked cells 3 2 2 2 2 2 7" xfId="43420" xr:uid="{00000000-0005-0000-0000-000075A70000}"/>
    <cellStyle name="RIGs linked cells 3 2 2 2 2 2 8" xfId="43421" xr:uid="{00000000-0005-0000-0000-000076A70000}"/>
    <cellStyle name="RIGs linked cells 3 2 2 2 2 2 9" xfId="43422" xr:uid="{00000000-0005-0000-0000-000077A70000}"/>
    <cellStyle name="RIGs linked cells 3 2 2 2 2 20" xfId="43423" xr:uid="{00000000-0005-0000-0000-000078A70000}"/>
    <cellStyle name="RIGs linked cells 3 2 2 2 2 21" xfId="43424" xr:uid="{00000000-0005-0000-0000-000079A70000}"/>
    <cellStyle name="RIGs linked cells 3 2 2 2 2 22" xfId="43425" xr:uid="{00000000-0005-0000-0000-00007AA70000}"/>
    <cellStyle name="RIGs linked cells 3 2 2 2 2 23" xfId="43426" xr:uid="{00000000-0005-0000-0000-00007BA70000}"/>
    <cellStyle name="RIGs linked cells 3 2 2 2 2 24" xfId="43427" xr:uid="{00000000-0005-0000-0000-00007CA70000}"/>
    <cellStyle name="RIGs linked cells 3 2 2 2 2 25" xfId="43428" xr:uid="{00000000-0005-0000-0000-00007DA70000}"/>
    <cellStyle name="RIGs linked cells 3 2 2 2 2 26" xfId="43429" xr:uid="{00000000-0005-0000-0000-00007EA70000}"/>
    <cellStyle name="RIGs linked cells 3 2 2 2 2 27" xfId="43430" xr:uid="{00000000-0005-0000-0000-00007FA70000}"/>
    <cellStyle name="RIGs linked cells 3 2 2 2 2 28" xfId="43431" xr:uid="{00000000-0005-0000-0000-000080A70000}"/>
    <cellStyle name="RIGs linked cells 3 2 2 2 2 29" xfId="43432" xr:uid="{00000000-0005-0000-0000-000081A70000}"/>
    <cellStyle name="RIGs linked cells 3 2 2 2 2 3" xfId="43433" xr:uid="{00000000-0005-0000-0000-000082A70000}"/>
    <cellStyle name="RIGs linked cells 3 2 2 2 2 3 2" xfId="43434" xr:uid="{00000000-0005-0000-0000-000083A70000}"/>
    <cellStyle name="RIGs linked cells 3 2 2 2 2 3 3" xfId="43435" xr:uid="{00000000-0005-0000-0000-000084A70000}"/>
    <cellStyle name="RIGs linked cells 3 2 2 2 2 30" xfId="43436" xr:uid="{00000000-0005-0000-0000-000085A70000}"/>
    <cellStyle name="RIGs linked cells 3 2 2 2 2 31" xfId="43437" xr:uid="{00000000-0005-0000-0000-000086A70000}"/>
    <cellStyle name="RIGs linked cells 3 2 2 2 2 32" xfId="43438" xr:uid="{00000000-0005-0000-0000-000087A70000}"/>
    <cellStyle name="RIGs linked cells 3 2 2 2 2 33" xfId="43439" xr:uid="{00000000-0005-0000-0000-000088A70000}"/>
    <cellStyle name="RIGs linked cells 3 2 2 2 2 34" xfId="43440" xr:uid="{00000000-0005-0000-0000-000089A70000}"/>
    <cellStyle name="RIGs linked cells 3 2 2 2 2 4" xfId="43441" xr:uid="{00000000-0005-0000-0000-00008AA70000}"/>
    <cellStyle name="RIGs linked cells 3 2 2 2 2 4 2" xfId="43442" xr:uid="{00000000-0005-0000-0000-00008BA70000}"/>
    <cellStyle name="RIGs linked cells 3 2 2 2 2 4 3" xfId="43443" xr:uid="{00000000-0005-0000-0000-00008CA70000}"/>
    <cellStyle name="RIGs linked cells 3 2 2 2 2 5" xfId="43444" xr:uid="{00000000-0005-0000-0000-00008DA70000}"/>
    <cellStyle name="RIGs linked cells 3 2 2 2 2 6" xfId="43445" xr:uid="{00000000-0005-0000-0000-00008EA70000}"/>
    <cellStyle name="RIGs linked cells 3 2 2 2 2 7" xfId="43446" xr:uid="{00000000-0005-0000-0000-00008FA70000}"/>
    <cellStyle name="RIGs linked cells 3 2 2 2 2 8" xfId="43447" xr:uid="{00000000-0005-0000-0000-000090A70000}"/>
    <cellStyle name="RIGs linked cells 3 2 2 2 2 9" xfId="43448" xr:uid="{00000000-0005-0000-0000-000091A70000}"/>
    <cellStyle name="RIGs linked cells 3 2 2 2 20" xfId="43449" xr:uid="{00000000-0005-0000-0000-000092A70000}"/>
    <cellStyle name="RIGs linked cells 3 2 2 2 21" xfId="43450" xr:uid="{00000000-0005-0000-0000-000093A70000}"/>
    <cellStyle name="RIGs linked cells 3 2 2 2 22" xfId="43451" xr:uid="{00000000-0005-0000-0000-000094A70000}"/>
    <cellStyle name="RIGs linked cells 3 2 2 2 23" xfId="43452" xr:uid="{00000000-0005-0000-0000-000095A70000}"/>
    <cellStyle name="RIGs linked cells 3 2 2 2 24" xfId="43453" xr:uid="{00000000-0005-0000-0000-000096A70000}"/>
    <cellStyle name="RIGs linked cells 3 2 2 2 25" xfId="43454" xr:uid="{00000000-0005-0000-0000-000097A70000}"/>
    <cellStyle name="RIGs linked cells 3 2 2 2 26" xfId="43455" xr:uid="{00000000-0005-0000-0000-000098A70000}"/>
    <cellStyle name="RIGs linked cells 3 2 2 2 27" xfId="43456" xr:uid="{00000000-0005-0000-0000-000099A70000}"/>
    <cellStyle name="RIGs linked cells 3 2 2 2 28" xfId="43457" xr:uid="{00000000-0005-0000-0000-00009AA70000}"/>
    <cellStyle name="RIGs linked cells 3 2 2 2 29" xfId="43458" xr:uid="{00000000-0005-0000-0000-00009BA70000}"/>
    <cellStyle name="RIGs linked cells 3 2 2 2 3" xfId="43459" xr:uid="{00000000-0005-0000-0000-00009CA70000}"/>
    <cellStyle name="RIGs linked cells 3 2 2 2 3 10" xfId="43460" xr:uid="{00000000-0005-0000-0000-00009DA70000}"/>
    <cellStyle name="RIGs linked cells 3 2 2 2 3 11" xfId="43461" xr:uid="{00000000-0005-0000-0000-00009EA70000}"/>
    <cellStyle name="RIGs linked cells 3 2 2 2 3 12" xfId="43462" xr:uid="{00000000-0005-0000-0000-00009FA70000}"/>
    <cellStyle name="RIGs linked cells 3 2 2 2 3 13" xfId="43463" xr:uid="{00000000-0005-0000-0000-0000A0A70000}"/>
    <cellStyle name="RIGs linked cells 3 2 2 2 3 2" xfId="43464" xr:uid="{00000000-0005-0000-0000-0000A1A70000}"/>
    <cellStyle name="RIGs linked cells 3 2 2 2 3 2 2" xfId="43465" xr:uid="{00000000-0005-0000-0000-0000A2A70000}"/>
    <cellStyle name="RIGs linked cells 3 2 2 2 3 2 3" xfId="43466" xr:uid="{00000000-0005-0000-0000-0000A3A70000}"/>
    <cellStyle name="RIGs linked cells 3 2 2 2 3 3" xfId="43467" xr:uid="{00000000-0005-0000-0000-0000A4A70000}"/>
    <cellStyle name="RIGs linked cells 3 2 2 2 3 3 2" xfId="43468" xr:uid="{00000000-0005-0000-0000-0000A5A70000}"/>
    <cellStyle name="RIGs linked cells 3 2 2 2 3 3 3" xfId="43469" xr:uid="{00000000-0005-0000-0000-0000A6A70000}"/>
    <cellStyle name="RIGs linked cells 3 2 2 2 3 4" xfId="43470" xr:uid="{00000000-0005-0000-0000-0000A7A70000}"/>
    <cellStyle name="RIGs linked cells 3 2 2 2 3 5" xfId="43471" xr:uid="{00000000-0005-0000-0000-0000A8A70000}"/>
    <cellStyle name="RIGs linked cells 3 2 2 2 3 6" xfId="43472" xr:uid="{00000000-0005-0000-0000-0000A9A70000}"/>
    <cellStyle name="RIGs linked cells 3 2 2 2 3 7" xfId="43473" xr:uid="{00000000-0005-0000-0000-0000AAA70000}"/>
    <cellStyle name="RIGs linked cells 3 2 2 2 3 8" xfId="43474" xr:uid="{00000000-0005-0000-0000-0000ABA70000}"/>
    <cellStyle name="RIGs linked cells 3 2 2 2 3 9" xfId="43475" xr:uid="{00000000-0005-0000-0000-0000ACA70000}"/>
    <cellStyle name="RIGs linked cells 3 2 2 2 30" xfId="43476" xr:uid="{00000000-0005-0000-0000-0000ADA70000}"/>
    <cellStyle name="RIGs linked cells 3 2 2 2 31" xfId="43477" xr:uid="{00000000-0005-0000-0000-0000AEA70000}"/>
    <cellStyle name="RIGs linked cells 3 2 2 2 4" xfId="43478" xr:uid="{00000000-0005-0000-0000-0000AFA70000}"/>
    <cellStyle name="RIGs linked cells 3 2 2 2 4 2" xfId="43479" xr:uid="{00000000-0005-0000-0000-0000B0A70000}"/>
    <cellStyle name="RIGs linked cells 3 2 2 2 4 3" xfId="43480" xr:uid="{00000000-0005-0000-0000-0000B1A70000}"/>
    <cellStyle name="RIGs linked cells 3 2 2 2 5" xfId="43481" xr:uid="{00000000-0005-0000-0000-0000B2A70000}"/>
    <cellStyle name="RIGs linked cells 3 2 2 2 5 2" xfId="43482" xr:uid="{00000000-0005-0000-0000-0000B3A70000}"/>
    <cellStyle name="RIGs linked cells 3 2 2 2 5 3" xfId="43483" xr:uid="{00000000-0005-0000-0000-0000B4A70000}"/>
    <cellStyle name="RIGs linked cells 3 2 2 2 6" xfId="43484" xr:uid="{00000000-0005-0000-0000-0000B5A70000}"/>
    <cellStyle name="RIGs linked cells 3 2 2 2 7" xfId="43485" xr:uid="{00000000-0005-0000-0000-0000B6A70000}"/>
    <cellStyle name="RIGs linked cells 3 2 2 2 8" xfId="43486" xr:uid="{00000000-0005-0000-0000-0000B7A70000}"/>
    <cellStyle name="RIGs linked cells 3 2 2 2 9" xfId="43487" xr:uid="{00000000-0005-0000-0000-0000B8A70000}"/>
    <cellStyle name="RIGs linked cells 3 2 2 2_4 28 1_Asst_Health_Crit_AllTO_RIIO_20110714pm" xfId="43488" xr:uid="{00000000-0005-0000-0000-0000B9A70000}"/>
    <cellStyle name="RIGs linked cells 3 2 2 20" xfId="43489" xr:uid="{00000000-0005-0000-0000-0000BAA70000}"/>
    <cellStyle name="RIGs linked cells 3 2 2 20 2" xfId="43490" xr:uid="{00000000-0005-0000-0000-0000BBA70000}"/>
    <cellStyle name="RIGs linked cells 3 2 2 21" xfId="43491" xr:uid="{00000000-0005-0000-0000-0000BCA70000}"/>
    <cellStyle name="RIGs linked cells 3 2 2 21 2" xfId="43492" xr:uid="{00000000-0005-0000-0000-0000BDA70000}"/>
    <cellStyle name="RIGs linked cells 3 2 2 22" xfId="43493" xr:uid="{00000000-0005-0000-0000-0000BEA70000}"/>
    <cellStyle name="RIGs linked cells 3 2 2 22 2" xfId="43494" xr:uid="{00000000-0005-0000-0000-0000BFA70000}"/>
    <cellStyle name="RIGs linked cells 3 2 2 23" xfId="43495" xr:uid="{00000000-0005-0000-0000-0000C0A70000}"/>
    <cellStyle name="RIGs linked cells 3 2 2 23 2" xfId="43496" xr:uid="{00000000-0005-0000-0000-0000C1A70000}"/>
    <cellStyle name="RIGs linked cells 3 2 2 24" xfId="43497" xr:uid="{00000000-0005-0000-0000-0000C2A70000}"/>
    <cellStyle name="RIGs linked cells 3 2 2 24 2" xfId="43498" xr:uid="{00000000-0005-0000-0000-0000C3A70000}"/>
    <cellStyle name="RIGs linked cells 3 2 2 25" xfId="43499" xr:uid="{00000000-0005-0000-0000-0000C4A70000}"/>
    <cellStyle name="RIGs linked cells 3 2 2 25 2" xfId="43500" xr:uid="{00000000-0005-0000-0000-0000C5A70000}"/>
    <cellStyle name="RIGs linked cells 3 2 2 26" xfId="43501" xr:uid="{00000000-0005-0000-0000-0000C6A70000}"/>
    <cellStyle name="RIGs linked cells 3 2 2 27" xfId="43502" xr:uid="{00000000-0005-0000-0000-0000C7A70000}"/>
    <cellStyle name="RIGs linked cells 3 2 2 28" xfId="43503" xr:uid="{00000000-0005-0000-0000-0000C8A70000}"/>
    <cellStyle name="RIGs linked cells 3 2 2 29" xfId="43504" xr:uid="{00000000-0005-0000-0000-0000C9A70000}"/>
    <cellStyle name="RIGs linked cells 3 2 2 3" xfId="1929" xr:uid="{00000000-0005-0000-0000-0000CAA70000}"/>
    <cellStyle name="RIGs linked cells 3 2 2 3 10" xfId="43505" xr:uid="{00000000-0005-0000-0000-0000CBA70000}"/>
    <cellStyle name="RIGs linked cells 3 2 2 3 11" xfId="43506" xr:uid="{00000000-0005-0000-0000-0000CCA70000}"/>
    <cellStyle name="RIGs linked cells 3 2 2 3 12" xfId="43507" xr:uid="{00000000-0005-0000-0000-0000CDA70000}"/>
    <cellStyle name="RIGs linked cells 3 2 2 3 13" xfId="43508" xr:uid="{00000000-0005-0000-0000-0000CEA70000}"/>
    <cellStyle name="RIGs linked cells 3 2 2 3 14" xfId="43509" xr:uid="{00000000-0005-0000-0000-0000CFA70000}"/>
    <cellStyle name="RIGs linked cells 3 2 2 3 15" xfId="43510" xr:uid="{00000000-0005-0000-0000-0000D0A70000}"/>
    <cellStyle name="RIGs linked cells 3 2 2 3 16" xfId="43511" xr:uid="{00000000-0005-0000-0000-0000D1A70000}"/>
    <cellStyle name="RIGs linked cells 3 2 2 3 17" xfId="43512" xr:uid="{00000000-0005-0000-0000-0000D2A70000}"/>
    <cellStyle name="RIGs linked cells 3 2 2 3 18" xfId="43513" xr:uid="{00000000-0005-0000-0000-0000D3A70000}"/>
    <cellStyle name="RIGs linked cells 3 2 2 3 19" xfId="43514" xr:uid="{00000000-0005-0000-0000-0000D4A70000}"/>
    <cellStyle name="RIGs linked cells 3 2 2 3 2" xfId="43515" xr:uid="{00000000-0005-0000-0000-0000D5A70000}"/>
    <cellStyle name="RIGs linked cells 3 2 2 3 2 10" xfId="43516" xr:uid="{00000000-0005-0000-0000-0000D6A70000}"/>
    <cellStyle name="RIGs linked cells 3 2 2 3 2 11" xfId="43517" xr:uid="{00000000-0005-0000-0000-0000D7A70000}"/>
    <cellStyle name="RIGs linked cells 3 2 2 3 2 12" xfId="43518" xr:uid="{00000000-0005-0000-0000-0000D8A70000}"/>
    <cellStyle name="RIGs linked cells 3 2 2 3 2 13" xfId="43519" xr:uid="{00000000-0005-0000-0000-0000D9A70000}"/>
    <cellStyle name="RIGs linked cells 3 2 2 3 2 2" xfId="43520" xr:uid="{00000000-0005-0000-0000-0000DAA70000}"/>
    <cellStyle name="RIGs linked cells 3 2 2 3 2 2 2" xfId="43521" xr:uid="{00000000-0005-0000-0000-0000DBA70000}"/>
    <cellStyle name="RIGs linked cells 3 2 2 3 2 2 3" xfId="43522" xr:uid="{00000000-0005-0000-0000-0000DCA70000}"/>
    <cellStyle name="RIGs linked cells 3 2 2 3 2 3" xfId="43523" xr:uid="{00000000-0005-0000-0000-0000DDA70000}"/>
    <cellStyle name="RIGs linked cells 3 2 2 3 2 3 2" xfId="43524" xr:uid="{00000000-0005-0000-0000-0000DEA70000}"/>
    <cellStyle name="RIGs linked cells 3 2 2 3 2 3 3" xfId="43525" xr:uid="{00000000-0005-0000-0000-0000DFA70000}"/>
    <cellStyle name="RIGs linked cells 3 2 2 3 2 4" xfId="43526" xr:uid="{00000000-0005-0000-0000-0000E0A70000}"/>
    <cellStyle name="RIGs linked cells 3 2 2 3 2 5" xfId="43527" xr:uid="{00000000-0005-0000-0000-0000E1A70000}"/>
    <cellStyle name="RIGs linked cells 3 2 2 3 2 6" xfId="43528" xr:uid="{00000000-0005-0000-0000-0000E2A70000}"/>
    <cellStyle name="RIGs linked cells 3 2 2 3 2 7" xfId="43529" xr:uid="{00000000-0005-0000-0000-0000E3A70000}"/>
    <cellStyle name="RIGs linked cells 3 2 2 3 2 8" xfId="43530" xr:uid="{00000000-0005-0000-0000-0000E4A70000}"/>
    <cellStyle name="RIGs linked cells 3 2 2 3 2 9" xfId="43531" xr:uid="{00000000-0005-0000-0000-0000E5A70000}"/>
    <cellStyle name="RIGs linked cells 3 2 2 3 20" xfId="43532" xr:uid="{00000000-0005-0000-0000-0000E6A70000}"/>
    <cellStyle name="RIGs linked cells 3 2 2 3 21" xfId="43533" xr:uid="{00000000-0005-0000-0000-0000E7A70000}"/>
    <cellStyle name="RIGs linked cells 3 2 2 3 22" xfId="43534" xr:uid="{00000000-0005-0000-0000-0000E8A70000}"/>
    <cellStyle name="RIGs linked cells 3 2 2 3 23" xfId="43535" xr:uid="{00000000-0005-0000-0000-0000E9A70000}"/>
    <cellStyle name="RIGs linked cells 3 2 2 3 24" xfId="43536" xr:uid="{00000000-0005-0000-0000-0000EAA70000}"/>
    <cellStyle name="RIGs linked cells 3 2 2 3 25" xfId="43537" xr:uid="{00000000-0005-0000-0000-0000EBA70000}"/>
    <cellStyle name="RIGs linked cells 3 2 2 3 26" xfId="43538" xr:uid="{00000000-0005-0000-0000-0000ECA70000}"/>
    <cellStyle name="RIGs linked cells 3 2 2 3 27" xfId="43539" xr:uid="{00000000-0005-0000-0000-0000EDA70000}"/>
    <cellStyle name="RIGs linked cells 3 2 2 3 28" xfId="43540" xr:uid="{00000000-0005-0000-0000-0000EEA70000}"/>
    <cellStyle name="RIGs linked cells 3 2 2 3 29" xfId="43541" xr:uid="{00000000-0005-0000-0000-0000EFA70000}"/>
    <cellStyle name="RIGs linked cells 3 2 2 3 3" xfId="43542" xr:uid="{00000000-0005-0000-0000-0000F0A70000}"/>
    <cellStyle name="RIGs linked cells 3 2 2 3 3 2" xfId="43543" xr:uid="{00000000-0005-0000-0000-0000F1A70000}"/>
    <cellStyle name="RIGs linked cells 3 2 2 3 3 3" xfId="43544" xr:uid="{00000000-0005-0000-0000-0000F2A70000}"/>
    <cellStyle name="RIGs linked cells 3 2 2 3 30" xfId="43545" xr:uid="{00000000-0005-0000-0000-0000F3A70000}"/>
    <cellStyle name="RIGs linked cells 3 2 2 3 4" xfId="43546" xr:uid="{00000000-0005-0000-0000-0000F4A70000}"/>
    <cellStyle name="RIGs linked cells 3 2 2 3 4 2" xfId="43547" xr:uid="{00000000-0005-0000-0000-0000F5A70000}"/>
    <cellStyle name="RIGs linked cells 3 2 2 3 4 3" xfId="43548" xr:uid="{00000000-0005-0000-0000-0000F6A70000}"/>
    <cellStyle name="RIGs linked cells 3 2 2 3 5" xfId="43549" xr:uid="{00000000-0005-0000-0000-0000F7A70000}"/>
    <cellStyle name="RIGs linked cells 3 2 2 3 6" xfId="43550" xr:uid="{00000000-0005-0000-0000-0000F8A70000}"/>
    <cellStyle name="RIGs linked cells 3 2 2 3 7" xfId="43551" xr:uid="{00000000-0005-0000-0000-0000F9A70000}"/>
    <cellStyle name="RIGs linked cells 3 2 2 3 8" xfId="43552" xr:uid="{00000000-0005-0000-0000-0000FAA70000}"/>
    <cellStyle name="RIGs linked cells 3 2 2 3 9" xfId="43553" xr:uid="{00000000-0005-0000-0000-0000FBA70000}"/>
    <cellStyle name="RIGs linked cells 3 2 2 30" xfId="43554" xr:uid="{00000000-0005-0000-0000-0000FCA70000}"/>
    <cellStyle name="RIGs linked cells 3 2 2 31" xfId="43555" xr:uid="{00000000-0005-0000-0000-0000FDA70000}"/>
    <cellStyle name="RIGs linked cells 3 2 2 32" xfId="43556" xr:uid="{00000000-0005-0000-0000-0000FEA70000}"/>
    <cellStyle name="RIGs linked cells 3 2 2 33" xfId="43557" xr:uid="{00000000-0005-0000-0000-0000FFA70000}"/>
    <cellStyle name="RIGs linked cells 3 2 2 4" xfId="43558" xr:uid="{00000000-0005-0000-0000-000000A80000}"/>
    <cellStyle name="RIGs linked cells 3 2 2 4 10" xfId="43559" xr:uid="{00000000-0005-0000-0000-000001A80000}"/>
    <cellStyle name="RIGs linked cells 3 2 2 4 11" xfId="43560" xr:uid="{00000000-0005-0000-0000-000002A80000}"/>
    <cellStyle name="RIGs linked cells 3 2 2 4 12" xfId="43561" xr:uid="{00000000-0005-0000-0000-000003A80000}"/>
    <cellStyle name="RIGs linked cells 3 2 2 4 13" xfId="43562" xr:uid="{00000000-0005-0000-0000-000004A80000}"/>
    <cellStyle name="RIGs linked cells 3 2 2 4 14" xfId="43563" xr:uid="{00000000-0005-0000-0000-000005A80000}"/>
    <cellStyle name="RIGs linked cells 3 2 2 4 15" xfId="43564" xr:uid="{00000000-0005-0000-0000-000006A80000}"/>
    <cellStyle name="RIGs linked cells 3 2 2 4 16" xfId="43565" xr:uid="{00000000-0005-0000-0000-000007A80000}"/>
    <cellStyle name="RIGs linked cells 3 2 2 4 17" xfId="43566" xr:uid="{00000000-0005-0000-0000-000008A80000}"/>
    <cellStyle name="RIGs linked cells 3 2 2 4 18" xfId="43567" xr:uid="{00000000-0005-0000-0000-000009A80000}"/>
    <cellStyle name="RIGs linked cells 3 2 2 4 19" xfId="43568" xr:uid="{00000000-0005-0000-0000-00000AA80000}"/>
    <cellStyle name="RIGs linked cells 3 2 2 4 2" xfId="43569" xr:uid="{00000000-0005-0000-0000-00000BA80000}"/>
    <cellStyle name="RIGs linked cells 3 2 2 4 2 10" xfId="43570" xr:uid="{00000000-0005-0000-0000-00000CA80000}"/>
    <cellStyle name="RIGs linked cells 3 2 2 4 2 11" xfId="43571" xr:uid="{00000000-0005-0000-0000-00000DA80000}"/>
    <cellStyle name="RIGs linked cells 3 2 2 4 2 12" xfId="43572" xr:uid="{00000000-0005-0000-0000-00000EA80000}"/>
    <cellStyle name="RIGs linked cells 3 2 2 4 2 13" xfId="43573" xr:uid="{00000000-0005-0000-0000-00000FA80000}"/>
    <cellStyle name="RIGs linked cells 3 2 2 4 2 2" xfId="43574" xr:uid="{00000000-0005-0000-0000-000010A80000}"/>
    <cellStyle name="RIGs linked cells 3 2 2 4 2 2 2" xfId="43575" xr:uid="{00000000-0005-0000-0000-000011A80000}"/>
    <cellStyle name="RIGs linked cells 3 2 2 4 2 2 3" xfId="43576" xr:uid="{00000000-0005-0000-0000-000012A80000}"/>
    <cellStyle name="RIGs linked cells 3 2 2 4 2 3" xfId="43577" xr:uid="{00000000-0005-0000-0000-000013A80000}"/>
    <cellStyle name="RIGs linked cells 3 2 2 4 2 3 2" xfId="43578" xr:uid="{00000000-0005-0000-0000-000014A80000}"/>
    <cellStyle name="RIGs linked cells 3 2 2 4 2 3 3" xfId="43579" xr:uid="{00000000-0005-0000-0000-000015A80000}"/>
    <cellStyle name="RIGs linked cells 3 2 2 4 2 4" xfId="43580" xr:uid="{00000000-0005-0000-0000-000016A80000}"/>
    <cellStyle name="RIGs linked cells 3 2 2 4 2 5" xfId="43581" xr:uid="{00000000-0005-0000-0000-000017A80000}"/>
    <cellStyle name="RIGs linked cells 3 2 2 4 2 6" xfId="43582" xr:uid="{00000000-0005-0000-0000-000018A80000}"/>
    <cellStyle name="RIGs linked cells 3 2 2 4 2 7" xfId="43583" xr:uid="{00000000-0005-0000-0000-000019A80000}"/>
    <cellStyle name="RIGs linked cells 3 2 2 4 2 8" xfId="43584" xr:uid="{00000000-0005-0000-0000-00001AA80000}"/>
    <cellStyle name="RIGs linked cells 3 2 2 4 2 9" xfId="43585" xr:uid="{00000000-0005-0000-0000-00001BA80000}"/>
    <cellStyle name="RIGs linked cells 3 2 2 4 20" xfId="43586" xr:uid="{00000000-0005-0000-0000-00001CA80000}"/>
    <cellStyle name="RIGs linked cells 3 2 2 4 21" xfId="43587" xr:uid="{00000000-0005-0000-0000-00001DA80000}"/>
    <cellStyle name="RIGs linked cells 3 2 2 4 22" xfId="43588" xr:uid="{00000000-0005-0000-0000-00001EA80000}"/>
    <cellStyle name="RIGs linked cells 3 2 2 4 23" xfId="43589" xr:uid="{00000000-0005-0000-0000-00001FA80000}"/>
    <cellStyle name="RIGs linked cells 3 2 2 4 24" xfId="43590" xr:uid="{00000000-0005-0000-0000-000020A80000}"/>
    <cellStyle name="RIGs linked cells 3 2 2 4 25" xfId="43591" xr:uid="{00000000-0005-0000-0000-000021A80000}"/>
    <cellStyle name="RIGs linked cells 3 2 2 4 26" xfId="43592" xr:uid="{00000000-0005-0000-0000-000022A80000}"/>
    <cellStyle name="RIGs linked cells 3 2 2 4 27" xfId="43593" xr:uid="{00000000-0005-0000-0000-000023A80000}"/>
    <cellStyle name="RIGs linked cells 3 2 2 4 28" xfId="43594" xr:uid="{00000000-0005-0000-0000-000024A80000}"/>
    <cellStyle name="RIGs linked cells 3 2 2 4 29" xfId="43595" xr:uid="{00000000-0005-0000-0000-000025A80000}"/>
    <cellStyle name="RIGs linked cells 3 2 2 4 3" xfId="43596" xr:uid="{00000000-0005-0000-0000-000026A80000}"/>
    <cellStyle name="RIGs linked cells 3 2 2 4 3 2" xfId="43597" xr:uid="{00000000-0005-0000-0000-000027A80000}"/>
    <cellStyle name="RIGs linked cells 3 2 2 4 3 3" xfId="43598" xr:uid="{00000000-0005-0000-0000-000028A80000}"/>
    <cellStyle name="RIGs linked cells 3 2 2 4 30" xfId="43599" xr:uid="{00000000-0005-0000-0000-000029A80000}"/>
    <cellStyle name="RIGs linked cells 3 2 2 4 4" xfId="43600" xr:uid="{00000000-0005-0000-0000-00002AA80000}"/>
    <cellStyle name="RIGs linked cells 3 2 2 4 4 2" xfId="43601" xr:uid="{00000000-0005-0000-0000-00002BA80000}"/>
    <cellStyle name="RIGs linked cells 3 2 2 4 4 3" xfId="43602" xr:uid="{00000000-0005-0000-0000-00002CA80000}"/>
    <cellStyle name="RIGs linked cells 3 2 2 4 5" xfId="43603" xr:uid="{00000000-0005-0000-0000-00002DA80000}"/>
    <cellStyle name="RIGs linked cells 3 2 2 4 6" xfId="43604" xr:uid="{00000000-0005-0000-0000-00002EA80000}"/>
    <cellStyle name="RIGs linked cells 3 2 2 4 7" xfId="43605" xr:uid="{00000000-0005-0000-0000-00002FA80000}"/>
    <cellStyle name="RIGs linked cells 3 2 2 4 8" xfId="43606" xr:uid="{00000000-0005-0000-0000-000030A80000}"/>
    <cellStyle name="RIGs linked cells 3 2 2 4 9" xfId="43607" xr:uid="{00000000-0005-0000-0000-000031A80000}"/>
    <cellStyle name="RIGs linked cells 3 2 2 5" xfId="43608" xr:uid="{00000000-0005-0000-0000-000032A80000}"/>
    <cellStyle name="RIGs linked cells 3 2 2 5 10" xfId="43609" xr:uid="{00000000-0005-0000-0000-000033A80000}"/>
    <cellStyle name="RIGs linked cells 3 2 2 5 11" xfId="43610" xr:uid="{00000000-0005-0000-0000-000034A80000}"/>
    <cellStyle name="RIGs linked cells 3 2 2 5 12" xfId="43611" xr:uid="{00000000-0005-0000-0000-000035A80000}"/>
    <cellStyle name="RIGs linked cells 3 2 2 5 13" xfId="43612" xr:uid="{00000000-0005-0000-0000-000036A80000}"/>
    <cellStyle name="RIGs linked cells 3 2 2 5 2" xfId="43613" xr:uid="{00000000-0005-0000-0000-000037A80000}"/>
    <cellStyle name="RIGs linked cells 3 2 2 5 2 2" xfId="43614" xr:uid="{00000000-0005-0000-0000-000038A80000}"/>
    <cellStyle name="RIGs linked cells 3 2 2 5 2 3" xfId="43615" xr:uid="{00000000-0005-0000-0000-000039A80000}"/>
    <cellStyle name="RIGs linked cells 3 2 2 5 3" xfId="43616" xr:uid="{00000000-0005-0000-0000-00003AA80000}"/>
    <cellStyle name="RIGs linked cells 3 2 2 5 3 2" xfId="43617" xr:uid="{00000000-0005-0000-0000-00003BA80000}"/>
    <cellStyle name="RIGs linked cells 3 2 2 5 3 3" xfId="43618" xr:uid="{00000000-0005-0000-0000-00003CA80000}"/>
    <cellStyle name="RIGs linked cells 3 2 2 5 4" xfId="43619" xr:uid="{00000000-0005-0000-0000-00003DA80000}"/>
    <cellStyle name="RIGs linked cells 3 2 2 5 5" xfId="43620" xr:uid="{00000000-0005-0000-0000-00003EA80000}"/>
    <cellStyle name="RIGs linked cells 3 2 2 5 6" xfId="43621" xr:uid="{00000000-0005-0000-0000-00003FA80000}"/>
    <cellStyle name="RIGs linked cells 3 2 2 5 7" xfId="43622" xr:uid="{00000000-0005-0000-0000-000040A80000}"/>
    <cellStyle name="RIGs linked cells 3 2 2 5 8" xfId="43623" xr:uid="{00000000-0005-0000-0000-000041A80000}"/>
    <cellStyle name="RIGs linked cells 3 2 2 5 9" xfId="43624" xr:uid="{00000000-0005-0000-0000-000042A80000}"/>
    <cellStyle name="RIGs linked cells 3 2 2 6" xfId="43625" xr:uid="{00000000-0005-0000-0000-000043A80000}"/>
    <cellStyle name="RIGs linked cells 3 2 2 6 2" xfId="43626" xr:uid="{00000000-0005-0000-0000-000044A80000}"/>
    <cellStyle name="RIGs linked cells 3 2 2 6 2 2" xfId="43627" xr:uid="{00000000-0005-0000-0000-000045A80000}"/>
    <cellStyle name="RIGs linked cells 3 2 2 6 2 3" xfId="43628" xr:uid="{00000000-0005-0000-0000-000046A80000}"/>
    <cellStyle name="RIGs linked cells 3 2 2 6 3" xfId="43629" xr:uid="{00000000-0005-0000-0000-000047A80000}"/>
    <cellStyle name="RIGs linked cells 3 2 2 6 3 2" xfId="43630" xr:uid="{00000000-0005-0000-0000-000048A80000}"/>
    <cellStyle name="RIGs linked cells 3 2 2 6 4" xfId="43631" xr:uid="{00000000-0005-0000-0000-000049A80000}"/>
    <cellStyle name="RIGs linked cells 3 2 2 7" xfId="43632" xr:uid="{00000000-0005-0000-0000-00004AA80000}"/>
    <cellStyle name="RIGs linked cells 3 2 2 7 2" xfId="43633" xr:uid="{00000000-0005-0000-0000-00004BA80000}"/>
    <cellStyle name="RIGs linked cells 3 2 2 8" xfId="43634" xr:uid="{00000000-0005-0000-0000-00004CA80000}"/>
    <cellStyle name="RIGs linked cells 3 2 2 8 2" xfId="43635" xr:uid="{00000000-0005-0000-0000-00004DA80000}"/>
    <cellStyle name="RIGs linked cells 3 2 2 9" xfId="43636" xr:uid="{00000000-0005-0000-0000-00004EA80000}"/>
    <cellStyle name="RIGs linked cells 3 2 2 9 2" xfId="43637" xr:uid="{00000000-0005-0000-0000-00004FA80000}"/>
    <cellStyle name="RIGs linked cells 3 2 2_4 28 1_Asst_Health_Crit_AllTO_RIIO_20110714pm" xfId="43638" xr:uid="{00000000-0005-0000-0000-000050A80000}"/>
    <cellStyle name="RIGs linked cells 3 2 20" xfId="43639" xr:uid="{00000000-0005-0000-0000-000051A80000}"/>
    <cellStyle name="RIGs linked cells 3 2 20 2" xfId="43640" xr:uid="{00000000-0005-0000-0000-000052A80000}"/>
    <cellStyle name="RIGs linked cells 3 2 21" xfId="43641" xr:uid="{00000000-0005-0000-0000-000053A80000}"/>
    <cellStyle name="RIGs linked cells 3 2 21 2" xfId="43642" xr:uid="{00000000-0005-0000-0000-000054A80000}"/>
    <cellStyle name="RIGs linked cells 3 2 22" xfId="43643" xr:uid="{00000000-0005-0000-0000-000055A80000}"/>
    <cellStyle name="RIGs linked cells 3 2 22 2" xfId="43644" xr:uid="{00000000-0005-0000-0000-000056A80000}"/>
    <cellStyle name="RIGs linked cells 3 2 23" xfId="43645" xr:uid="{00000000-0005-0000-0000-000057A80000}"/>
    <cellStyle name="RIGs linked cells 3 2 23 2" xfId="43646" xr:uid="{00000000-0005-0000-0000-000058A80000}"/>
    <cellStyle name="RIGs linked cells 3 2 24" xfId="43647" xr:uid="{00000000-0005-0000-0000-000059A80000}"/>
    <cellStyle name="RIGs linked cells 3 2 24 2" xfId="43648" xr:uid="{00000000-0005-0000-0000-00005AA80000}"/>
    <cellStyle name="RIGs linked cells 3 2 25" xfId="43649" xr:uid="{00000000-0005-0000-0000-00005BA80000}"/>
    <cellStyle name="RIGs linked cells 3 2 25 2" xfId="43650" xr:uid="{00000000-0005-0000-0000-00005CA80000}"/>
    <cellStyle name="RIGs linked cells 3 2 26" xfId="43651" xr:uid="{00000000-0005-0000-0000-00005DA80000}"/>
    <cellStyle name="RIGs linked cells 3 2 26 2" xfId="43652" xr:uid="{00000000-0005-0000-0000-00005EA80000}"/>
    <cellStyle name="RIGs linked cells 3 2 27" xfId="43653" xr:uid="{00000000-0005-0000-0000-00005FA80000}"/>
    <cellStyle name="RIGs linked cells 3 2 28" xfId="43654" xr:uid="{00000000-0005-0000-0000-000060A80000}"/>
    <cellStyle name="RIGs linked cells 3 2 29" xfId="43655" xr:uid="{00000000-0005-0000-0000-000061A80000}"/>
    <cellStyle name="RIGs linked cells 3 2 3" xfId="43656" xr:uid="{00000000-0005-0000-0000-000062A80000}"/>
    <cellStyle name="RIGs linked cells 3 2 3 10" xfId="43657" xr:uid="{00000000-0005-0000-0000-000063A80000}"/>
    <cellStyle name="RIGs linked cells 3 2 3 11" xfId="43658" xr:uid="{00000000-0005-0000-0000-000064A80000}"/>
    <cellStyle name="RIGs linked cells 3 2 3 12" xfId="43659" xr:uid="{00000000-0005-0000-0000-000065A80000}"/>
    <cellStyle name="RIGs linked cells 3 2 3 13" xfId="43660" xr:uid="{00000000-0005-0000-0000-000066A80000}"/>
    <cellStyle name="RIGs linked cells 3 2 3 14" xfId="43661" xr:uid="{00000000-0005-0000-0000-000067A80000}"/>
    <cellStyle name="RIGs linked cells 3 2 3 15" xfId="43662" xr:uid="{00000000-0005-0000-0000-000068A80000}"/>
    <cellStyle name="RIGs linked cells 3 2 3 16" xfId="43663" xr:uid="{00000000-0005-0000-0000-000069A80000}"/>
    <cellStyle name="RIGs linked cells 3 2 3 17" xfId="43664" xr:uid="{00000000-0005-0000-0000-00006AA80000}"/>
    <cellStyle name="RIGs linked cells 3 2 3 18" xfId="43665" xr:uid="{00000000-0005-0000-0000-00006BA80000}"/>
    <cellStyle name="RIGs linked cells 3 2 3 19" xfId="43666" xr:uid="{00000000-0005-0000-0000-00006CA80000}"/>
    <cellStyle name="RIGs linked cells 3 2 3 2" xfId="43667" xr:uid="{00000000-0005-0000-0000-00006DA80000}"/>
    <cellStyle name="RIGs linked cells 3 2 3 2 10" xfId="43668" xr:uid="{00000000-0005-0000-0000-00006EA80000}"/>
    <cellStyle name="RIGs linked cells 3 2 3 2 11" xfId="43669" xr:uid="{00000000-0005-0000-0000-00006FA80000}"/>
    <cellStyle name="RIGs linked cells 3 2 3 2 12" xfId="43670" xr:uid="{00000000-0005-0000-0000-000070A80000}"/>
    <cellStyle name="RIGs linked cells 3 2 3 2 13" xfId="43671" xr:uid="{00000000-0005-0000-0000-000071A80000}"/>
    <cellStyle name="RIGs linked cells 3 2 3 2 14" xfId="43672" xr:uid="{00000000-0005-0000-0000-000072A80000}"/>
    <cellStyle name="RIGs linked cells 3 2 3 2 15" xfId="43673" xr:uid="{00000000-0005-0000-0000-000073A80000}"/>
    <cellStyle name="RIGs linked cells 3 2 3 2 16" xfId="43674" xr:uid="{00000000-0005-0000-0000-000074A80000}"/>
    <cellStyle name="RIGs linked cells 3 2 3 2 17" xfId="43675" xr:uid="{00000000-0005-0000-0000-000075A80000}"/>
    <cellStyle name="RIGs linked cells 3 2 3 2 18" xfId="43676" xr:uid="{00000000-0005-0000-0000-000076A80000}"/>
    <cellStyle name="RIGs linked cells 3 2 3 2 19" xfId="43677" xr:uid="{00000000-0005-0000-0000-000077A80000}"/>
    <cellStyle name="RIGs linked cells 3 2 3 2 2" xfId="43678" xr:uid="{00000000-0005-0000-0000-000078A80000}"/>
    <cellStyle name="RIGs linked cells 3 2 3 2 2 10" xfId="43679" xr:uid="{00000000-0005-0000-0000-000079A80000}"/>
    <cellStyle name="RIGs linked cells 3 2 3 2 2 11" xfId="43680" xr:uid="{00000000-0005-0000-0000-00007AA80000}"/>
    <cellStyle name="RIGs linked cells 3 2 3 2 2 12" xfId="43681" xr:uid="{00000000-0005-0000-0000-00007BA80000}"/>
    <cellStyle name="RIGs linked cells 3 2 3 2 2 13" xfId="43682" xr:uid="{00000000-0005-0000-0000-00007CA80000}"/>
    <cellStyle name="RIGs linked cells 3 2 3 2 2 2" xfId="43683" xr:uid="{00000000-0005-0000-0000-00007DA80000}"/>
    <cellStyle name="RIGs linked cells 3 2 3 2 2 2 2" xfId="43684" xr:uid="{00000000-0005-0000-0000-00007EA80000}"/>
    <cellStyle name="RIGs linked cells 3 2 3 2 2 2 3" xfId="43685" xr:uid="{00000000-0005-0000-0000-00007FA80000}"/>
    <cellStyle name="RIGs linked cells 3 2 3 2 2 3" xfId="43686" xr:uid="{00000000-0005-0000-0000-000080A80000}"/>
    <cellStyle name="RIGs linked cells 3 2 3 2 2 3 2" xfId="43687" xr:uid="{00000000-0005-0000-0000-000081A80000}"/>
    <cellStyle name="RIGs linked cells 3 2 3 2 2 3 3" xfId="43688" xr:uid="{00000000-0005-0000-0000-000082A80000}"/>
    <cellStyle name="RIGs linked cells 3 2 3 2 2 4" xfId="43689" xr:uid="{00000000-0005-0000-0000-000083A80000}"/>
    <cellStyle name="RIGs linked cells 3 2 3 2 2 5" xfId="43690" xr:uid="{00000000-0005-0000-0000-000084A80000}"/>
    <cellStyle name="RIGs linked cells 3 2 3 2 2 6" xfId="43691" xr:uid="{00000000-0005-0000-0000-000085A80000}"/>
    <cellStyle name="RIGs linked cells 3 2 3 2 2 7" xfId="43692" xr:uid="{00000000-0005-0000-0000-000086A80000}"/>
    <cellStyle name="RIGs linked cells 3 2 3 2 2 8" xfId="43693" xr:uid="{00000000-0005-0000-0000-000087A80000}"/>
    <cellStyle name="RIGs linked cells 3 2 3 2 2 9" xfId="43694" xr:uid="{00000000-0005-0000-0000-000088A80000}"/>
    <cellStyle name="RIGs linked cells 3 2 3 2 20" xfId="43695" xr:uid="{00000000-0005-0000-0000-000089A80000}"/>
    <cellStyle name="RIGs linked cells 3 2 3 2 21" xfId="43696" xr:uid="{00000000-0005-0000-0000-00008AA80000}"/>
    <cellStyle name="RIGs linked cells 3 2 3 2 22" xfId="43697" xr:uid="{00000000-0005-0000-0000-00008BA80000}"/>
    <cellStyle name="RIGs linked cells 3 2 3 2 23" xfId="43698" xr:uid="{00000000-0005-0000-0000-00008CA80000}"/>
    <cellStyle name="RIGs linked cells 3 2 3 2 24" xfId="43699" xr:uid="{00000000-0005-0000-0000-00008DA80000}"/>
    <cellStyle name="RIGs linked cells 3 2 3 2 25" xfId="43700" xr:uid="{00000000-0005-0000-0000-00008EA80000}"/>
    <cellStyle name="RIGs linked cells 3 2 3 2 26" xfId="43701" xr:uid="{00000000-0005-0000-0000-00008FA80000}"/>
    <cellStyle name="RIGs linked cells 3 2 3 2 27" xfId="43702" xr:uid="{00000000-0005-0000-0000-000090A80000}"/>
    <cellStyle name="RIGs linked cells 3 2 3 2 28" xfId="43703" xr:uid="{00000000-0005-0000-0000-000091A80000}"/>
    <cellStyle name="RIGs linked cells 3 2 3 2 29" xfId="43704" xr:uid="{00000000-0005-0000-0000-000092A80000}"/>
    <cellStyle name="RIGs linked cells 3 2 3 2 3" xfId="43705" xr:uid="{00000000-0005-0000-0000-000093A80000}"/>
    <cellStyle name="RIGs linked cells 3 2 3 2 3 2" xfId="43706" xr:uid="{00000000-0005-0000-0000-000094A80000}"/>
    <cellStyle name="RIGs linked cells 3 2 3 2 3 3" xfId="43707" xr:uid="{00000000-0005-0000-0000-000095A80000}"/>
    <cellStyle name="RIGs linked cells 3 2 3 2 30" xfId="43708" xr:uid="{00000000-0005-0000-0000-000096A80000}"/>
    <cellStyle name="RIGs linked cells 3 2 3 2 31" xfId="43709" xr:uid="{00000000-0005-0000-0000-000097A80000}"/>
    <cellStyle name="RIGs linked cells 3 2 3 2 32" xfId="43710" xr:uid="{00000000-0005-0000-0000-000098A80000}"/>
    <cellStyle name="RIGs linked cells 3 2 3 2 33" xfId="43711" xr:uid="{00000000-0005-0000-0000-000099A80000}"/>
    <cellStyle name="RIGs linked cells 3 2 3 2 34" xfId="43712" xr:uid="{00000000-0005-0000-0000-00009AA80000}"/>
    <cellStyle name="RIGs linked cells 3 2 3 2 4" xfId="43713" xr:uid="{00000000-0005-0000-0000-00009BA80000}"/>
    <cellStyle name="RIGs linked cells 3 2 3 2 4 2" xfId="43714" xr:uid="{00000000-0005-0000-0000-00009CA80000}"/>
    <cellStyle name="RIGs linked cells 3 2 3 2 4 3" xfId="43715" xr:uid="{00000000-0005-0000-0000-00009DA80000}"/>
    <cellStyle name="RIGs linked cells 3 2 3 2 5" xfId="43716" xr:uid="{00000000-0005-0000-0000-00009EA80000}"/>
    <cellStyle name="RIGs linked cells 3 2 3 2 6" xfId="43717" xr:uid="{00000000-0005-0000-0000-00009FA80000}"/>
    <cellStyle name="RIGs linked cells 3 2 3 2 7" xfId="43718" xr:uid="{00000000-0005-0000-0000-0000A0A80000}"/>
    <cellStyle name="RIGs linked cells 3 2 3 2 8" xfId="43719" xr:uid="{00000000-0005-0000-0000-0000A1A80000}"/>
    <cellStyle name="RIGs linked cells 3 2 3 2 9" xfId="43720" xr:uid="{00000000-0005-0000-0000-0000A2A80000}"/>
    <cellStyle name="RIGs linked cells 3 2 3 20" xfId="43721" xr:uid="{00000000-0005-0000-0000-0000A3A80000}"/>
    <cellStyle name="RIGs linked cells 3 2 3 21" xfId="43722" xr:uid="{00000000-0005-0000-0000-0000A4A80000}"/>
    <cellStyle name="RIGs linked cells 3 2 3 22" xfId="43723" xr:uid="{00000000-0005-0000-0000-0000A5A80000}"/>
    <cellStyle name="RIGs linked cells 3 2 3 23" xfId="43724" xr:uid="{00000000-0005-0000-0000-0000A6A80000}"/>
    <cellStyle name="RIGs linked cells 3 2 3 24" xfId="43725" xr:uid="{00000000-0005-0000-0000-0000A7A80000}"/>
    <cellStyle name="RIGs linked cells 3 2 3 25" xfId="43726" xr:uid="{00000000-0005-0000-0000-0000A8A80000}"/>
    <cellStyle name="RIGs linked cells 3 2 3 26" xfId="43727" xr:uid="{00000000-0005-0000-0000-0000A9A80000}"/>
    <cellStyle name="RIGs linked cells 3 2 3 27" xfId="43728" xr:uid="{00000000-0005-0000-0000-0000AAA80000}"/>
    <cellStyle name="RIGs linked cells 3 2 3 28" xfId="43729" xr:uid="{00000000-0005-0000-0000-0000ABA80000}"/>
    <cellStyle name="RIGs linked cells 3 2 3 29" xfId="43730" xr:uid="{00000000-0005-0000-0000-0000ACA80000}"/>
    <cellStyle name="RIGs linked cells 3 2 3 3" xfId="43731" xr:uid="{00000000-0005-0000-0000-0000ADA80000}"/>
    <cellStyle name="RIGs linked cells 3 2 3 3 10" xfId="43732" xr:uid="{00000000-0005-0000-0000-0000AEA80000}"/>
    <cellStyle name="RIGs linked cells 3 2 3 3 11" xfId="43733" xr:uid="{00000000-0005-0000-0000-0000AFA80000}"/>
    <cellStyle name="RIGs linked cells 3 2 3 3 12" xfId="43734" xr:uid="{00000000-0005-0000-0000-0000B0A80000}"/>
    <cellStyle name="RIGs linked cells 3 2 3 3 13" xfId="43735" xr:uid="{00000000-0005-0000-0000-0000B1A80000}"/>
    <cellStyle name="RIGs linked cells 3 2 3 3 2" xfId="43736" xr:uid="{00000000-0005-0000-0000-0000B2A80000}"/>
    <cellStyle name="RIGs linked cells 3 2 3 3 2 2" xfId="43737" xr:uid="{00000000-0005-0000-0000-0000B3A80000}"/>
    <cellStyle name="RIGs linked cells 3 2 3 3 2 3" xfId="43738" xr:uid="{00000000-0005-0000-0000-0000B4A80000}"/>
    <cellStyle name="RIGs linked cells 3 2 3 3 3" xfId="43739" xr:uid="{00000000-0005-0000-0000-0000B5A80000}"/>
    <cellStyle name="RIGs linked cells 3 2 3 3 3 2" xfId="43740" xr:uid="{00000000-0005-0000-0000-0000B6A80000}"/>
    <cellStyle name="RIGs linked cells 3 2 3 3 3 3" xfId="43741" xr:uid="{00000000-0005-0000-0000-0000B7A80000}"/>
    <cellStyle name="RIGs linked cells 3 2 3 3 4" xfId="43742" xr:uid="{00000000-0005-0000-0000-0000B8A80000}"/>
    <cellStyle name="RIGs linked cells 3 2 3 3 5" xfId="43743" xr:uid="{00000000-0005-0000-0000-0000B9A80000}"/>
    <cellStyle name="RIGs linked cells 3 2 3 3 6" xfId="43744" xr:uid="{00000000-0005-0000-0000-0000BAA80000}"/>
    <cellStyle name="RIGs linked cells 3 2 3 3 7" xfId="43745" xr:uid="{00000000-0005-0000-0000-0000BBA80000}"/>
    <cellStyle name="RIGs linked cells 3 2 3 3 8" xfId="43746" xr:uid="{00000000-0005-0000-0000-0000BCA80000}"/>
    <cellStyle name="RIGs linked cells 3 2 3 3 9" xfId="43747" xr:uid="{00000000-0005-0000-0000-0000BDA80000}"/>
    <cellStyle name="RIGs linked cells 3 2 3 30" xfId="43748" xr:uid="{00000000-0005-0000-0000-0000BEA80000}"/>
    <cellStyle name="RIGs linked cells 3 2 3 31" xfId="43749" xr:uid="{00000000-0005-0000-0000-0000BFA80000}"/>
    <cellStyle name="RIGs linked cells 3 2 3 32" xfId="43750" xr:uid="{00000000-0005-0000-0000-0000C0A80000}"/>
    <cellStyle name="RIGs linked cells 3 2 3 33" xfId="43751" xr:uid="{00000000-0005-0000-0000-0000C1A80000}"/>
    <cellStyle name="RIGs linked cells 3 2 3 34" xfId="43752" xr:uid="{00000000-0005-0000-0000-0000C2A80000}"/>
    <cellStyle name="RIGs linked cells 3 2 3 35" xfId="43753" xr:uid="{00000000-0005-0000-0000-0000C3A80000}"/>
    <cellStyle name="RIGs linked cells 3 2 3 4" xfId="43754" xr:uid="{00000000-0005-0000-0000-0000C4A80000}"/>
    <cellStyle name="RIGs linked cells 3 2 3 4 2" xfId="43755" xr:uid="{00000000-0005-0000-0000-0000C5A80000}"/>
    <cellStyle name="RIGs linked cells 3 2 3 4 3" xfId="43756" xr:uid="{00000000-0005-0000-0000-0000C6A80000}"/>
    <cellStyle name="RIGs linked cells 3 2 3 5" xfId="43757" xr:uid="{00000000-0005-0000-0000-0000C7A80000}"/>
    <cellStyle name="RIGs linked cells 3 2 3 5 2" xfId="43758" xr:uid="{00000000-0005-0000-0000-0000C8A80000}"/>
    <cellStyle name="RIGs linked cells 3 2 3 5 3" xfId="43759" xr:uid="{00000000-0005-0000-0000-0000C9A80000}"/>
    <cellStyle name="RIGs linked cells 3 2 3 6" xfId="43760" xr:uid="{00000000-0005-0000-0000-0000CAA80000}"/>
    <cellStyle name="RIGs linked cells 3 2 3 7" xfId="43761" xr:uid="{00000000-0005-0000-0000-0000CBA80000}"/>
    <cellStyle name="RIGs linked cells 3 2 3 8" xfId="43762" xr:uid="{00000000-0005-0000-0000-0000CCA80000}"/>
    <cellStyle name="RIGs linked cells 3 2 3 9" xfId="43763" xr:uid="{00000000-0005-0000-0000-0000CDA80000}"/>
    <cellStyle name="RIGs linked cells 3 2 3_4 28 1_Asst_Health_Crit_AllTO_RIIO_20110714pm" xfId="43764" xr:uid="{00000000-0005-0000-0000-0000CEA80000}"/>
    <cellStyle name="RIGs linked cells 3 2 30" xfId="43765" xr:uid="{00000000-0005-0000-0000-0000CFA80000}"/>
    <cellStyle name="RIGs linked cells 3 2 31" xfId="43766" xr:uid="{00000000-0005-0000-0000-0000D0A80000}"/>
    <cellStyle name="RIGs linked cells 3 2 32" xfId="43767" xr:uid="{00000000-0005-0000-0000-0000D1A80000}"/>
    <cellStyle name="RIGs linked cells 3 2 33" xfId="43768" xr:uid="{00000000-0005-0000-0000-0000D2A80000}"/>
    <cellStyle name="RIGs linked cells 3 2 34" xfId="43769" xr:uid="{00000000-0005-0000-0000-0000D3A80000}"/>
    <cellStyle name="RIGs linked cells 3 2 35" xfId="43770" xr:uid="{00000000-0005-0000-0000-0000D4A80000}"/>
    <cellStyle name="RIGs linked cells 3 2 36" xfId="43771" xr:uid="{00000000-0005-0000-0000-0000D5A80000}"/>
    <cellStyle name="RIGs linked cells 3 2 37" xfId="43772" xr:uid="{00000000-0005-0000-0000-0000D6A80000}"/>
    <cellStyle name="RIGs linked cells 3 2 38" xfId="43773" xr:uid="{00000000-0005-0000-0000-0000D7A80000}"/>
    <cellStyle name="RIGs linked cells 3 2 39" xfId="43774" xr:uid="{00000000-0005-0000-0000-0000D8A80000}"/>
    <cellStyle name="RIGs linked cells 3 2 4" xfId="43775" xr:uid="{00000000-0005-0000-0000-0000D9A80000}"/>
    <cellStyle name="RIGs linked cells 3 2 4 10" xfId="43776" xr:uid="{00000000-0005-0000-0000-0000DAA80000}"/>
    <cellStyle name="RIGs linked cells 3 2 4 11" xfId="43777" xr:uid="{00000000-0005-0000-0000-0000DBA80000}"/>
    <cellStyle name="RIGs linked cells 3 2 4 12" xfId="43778" xr:uid="{00000000-0005-0000-0000-0000DCA80000}"/>
    <cellStyle name="RIGs linked cells 3 2 4 13" xfId="43779" xr:uid="{00000000-0005-0000-0000-0000DDA80000}"/>
    <cellStyle name="RIGs linked cells 3 2 4 14" xfId="43780" xr:uid="{00000000-0005-0000-0000-0000DEA80000}"/>
    <cellStyle name="RIGs linked cells 3 2 4 15" xfId="43781" xr:uid="{00000000-0005-0000-0000-0000DFA80000}"/>
    <cellStyle name="RIGs linked cells 3 2 4 16" xfId="43782" xr:uid="{00000000-0005-0000-0000-0000E0A80000}"/>
    <cellStyle name="RIGs linked cells 3 2 4 17" xfId="43783" xr:uid="{00000000-0005-0000-0000-0000E1A80000}"/>
    <cellStyle name="RIGs linked cells 3 2 4 18" xfId="43784" xr:uid="{00000000-0005-0000-0000-0000E2A80000}"/>
    <cellStyle name="RIGs linked cells 3 2 4 19" xfId="43785" xr:uid="{00000000-0005-0000-0000-0000E3A80000}"/>
    <cellStyle name="RIGs linked cells 3 2 4 2" xfId="43786" xr:uid="{00000000-0005-0000-0000-0000E4A80000}"/>
    <cellStyle name="RIGs linked cells 3 2 4 2 10" xfId="43787" xr:uid="{00000000-0005-0000-0000-0000E5A80000}"/>
    <cellStyle name="RIGs linked cells 3 2 4 2 11" xfId="43788" xr:uid="{00000000-0005-0000-0000-0000E6A80000}"/>
    <cellStyle name="RIGs linked cells 3 2 4 2 12" xfId="43789" xr:uid="{00000000-0005-0000-0000-0000E7A80000}"/>
    <cellStyle name="RIGs linked cells 3 2 4 2 13" xfId="43790" xr:uid="{00000000-0005-0000-0000-0000E8A80000}"/>
    <cellStyle name="RIGs linked cells 3 2 4 2 2" xfId="43791" xr:uid="{00000000-0005-0000-0000-0000E9A80000}"/>
    <cellStyle name="RIGs linked cells 3 2 4 2 2 2" xfId="43792" xr:uid="{00000000-0005-0000-0000-0000EAA80000}"/>
    <cellStyle name="RIGs linked cells 3 2 4 2 2 3" xfId="43793" xr:uid="{00000000-0005-0000-0000-0000EBA80000}"/>
    <cellStyle name="RIGs linked cells 3 2 4 2 3" xfId="43794" xr:uid="{00000000-0005-0000-0000-0000ECA80000}"/>
    <cellStyle name="RIGs linked cells 3 2 4 2 3 2" xfId="43795" xr:uid="{00000000-0005-0000-0000-0000EDA80000}"/>
    <cellStyle name="RIGs linked cells 3 2 4 2 3 3" xfId="43796" xr:uid="{00000000-0005-0000-0000-0000EEA80000}"/>
    <cellStyle name="RIGs linked cells 3 2 4 2 4" xfId="43797" xr:uid="{00000000-0005-0000-0000-0000EFA80000}"/>
    <cellStyle name="RIGs linked cells 3 2 4 2 5" xfId="43798" xr:uid="{00000000-0005-0000-0000-0000F0A80000}"/>
    <cellStyle name="RIGs linked cells 3 2 4 2 6" xfId="43799" xr:uid="{00000000-0005-0000-0000-0000F1A80000}"/>
    <cellStyle name="RIGs linked cells 3 2 4 2 7" xfId="43800" xr:uid="{00000000-0005-0000-0000-0000F2A80000}"/>
    <cellStyle name="RIGs linked cells 3 2 4 2 8" xfId="43801" xr:uid="{00000000-0005-0000-0000-0000F3A80000}"/>
    <cellStyle name="RIGs linked cells 3 2 4 2 9" xfId="43802" xr:uid="{00000000-0005-0000-0000-0000F4A80000}"/>
    <cellStyle name="RIGs linked cells 3 2 4 20" xfId="43803" xr:uid="{00000000-0005-0000-0000-0000F5A80000}"/>
    <cellStyle name="RIGs linked cells 3 2 4 21" xfId="43804" xr:uid="{00000000-0005-0000-0000-0000F6A80000}"/>
    <cellStyle name="RIGs linked cells 3 2 4 22" xfId="43805" xr:uid="{00000000-0005-0000-0000-0000F7A80000}"/>
    <cellStyle name="RIGs linked cells 3 2 4 23" xfId="43806" xr:uid="{00000000-0005-0000-0000-0000F8A80000}"/>
    <cellStyle name="RIGs linked cells 3 2 4 24" xfId="43807" xr:uid="{00000000-0005-0000-0000-0000F9A80000}"/>
    <cellStyle name="RIGs linked cells 3 2 4 25" xfId="43808" xr:uid="{00000000-0005-0000-0000-0000FAA80000}"/>
    <cellStyle name="RIGs linked cells 3 2 4 26" xfId="43809" xr:uid="{00000000-0005-0000-0000-0000FBA80000}"/>
    <cellStyle name="RIGs linked cells 3 2 4 27" xfId="43810" xr:uid="{00000000-0005-0000-0000-0000FCA80000}"/>
    <cellStyle name="RIGs linked cells 3 2 4 28" xfId="43811" xr:uid="{00000000-0005-0000-0000-0000FDA80000}"/>
    <cellStyle name="RIGs linked cells 3 2 4 29" xfId="43812" xr:uid="{00000000-0005-0000-0000-0000FEA80000}"/>
    <cellStyle name="RIGs linked cells 3 2 4 3" xfId="43813" xr:uid="{00000000-0005-0000-0000-0000FFA80000}"/>
    <cellStyle name="RIGs linked cells 3 2 4 3 2" xfId="43814" xr:uid="{00000000-0005-0000-0000-000000A90000}"/>
    <cellStyle name="RIGs linked cells 3 2 4 3 3" xfId="43815" xr:uid="{00000000-0005-0000-0000-000001A90000}"/>
    <cellStyle name="RIGs linked cells 3 2 4 30" xfId="43816" xr:uid="{00000000-0005-0000-0000-000002A90000}"/>
    <cellStyle name="RIGs linked cells 3 2 4 31" xfId="43817" xr:uid="{00000000-0005-0000-0000-000003A90000}"/>
    <cellStyle name="RIGs linked cells 3 2 4 32" xfId="43818" xr:uid="{00000000-0005-0000-0000-000004A90000}"/>
    <cellStyle name="RIGs linked cells 3 2 4 33" xfId="43819" xr:uid="{00000000-0005-0000-0000-000005A90000}"/>
    <cellStyle name="RIGs linked cells 3 2 4 34" xfId="43820" xr:uid="{00000000-0005-0000-0000-000006A90000}"/>
    <cellStyle name="RIGs linked cells 3 2 4 4" xfId="43821" xr:uid="{00000000-0005-0000-0000-000007A90000}"/>
    <cellStyle name="RIGs linked cells 3 2 4 4 2" xfId="43822" xr:uid="{00000000-0005-0000-0000-000008A90000}"/>
    <cellStyle name="RIGs linked cells 3 2 4 4 3" xfId="43823" xr:uid="{00000000-0005-0000-0000-000009A90000}"/>
    <cellStyle name="RIGs linked cells 3 2 4 5" xfId="43824" xr:uid="{00000000-0005-0000-0000-00000AA90000}"/>
    <cellStyle name="RIGs linked cells 3 2 4 6" xfId="43825" xr:uid="{00000000-0005-0000-0000-00000BA90000}"/>
    <cellStyle name="RIGs linked cells 3 2 4 7" xfId="43826" xr:uid="{00000000-0005-0000-0000-00000CA90000}"/>
    <cellStyle name="RIGs linked cells 3 2 4 8" xfId="43827" xr:uid="{00000000-0005-0000-0000-00000DA90000}"/>
    <cellStyle name="RIGs linked cells 3 2 4 9" xfId="43828" xr:uid="{00000000-0005-0000-0000-00000EA90000}"/>
    <cellStyle name="RIGs linked cells 3 2 5" xfId="43829" xr:uid="{00000000-0005-0000-0000-00000FA90000}"/>
    <cellStyle name="RIGs linked cells 3 2 5 10" xfId="43830" xr:uid="{00000000-0005-0000-0000-000010A90000}"/>
    <cellStyle name="RIGs linked cells 3 2 5 11" xfId="43831" xr:uid="{00000000-0005-0000-0000-000011A90000}"/>
    <cellStyle name="RIGs linked cells 3 2 5 12" xfId="43832" xr:uid="{00000000-0005-0000-0000-000012A90000}"/>
    <cellStyle name="RIGs linked cells 3 2 5 13" xfId="43833" xr:uid="{00000000-0005-0000-0000-000013A90000}"/>
    <cellStyle name="RIGs linked cells 3 2 5 14" xfId="43834" xr:uid="{00000000-0005-0000-0000-000014A90000}"/>
    <cellStyle name="RIGs linked cells 3 2 5 15" xfId="43835" xr:uid="{00000000-0005-0000-0000-000015A90000}"/>
    <cellStyle name="RIGs linked cells 3 2 5 16" xfId="43836" xr:uid="{00000000-0005-0000-0000-000016A90000}"/>
    <cellStyle name="RIGs linked cells 3 2 5 17" xfId="43837" xr:uid="{00000000-0005-0000-0000-000017A90000}"/>
    <cellStyle name="RIGs linked cells 3 2 5 18" xfId="43838" xr:uid="{00000000-0005-0000-0000-000018A90000}"/>
    <cellStyle name="RIGs linked cells 3 2 5 19" xfId="43839" xr:uid="{00000000-0005-0000-0000-000019A90000}"/>
    <cellStyle name="RIGs linked cells 3 2 5 2" xfId="43840" xr:uid="{00000000-0005-0000-0000-00001AA90000}"/>
    <cellStyle name="RIGs linked cells 3 2 5 2 10" xfId="43841" xr:uid="{00000000-0005-0000-0000-00001BA90000}"/>
    <cellStyle name="RIGs linked cells 3 2 5 2 11" xfId="43842" xr:uid="{00000000-0005-0000-0000-00001CA90000}"/>
    <cellStyle name="RIGs linked cells 3 2 5 2 12" xfId="43843" xr:uid="{00000000-0005-0000-0000-00001DA90000}"/>
    <cellStyle name="RIGs linked cells 3 2 5 2 13" xfId="43844" xr:uid="{00000000-0005-0000-0000-00001EA90000}"/>
    <cellStyle name="RIGs linked cells 3 2 5 2 2" xfId="43845" xr:uid="{00000000-0005-0000-0000-00001FA90000}"/>
    <cellStyle name="RIGs linked cells 3 2 5 2 2 2" xfId="43846" xr:uid="{00000000-0005-0000-0000-000020A90000}"/>
    <cellStyle name="RIGs linked cells 3 2 5 2 2 3" xfId="43847" xr:uid="{00000000-0005-0000-0000-000021A90000}"/>
    <cellStyle name="RIGs linked cells 3 2 5 2 3" xfId="43848" xr:uid="{00000000-0005-0000-0000-000022A90000}"/>
    <cellStyle name="RIGs linked cells 3 2 5 2 3 2" xfId="43849" xr:uid="{00000000-0005-0000-0000-000023A90000}"/>
    <cellStyle name="RIGs linked cells 3 2 5 2 3 3" xfId="43850" xr:uid="{00000000-0005-0000-0000-000024A90000}"/>
    <cellStyle name="RIGs linked cells 3 2 5 2 4" xfId="43851" xr:uid="{00000000-0005-0000-0000-000025A90000}"/>
    <cellStyle name="RIGs linked cells 3 2 5 2 5" xfId="43852" xr:uid="{00000000-0005-0000-0000-000026A90000}"/>
    <cellStyle name="RIGs linked cells 3 2 5 2 6" xfId="43853" xr:uid="{00000000-0005-0000-0000-000027A90000}"/>
    <cellStyle name="RIGs linked cells 3 2 5 2 7" xfId="43854" xr:uid="{00000000-0005-0000-0000-000028A90000}"/>
    <cellStyle name="RIGs linked cells 3 2 5 2 8" xfId="43855" xr:uid="{00000000-0005-0000-0000-000029A90000}"/>
    <cellStyle name="RIGs linked cells 3 2 5 2 9" xfId="43856" xr:uid="{00000000-0005-0000-0000-00002AA90000}"/>
    <cellStyle name="RIGs linked cells 3 2 5 20" xfId="43857" xr:uid="{00000000-0005-0000-0000-00002BA90000}"/>
    <cellStyle name="RIGs linked cells 3 2 5 21" xfId="43858" xr:uid="{00000000-0005-0000-0000-00002CA90000}"/>
    <cellStyle name="RIGs linked cells 3 2 5 22" xfId="43859" xr:uid="{00000000-0005-0000-0000-00002DA90000}"/>
    <cellStyle name="RIGs linked cells 3 2 5 23" xfId="43860" xr:uid="{00000000-0005-0000-0000-00002EA90000}"/>
    <cellStyle name="RIGs linked cells 3 2 5 24" xfId="43861" xr:uid="{00000000-0005-0000-0000-00002FA90000}"/>
    <cellStyle name="RIGs linked cells 3 2 5 25" xfId="43862" xr:uid="{00000000-0005-0000-0000-000030A90000}"/>
    <cellStyle name="RIGs linked cells 3 2 5 26" xfId="43863" xr:uid="{00000000-0005-0000-0000-000031A90000}"/>
    <cellStyle name="RIGs linked cells 3 2 5 27" xfId="43864" xr:uid="{00000000-0005-0000-0000-000032A90000}"/>
    <cellStyle name="RIGs linked cells 3 2 5 28" xfId="43865" xr:uid="{00000000-0005-0000-0000-000033A90000}"/>
    <cellStyle name="RIGs linked cells 3 2 5 29" xfId="43866" xr:uid="{00000000-0005-0000-0000-000034A90000}"/>
    <cellStyle name="RIGs linked cells 3 2 5 3" xfId="43867" xr:uid="{00000000-0005-0000-0000-000035A90000}"/>
    <cellStyle name="RIGs linked cells 3 2 5 3 2" xfId="43868" xr:uid="{00000000-0005-0000-0000-000036A90000}"/>
    <cellStyle name="RIGs linked cells 3 2 5 3 3" xfId="43869" xr:uid="{00000000-0005-0000-0000-000037A90000}"/>
    <cellStyle name="RIGs linked cells 3 2 5 30" xfId="43870" xr:uid="{00000000-0005-0000-0000-000038A90000}"/>
    <cellStyle name="RIGs linked cells 3 2 5 31" xfId="43871" xr:uid="{00000000-0005-0000-0000-000039A90000}"/>
    <cellStyle name="RIGs linked cells 3 2 5 32" xfId="43872" xr:uid="{00000000-0005-0000-0000-00003AA90000}"/>
    <cellStyle name="RIGs linked cells 3 2 5 33" xfId="43873" xr:uid="{00000000-0005-0000-0000-00003BA90000}"/>
    <cellStyle name="RIGs linked cells 3 2 5 34" xfId="43874" xr:uid="{00000000-0005-0000-0000-00003CA90000}"/>
    <cellStyle name="RIGs linked cells 3 2 5 4" xfId="43875" xr:uid="{00000000-0005-0000-0000-00003DA90000}"/>
    <cellStyle name="RIGs linked cells 3 2 5 4 2" xfId="43876" xr:uid="{00000000-0005-0000-0000-00003EA90000}"/>
    <cellStyle name="RIGs linked cells 3 2 5 4 3" xfId="43877" xr:uid="{00000000-0005-0000-0000-00003FA90000}"/>
    <cellStyle name="RIGs linked cells 3 2 5 5" xfId="43878" xr:uid="{00000000-0005-0000-0000-000040A90000}"/>
    <cellStyle name="RIGs linked cells 3 2 5 6" xfId="43879" xr:uid="{00000000-0005-0000-0000-000041A90000}"/>
    <cellStyle name="RIGs linked cells 3 2 5 7" xfId="43880" xr:uid="{00000000-0005-0000-0000-000042A90000}"/>
    <cellStyle name="RIGs linked cells 3 2 5 8" xfId="43881" xr:uid="{00000000-0005-0000-0000-000043A90000}"/>
    <cellStyle name="RIGs linked cells 3 2 5 9" xfId="43882" xr:uid="{00000000-0005-0000-0000-000044A90000}"/>
    <cellStyle name="RIGs linked cells 3 2 6" xfId="43883" xr:uid="{00000000-0005-0000-0000-000045A90000}"/>
    <cellStyle name="RIGs linked cells 3 2 6 10" xfId="43884" xr:uid="{00000000-0005-0000-0000-000046A90000}"/>
    <cellStyle name="RIGs linked cells 3 2 6 11" xfId="43885" xr:uid="{00000000-0005-0000-0000-000047A90000}"/>
    <cellStyle name="RIGs linked cells 3 2 6 12" xfId="43886" xr:uid="{00000000-0005-0000-0000-000048A90000}"/>
    <cellStyle name="RIGs linked cells 3 2 6 13" xfId="43887" xr:uid="{00000000-0005-0000-0000-000049A90000}"/>
    <cellStyle name="RIGs linked cells 3 2 6 2" xfId="43888" xr:uid="{00000000-0005-0000-0000-00004AA90000}"/>
    <cellStyle name="RIGs linked cells 3 2 6 2 2" xfId="43889" xr:uid="{00000000-0005-0000-0000-00004BA90000}"/>
    <cellStyle name="RIGs linked cells 3 2 6 2 3" xfId="43890" xr:uid="{00000000-0005-0000-0000-00004CA90000}"/>
    <cellStyle name="RIGs linked cells 3 2 6 3" xfId="43891" xr:uid="{00000000-0005-0000-0000-00004DA90000}"/>
    <cellStyle name="RIGs linked cells 3 2 6 3 2" xfId="43892" xr:uid="{00000000-0005-0000-0000-00004EA90000}"/>
    <cellStyle name="RIGs linked cells 3 2 6 3 3" xfId="43893" xr:uid="{00000000-0005-0000-0000-00004FA90000}"/>
    <cellStyle name="RIGs linked cells 3 2 6 4" xfId="43894" xr:uid="{00000000-0005-0000-0000-000050A90000}"/>
    <cellStyle name="RIGs linked cells 3 2 6 5" xfId="43895" xr:uid="{00000000-0005-0000-0000-000051A90000}"/>
    <cellStyle name="RIGs linked cells 3 2 6 6" xfId="43896" xr:uid="{00000000-0005-0000-0000-000052A90000}"/>
    <cellStyle name="RIGs linked cells 3 2 6 7" xfId="43897" xr:uid="{00000000-0005-0000-0000-000053A90000}"/>
    <cellStyle name="RIGs linked cells 3 2 6 8" xfId="43898" xr:uid="{00000000-0005-0000-0000-000054A90000}"/>
    <cellStyle name="RIGs linked cells 3 2 6 9" xfId="43899" xr:uid="{00000000-0005-0000-0000-000055A90000}"/>
    <cellStyle name="RIGs linked cells 3 2 7" xfId="43900" xr:uid="{00000000-0005-0000-0000-000056A90000}"/>
    <cellStyle name="RIGs linked cells 3 2 7 2" xfId="43901" xr:uid="{00000000-0005-0000-0000-000057A90000}"/>
    <cellStyle name="RIGs linked cells 3 2 7 2 2" xfId="43902" xr:uid="{00000000-0005-0000-0000-000058A90000}"/>
    <cellStyle name="RIGs linked cells 3 2 7 2 3" xfId="43903" xr:uid="{00000000-0005-0000-0000-000059A90000}"/>
    <cellStyle name="RIGs linked cells 3 2 7 3" xfId="43904" xr:uid="{00000000-0005-0000-0000-00005AA90000}"/>
    <cellStyle name="RIGs linked cells 3 2 7 3 2" xfId="43905" xr:uid="{00000000-0005-0000-0000-00005BA90000}"/>
    <cellStyle name="RIGs linked cells 3 2 7 4" xfId="43906" xr:uid="{00000000-0005-0000-0000-00005CA90000}"/>
    <cellStyle name="RIGs linked cells 3 2 8" xfId="43907" xr:uid="{00000000-0005-0000-0000-00005DA90000}"/>
    <cellStyle name="RIGs linked cells 3 2 8 2" xfId="43908" xr:uid="{00000000-0005-0000-0000-00005EA90000}"/>
    <cellStyle name="RIGs linked cells 3 2 9" xfId="43909" xr:uid="{00000000-0005-0000-0000-00005FA90000}"/>
    <cellStyle name="RIGs linked cells 3 2 9 2" xfId="43910" xr:uid="{00000000-0005-0000-0000-000060A90000}"/>
    <cellStyle name="RIGs linked cells 3 2_4 28 1_Asst_Health_Crit_AllTO_RIIO_20110714pm" xfId="43911" xr:uid="{00000000-0005-0000-0000-000061A90000}"/>
    <cellStyle name="RIGs linked cells 3 20" xfId="43912" xr:uid="{00000000-0005-0000-0000-000062A90000}"/>
    <cellStyle name="RIGs linked cells 3 20 2" xfId="43913" xr:uid="{00000000-0005-0000-0000-000063A90000}"/>
    <cellStyle name="RIGs linked cells 3 21" xfId="43914" xr:uid="{00000000-0005-0000-0000-000064A90000}"/>
    <cellStyle name="RIGs linked cells 3 21 2" xfId="43915" xr:uid="{00000000-0005-0000-0000-000065A90000}"/>
    <cellStyle name="RIGs linked cells 3 22" xfId="43916" xr:uid="{00000000-0005-0000-0000-000066A90000}"/>
    <cellStyle name="RIGs linked cells 3 22 2" xfId="43917" xr:uid="{00000000-0005-0000-0000-000067A90000}"/>
    <cellStyle name="RIGs linked cells 3 23" xfId="43918" xr:uid="{00000000-0005-0000-0000-000068A90000}"/>
    <cellStyle name="RIGs linked cells 3 23 2" xfId="43919" xr:uid="{00000000-0005-0000-0000-000069A90000}"/>
    <cellStyle name="RIGs linked cells 3 24" xfId="43920" xr:uid="{00000000-0005-0000-0000-00006AA90000}"/>
    <cellStyle name="RIGs linked cells 3 24 2" xfId="43921" xr:uid="{00000000-0005-0000-0000-00006BA90000}"/>
    <cellStyle name="RIGs linked cells 3 25" xfId="43922" xr:uid="{00000000-0005-0000-0000-00006CA90000}"/>
    <cellStyle name="RIGs linked cells 3 25 2" xfId="43923" xr:uid="{00000000-0005-0000-0000-00006DA90000}"/>
    <cellStyle name="RIGs linked cells 3 26" xfId="43924" xr:uid="{00000000-0005-0000-0000-00006EA90000}"/>
    <cellStyle name="RIGs linked cells 3 26 2" xfId="43925" xr:uid="{00000000-0005-0000-0000-00006FA90000}"/>
    <cellStyle name="RIGs linked cells 3 27" xfId="43926" xr:uid="{00000000-0005-0000-0000-000070A90000}"/>
    <cellStyle name="RIGs linked cells 3 27 2" xfId="43927" xr:uid="{00000000-0005-0000-0000-000071A90000}"/>
    <cellStyle name="RIGs linked cells 3 28" xfId="43928" xr:uid="{00000000-0005-0000-0000-000072A90000}"/>
    <cellStyle name="RIGs linked cells 3 29" xfId="43929" xr:uid="{00000000-0005-0000-0000-000073A90000}"/>
    <cellStyle name="RIGs linked cells 3 3" xfId="1314" xr:uid="{00000000-0005-0000-0000-000074A90000}"/>
    <cellStyle name="RIGs linked cells 3 3 10" xfId="43930" xr:uid="{00000000-0005-0000-0000-000075A90000}"/>
    <cellStyle name="RIGs linked cells 3 3 10 2" xfId="43931" xr:uid="{00000000-0005-0000-0000-000076A90000}"/>
    <cellStyle name="RIGs linked cells 3 3 11" xfId="43932" xr:uid="{00000000-0005-0000-0000-000077A90000}"/>
    <cellStyle name="RIGs linked cells 3 3 11 2" xfId="43933" xr:uid="{00000000-0005-0000-0000-000078A90000}"/>
    <cellStyle name="RIGs linked cells 3 3 12" xfId="43934" xr:uid="{00000000-0005-0000-0000-000079A90000}"/>
    <cellStyle name="RIGs linked cells 3 3 12 2" xfId="43935" xr:uid="{00000000-0005-0000-0000-00007AA90000}"/>
    <cellStyle name="RIGs linked cells 3 3 13" xfId="43936" xr:uid="{00000000-0005-0000-0000-00007BA90000}"/>
    <cellStyle name="RIGs linked cells 3 3 13 2" xfId="43937" xr:uid="{00000000-0005-0000-0000-00007CA90000}"/>
    <cellStyle name="RIGs linked cells 3 3 14" xfId="43938" xr:uid="{00000000-0005-0000-0000-00007DA90000}"/>
    <cellStyle name="RIGs linked cells 3 3 14 2" xfId="43939" xr:uid="{00000000-0005-0000-0000-00007EA90000}"/>
    <cellStyle name="RIGs linked cells 3 3 15" xfId="43940" xr:uid="{00000000-0005-0000-0000-00007FA90000}"/>
    <cellStyle name="RIGs linked cells 3 3 15 2" xfId="43941" xr:uid="{00000000-0005-0000-0000-000080A90000}"/>
    <cellStyle name="RIGs linked cells 3 3 16" xfId="43942" xr:uid="{00000000-0005-0000-0000-000081A90000}"/>
    <cellStyle name="RIGs linked cells 3 3 16 2" xfId="43943" xr:uid="{00000000-0005-0000-0000-000082A90000}"/>
    <cellStyle name="RIGs linked cells 3 3 17" xfId="43944" xr:uid="{00000000-0005-0000-0000-000083A90000}"/>
    <cellStyle name="RIGs linked cells 3 3 17 2" xfId="43945" xr:uid="{00000000-0005-0000-0000-000084A90000}"/>
    <cellStyle name="RIGs linked cells 3 3 18" xfId="43946" xr:uid="{00000000-0005-0000-0000-000085A90000}"/>
    <cellStyle name="RIGs linked cells 3 3 18 2" xfId="43947" xr:uid="{00000000-0005-0000-0000-000086A90000}"/>
    <cellStyle name="RIGs linked cells 3 3 19" xfId="43948" xr:uid="{00000000-0005-0000-0000-000087A90000}"/>
    <cellStyle name="RIGs linked cells 3 3 19 2" xfId="43949" xr:uid="{00000000-0005-0000-0000-000088A90000}"/>
    <cellStyle name="RIGs linked cells 3 3 2" xfId="1315" xr:uid="{00000000-0005-0000-0000-000089A90000}"/>
    <cellStyle name="RIGs linked cells 3 3 2 10" xfId="43950" xr:uid="{00000000-0005-0000-0000-00008AA90000}"/>
    <cellStyle name="RIGs linked cells 3 3 2 10 2" xfId="43951" xr:uid="{00000000-0005-0000-0000-00008BA90000}"/>
    <cellStyle name="RIGs linked cells 3 3 2 11" xfId="43952" xr:uid="{00000000-0005-0000-0000-00008CA90000}"/>
    <cellStyle name="RIGs linked cells 3 3 2 11 2" xfId="43953" xr:uid="{00000000-0005-0000-0000-00008DA90000}"/>
    <cellStyle name="RIGs linked cells 3 3 2 12" xfId="43954" xr:uid="{00000000-0005-0000-0000-00008EA90000}"/>
    <cellStyle name="RIGs linked cells 3 3 2 12 2" xfId="43955" xr:uid="{00000000-0005-0000-0000-00008FA90000}"/>
    <cellStyle name="RIGs linked cells 3 3 2 13" xfId="43956" xr:uid="{00000000-0005-0000-0000-000090A90000}"/>
    <cellStyle name="RIGs linked cells 3 3 2 13 2" xfId="43957" xr:uid="{00000000-0005-0000-0000-000091A90000}"/>
    <cellStyle name="RIGs linked cells 3 3 2 14" xfId="43958" xr:uid="{00000000-0005-0000-0000-000092A90000}"/>
    <cellStyle name="RIGs linked cells 3 3 2 14 2" xfId="43959" xr:uid="{00000000-0005-0000-0000-000093A90000}"/>
    <cellStyle name="RIGs linked cells 3 3 2 15" xfId="43960" xr:uid="{00000000-0005-0000-0000-000094A90000}"/>
    <cellStyle name="RIGs linked cells 3 3 2 15 2" xfId="43961" xr:uid="{00000000-0005-0000-0000-000095A90000}"/>
    <cellStyle name="RIGs linked cells 3 3 2 16" xfId="43962" xr:uid="{00000000-0005-0000-0000-000096A90000}"/>
    <cellStyle name="RIGs linked cells 3 3 2 16 2" xfId="43963" xr:uid="{00000000-0005-0000-0000-000097A90000}"/>
    <cellStyle name="RIGs linked cells 3 3 2 17" xfId="43964" xr:uid="{00000000-0005-0000-0000-000098A90000}"/>
    <cellStyle name="RIGs linked cells 3 3 2 17 2" xfId="43965" xr:uid="{00000000-0005-0000-0000-000099A90000}"/>
    <cellStyle name="RIGs linked cells 3 3 2 18" xfId="43966" xr:uid="{00000000-0005-0000-0000-00009AA90000}"/>
    <cellStyle name="RIGs linked cells 3 3 2 18 2" xfId="43967" xr:uid="{00000000-0005-0000-0000-00009BA90000}"/>
    <cellStyle name="RIGs linked cells 3 3 2 19" xfId="43968" xr:uid="{00000000-0005-0000-0000-00009CA90000}"/>
    <cellStyle name="RIGs linked cells 3 3 2 19 2" xfId="43969" xr:uid="{00000000-0005-0000-0000-00009DA90000}"/>
    <cellStyle name="RIGs linked cells 3 3 2 2" xfId="1316" xr:uid="{00000000-0005-0000-0000-00009EA90000}"/>
    <cellStyle name="RIGs linked cells 3 3 2 2 10" xfId="43970" xr:uid="{00000000-0005-0000-0000-00009FA90000}"/>
    <cellStyle name="RIGs linked cells 3 3 2 2 11" xfId="43971" xr:uid="{00000000-0005-0000-0000-0000A0A90000}"/>
    <cellStyle name="RIGs linked cells 3 3 2 2 12" xfId="43972" xr:uid="{00000000-0005-0000-0000-0000A1A90000}"/>
    <cellStyle name="RIGs linked cells 3 3 2 2 13" xfId="43973" xr:uid="{00000000-0005-0000-0000-0000A2A90000}"/>
    <cellStyle name="RIGs linked cells 3 3 2 2 14" xfId="43974" xr:uid="{00000000-0005-0000-0000-0000A3A90000}"/>
    <cellStyle name="RIGs linked cells 3 3 2 2 15" xfId="43975" xr:uid="{00000000-0005-0000-0000-0000A4A90000}"/>
    <cellStyle name="RIGs linked cells 3 3 2 2 16" xfId="43976" xr:uid="{00000000-0005-0000-0000-0000A5A90000}"/>
    <cellStyle name="RIGs linked cells 3 3 2 2 17" xfId="43977" xr:uid="{00000000-0005-0000-0000-0000A6A90000}"/>
    <cellStyle name="RIGs linked cells 3 3 2 2 18" xfId="43978" xr:uid="{00000000-0005-0000-0000-0000A7A90000}"/>
    <cellStyle name="RIGs linked cells 3 3 2 2 19" xfId="43979" xr:uid="{00000000-0005-0000-0000-0000A8A90000}"/>
    <cellStyle name="RIGs linked cells 3 3 2 2 2" xfId="1932" xr:uid="{00000000-0005-0000-0000-0000A9A90000}"/>
    <cellStyle name="RIGs linked cells 3 3 2 2 2 10" xfId="43980" xr:uid="{00000000-0005-0000-0000-0000AAA90000}"/>
    <cellStyle name="RIGs linked cells 3 3 2 2 2 11" xfId="43981" xr:uid="{00000000-0005-0000-0000-0000ABA90000}"/>
    <cellStyle name="RIGs linked cells 3 3 2 2 2 12" xfId="43982" xr:uid="{00000000-0005-0000-0000-0000ACA90000}"/>
    <cellStyle name="RIGs linked cells 3 3 2 2 2 13" xfId="43983" xr:uid="{00000000-0005-0000-0000-0000ADA90000}"/>
    <cellStyle name="RIGs linked cells 3 3 2 2 2 14" xfId="43984" xr:uid="{00000000-0005-0000-0000-0000AEA90000}"/>
    <cellStyle name="RIGs linked cells 3 3 2 2 2 15" xfId="43985" xr:uid="{00000000-0005-0000-0000-0000AFA90000}"/>
    <cellStyle name="RIGs linked cells 3 3 2 2 2 16" xfId="43986" xr:uid="{00000000-0005-0000-0000-0000B0A90000}"/>
    <cellStyle name="RIGs linked cells 3 3 2 2 2 17" xfId="43987" xr:uid="{00000000-0005-0000-0000-0000B1A90000}"/>
    <cellStyle name="RIGs linked cells 3 3 2 2 2 18" xfId="43988" xr:uid="{00000000-0005-0000-0000-0000B2A90000}"/>
    <cellStyle name="RIGs linked cells 3 3 2 2 2 19" xfId="43989" xr:uid="{00000000-0005-0000-0000-0000B3A90000}"/>
    <cellStyle name="RIGs linked cells 3 3 2 2 2 2" xfId="43990" xr:uid="{00000000-0005-0000-0000-0000B4A90000}"/>
    <cellStyle name="RIGs linked cells 3 3 2 2 2 2 10" xfId="43991" xr:uid="{00000000-0005-0000-0000-0000B5A90000}"/>
    <cellStyle name="RIGs linked cells 3 3 2 2 2 2 11" xfId="43992" xr:uid="{00000000-0005-0000-0000-0000B6A90000}"/>
    <cellStyle name="RIGs linked cells 3 3 2 2 2 2 12" xfId="43993" xr:uid="{00000000-0005-0000-0000-0000B7A90000}"/>
    <cellStyle name="RIGs linked cells 3 3 2 2 2 2 13" xfId="43994" xr:uid="{00000000-0005-0000-0000-0000B8A90000}"/>
    <cellStyle name="RIGs linked cells 3 3 2 2 2 2 2" xfId="43995" xr:uid="{00000000-0005-0000-0000-0000B9A90000}"/>
    <cellStyle name="RIGs linked cells 3 3 2 2 2 2 2 2" xfId="43996" xr:uid="{00000000-0005-0000-0000-0000BAA90000}"/>
    <cellStyle name="RIGs linked cells 3 3 2 2 2 2 2 3" xfId="43997" xr:uid="{00000000-0005-0000-0000-0000BBA90000}"/>
    <cellStyle name="RIGs linked cells 3 3 2 2 2 2 3" xfId="43998" xr:uid="{00000000-0005-0000-0000-0000BCA90000}"/>
    <cellStyle name="RIGs linked cells 3 3 2 2 2 2 3 2" xfId="43999" xr:uid="{00000000-0005-0000-0000-0000BDA90000}"/>
    <cellStyle name="RIGs linked cells 3 3 2 2 2 2 3 3" xfId="44000" xr:uid="{00000000-0005-0000-0000-0000BEA90000}"/>
    <cellStyle name="RIGs linked cells 3 3 2 2 2 2 4" xfId="44001" xr:uid="{00000000-0005-0000-0000-0000BFA90000}"/>
    <cellStyle name="RIGs linked cells 3 3 2 2 2 2 5" xfId="44002" xr:uid="{00000000-0005-0000-0000-0000C0A90000}"/>
    <cellStyle name="RIGs linked cells 3 3 2 2 2 2 6" xfId="44003" xr:uid="{00000000-0005-0000-0000-0000C1A90000}"/>
    <cellStyle name="RIGs linked cells 3 3 2 2 2 2 7" xfId="44004" xr:uid="{00000000-0005-0000-0000-0000C2A90000}"/>
    <cellStyle name="RIGs linked cells 3 3 2 2 2 2 8" xfId="44005" xr:uid="{00000000-0005-0000-0000-0000C3A90000}"/>
    <cellStyle name="RIGs linked cells 3 3 2 2 2 2 9" xfId="44006" xr:uid="{00000000-0005-0000-0000-0000C4A90000}"/>
    <cellStyle name="RIGs linked cells 3 3 2 2 2 20" xfId="44007" xr:uid="{00000000-0005-0000-0000-0000C5A90000}"/>
    <cellStyle name="RIGs linked cells 3 3 2 2 2 21" xfId="44008" xr:uid="{00000000-0005-0000-0000-0000C6A90000}"/>
    <cellStyle name="RIGs linked cells 3 3 2 2 2 22" xfId="44009" xr:uid="{00000000-0005-0000-0000-0000C7A90000}"/>
    <cellStyle name="RIGs linked cells 3 3 2 2 2 23" xfId="44010" xr:uid="{00000000-0005-0000-0000-0000C8A90000}"/>
    <cellStyle name="RIGs linked cells 3 3 2 2 2 24" xfId="44011" xr:uid="{00000000-0005-0000-0000-0000C9A90000}"/>
    <cellStyle name="RIGs linked cells 3 3 2 2 2 25" xfId="44012" xr:uid="{00000000-0005-0000-0000-0000CAA90000}"/>
    <cellStyle name="RIGs linked cells 3 3 2 2 2 26" xfId="44013" xr:uid="{00000000-0005-0000-0000-0000CBA90000}"/>
    <cellStyle name="RIGs linked cells 3 3 2 2 2 27" xfId="44014" xr:uid="{00000000-0005-0000-0000-0000CCA90000}"/>
    <cellStyle name="RIGs linked cells 3 3 2 2 2 28" xfId="44015" xr:uid="{00000000-0005-0000-0000-0000CDA90000}"/>
    <cellStyle name="RIGs linked cells 3 3 2 2 2 29" xfId="44016" xr:uid="{00000000-0005-0000-0000-0000CEA90000}"/>
    <cellStyle name="RIGs linked cells 3 3 2 2 2 3" xfId="44017" xr:uid="{00000000-0005-0000-0000-0000CFA90000}"/>
    <cellStyle name="RIGs linked cells 3 3 2 2 2 3 2" xfId="44018" xr:uid="{00000000-0005-0000-0000-0000D0A90000}"/>
    <cellStyle name="RIGs linked cells 3 3 2 2 2 3 3" xfId="44019" xr:uid="{00000000-0005-0000-0000-0000D1A90000}"/>
    <cellStyle name="RIGs linked cells 3 3 2 2 2 30" xfId="44020" xr:uid="{00000000-0005-0000-0000-0000D2A90000}"/>
    <cellStyle name="RIGs linked cells 3 3 2 2 2 31" xfId="44021" xr:uid="{00000000-0005-0000-0000-0000D3A90000}"/>
    <cellStyle name="RIGs linked cells 3 3 2 2 2 32" xfId="44022" xr:uid="{00000000-0005-0000-0000-0000D4A90000}"/>
    <cellStyle name="RIGs linked cells 3 3 2 2 2 33" xfId="44023" xr:uid="{00000000-0005-0000-0000-0000D5A90000}"/>
    <cellStyle name="RIGs linked cells 3 3 2 2 2 34" xfId="44024" xr:uid="{00000000-0005-0000-0000-0000D6A90000}"/>
    <cellStyle name="RIGs linked cells 3 3 2 2 2 4" xfId="44025" xr:uid="{00000000-0005-0000-0000-0000D7A90000}"/>
    <cellStyle name="RIGs linked cells 3 3 2 2 2 4 2" xfId="44026" xr:uid="{00000000-0005-0000-0000-0000D8A90000}"/>
    <cellStyle name="RIGs linked cells 3 3 2 2 2 4 3" xfId="44027" xr:uid="{00000000-0005-0000-0000-0000D9A90000}"/>
    <cellStyle name="RIGs linked cells 3 3 2 2 2 5" xfId="44028" xr:uid="{00000000-0005-0000-0000-0000DAA90000}"/>
    <cellStyle name="RIGs linked cells 3 3 2 2 2 6" xfId="44029" xr:uid="{00000000-0005-0000-0000-0000DBA90000}"/>
    <cellStyle name="RIGs linked cells 3 3 2 2 2 7" xfId="44030" xr:uid="{00000000-0005-0000-0000-0000DCA90000}"/>
    <cellStyle name="RIGs linked cells 3 3 2 2 2 8" xfId="44031" xr:uid="{00000000-0005-0000-0000-0000DDA90000}"/>
    <cellStyle name="RIGs linked cells 3 3 2 2 2 9" xfId="44032" xr:uid="{00000000-0005-0000-0000-0000DEA90000}"/>
    <cellStyle name="RIGs linked cells 3 3 2 2 20" xfId="44033" xr:uid="{00000000-0005-0000-0000-0000DFA90000}"/>
    <cellStyle name="RIGs linked cells 3 3 2 2 21" xfId="44034" xr:uid="{00000000-0005-0000-0000-0000E0A90000}"/>
    <cellStyle name="RIGs linked cells 3 3 2 2 22" xfId="44035" xr:uid="{00000000-0005-0000-0000-0000E1A90000}"/>
    <cellStyle name="RIGs linked cells 3 3 2 2 23" xfId="44036" xr:uid="{00000000-0005-0000-0000-0000E2A90000}"/>
    <cellStyle name="RIGs linked cells 3 3 2 2 24" xfId="44037" xr:uid="{00000000-0005-0000-0000-0000E3A90000}"/>
    <cellStyle name="RIGs linked cells 3 3 2 2 25" xfId="44038" xr:uid="{00000000-0005-0000-0000-0000E4A90000}"/>
    <cellStyle name="RIGs linked cells 3 3 2 2 26" xfId="44039" xr:uid="{00000000-0005-0000-0000-0000E5A90000}"/>
    <cellStyle name="RIGs linked cells 3 3 2 2 27" xfId="44040" xr:uid="{00000000-0005-0000-0000-0000E6A90000}"/>
    <cellStyle name="RIGs linked cells 3 3 2 2 28" xfId="44041" xr:uid="{00000000-0005-0000-0000-0000E7A90000}"/>
    <cellStyle name="RIGs linked cells 3 3 2 2 29" xfId="44042" xr:uid="{00000000-0005-0000-0000-0000E8A90000}"/>
    <cellStyle name="RIGs linked cells 3 3 2 2 3" xfId="44043" xr:uid="{00000000-0005-0000-0000-0000E9A90000}"/>
    <cellStyle name="RIGs linked cells 3 3 2 2 3 10" xfId="44044" xr:uid="{00000000-0005-0000-0000-0000EAA90000}"/>
    <cellStyle name="RIGs linked cells 3 3 2 2 3 11" xfId="44045" xr:uid="{00000000-0005-0000-0000-0000EBA90000}"/>
    <cellStyle name="RIGs linked cells 3 3 2 2 3 12" xfId="44046" xr:uid="{00000000-0005-0000-0000-0000ECA90000}"/>
    <cellStyle name="RIGs linked cells 3 3 2 2 3 13" xfId="44047" xr:uid="{00000000-0005-0000-0000-0000EDA90000}"/>
    <cellStyle name="RIGs linked cells 3 3 2 2 3 2" xfId="44048" xr:uid="{00000000-0005-0000-0000-0000EEA90000}"/>
    <cellStyle name="RIGs linked cells 3 3 2 2 3 2 2" xfId="44049" xr:uid="{00000000-0005-0000-0000-0000EFA90000}"/>
    <cellStyle name="RIGs linked cells 3 3 2 2 3 2 3" xfId="44050" xr:uid="{00000000-0005-0000-0000-0000F0A90000}"/>
    <cellStyle name="RIGs linked cells 3 3 2 2 3 3" xfId="44051" xr:uid="{00000000-0005-0000-0000-0000F1A90000}"/>
    <cellStyle name="RIGs linked cells 3 3 2 2 3 3 2" xfId="44052" xr:uid="{00000000-0005-0000-0000-0000F2A90000}"/>
    <cellStyle name="RIGs linked cells 3 3 2 2 3 3 3" xfId="44053" xr:uid="{00000000-0005-0000-0000-0000F3A90000}"/>
    <cellStyle name="RIGs linked cells 3 3 2 2 3 4" xfId="44054" xr:uid="{00000000-0005-0000-0000-0000F4A90000}"/>
    <cellStyle name="RIGs linked cells 3 3 2 2 3 5" xfId="44055" xr:uid="{00000000-0005-0000-0000-0000F5A90000}"/>
    <cellStyle name="RIGs linked cells 3 3 2 2 3 6" xfId="44056" xr:uid="{00000000-0005-0000-0000-0000F6A90000}"/>
    <cellStyle name="RIGs linked cells 3 3 2 2 3 7" xfId="44057" xr:uid="{00000000-0005-0000-0000-0000F7A90000}"/>
    <cellStyle name="RIGs linked cells 3 3 2 2 3 8" xfId="44058" xr:uid="{00000000-0005-0000-0000-0000F8A90000}"/>
    <cellStyle name="RIGs linked cells 3 3 2 2 3 9" xfId="44059" xr:uid="{00000000-0005-0000-0000-0000F9A90000}"/>
    <cellStyle name="RIGs linked cells 3 3 2 2 30" xfId="44060" xr:uid="{00000000-0005-0000-0000-0000FAA90000}"/>
    <cellStyle name="RIGs linked cells 3 3 2 2 31" xfId="44061" xr:uid="{00000000-0005-0000-0000-0000FBA90000}"/>
    <cellStyle name="RIGs linked cells 3 3 2 2 4" xfId="44062" xr:uid="{00000000-0005-0000-0000-0000FCA90000}"/>
    <cellStyle name="RIGs linked cells 3 3 2 2 4 2" xfId="44063" xr:uid="{00000000-0005-0000-0000-0000FDA90000}"/>
    <cellStyle name="RIGs linked cells 3 3 2 2 4 3" xfId="44064" xr:uid="{00000000-0005-0000-0000-0000FEA90000}"/>
    <cellStyle name="RIGs linked cells 3 3 2 2 5" xfId="44065" xr:uid="{00000000-0005-0000-0000-0000FFA90000}"/>
    <cellStyle name="RIGs linked cells 3 3 2 2 5 2" xfId="44066" xr:uid="{00000000-0005-0000-0000-000000AA0000}"/>
    <cellStyle name="RIGs linked cells 3 3 2 2 5 3" xfId="44067" xr:uid="{00000000-0005-0000-0000-000001AA0000}"/>
    <cellStyle name="RIGs linked cells 3 3 2 2 6" xfId="44068" xr:uid="{00000000-0005-0000-0000-000002AA0000}"/>
    <cellStyle name="RIGs linked cells 3 3 2 2 7" xfId="44069" xr:uid="{00000000-0005-0000-0000-000003AA0000}"/>
    <cellStyle name="RIGs linked cells 3 3 2 2 8" xfId="44070" xr:uid="{00000000-0005-0000-0000-000004AA0000}"/>
    <cellStyle name="RIGs linked cells 3 3 2 2 9" xfId="44071" xr:uid="{00000000-0005-0000-0000-000005AA0000}"/>
    <cellStyle name="RIGs linked cells 3 3 2 2_4 28 1_Asst_Health_Crit_AllTO_RIIO_20110714pm" xfId="44072" xr:uid="{00000000-0005-0000-0000-000006AA0000}"/>
    <cellStyle name="RIGs linked cells 3 3 2 20" xfId="44073" xr:uid="{00000000-0005-0000-0000-000007AA0000}"/>
    <cellStyle name="RIGs linked cells 3 3 2 20 2" xfId="44074" xr:uid="{00000000-0005-0000-0000-000008AA0000}"/>
    <cellStyle name="RIGs linked cells 3 3 2 21" xfId="44075" xr:uid="{00000000-0005-0000-0000-000009AA0000}"/>
    <cellStyle name="RIGs linked cells 3 3 2 21 2" xfId="44076" xr:uid="{00000000-0005-0000-0000-00000AAA0000}"/>
    <cellStyle name="RIGs linked cells 3 3 2 22" xfId="44077" xr:uid="{00000000-0005-0000-0000-00000BAA0000}"/>
    <cellStyle name="RIGs linked cells 3 3 2 22 2" xfId="44078" xr:uid="{00000000-0005-0000-0000-00000CAA0000}"/>
    <cellStyle name="RIGs linked cells 3 3 2 23" xfId="44079" xr:uid="{00000000-0005-0000-0000-00000DAA0000}"/>
    <cellStyle name="RIGs linked cells 3 3 2 23 2" xfId="44080" xr:uid="{00000000-0005-0000-0000-00000EAA0000}"/>
    <cellStyle name="RIGs linked cells 3 3 2 24" xfId="44081" xr:uid="{00000000-0005-0000-0000-00000FAA0000}"/>
    <cellStyle name="RIGs linked cells 3 3 2 24 2" xfId="44082" xr:uid="{00000000-0005-0000-0000-000010AA0000}"/>
    <cellStyle name="RIGs linked cells 3 3 2 25" xfId="44083" xr:uid="{00000000-0005-0000-0000-000011AA0000}"/>
    <cellStyle name="RIGs linked cells 3 3 2 25 2" xfId="44084" xr:uid="{00000000-0005-0000-0000-000012AA0000}"/>
    <cellStyle name="RIGs linked cells 3 3 2 26" xfId="44085" xr:uid="{00000000-0005-0000-0000-000013AA0000}"/>
    <cellStyle name="RIGs linked cells 3 3 2 27" xfId="44086" xr:uid="{00000000-0005-0000-0000-000014AA0000}"/>
    <cellStyle name="RIGs linked cells 3 3 2 28" xfId="44087" xr:uid="{00000000-0005-0000-0000-000015AA0000}"/>
    <cellStyle name="RIGs linked cells 3 3 2 29" xfId="44088" xr:uid="{00000000-0005-0000-0000-000016AA0000}"/>
    <cellStyle name="RIGs linked cells 3 3 2 3" xfId="1931" xr:uid="{00000000-0005-0000-0000-000017AA0000}"/>
    <cellStyle name="RIGs linked cells 3 3 2 3 10" xfId="44089" xr:uid="{00000000-0005-0000-0000-000018AA0000}"/>
    <cellStyle name="RIGs linked cells 3 3 2 3 11" xfId="44090" xr:uid="{00000000-0005-0000-0000-000019AA0000}"/>
    <cellStyle name="RIGs linked cells 3 3 2 3 12" xfId="44091" xr:uid="{00000000-0005-0000-0000-00001AAA0000}"/>
    <cellStyle name="RIGs linked cells 3 3 2 3 13" xfId="44092" xr:uid="{00000000-0005-0000-0000-00001BAA0000}"/>
    <cellStyle name="RIGs linked cells 3 3 2 3 14" xfId="44093" xr:uid="{00000000-0005-0000-0000-00001CAA0000}"/>
    <cellStyle name="RIGs linked cells 3 3 2 3 15" xfId="44094" xr:uid="{00000000-0005-0000-0000-00001DAA0000}"/>
    <cellStyle name="RIGs linked cells 3 3 2 3 16" xfId="44095" xr:uid="{00000000-0005-0000-0000-00001EAA0000}"/>
    <cellStyle name="RIGs linked cells 3 3 2 3 17" xfId="44096" xr:uid="{00000000-0005-0000-0000-00001FAA0000}"/>
    <cellStyle name="RIGs linked cells 3 3 2 3 18" xfId="44097" xr:uid="{00000000-0005-0000-0000-000020AA0000}"/>
    <cellStyle name="RIGs linked cells 3 3 2 3 19" xfId="44098" xr:uid="{00000000-0005-0000-0000-000021AA0000}"/>
    <cellStyle name="RIGs linked cells 3 3 2 3 2" xfId="44099" xr:uid="{00000000-0005-0000-0000-000022AA0000}"/>
    <cellStyle name="RIGs linked cells 3 3 2 3 2 10" xfId="44100" xr:uid="{00000000-0005-0000-0000-000023AA0000}"/>
    <cellStyle name="RIGs linked cells 3 3 2 3 2 11" xfId="44101" xr:uid="{00000000-0005-0000-0000-000024AA0000}"/>
    <cellStyle name="RIGs linked cells 3 3 2 3 2 12" xfId="44102" xr:uid="{00000000-0005-0000-0000-000025AA0000}"/>
    <cellStyle name="RIGs linked cells 3 3 2 3 2 13" xfId="44103" xr:uid="{00000000-0005-0000-0000-000026AA0000}"/>
    <cellStyle name="RIGs linked cells 3 3 2 3 2 2" xfId="44104" xr:uid="{00000000-0005-0000-0000-000027AA0000}"/>
    <cellStyle name="RIGs linked cells 3 3 2 3 2 2 2" xfId="44105" xr:uid="{00000000-0005-0000-0000-000028AA0000}"/>
    <cellStyle name="RIGs linked cells 3 3 2 3 2 2 3" xfId="44106" xr:uid="{00000000-0005-0000-0000-000029AA0000}"/>
    <cellStyle name="RIGs linked cells 3 3 2 3 2 3" xfId="44107" xr:uid="{00000000-0005-0000-0000-00002AAA0000}"/>
    <cellStyle name="RIGs linked cells 3 3 2 3 2 3 2" xfId="44108" xr:uid="{00000000-0005-0000-0000-00002BAA0000}"/>
    <cellStyle name="RIGs linked cells 3 3 2 3 2 3 3" xfId="44109" xr:uid="{00000000-0005-0000-0000-00002CAA0000}"/>
    <cellStyle name="RIGs linked cells 3 3 2 3 2 4" xfId="44110" xr:uid="{00000000-0005-0000-0000-00002DAA0000}"/>
    <cellStyle name="RIGs linked cells 3 3 2 3 2 5" xfId="44111" xr:uid="{00000000-0005-0000-0000-00002EAA0000}"/>
    <cellStyle name="RIGs linked cells 3 3 2 3 2 6" xfId="44112" xr:uid="{00000000-0005-0000-0000-00002FAA0000}"/>
    <cellStyle name="RIGs linked cells 3 3 2 3 2 7" xfId="44113" xr:uid="{00000000-0005-0000-0000-000030AA0000}"/>
    <cellStyle name="RIGs linked cells 3 3 2 3 2 8" xfId="44114" xr:uid="{00000000-0005-0000-0000-000031AA0000}"/>
    <cellStyle name="RIGs linked cells 3 3 2 3 2 9" xfId="44115" xr:uid="{00000000-0005-0000-0000-000032AA0000}"/>
    <cellStyle name="RIGs linked cells 3 3 2 3 20" xfId="44116" xr:uid="{00000000-0005-0000-0000-000033AA0000}"/>
    <cellStyle name="RIGs linked cells 3 3 2 3 21" xfId="44117" xr:uid="{00000000-0005-0000-0000-000034AA0000}"/>
    <cellStyle name="RIGs linked cells 3 3 2 3 22" xfId="44118" xr:uid="{00000000-0005-0000-0000-000035AA0000}"/>
    <cellStyle name="RIGs linked cells 3 3 2 3 23" xfId="44119" xr:uid="{00000000-0005-0000-0000-000036AA0000}"/>
    <cellStyle name="RIGs linked cells 3 3 2 3 24" xfId="44120" xr:uid="{00000000-0005-0000-0000-000037AA0000}"/>
    <cellStyle name="RIGs linked cells 3 3 2 3 25" xfId="44121" xr:uid="{00000000-0005-0000-0000-000038AA0000}"/>
    <cellStyle name="RIGs linked cells 3 3 2 3 26" xfId="44122" xr:uid="{00000000-0005-0000-0000-000039AA0000}"/>
    <cellStyle name="RIGs linked cells 3 3 2 3 27" xfId="44123" xr:uid="{00000000-0005-0000-0000-00003AAA0000}"/>
    <cellStyle name="RIGs linked cells 3 3 2 3 28" xfId="44124" xr:uid="{00000000-0005-0000-0000-00003BAA0000}"/>
    <cellStyle name="RIGs linked cells 3 3 2 3 29" xfId="44125" xr:uid="{00000000-0005-0000-0000-00003CAA0000}"/>
    <cellStyle name="RIGs linked cells 3 3 2 3 3" xfId="44126" xr:uid="{00000000-0005-0000-0000-00003DAA0000}"/>
    <cellStyle name="RIGs linked cells 3 3 2 3 3 2" xfId="44127" xr:uid="{00000000-0005-0000-0000-00003EAA0000}"/>
    <cellStyle name="RIGs linked cells 3 3 2 3 3 3" xfId="44128" xr:uid="{00000000-0005-0000-0000-00003FAA0000}"/>
    <cellStyle name="RIGs linked cells 3 3 2 3 30" xfId="44129" xr:uid="{00000000-0005-0000-0000-000040AA0000}"/>
    <cellStyle name="RIGs linked cells 3 3 2 3 4" xfId="44130" xr:uid="{00000000-0005-0000-0000-000041AA0000}"/>
    <cellStyle name="RIGs linked cells 3 3 2 3 4 2" xfId="44131" xr:uid="{00000000-0005-0000-0000-000042AA0000}"/>
    <cellStyle name="RIGs linked cells 3 3 2 3 4 3" xfId="44132" xr:uid="{00000000-0005-0000-0000-000043AA0000}"/>
    <cellStyle name="RIGs linked cells 3 3 2 3 5" xfId="44133" xr:uid="{00000000-0005-0000-0000-000044AA0000}"/>
    <cellStyle name="RIGs linked cells 3 3 2 3 6" xfId="44134" xr:uid="{00000000-0005-0000-0000-000045AA0000}"/>
    <cellStyle name="RIGs linked cells 3 3 2 3 7" xfId="44135" xr:uid="{00000000-0005-0000-0000-000046AA0000}"/>
    <cellStyle name="RIGs linked cells 3 3 2 3 8" xfId="44136" xr:uid="{00000000-0005-0000-0000-000047AA0000}"/>
    <cellStyle name="RIGs linked cells 3 3 2 3 9" xfId="44137" xr:uid="{00000000-0005-0000-0000-000048AA0000}"/>
    <cellStyle name="RIGs linked cells 3 3 2 30" xfId="44138" xr:uid="{00000000-0005-0000-0000-000049AA0000}"/>
    <cellStyle name="RIGs linked cells 3 3 2 31" xfId="44139" xr:uid="{00000000-0005-0000-0000-00004AAA0000}"/>
    <cellStyle name="RIGs linked cells 3 3 2 32" xfId="44140" xr:uid="{00000000-0005-0000-0000-00004BAA0000}"/>
    <cellStyle name="RIGs linked cells 3 3 2 33" xfId="44141" xr:uid="{00000000-0005-0000-0000-00004CAA0000}"/>
    <cellStyle name="RIGs linked cells 3 3 2 4" xfId="44142" xr:uid="{00000000-0005-0000-0000-00004DAA0000}"/>
    <cellStyle name="RIGs linked cells 3 3 2 4 10" xfId="44143" xr:uid="{00000000-0005-0000-0000-00004EAA0000}"/>
    <cellStyle name="RIGs linked cells 3 3 2 4 11" xfId="44144" xr:uid="{00000000-0005-0000-0000-00004FAA0000}"/>
    <cellStyle name="RIGs linked cells 3 3 2 4 12" xfId="44145" xr:uid="{00000000-0005-0000-0000-000050AA0000}"/>
    <cellStyle name="RIGs linked cells 3 3 2 4 13" xfId="44146" xr:uid="{00000000-0005-0000-0000-000051AA0000}"/>
    <cellStyle name="RIGs linked cells 3 3 2 4 14" xfId="44147" xr:uid="{00000000-0005-0000-0000-000052AA0000}"/>
    <cellStyle name="RIGs linked cells 3 3 2 4 15" xfId="44148" xr:uid="{00000000-0005-0000-0000-000053AA0000}"/>
    <cellStyle name="RIGs linked cells 3 3 2 4 16" xfId="44149" xr:uid="{00000000-0005-0000-0000-000054AA0000}"/>
    <cellStyle name="RIGs linked cells 3 3 2 4 17" xfId="44150" xr:uid="{00000000-0005-0000-0000-000055AA0000}"/>
    <cellStyle name="RIGs linked cells 3 3 2 4 18" xfId="44151" xr:uid="{00000000-0005-0000-0000-000056AA0000}"/>
    <cellStyle name="RIGs linked cells 3 3 2 4 19" xfId="44152" xr:uid="{00000000-0005-0000-0000-000057AA0000}"/>
    <cellStyle name="RIGs linked cells 3 3 2 4 2" xfId="44153" xr:uid="{00000000-0005-0000-0000-000058AA0000}"/>
    <cellStyle name="RIGs linked cells 3 3 2 4 2 10" xfId="44154" xr:uid="{00000000-0005-0000-0000-000059AA0000}"/>
    <cellStyle name="RIGs linked cells 3 3 2 4 2 11" xfId="44155" xr:uid="{00000000-0005-0000-0000-00005AAA0000}"/>
    <cellStyle name="RIGs linked cells 3 3 2 4 2 12" xfId="44156" xr:uid="{00000000-0005-0000-0000-00005BAA0000}"/>
    <cellStyle name="RIGs linked cells 3 3 2 4 2 13" xfId="44157" xr:uid="{00000000-0005-0000-0000-00005CAA0000}"/>
    <cellStyle name="RIGs linked cells 3 3 2 4 2 2" xfId="44158" xr:uid="{00000000-0005-0000-0000-00005DAA0000}"/>
    <cellStyle name="RIGs linked cells 3 3 2 4 2 2 2" xfId="44159" xr:uid="{00000000-0005-0000-0000-00005EAA0000}"/>
    <cellStyle name="RIGs linked cells 3 3 2 4 2 2 3" xfId="44160" xr:uid="{00000000-0005-0000-0000-00005FAA0000}"/>
    <cellStyle name="RIGs linked cells 3 3 2 4 2 3" xfId="44161" xr:uid="{00000000-0005-0000-0000-000060AA0000}"/>
    <cellStyle name="RIGs linked cells 3 3 2 4 2 3 2" xfId="44162" xr:uid="{00000000-0005-0000-0000-000061AA0000}"/>
    <cellStyle name="RIGs linked cells 3 3 2 4 2 3 3" xfId="44163" xr:uid="{00000000-0005-0000-0000-000062AA0000}"/>
    <cellStyle name="RIGs linked cells 3 3 2 4 2 4" xfId="44164" xr:uid="{00000000-0005-0000-0000-000063AA0000}"/>
    <cellStyle name="RIGs linked cells 3 3 2 4 2 5" xfId="44165" xr:uid="{00000000-0005-0000-0000-000064AA0000}"/>
    <cellStyle name="RIGs linked cells 3 3 2 4 2 6" xfId="44166" xr:uid="{00000000-0005-0000-0000-000065AA0000}"/>
    <cellStyle name="RIGs linked cells 3 3 2 4 2 7" xfId="44167" xr:uid="{00000000-0005-0000-0000-000066AA0000}"/>
    <cellStyle name="RIGs linked cells 3 3 2 4 2 8" xfId="44168" xr:uid="{00000000-0005-0000-0000-000067AA0000}"/>
    <cellStyle name="RIGs linked cells 3 3 2 4 2 9" xfId="44169" xr:uid="{00000000-0005-0000-0000-000068AA0000}"/>
    <cellStyle name="RIGs linked cells 3 3 2 4 20" xfId="44170" xr:uid="{00000000-0005-0000-0000-000069AA0000}"/>
    <cellStyle name="RIGs linked cells 3 3 2 4 21" xfId="44171" xr:uid="{00000000-0005-0000-0000-00006AAA0000}"/>
    <cellStyle name="RIGs linked cells 3 3 2 4 22" xfId="44172" xr:uid="{00000000-0005-0000-0000-00006BAA0000}"/>
    <cellStyle name="RIGs linked cells 3 3 2 4 23" xfId="44173" xr:uid="{00000000-0005-0000-0000-00006CAA0000}"/>
    <cellStyle name="RIGs linked cells 3 3 2 4 24" xfId="44174" xr:uid="{00000000-0005-0000-0000-00006DAA0000}"/>
    <cellStyle name="RIGs linked cells 3 3 2 4 25" xfId="44175" xr:uid="{00000000-0005-0000-0000-00006EAA0000}"/>
    <cellStyle name="RIGs linked cells 3 3 2 4 26" xfId="44176" xr:uid="{00000000-0005-0000-0000-00006FAA0000}"/>
    <cellStyle name="RIGs linked cells 3 3 2 4 27" xfId="44177" xr:uid="{00000000-0005-0000-0000-000070AA0000}"/>
    <cellStyle name="RIGs linked cells 3 3 2 4 28" xfId="44178" xr:uid="{00000000-0005-0000-0000-000071AA0000}"/>
    <cellStyle name="RIGs linked cells 3 3 2 4 29" xfId="44179" xr:uid="{00000000-0005-0000-0000-000072AA0000}"/>
    <cellStyle name="RIGs linked cells 3 3 2 4 3" xfId="44180" xr:uid="{00000000-0005-0000-0000-000073AA0000}"/>
    <cellStyle name="RIGs linked cells 3 3 2 4 3 2" xfId="44181" xr:uid="{00000000-0005-0000-0000-000074AA0000}"/>
    <cellStyle name="RIGs linked cells 3 3 2 4 3 3" xfId="44182" xr:uid="{00000000-0005-0000-0000-000075AA0000}"/>
    <cellStyle name="RIGs linked cells 3 3 2 4 30" xfId="44183" xr:uid="{00000000-0005-0000-0000-000076AA0000}"/>
    <cellStyle name="RIGs linked cells 3 3 2 4 4" xfId="44184" xr:uid="{00000000-0005-0000-0000-000077AA0000}"/>
    <cellStyle name="RIGs linked cells 3 3 2 4 4 2" xfId="44185" xr:uid="{00000000-0005-0000-0000-000078AA0000}"/>
    <cellStyle name="RIGs linked cells 3 3 2 4 4 3" xfId="44186" xr:uid="{00000000-0005-0000-0000-000079AA0000}"/>
    <cellStyle name="RIGs linked cells 3 3 2 4 5" xfId="44187" xr:uid="{00000000-0005-0000-0000-00007AAA0000}"/>
    <cellStyle name="RIGs linked cells 3 3 2 4 6" xfId="44188" xr:uid="{00000000-0005-0000-0000-00007BAA0000}"/>
    <cellStyle name="RIGs linked cells 3 3 2 4 7" xfId="44189" xr:uid="{00000000-0005-0000-0000-00007CAA0000}"/>
    <cellStyle name="RIGs linked cells 3 3 2 4 8" xfId="44190" xr:uid="{00000000-0005-0000-0000-00007DAA0000}"/>
    <cellStyle name="RIGs linked cells 3 3 2 4 9" xfId="44191" xr:uid="{00000000-0005-0000-0000-00007EAA0000}"/>
    <cellStyle name="RIGs linked cells 3 3 2 5" xfId="44192" xr:uid="{00000000-0005-0000-0000-00007FAA0000}"/>
    <cellStyle name="RIGs linked cells 3 3 2 5 10" xfId="44193" xr:uid="{00000000-0005-0000-0000-000080AA0000}"/>
    <cellStyle name="RIGs linked cells 3 3 2 5 11" xfId="44194" xr:uid="{00000000-0005-0000-0000-000081AA0000}"/>
    <cellStyle name="RIGs linked cells 3 3 2 5 12" xfId="44195" xr:uid="{00000000-0005-0000-0000-000082AA0000}"/>
    <cellStyle name="RIGs linked cells 3 3 2 5 13" xfId="44196" xr:uid="{00000000-0005-0000-0000-000083AA0000}"/>
    <cellStyle name="RIGs linked cells 3 3 2 5 2" xfId="44197" xr:uid="{00000000-0005-0000-0000-000084AA0000}"/>
    <cellStyle name="RIGs linked cells 3 3 2 5 2 2" xfId="44198" xr:uid="{00000000-0005-0000-0000-000085AA0000}"/>
    <cellStyle name="RIGs linked cells 3 3 2 5 2 3" xfId="44199" xr:uid="{00000000-0005-0000-0000-000086AA0000}"/>
    <cellStyle name="RIGs linked cells 3 3 2 5 3" xfId="44200" xr:uid="{00000000-0005-0000-0000-000087AA0000}"/>
    <cellStyle name="RIGs linked cells 3 3 2 5 3 2" xfId="44201" xr:uid="{00000000-0005-0000-0000-000088AA0000}"/>
    <cellStyle name="RIGs linked cells 3 3 2 5 3 3" xfId="44202" xr:uid="{00000000-0005-0000-0000-000089AA0000}"/>
    <cellStyle name="RIGs linked cells 3 3 2 5 4" xfId="44203" xr:uid="{00000000-0005-0000-0000-00008AAA0000}"/>
    <cellStyle name="RIGs linked cells 3 3 2 5 5" xfId="44204" xr:uid="{00000000-0005-0000-0000-00008BAA0000}"/>
    <cellStyle name="RIGs linked cells 3 3 2 5 6" xfId="44205" xr:uid="{00000000-0005-0000-0000-00008CAA0000}"/>
    <cellStyle name="RIGs linked cells 3 3 2 5 7" xfId="44206" xr:uid="{00000000-0005-0000-0000-00008DAA0000}"/>
    <cellStyle name="RIGs linked cells 3 3 2 5 8" xfId="44207" xr:uid="{00000000-0005-0000-0000-00008EAA0000}"/>
    <cellStyle name="RIGs linked cells 3 3 2 5 9" xfId="44208" xr:uid="{00000000-0005-0000-0000-00008FAA0000}"/>
    <cellStyle name="RIGs linked cells 3 3 2 6" xfId="44209" xr:uid="{00000000-0005-0000-0000-000090AA0000}"/>
    <cellStyle name="RIGs linked cells 3 3 2 6 2" xfId="44210" xr:uid="{00000000-0005-0000-0000-000091AA0000}"/>
    <cellStyle name="RIGs linked cells 3 3 2 6 2 2" xfId="44211" xr:uid="{00000000-0005-0000-0000-000092AA0000}"/>
    <cellStyle name="RIGs linked cells 3 3 2 6 2 3" xfId="44212" xr:uid="{00000000-0005-0000-0000-000093AA0000}"/>
    <cellStyle name="RIGs linked cells 3 3 2 6 3" xfId="44213" xr:uid="{00000000-0005-0000-0000-000094AA0000}"/>
    <cellStyle name="RIGs linked cells 3 3 2 6 3 2" xfId="44214" xr:uid="{00000000-0005-0000-0000-000095AA0000}"/>
    <cellStyle name="RIGs linked cells 3 3 2 6 4" xfId="44215" xr:uid="{00000000-0005-0000-0000-000096AA0000}"/>
    <cellStyle name="RIGs linked cells 3 3 2 7" xfId="44216" xr:uid="{00000000-0005-0000-0000-000097AA0000}"/>
    <cellStyle name="RIGs linked cells 3 3 2 7 2" xfId="44217" xr:uid="{00000000-0005-0000-0000-000098AA0000}"/>
    <cellStyle name="RIGs linked cells 3 3 2 8" xfId="44218" xr:uid="{00000000-0005-0000-0000-000099AA0000}"/>
    <cellStyle name="RIGs linked cells 3 3 2 8 2" xfId="44219" xr:uid="{00000000-0005-0000-0000-00009AAA0000}"/>
    <cellStyle name="RIGs linked cells 3 3 2 9" xfId="44220" xr:uid="{00000000-0005-0000-0000-00009BAA0000}"/>
    <cellStyle name="RIGs linked cells 3 3 2 9 2" xfId="44221" xr:uid="{00000000-0005-0000-0000-00009CAA0000}"/>
    <cellStyle name="RIGs linked cells 3 3 2_4 28 1_Asst_Health_Crit_AllTO_RIIO_20110714pm" xfId="44222" xr:uid="{00000000-0005-0000-0000-00009DAA0000}"/>
    <cellStyle name="RIGs linked cells 3 3 20" xfId="44223" xr:uid="{00000000-0005-0000-0000-00009EAA0000}"/>
    <cellStyle name="RIGs linked cells 3 3 20 2" xfId="44224" xr:uid="{00000000-0005-0000-0000-00009FAA0000}"/>
    <cellStyle name="RIGs linked cells 3 3 21" xfId="44225" xr:uid="{00000000-0005-0000-0000-0000A0AA0000}"/>
    <cellStyle name="RIGs linked cells 3 3 21 2" xfId="44226" xr:uid="{00000000-0005-0000-0000-0000A1AA0000}"/>
    <cellStyle name="RIGs linked cells 3 3 22" xfId="44227" xr:uid="{00000000-0005-0000-0000-0000A2AA0000}"/>
    <cellStyle name="RIGs linked cells 3 3 22 2" xfId="44228" xr:uid="{00000000-0005-0000-0000-0000A3AA0000}"/>
    <cellStyle name="RIGs linked cells 3 3 23" xfId="44229" xr:uid="{00000000-0005-0000-0000-0000A4AA0000}"/>
    <cellStyle name="RIGs linked cells 3 3 23 2" xfId="44230" xr:uid="{00000000-0005-0000-0000-0000A5AA0000}"/>
    <cellStyle name="RIGs linked cells 3 3 24" xfId="44231" xr:uid="{00000000-0005-0000-0000-0000A6AA0000}"/>
    <cellStyle name="RIGs linked cells 3 3 24 2" xfId="44232" xr:uid="{00000000-0005-0000-0000-0000A7AA0000}"/>
    <cellStyle name="RIGs linked cells 3 3 25" xfId="44233" xr:uid="{00000000-0005-0000-0000-0000A8AA0000}"/>
    <cellStyle name="RIGs linked cells 3 3 25 2" xfId="44234" xr:uid="{00000000-0005-0000-0000-0000A9AA0000}"/>
    <cellStyle name="RIGs linked cells 3 3 26" xfId="44235" xr:uid="{00000000-0005-0000-0000-0000AAAA0000}"/>
    <cellStyle name="RIGs linked cells 3 3 26 2" xfId="44236" xr:uid="{00000000-0005-0000-0000-0000ABAA0000}"/>
    <cellStyle name="RIGs linked cells 3 3 27" xfId="44237" xr:uid="{00000000-0005-0000-0000-0000ACAA0000}"/>
    <cellStyle name="RIGs linked cells 3 3 28" xfId="44238" xr:uid="{00000000-0005-0000-0000-0000ADAA0000}"/>
    <cellStyle name="RIGs linked cells 3 3 29" xfId="44239" xr:uid="{00000000-0005-0000-0000-0000AEAA0000}"/>
    <cellStyle name="RIGs linked cells 3 3 3" xfId="44240" xr:uid="{00000000-0005-0000-0000-0000AFAA0000}"/>
    <cellStyle name="RIGs linked cells 3 3 3 10" xfId="44241" xr:uid="{00000000-0005-0000-0000-0000B0AA0000}"/>
    <cellStyle name="RIGs linked cells 3 3 3 11" xfId="44242" xr:uid="{00000000-0005-0000-0000-0000B1AA0000}"/>
    <cellStyle name="RIGs linked cells 3 3 3 12" xfId="44243" xr:uid="{00000000-0005-0000-0000-0000B2AA0000}"/>
    <cellStyle name="RIGs linked cells 3 3 3 13" xfId="44244" xr:uid="{00000000-0005-0000-0000-0000B3AA0000}"/>
    <cellStyle name="RIGs linked cells 3 3 3 14" xfId="44245" xr:uid="{00000000-0005-0000-0000-0000B4AA0000}"/>
    <cellStyle name="RIGs linked cells 3 3 3 15" xfId="44246" xr:uid="{00000000-0005-0000-0000-0000B5AA0000}"/>
    <cellStyle name="RIGs linked cells 3 3 3 16" xfId="44247" xr:uid="{00000000-0005-0000-0000-0000B6AA0000}"/>
    <cellStyle name="RIGs linked cells 3 3 3 17" xfId="44248" xr:uid="{00000000-0005-0000-0000-0000B7AA0000}"/>
    <cellStyle name="RIGs linked cells 3 3 3 18" xfId="44249" xr:uid="{00000000-0005-0000-0000-0000B8AA0000}"/>
    <cellStyle name="RIGs linked cells 3 3 3 19" xfId="44250" xr:uid="{00000000-0005-0000-0000-0000B9AA0000}"/>
    <cellStyle name="RIGs linked cells 3 3 3 2" xfId="44251" xr:uid="{00000000-0005-0000-0000-0000BAAA0000}"/>
    <cellStyle name="RIGs linked cells 3 3 3 2 10" xfId="44252" xr:uid="{00000000-0005-0000-0000-0000BBAA0000}"/>
    <cellStyle name="RIGs linked cells 3 3 3 2 11" xfId="44253" xr:uid="{00000000-0005-0000-0000-0000BCAA0000}"/>
    <cellStyle name="RIGs linked cells 3 3 3 2 12" xfId="44254" xr:uid="{00000000-0005-0000-0000-0000BDAA0000}"/>
    <cellStyle name="RIGs linked cells 3 3 3 2 13" xfId="44255" xr:uid="{00000000-0005-0000-0000-0000BEAA0000}"/>
    <cellStyle name="RIGs linked cells 3 3 3 2 14" xfId="44256" xr:uid="{00000000-0005-0000-0000-0000BFAA0000}"/>
    <cellStyle name="RIGs linked cells 3 3 3 2 15" xfId="44257" xr:uid="{00000000-0005-0000-0000-0000C0AA0000}"/>
    <cellStyle name="RIGs linked cells 3 3 3 2 16" xfId="44258" xr:uid="{00000000-0005-0000-0000-0000C1AA0000}"/>
    <cellStyle name="RIGs linked cells 3 3 3 2 17" xfId="44259" xr:uid="{00000000-0005-0000-0000-0000C2AA0000}"/>
    <cellStyle name="RIGs linked cells 3 3 3 2 18" xfId="44260" xr:uid="{00000000-0005-0000-0000-0000C3AA0000}"/>
    <cellStyle name="RIGs linked cells 3 3 3 2 19" xfId="44261" xr:uid="{00000000-0005-0000-0000-0000C4AA0000}"/>
    <cellStyle name="RIGs linked cells 3 3 3 2 2" xfId="44262" xr:uid="{00000000-0005-0000-0000-0000C5AA0000}"/>
    <cellStyle name="RIGs linked cells 3 3 3 2 2 10" xfId="44263" xr:uid="{00000000-0005-0000-0000-0000C6AA0000}"/>
    <cellStyle name="RIGs linked cells 3 3 3 2 2 11" xfId="44264" xr:uid="{00000000-0005-0000-0000-0000C7AA0000}"/>
    <cellStyle name="RIGs linked cells 3 3 3 2 2 12" xfId="44265" xr:uid="{00000000-0005-0000-0000-0000C8AA0000}"/>
    <cellStyle name="RIGs linked cells 3 3 3 2 2 13" xfId="44266" xr:uid="{00000000-0005-0000-0000-0000C9AA0000}"/>
    <cellStyle name="RIGs linked cells 3 3 3 2 2 2" xfId="44267" xr:uid="{00000000-0005-0000-0000-0000CAAA0000}"/>
    <cellStyle name="RIGs linked cells 3 3 3 2 2 2 2" xfId="44268" xr:uid="{00000000-0005-0000-0000-0000CBAA0000}"/>
    <cellStyle name="RIGs linked cells 3 3 3 2 2 2 3" xfId="44269" xr:uid="{00000000-0005-0000-0000-0000CCAA0000}"/>
    <cellStyle name="RIGs linked cells 3 3 3 2 2 3" xfId="44270" xr:uid="{00000000-0005-0000-0000-0000CDAA0000}"/>
    <cellStyle name="RIGs linked cells 3 3 3 2 2 3 2" xfId="44271" xr:uid="{00000000-0005-0000-0000-0000CEAA0000}"/>
    <cellStyle name="RIGs linked cells 3 3 3 2 2 3 3" xfId="44272" xr:uid="{00000000-0005-0000-0000-0000CFAA0000}"/>
    <cellStyle name="RIGs linked cells 3 3 3 2 2 4" xfId="44273" xr:uid="{00000000-0005-0000-0000-0000D0AA0000}"/>
    <cellStyle name="RIGs linked cells 3 3 3 2 2 5" xfId="44274" xr:uid="{00000000-0005-0000-0000-0000D1AA0000}"/>
    <cellStyle name="RIGs linked cells 3 3 3 2 2 6" xfId="44275" xr:uid="{00000000-0005-0000-0000-0000D2AA0000}"/>
    <cellStyle name="RIGs linked cells 3 3 3 2 2 7" xfId="44276" xr:uid="{00000000-0005-0000-0000-0000D3AA0000}"/>
    <cellStyle name="RIGs linked cells 3 3 3 2 2 8" xfId="44277" xr:uid="{00000000-0005-0000-0000-0000D4AA0000}"/>
    <cellStyle name="RIGs linked cells 3 3 3 2 2 9" xfId="44278" xr:uid="{00000000-0005-0000-0000-0000D5AA0000}"/>
    <cellStyle name="RIGs linked cells 3 3 3 2 20" xfId="44279" xr:uid="{00000000-0005-0000-0000-0000D6AA0000}"/>
    <cellStyle name="RIGs linked cells 3 3 3 2 21" xfId="44280" xr:uid="{00000000-0005-0000-0000-0000D7AA0000}"/>
    <cellStyle name="RIGs linked cells 3 3 3 2 22" xfId="44281" xr:uid="{00000000-0005-0000-0000-0000D8AA0000}"/>
    <cellStyle name="RIGs linked cells 3 3 3 2 23" xfId="44282" xr:uid="{00000000-0005-0000-0000-0000D9AA0000}"/>
    <cellStyle name="RIGs linked cells 3 3 3 2 24" xfId="44283" xr:uid="{00000000-0005-0000-0000-0000DAAA0000}"/>
    <cellStyle name="RIGs linked cells 3 3 3 2 25" xfId="44284" xr:uid="{00000000-0005-0000-0000-0000DBAA0000}"/>
    <cellStyle name="RIGs linked cells 3 3 3 2 26" xfId="44285" xr:uid="{00000000-0005-0000-0000-0000DCAA0000}"/>
    <cellStyle name="RIGs linked cells 3 3 3 2 27" xfId="44286" xr:uid="{00000000-0005-0000-0000-0000DDAA0000}"/>
    <cellStyle name="RIGs linked cells 3 3 3 2 28" xfId="44287" xr:uid="{00000000-0005-0000-0000-0000DEAA0000}"/>
    <cellStyle name="RIGs linked cells 3 3 3 2 29" xfId="44288" xr:uid="{00000000-0005-0000-0000-0000DFAA0000}"/>
    <cellStyle name="RIGs linked cells 3 3 3 2 3" xfId="44289" xr:uid="{00000000-0005-0000-0000-0000E0AA0000}"/>
    <cellStyle name="RIGs linked cells 3 3 3 2 3 2" xfId="44290" xr:uid="{00000000-0005-0000-0000-0000E1AA0000}"/>
    <cellStyle name="RIGs linked cells 3 3 3 2 3 3" xfId="44291" xr:uid="{00000000-0005-0000-0000-0000E2AA0000}"/>
    <cellStyle name="RIGs linked cells 3 3 3 2 30" xfId="44292" xr:uid="{00000000-0005-0000-0000-0000E3AA0000}"/>
    <cellStyle name="RIGs linked cells 3 3 3 2 31" xfId="44293" xr:uid="{00000000-0005-0000-0000-0000E4AA0000}"/>
    <cellStyle name="RIGs linked cells 3 3 3 2 32" xfId="44294" xr:uid="{00000000-0005-0000-0000-0000E5AA0000}"/>
    <cellStyle name="RIGs linked cells 3 3 3 2 33" xfId="44295" xr:uid="{00000000-0005-0000-0000-0000E6AA0000}"/>
    <cellStyle name="RIGs linked cells 3 3 3 2 34" xfId="44296" xr:uid="{00000000-0005-0000-0000-0000E7AA0000}"/>
    <cellStyle name="RIGs linked cells 3 3 3 2 4" xfId="44297" xr:uid="{00000000-0005-0000-0000-0000E8AA0000}"/>
    <cellStyle name="RIGs linked cells 3 3 3 2 4 2" xfId="44298" xr:uid="{00000000-0005-0000-0000-0000E9AA0000}"/>
    <cellStyle name="RIGs linked cells 3 3 3 2 4 3" xfId="44299" xr:uid="{00000000-0005-0000-0000-0000EAAA0000}"/>
    <cellStyle name="RIGs linked cells 3 3 3 2 5" xfId="44300" xr:uid="{00000000-0005-0000-0000-0000EBAA0000}"/>
    <cellStyle name="RIGs linked cells 3 3 3 2 6" xfId="44301" xr:uid="{00000000-0005-0000-0000-0000ECAA0000}"/>
    <cellStyle name="RIGs linked cells 3 3 3 2 7" xfId="44302" xr:uid="{00000000-0005-0000-0000-0000EDAA0000}"/>
    <cellStyle name="RIGs linked cells 3 3 3 2 8" xfId="44303" xr:uid="{00000000-0005-0000-0000-0000EEAA0000}"/>
    <cellStyle name="RIGs linked cells 3 3 3 2 9" xfId="44304" xr:uid="{00000000-0005-0000-0000-0000EFAA0000}"/>
    <cellStyle name="RIGs linked cells 3 3 3 20" xfId="44305" xr:uid="{00000000-0005-0000-0000-0000F0AA0000}"/>
    <cellStyle name="RIGs linked cells 3 3 3 21" xfId="44306" xr:uid="{00000000-0005-0000-0000-0000F1AA0000}"/>
    <cellStyle name="RIGs linked cells 3 3 3 22" xfId="44307" xr:uid="{00000000-0005-0000-0000-0000F2AA0000}"/>
    <cellStyle name="RIGs linked cells 3 3 3 23" xfId="44308" xr:uid="{00000000-0005-0000-0000-0000F3AA0000}"/>
    <cellStyle name="RIGs linked cells 3 3 3 24" xfId="44309" xr:uid="{00000000-0005-0000-0000-0000F4AA0000}"/>
    <cellStyle name="RIGs linked cells 3 3 3 25" xfId="44310" xr:uid="{00000000-0005-0000-0000-0000F5AA0000}"/>
    <cellStyle name="RIGs linked cells 3 3 3 26" xfId="44311" xr:uid="{00000000-0005-0000-0000-0000F6AA0000}"/>
    <cellStyle name="RIGs linked cells 3 3 3 27" xfId="44312" xr:uid="{00000000-0005-0000-0000-0000F7AA0000}"/>
    <cellStyle name="RIGs linked cells 3 3 3 28" xfId="44313" xr:uid="{00000000-0005-0000-0000-0000F8AA0000}"/>
    <cellStyle name="RIGs linked cells 3 3 3 29" xfId="44314" xr:uid="{00000000-0005-0000-0000-0000F9AA0000}"/>
    <cellStyle name="RIGs linked cells 3 3 3 3" xfId="44315" xr:uid="{00000000-0005-0000-0000-0000FAAA0000}"/>
    <cellStyle name="RIGs linked cells 3 3 3 3 10" xfId="44316" xr:uid="{00000000-0005-0000-0000-0000FBAA0000}"/>
    <cellStyle name="RIGs linked cells 3 3 3 3 11" xfId="44317" xr:uid="{00000000-0005-0000-0000-0000FCAA0000}"/>
    <cellStyle name="RIGs linked cells 3 3 3 3 12" xfId="44318" xr:uid="{00000000-0005-0000-0000-0000FDAA0000}"/>
    <cellStyle name="RIGs linked cells 3 3 3 3 13" xfId="44319" xr:uid="{00000000-0005-0000-0000-0000FEAA0000}"/>
    <cellStyle name="RIGs linked cells 3 3 3 3 2" xfId="44320" xr:uid="{00000000-0005-0000-0000-0000FFAA0000}"/>
    <cellStyle name="RIGs linked cells 3 3 3 3 2 2" xfId="44321" xr:uid="{00000000-0005-0000-0000-000000AB0000}"/>
    <cellStyle name="RIGs linked cells 3 3 3 3 2 3" xfId="44322" xr:uid="{00000000-0005-0000-0000-000001AB0000}"/>
    <cellStyle name="RIGs linked cells 3 3 3 3 3" xfId="44323" xr:uid="{00000000-0005-0000-0000-000002AB0000}"/>
    <cellStyle name="RIGs linked cells 3 3 3 3 3 2" xfId="44324" xr:uid="{00000000-0005-0000-0000-000003AB0000}"/>
    <cellStyle name="RIGs linked cells 3 3 3 3 3 3" xfId="44325" xr:uid="{00000000-0005-0000-0000-000004AB0000}"/>
    <cellStyle name="RIGs linked cells 3 3 3 3 4" xfId="44326" xr:uid="{00000000-0005-0000-0000-000005AB0000}"/>
    <cellStyle name="RIGs linked cells 3 3 3 3 5" xfId="44327" xr:uid="{00000000-0005-0000-0000-000006AB0000}"/>
    <cellStyle name="RIGs linked cells 3 3 3 3 6" xfId="44328" xr:uid="{00000000-0005-0000-0000-000007AB0000}"/>
    <cellStyle name="RIGs linked cells 3 3 3 3 7" xfId="44329" xr:uid="{00000000-0005-0000-0000-000008AB0000}"/>
    <cellStyle name="RIGs linked cells 3 3 3 3 8" xfId="44330" xr:uid="{00000000-0005-0000-0000-000009AB0000}"/>
    <cellStyle name="RIGs linked cells 3 3 3 3 9" xfId="44331" xr:uid="{00000000-0005-0000-0000-00000AAB0000}"/>
    <cellStyle name="RIGs linked cells 3 3 3 30" xfId="44332" xr:uid="{00000000-0005-0000-0000-00000BAB0000}"/>
    <cellStyle name="RIGs linked cells 3 3 3 31" xfId="44333" xr:uid="{00000000-0005-0000-0000-00000CAB0000}"/>
    <cellStyle name="RIGs linked cells 3 3 3 32" xfId="44334" xr:uid="{00000000-0005-0000-0000-00000DAB0000}"/>
    <cellStyle name="RIGs linked cells 3 3 3 33" xfId="44335" xr:uid="{00000000-0005-0000-0000-00000EAB0000}"/>
    <cellStyle name="RIGs linked cells 3 3 3 34" xfId="44336" xr:uid="{00000000-0005-0000-0000-00000FAB0000}"/>
    <cellStyle name="RIGs linked cells 3 3 3 35" xfId="44337" xr:uid="{00000000-0005-0000-0000-000010AB0000}"/>
    <cellStyle name="RIGs linked cells 3 3 3 4" xfId="44338" xr:uid="{00000000-0005-0000-0000-000011AB0000}"/>
    <cellStyle name="RIGs linked cells 3 3 3 4 2" xfId="44339" xr:uid="{00000000-0005-0000-0000-000012AB0000}"/>
    <cellStyle name="RIGs linked cells 3 3 3 4 3" xfId="44340" xr:uid="{00000000-0005-0000-0000-000013AB0000}"/>
    <cellStyle name="RIGs linked cells 3 3 3 5" xfId="44341" xr:uid="{00000000-0005-0000-0000-000014AB0000}"/>
    <cellStyle name="RIGs linked cells 3 3 3 5 2" xfId="44342" xr:uid="{00000000-0005-0000-0000-000015AB0000}"/>
    <cellStyle name="RIGs linked cells 3 3 3 5 3" xfId="44343" xr:uid="{00000000-0005-0000-0000-000016AB0000}"/>
    <cellStyle name="RIGs linked cells 3 3 3 6" xfId="44344" xr:uid="{00000000-0005-0000-0000-000017AB0000}"/>
    <cellStyle name="RIGs linked cells 3 3 3 7" xfId="44345" xr:uid="{00000000-0005-0000-0000-000018AB0000}"/>
    <cellStyle name="RIGs linked cells 3 3 3 8" xfId="44346" xr:uid="{00000000-0005-0000-0000-000019AB0000}"/>
    <cellStyle name="RIGs linked cells 3 3 3 9" xfId="44347" xr:uid="{00000000-0005-0000-0000-00001AAB0000}"/>
    <cellStyle name="RIGs linked cells 3 3 3_4 28 1_Asst_Health_Crit_AllTO_RIIO_20110714pm" xfId="44348" xr:uid="{00000000-0005-0000-0000-00001BAB0000}"/>
    <cellStyle name="RIGs linked cells 3 3 30" xfId="44349" xr:uid="{00000000-0005-0000-0000-00001CAB0000}"/>
    <cellStyle name="RIGs linked cells 3 3 31" xfId="44350" xr:uid="{00000000-0005-0000-0000-00001DAB0000}"/>
    <cellStyle name="RIGs linked cells 3 3 32" xfId="44351" xr:uid="{00000000-0005-0000-0000-00001EAB0000}"/>
    <cellStyle name="RIGs linked cells 3 3 33" xfId="44352" xr:uid="{00000000-0005-0000-0000-00001FAB0000}"/>
    <cellStyle name="RIGs linked cells 3 3 34" xfId="44353" xr:uid="{00000000-0005-0000-0000-000020AB0000}"/>
    <cellStyle name="RIGs linked cells 3 3 35" xfId="44354" xr:uid="{00000000-0005-0000-0000-000021AB0000}"/>
    <cellStyle name="RIGs linked cells 3 3 36" xfId="44355" xr:uid="{00000000-0005-0000-0000-000022AB0000}"/>
    <cellStyle name="RIGs linked cells 3 3 37" xfId="44356" xr:uid="{00000000-0005-0000-0000-000023AB0000}"/>
    <cellStyle name="RIGs linked cells 3 3 38" xfId="44357" xr:uid="{00000000-0005-0000-0000-000024AB0000}"/>
    <cellStyle name="RIGs linked cells 3 3 39" xfId="44358" xr:uid="{00000000-0005-0000-0000-000025AB0000}"/>
    <cellStyle name="RIGs linked cells 3 3 4" xfId="44359" xr:uid="{00000000-0005-0000-0000-000026AB0000}"/>
    <cellStyle name="RIGs linked cells 3 3 4 10" xfId="44360" xr:uid="{00000000-0005-0000-0000-000027AB0000}"/>
    <cellStyle name="RIGs linked cells 3 3 4 11" xfId="44361" xr:uid="{00000000-0005-0000-0000-000028AB0000}"/>
    <cellStyle name="RIGs linked cells 3 3 4 12" xfId="44362" xr:uid="{00000000-0005-0000-0000-000029AB0000}"/>
    <cellStyle name="RIGs linked cells 3 3 4 13" xfId="44363" xr:uid="{00000000-0005-0000-0000-00002AAB0000}"/>
    <cellStyle name="RIGs linked cells 3 3 4 14" xfId="44364" xr:uid="{00000000-0005-0000-0000-00002BAB0000}"/>
    <cellStyle name="RIGs linked cells 3 3 4 15" xfId="44365" xr:uid="{00000000-0005-0000-0000-00002CAB0000}"/>
    <cellStyle name="RIGs linked cells 3 3 4 16" xfId="44366" xr:uid="{00000000-0005-0000-0000-00002DAB0000}"/>
    <cellStyle name="RIGs linked cells 3 3 4 17" xfId="44367" xr:uid="{00000000-0005-0000-0000-00002EAB0000}"/>
    <cellStyle name="RIGs linked cells 3 3 4 18" xfId="44368" xr:uid="{00000000-0005-0000-0000-00002FAB0000}"/>
    <cellStyle name="RIGs linked cells 3 3 4 19" xfId="44369" xr:uid="{00000000-0005-0000-0000-000030AB0000}"/>
    <cellStyle name="RIGs linked cells 3 3 4 2" xfId="44370" xr:uid="{00000000-0005-0000-0000-000031AB0000}"/>
    <cellStyle name="RIGs linked cells 3 3 4 2 10" xfId="44371" xr:uid="{00000000-0005-0000-0000-000032AB0000}"/>
    <cellStyle name="RIGs linked cells 3 3 4 2 11" xfId="44372" xr:uid="{00000000-0005-0000-0000-000033AB0000}"/>
    <cellStyle name="RIGs linked cells 3 3 4 2 12" xfId="44373" xr:uid="{00000000-0005-0000-0000-000034AB0000}"/>
    <cellStyle name="RIGs linked cells 3 3 4 2 13" xfId="44374" xr:uid="{00000000-0005-0000-0000-000035AB0000}"/>
    <cellStyle name="RIGs linked cells 3 3 4 2 2" xfId="44375" xr:uid="{00000000-0005-0000-0000-000036AB0000}"/>
    <cellStyle name="RIGs linked cells 3 3 4 2 2 2" xfId="44376" xr:uid="{00000000-0005-0000-0000-000037AB0000}"/>
    <cellStyle name="RIGs linked cells 3 3 4 2 2 3" xfId="44377" xr:uid="{00000000-0005-0000-0000-000038AB0000}"/>
    <cellStyle name="RIGs linked cells 3 3 4 2 3" xfId="44378" xr:uid="{00000000-0005-0000-0000-000039AB0000}"/>
    <cellStyle name="RIGs linked cells 3 3 4 2 3 2" xfId="44379" xr:uid="{00000000-0005-0000-0000-00003AAB0000}"/>
    <cellStyle name="RIGs linked cells 3 3 4 2 3 3" xfId="44380" xr:uid="{00000000-0005-0000-0000-00003BAB0000}"/>
    <cellStyle name="RIGs linked cells 3 3 4 2 4" xfId="44381" xr:uid="{00000000-0005-0000-0000-00003CAB0000}"/>
    <cellStyle name="RIGs linked cells 3 3 4 2 5" xfId="44382" xr:uid="{00000000-0005-0000-0000-00003DAB0000}"/>
    <cellStyle name="RIGs linked cells 3 3 4 2 6" xfId="44383" xr:uid="{00000000-0005-0000-0000-00003EAB0000}"/>
    <cellStyle name="RIGs linked cells 3 3 4 2 7" xfId="44384" xr:uid="{00000000-0005-0000-0000-00003FAB0000}"/>
    <cellStyle name="RIGs linked cells 3 3 4 2 8" xfId="44385" xr:uid="{00000000-0005-0000-0000-000040AB0000}"/>
    <cellStyle name="RIGs linked cells 3 3 4 2 9" xfId="44386" xr:uid="{00000000-0005-0000-0000-000041AB0000}"/>
    <cellStyle name="RIGs linked cells 3 3 4 20" xfId="44387" xr:uid="{00000000-0005-0000-0000-000042AB0000}"/>
    <cellStyle name="RIGs linked cells 3 3 4 21" xfId="44388" xr:uid="{00000000-0005-0000-0000-000043AB0000}"/>
    <cellStyle name="RIGs linked cells 3 3 4 22" xfId="44389" xr:uid="{00000000-0005-0000-0000-000044AB0000}"/>
    <cellStyle name="RIGs linked cells 3 3 4 23" xfId="44390" xr:uid="{00000000-0005-0000-0000-000045AB0000}"/>
    <cellStyle name="RIGs linked cells 3 3 4 24" xfId="44391" xr:uid="{00000000-0005-0000-0000-000046AB0000}"/>
    <cellStyle name="RIGs linked cells 3 3 4 25" xfId="44392" xr:uid="{00000000-0005-0000-0000-000047AB0000}"/>
    <cellStyle name="RIGs linked cells 3 3 4 26" xfId="44393" xr:uid="{00000000-0005-0000-0000-000048AB0000}"/>
    <cellStyle name="RIGs linked cells 3 3 4 27" xfId="44394" xr:uid="{00000000-0005-0000-0000-000049AB0000}"/>
    <cellStyle name="RIGs linked cells 3 3 4 28" xfId="44395" xr:uid="{00000000-0005-0000-0000-00004AAB0000}"/>
    <cellStyle name="RIGs linked cells 3 3 4 29" xfId="44396" xr:uid="{00000000-0005-0000-0000-00004BAB0000}"/>
    <cellStyle name="RIGs linked cells 3 3 4 3" xfId="44397" xr:uid="{00000000-0005-0000-0000-00004CAB0000}"/>
    <cellStyle name="RIGs linked cells 3 3 4 3 2" xfId="44398" xr:uid="{00000000-0005-0000-0000-00004DAB0000}"/>
    <cellStyle name="RIGs linked cells 3 3 4 3 3" xfId="44399" xr:uid="{00000000-0005-0000-0000-00004EAB0000}"/>
    <cellStyle name="RIGs linked cells 3 3 4 30" xfId="44400" xr:uid="{00000000-0005-0000-0000-00004FAB0000}"/>
    <cellStyle name="RIGs linked cells 3 3 4 31" xfId="44401" xr:uid="{00000000-0005-0000-0000-000050AB0000}"/>
    <cellStyle name="RIGs linked cells 3 3 4 32" xfId="44402" xr:uid="{00000000-0005-0000-0000-000051AB0000}"/>
    <cellStyle name="RIGs linked cells 3 3 4 33" xfId="44403" xr:uid="{00000000-0005-0000-0000-000052AB0000}"/>
    <cellStyle name="RIGs linked cells 3 3 4 34" xfId="44404" xr:uid="{00000000-0005-0000-0000-000053AB0000}"/>
    <cellStyle name="RIGs linked cells 3 3 4 4" xfId="44405" xr:uid="{00000000-0005-0000-0000-000054AB0000}"/>
    <cellStyle name="RIGs linked cells 3 3 4 4 2" xfId="44406" xr:uid="{00000000-0005-0000-0000-000055AB0000}"/>
    <cellStyle name="RIGs linked cells 3 3 4 4 3" xfId="44407" xr:uid="{00000000-0005-0000-0000-000056AB0000}"/>
    <cellStyle name="RIGs linked cells 3 3 4 5" xfId="44408" xr:uid="{00000000-0005-0000-0000-000057AB0000}"/>
    <cellStyle name="RIGs linked cells 3 3 4 6" xfId="44409" xr:uid="{00000000-0005-0000-0000-000058AB0000}"/>
    <cellStyle name="RIGs linked cells 3 3 4 7" xfId="44410" xr:uid="{00000000-0005-0000-0000-000059AB0000}"/>
    <cellStyle name="RIGs linked cells 3 3 4 8" xfId="44411" xr:uid="{00000000-0005-0000-0000-00005AAB0000}"/>
    <cellStyle name="RIGs linked cells 3 3 4 9" xfId="44412" xr:uid="{00000000-0005-0000-0000-00005BAB0000}"/>
    <cellStyle name="RIGs linked cells 3 3 5" xfId="44413" xr:uid="{00000000-0005-0000-0000-00005CAB0000}"/>
    <cellStyle name="RIGs linked cells 3 3 5 10" xfId="44414" xr:uid="{00000000-0005-0000-0000-00005DAB0000}"/>
    <cellStyle name="RIGs linked cells 3 3 5 11" xfId="44415" xr:uid="{00000000-0005-0000-0000-00005EAB0000}"/>
    <cellStyle name="RIGs linked cells 3 3 5 12" xfId="44416" xr:uid="{00000000-0005-0000-0000-00005FAB0000}"/>
    <cellStyle name="RIGs linked cells 3 3 5 13" xfId="44417" xr:uid="{00000000-0005-0000-0000-000060AB0000}"/>
    <cellStyle name="RIGs linked cells 3 3 5 14" xfId="44418" xr:uid="{00000000-0005-0000-0000-000061AB0000}"/>
    <cellStyle name="RIGs linked cells 3 3 5 15" xfId="44419" xr:uid="{00000000-0005-0000-0000-000062AB0000}"/>
    <cellStyle name="RIGs linked cells 3 3 5 16" xfId="44420" xr:uid="{00000000-0005-0000-0000-000063AB0000}"/>
    <cellStyle name="RIGs linked cells 3 3 5 17" xfId="44421" xr:uid="{00000000-0005-0000-0000-000064AB0000}"/>
    <cellStyle name="RIGs linked cells 3 3 5 18" xfId="44422" xr:uid="{00000000-0005-0000-0000-000065AB0000}"/>
    <cellStyle name="RIGs linked cells 3 3 5 19" xfId="44423" xr:uid="{00000000-0005-0000-0000-000066AB0000}"/>
    <cellStyle name="RIGs linked cells 3 3 5 2" xfId="44424" xr:uid="{00000000-0005-0000-0000-000067AB0000}"/>
    <cellStyle name="RIGs linked cells 3 3 5 2 10" xfId="44425" xr:uid="{00000000-0005-0000-0000-000068AB0000}"/>
    <cellStyle name="RIGs linked cells 3 3 5 2 11" xfId="44426" xr:uid="{00000000-0005-0000-0000-000069AB0000}"/>
    <cellStyle name="RIGs linked cells 3 3 5 2 12" xfId="44427" xr:uid="{00000000-0005-0000-0000-00006AAB0000}"/>
    <cellStyle name="RIGs linked cells 3 3 5 2 13" xfId="44428" xr:uid="{00000000-0005-0000-0000-00006BAB0000}"/>
    <cellStyle name="RIGs linked cells 3 3 5 2 2" xfId="44429" xr:uid="{00000000-0005-0000-0000-00006CAB0000}"/>
    <cellStyle name="RIGs linked cells 3 3 5 2 2 2" xfId="44430" xr:uid="{00000000-0005-0000-0000-00006DAB0000}"/>
    <cellStyle name="RIGs linked cells 3 3 5 2 2 3" xfId="44431" xr:uid="{00000000-0005-0000-0000-00006EAB0000}"/>
    <cellStyle name="RIGs linked cells 3 3 5 2 3" xfId="44432" xr:uid="{00000000-0005-0000-0000-00006FAB0000}"/>
    <cellStyle name="RIGs linked cells 3 3 5 2 3 2" xfId="44433" xr:uid="{00000000-0005-0000-0000-000070AB0000}"/>
    <cellStyle name="RIGs linked cells 3 3 5 2 3 3" xfId="44434" xr:uid="{00000000-0005-0000-0000-000071AB0000}"/>
    <cellStyle name="RIGs linked cells 3 3 5 2 4" xfId="44435" xr:uid="{00000000-0005-0000-0000-000072AB0000}"/>
    <cellStyle name="RIGs linked cells 3 3 5 2 5" xfId="44436" xr:uid="{00000000-0005-0000-0000-000073AB0000}"/>
    <cellStyle name="RIGs linked cells 3 3 5 2 6" xfId="44437" xr:uid="{00000000-0005-0000-0000-000074AB0000}"/>
    <cellStyle name="RIGs linked cells 3 3 5 2 7" xfId="44438" xr:uid="{00000000-0005-0000-0000-000075AB0000}"/>
    <cellStyle name="RIGs linked cells 3 3 5 2 8" xfId="44439" xr:uid="{00000000-0005-0000-0000-000076AB0000}"/>
    <cellStyle name="RIGs linked cells 3 3 5 2 9" xfId="44440" xr:uid="{00000000-0005-0000-0000-000077AB0000}"/>
    <cellStyle name="RIGs linked cells 3 3 5 20" xfId="44441" xr:uid="{00000000-0005-0000-0000-000078AB0000}"/>
    <cellStyle name="RIGs linked cells 3 3 5 21" xfId="44442" xr:uid="{00000000-0005-0000-0000-000079AB0000}"/>
    <cellStyle name="RIGs linked cells 3 3 5 22" xfId="44443" xr:uid="{00000000-0005-0000-0000-00007AAB0000}"/>
    <cellStyle name="RIGs linked cells 3 3 5 23" xfId="44444" xr:uid="{00000000-0005-0000-0000-00007BAB0000}"/>
    <cellStyle name="RIGs linked cells 3 3 5 24" xfId="44445" xr:uid="{00000000-0005-0000-0000-00007CAB0000}"/>
    <cellStyle name="RIGs linked cells 3 3 5 25" xfId="44446" xr:uid="{00000000-0005-0000-0000-00007DAB0000}"/>
    <cellStyle name="RIGs linked cells 3 3 5 26" xfId="44447" xr:uid="{00000000-0005-0000-0000-00007EAB0000}"/>
    <cellStyle name="RIGs linked cells 3 3 5 27" xfId="44448" xr:uid="{00000000-0005-0000-0000-00007FAB0000}"/>
    <cellStyle name="RIGs linked cells 3 3 5 28" xfId="44449" xr:uid="{00000000-0005-0000-0000-000080AB0000}"/>
    <cellStyle name="RIGs linked cells 3 3 5 29" xfId="44450" xr:uid="{00000000-0005-0000-0000-000081AB0000}"/>
    <cellStyle name="RIGs linked cells 3 3 5 3" xfId="44451" xr:uid="{00000000-0005-0000-0000-000082AB0000}"/>
    <cellStyle name="RIGs linked cells 3 3 5 3 2" xfId="44452" xr:uid="{00000000-0005-0000-0000-000083AB0000}"/>
    <cellStyle name="RIGs linked cells 3 3 5 3 3" xfId="44453" xr:uid="{00000000-0005-0000-0000-000084AB0000}"/>
    <cellStyle name="RIGs linked cells 3 3 5 30" xfId="44454" xr:uid="{00000000-0005-0000-0000-000085AB0000}"/>
    <cellStyle name="RIGs linked cells 3 3 5 31" xfId="44455" xr:uid="{00000000-0005-0000-0000-000086AB0000}"/>
    <cellStyle name="RIGs linked cells 3 3 5 32" xfId="44456" xr:uid="{00000000-0005-0000-0000-000087AB0000}"/>
    <cellStyle name="RIGs linked cells 3 3 5 33" xfId="44457" xr:uid="{00000000-0005-0000-0000-000088AB0000}"/>
    <cellStyle name="RIGs linked cells 3 3 5 34" xfId="44458" xr:uid="{00000000-0005-0000-0000-000089AB0000}"/>
    <cellStyle name="RIGs linked cells 3 3 5 4" xfId="44459" xr:uid="{00000000-0005-0000-0000-00008AAB0000}"/>
    <cellStyle name="RIGs linked cells 3 3 5 4 2" xfId="44460" xr:uid="{00000000-0005-0000-0000-00008BAB0000}"/>
    <cellStyle name="RIGs linked cells 3 3 5 4 3" xfId="44461" xr:uid="{00000000-0005-0000-0000-00008CAB0000}"/>
    <cellStyle name="RIGs linked cells 3 3 5 5" xfId="44462" xr:uid="{00000000-0005-0000-0000-00008DAB0000}"/>
    <cellStyle name="RIGs linked cells 3 3 5 6" xfId="44463" xr:uid="{00000000-0005-0000-0000-00008EAB0000}"/>
    <cellStyle name="RIGs linked cells 3 3 5 7" xfId="44464" xr:uid="{00000000-0005-0000-0000-00008FAB0000}"/>
    <cellStyle name="RIGs linked cells 3 3 5 8" xfId="44465" xr:uid="{00000000-0005-0000-0000-000090AB0000}"/>
    <cellStyle name="RIGs linked cells 3 3 5 9" xfId="44466" xr:uid="{00000000-0005-0000-0000-000091AB0000}"/>
    <cellStyle name="RIGs linked cells 3 3 6" xfId="44467" xr:uid="{00000000-0005-0000-0000-000092AB0000}"/>
    <cellStyle name="RIGs linked cells 3 3 6 10" xfId="44468" xr:uid="{00000000-0005-0000-0000-000093AB0000}"/>
    <cellStyle name="RIGs linked cells 3 3 6 11" xfId="44469" xr:uid="{00000000-0005-0000-0000-000094AB0000}"/>
    <cellStyle name="RIGs linked cells 3 3 6 12" xfId="44470" xr:uid="{00000000-0005-0000-0000-000095AB0000}"/>
    <cellStyle name="RIGs linked cells 3 3 6 13" xfId="44471" xr:uid="{00000000-0005-0000-0000-000096AB0000}"/>
    <cellStyle name="RIGs linked cells 3 3 6 2" xfId="44472" xr:uid="{00000000-0005-0000-0000-000097AB0000}"/>
    <cellStyle name="RIGs linked cells 3 3 6 2 2" xfId="44473" xr:uid="{00000000-0005-0000-0000-000098AB0000}"/>
    <cellStyle name="RIGs linked cells 3 3 6 2 3" xfId="44474" xr:uid="{00000000-0005-0000-0000-000099AB0000}"/>
    <cellStyle name="RIGs linked cells 3 3 6 3" xfId="44475" xr:uid="{00000000-0005-0000-0000-00009AAB0000}"/>
    <cellStyle name="RIGs linked cells 3 3 6 3 2" xfId="44476" xr:uid="{00000000-0005-0000-0000-00009BAB0000}"/>
    <cellStyle name="RIGs linked cells 3 3 6 3 3" xfId="44477" xr:uid="{00000000-0005-0000-0000-00009CAB0000}"/>
    <cellStyle name="RIGs linked cells 3 3 6 4" xfId="44478" xr:uid="{00000000-0005-0000-0000-00009DAB0000}"/>
    <cellStyle name="RIGs linked cells 3 3 6 5" xfId="44479" xr:uid="{00000000-0005-0000-0000-00009EAB0000}"/>
    <cellStyle name="RIGs linked cells 3 3 6 6" xfId="44480" xr:uid="{00000000-0005-0000-0000-00009FAB0000}"/>
    <cellStyle name="RIGs linked cells 3 3 6 7" xfId="44481" xr:uid="{00000000-0005-0000-0000-0000A0AB0000}"/>
    <cellStyle name="RIGs linked cells 3 3 6 8" xfId="44482" xr:uid="{00000000-0005-0000-0000-0000A1AB0000}"/>
    <cellStyle name="RIGs linked cells 3 3 6 9" xfId="44483" xr:uid="{00000000-0005-0000-0000-0000A2AB0000}"/>
    <cellStyle name="RIGs linked cells 3 3 7" xfId="44484" xr:uid="{00000000-0005-0000-0000-0000A3AB0000}"/>
    <cellStyle name="RIGs linked cells 3 3 7 2" xfId="44485" xr:uid="{00000000-0005-0000-0000-0000A4AB0000}"/>
    <cellStyle name="RIGs linked cells 3 3 7 2 2" xfId="44486" xr:uid="{00000000-0005-0000-0000-0000A5AB0000}"/>
    <cellStyle name="RIGs linked cells 3 3 7 2 3" xfId="44487" xr:uid="{00000000-0005-0000-0000-0000A6AB0000}"/>
    <cellStyle name="RIGs linked cells 3 3 7 3" xfId="44488" xr:uid="{00000000-0005-0000-0000-0000A7AB0000}"/>
    <cellStyle name="RIGs linked cells 3 3 7 3 2" xfId="44489" xr:uid="{00000000-0005-0000-0000-0000A8AB0000}"/>
    <cellStyle name="RIGs linked cells 3 3 7 4" xfId="44490" xr:uid="{00000000-0005-0000-0000-0000A9AB0000}"/>
    <cellStyle name="RIGs linked cells 3 3 8" xfId="44491" xr:uid="{00000000-0005-0000-0000-0000AAAB0000}"/>
    <cellStyle name="RIGs linked cells 3 3 8 2" xfId="44492" xr:uid="{00000000-0005-0000-0000-0000ABAB0000}"/>
    <cellStyle name="RIGs linked cells 3 3 9" xfId="44493" xr:uid="{00000000-0005-0000-0000-0000ACAB0000}"/>
    <cellStyle name="RIGs linked cells 3 3 9 2" xfId="44494" xr:uid="{00000000-0005-0000-0000-0000ADAB0000}"/>
    <cellStyle name="RIGs linked cells 3 3_4 28 1_Asst_Health_Crit_AllTO_RIIO_20110714pm" xfId="44495" xr:uid="{00000000-0005-0000-0000-0000AEAB0000}"/>
    <cellStyle name="RIGs linked cells 3 30" xfId="44496" xr:uid="{00000000-0005-0000-0000-0000AFAB0000}"/>
    <cellStyle name="RIGs linked cells 3 31" xfId="44497" xr:uid="{00000000-0005-0000-0000-0000B0AB0000}"/>
    <cellStyle name="RIGs linked cells 3 32" xfId="44498" xr:uid="{00000000-0005-0000-0000-0000B1AB0000}"/>
    <cellStyle name="RIGs linked cells 3 33" xfId="44499" xr:uid="{00000000-0005-0000-0000-0000B2AB0000}"/>
    <cellStyle name="RIGs linked cells 3 34" xfId="44500" xr:uid="{00000000-0005-0000-0000-0000B3AB0000}"/>
    <cellStyle name="RIGs linked cells 3 35" xfId="44501" xr:uid="{00000000-0005-0000-0000-0000B4AB0000}"/>
    <cellStyle name="RIGs linked cells 3 36" xfId="44502" xr:uid="{00000000-0005-0000-0000-0000B5AB0000}"/>
    <cellStyle name="RIGs linked cells 3 37" xfId="44503" xr:uid="{00000000-0005-0000-0000-0000B6AB0000}"/>
    <cellStyle name="RIGs linked cells 3 38" xfId="44504" xr:uid="{00000000-0005-0000-0000-0000B7AB0000}"/>
    <cellStyle name="RIGs linked cells 3 39" xfId="44505" xr:uid="{00000000-0005-0000-0000-0000B8AB0000}"/>
    <cellStyle name="RIGs linked cells 3 4" xfId="44506" xr:uid="{00000000-0005-0000-0000-0000B9AB0000}"/>
    <cellStyle name="RIGs linked cells 3 4 10" xfId="44507" xr:uid="{00000000-0005-0000-0000-0000BAAB0000}"/>
    <cellStyle name="RIGs linked cells 3 4 11" xfId="44508" xr:uid="{00000000-0005-0000-0000-0000BBAB0000}"/>
    <cellStyle name="RIGs linked cells 3 4 12" xfId="44509" xr:uid="{00000000-0005-0000-0000-0000BCAB0000}"/>
    <cellStyle name="RIGs linked cells 3 4 13" xfId="44510" xr:uid="{00000000-0005-0000-0000-0000BDAB0000}"/>
    <cellStyle name="RIGs linked cells 3 4 14" xfId="44511" xr:uid="{00000000-0005-0000-0000-0000BEAB0000}"/>
    <cellStyle name="RIGs linked cells 3 4 15" xfId="44512" xr:uid="{00000000-0005-0000-0000-0000BFAB0000}"/>
    <cellStyle name="RIGs linked cells 3 4 16" xfId="44513" xr:uid="{00000000-0005-0000-0000-0000C0AB0000}"/>
    <cellStyle name="RIGs linked cells 3 4 17" xfId="44514" xr:uid="{00000000-0005-0000-0000-0000C1AB0000}"/>
    <cellStyle name="RIGs linked cells 3 4 18" xfId="44515" xr:uid="{00000000-0005-0000-0000-0000C2AB0000}"/>
    <cellStyle name="RIGs linked cells 3 4 19" xfId="44516" xr:uid="{00000000-0005-0000-0000-0000C3AB0000}"/>
    <cellStyle name="RIGs linked cells 3 4 2" xfId="44517" xr:uid="{00000000-0005-0000-0000-0000C4AB0000}"/>
    <cellStyle name="RIGs linked cells 3 4 2 10" xfId="44518" xr:uid="{00000000-0005-0000-0000-0000C5AB0000}"/>
    <cellStyle name="RIGs linked cells 3 4 2 11" xfId="44519" xr:uid="{00000000-0005-0000-0000-0000C6AB0000}"/>
    <cellStyle name="RIGs linked cells 3 4 2 12" xfId="44520" xr:uid="{00000000-0005-0000-0000-0000C7AB0000}"/>
    <cellStyle name="RIGs linked cells 3 4 2 13" xfId="44521" xr:uid="{00000000-0005-0000-0000-0000C8AB0000}"/>
    <cellStyle name="RIGs linked cells 3 4 2 14" xfId="44522" xr:uid="{00000000-0005-0000-0000-0000C9AB0000}"/>
    <cellStyle name="RIGs linked cells 3 4 2 15" xfId="44523" xr:uid="{00000000-0005-0000-0000-0000CAAB0000}"/>
    <cellStyle name="RIGs linked cells 3 4 2 16" xfId="44524" xr:uid="{00000000-0005-0000-0000-0000CBAB0000}"/>
    <cellStyle name="RIGs linked cells 3 4 2 17" xfId="44525" xr:uid="{00000000-0005-0000-0000-0000CCAB0000}"/>
    <cellStyle name="RIGs linked cells 3 4 2 18" xfId="44526" xr:uid="{00000000-0005-0000-0000-0000CDAB0000}"/>
    <cellStyle name="RIGs linked cells 3 4 2 19" xfId="44527" xr:uid="{00000000-0005-0000-0000-0000CEAB0000}"/>
    <cellStyle name="RIGs linked cells 3 4 2 2" xfId="44528" xr:uid="{00000000-0005-0000-0000-0000CFAB0000}"/>
    <cellStyle name="RIGs linked cells 3 4 2 2 10" xfId="44529" xr:uid="{00000000-0005-0000-0000-0000D0AB0000}"/>
    <cellStyle name="RIGs linked cells 3 4 2 2 11" xfId="44530" xr:uid="{00000000-0005-0000-0000-0000D1AB0000}"/>
    <cellStyle name="RIGs linked cells 3 4 2 2 12" xfId="44531" xr:uid="{00000000-0005-0000-0000-0000D2AB0000}"/>
    <cellStyle name="RIGs linked cells 3 4 2 2 13" xfId="44532" xr:uid="{00000000-0005-0000-0000-0000D3AB0000}"/>
    <cellStyle name="RIGs linked cells 3 4 2 2 2" xfId="44533" xr:uid="{00000000-0005-0000-0000-0000D4AB0000}"/>
    <cellStyle name="RIGs linked cells 3 4 2 2 2 2" xfId="44534" xr:uid="{00000000-0005-0000-0000-0000D5AB0000}"/>
    <cellStyle name="RIGs linked cells 3 4 2 2 2 3" xfId="44535" xr:uid="{00000000-0005-0000-0000-0000D6AB0000}"/>
    <cellStyle name="RIGs linked cells 3 4 2 2 3" xfId="44536" xr:uid="{00000000-0005-0000-0000-0000D7AB0000}"/>
    <cellStyle name="RIGs linked cells 3 4 2 2 3 2" xfId="44537" xr:uid="{00000000-0005-0000-0000-0000D8AB0000}"/>
    <cellStyle name="RIGs linked cells 3 4 2 2 3 3" xfId="44538" xr:uid="{00000000-0005-0000-0000-0000D9AB0000}"/>
    <cellStyle name="RIGs linked cells 3 4 2 2 4" xfId="44539" xr:uid="{00000000-0005-0000-0000-0000DAAB0000}"/>
    <cellStyle name="RIGs linked cells 3 4 2 2 5" xfId="44540" xr:uid="{00000000-0005-0000-0000-0000DBAB0000}"/>
    <cellStyle name="RIGs linked cells 3 4 2 2 6" xfId="44541" xr:uid="{00000000-0005-0000-0000-0000DCAB0000}"/>
    <cellStyle name="RIGs linked cells 3 4 2 2 7" xfId="44542" xr:uid="{00000000-0005-0000-0000-0000DDAB0000}"/>
    <cellStyle name="RIGs linked cells 3 4 2 2 8" xfId="44543" xr:uid="{00000000-0005-0000-0000-0000DEAB0000}"/>
    <cellStyle name="RIGs linked cells 3 4 2 2 9" xfId="44544" xr:uid="{00000000-0005-0000-0000-0000DFAB0000}"/>
    <cellStyle name="RIGs linked cells 3 4 2 20" xfId="44545" xr:uid="{00000000-0005-0000-0000-0000E0AB0000}"/>
    <cellStyle name="RIGs linked cells 3 4 2 21" xfId="44546" xr:uid="{00000000-0005-0000-0000-0000E1AB0000}"/>
    <cellStyle name="RIGs linked cells 3 4 2 22" xfId="44547" xr:uid="{00000000-0005-0000-0000-0000E2AB0000}"/>
    <cellStyle name="RIGs linked cells 3 4 2 23" xfId="44548" xr:uid="{00000000-0005-0000-0000-0000E3AB0000}"/>
    <cellStyle name="RIGs linked cells 3 4 2 24" xfId="44549" xr:uid="{00000000-0005-0000-0000-0000E4AB0000}"/>
    <cellStyle name="RIGs linked cells 3 4 2 25" xfId="44550" xr:uid="{00000000-0005-0000-0000-0000E5AB0000}"/>
    <cellStyle name="RIGs linked cells 3 4 2 26" xfId="44551" xr:uid="{00000000-0005-0000-0000-0000E6AB0000}"/>
    <cellStyle name="RIGs linked cells 3 4 2 27" xfId="44552" xr:uid="{00000000-0005-0000-0000-0000E7AB0000}"/>
    <cellStyle name="RIGs linked cells 3 4 2 28" xfId="44553" xr:uid="{00000000-0005-0000-0000-0000E8AB0000}"/>
    <cellStyle name="RIGs linked cells 3 4 2 29" xfId="44554" xr:uid="{00000000-0005-0000-0000-0000E9AB0000}"/>
    <cellStyle name="RIGs linked cells 3 4 2 3" xfId="44555" xr:uid="{00000000-0005-0000-0000-0000EAAB0000}"/>
    <cellStyle name="RIGs linked cells 3 4 2 3 2" xfId="44556" xr:uid="{00000000-0005-0000-0000-0000EBAB0000}"/>
    <cellStyle name="RIGs linked cells 3 4 2 3 3" xfId="44557" xr:uid="{00000000-0005-0000-0000-0000ECAB0000}"/>
    <cellStyle name="RIGs linked cells 3 4 2 30" xfId="44558" xr:uid="{00000000-0005-0000-0000-0000EDAB0000}"/>
    <cellStyle name="RIGs linked cells 3 4 2 31" xfId="44559" xr:uid="{00000000-0005-0000-0000-0000EEAB0000}"/>
    <cellStyle name="RIGs linked cells 3 4 2 32" xfId="44560" xr:uid="{00000000-0005-0000-0000-0000EFAB0000}"/>
    <cellStyle name="RIGs linked cells 3 4 2 33" xfId="44561" xr:uid="{00000000-0005-0000-0000-0000F0AB0000}"/>
    <cellStyle name="RIGs linked cells 3 4 2 34" xfId="44562" xr:uid="{00000000-0005-0000-0000-0000F1AB0000}"/>
    <cellStyle name="RIGs linked cells 3 4 2 4" xfId="44563" xr:uid="{00000000-0005-0000-0000-0000F2AB0000}"/>
    <cellStyle name="RIGs linked cells 3 4 2 4 2" xfId="44564" xr:uid="{00000000-0005-0000-0000-0000F3AB0000}"/>
    <cellStyle name="RIGs linked cells 3 4 2 4 3" xfId="44565" xr:uid="{00000000-0005-0000-0000-0000F4AB0000}"/>
    <cellStyle name="RIGs linked cells 3 4 2 5" xfId="44566" xr:uid="{00000000-0005-0000-0000-0000F5AB0000}"/>
    <cellStyle name="RIGs linked cells 3 4 2 6" xfId="44567" xr:uid="{00000000-0005-0000-0000-0000F6AB0000}"/>
    <cellStyle name="RIGs linked cells 3 4 2 7" xfId="44568" xr:uid="{00000000-0005-0000-0000-0000F7AB0000}"/>
    <cellStyle name="RIGs linked cells 3 4 2 8" xfId="44569" xr:uid="{00000000-0005-0000-0000-0000F8AB0000}"/>
    <cellStyle name="RIGs linked cells 3 4 2 9" xfId="44570" xr:uid="{00000000-0005-0000-0000-0000F9AB0000}"/>
    <cellStyle name="RIGs linked cells 3 4 20" xfId="44571" xr:uid="{00000000-0005-0000-0000-0000FAAB0000}"/>
    <cellStyle name="RIGs linked cells 3 4 21" xfId="44572" xr:uid="{00000000-0005-0000-0000-0000FBAB0000}"/>
    <cellStyle name="RIGs linked cells 3 4 22" xfId="44573" xr:uid="{00000000-0005-0000-0000-0000FCAB0000}"/>
    <cellStyle name="RIGs linked cells 3 4 23" xfId="44574" xr:uid="{00000000-0005-0000-0000-0000FDAB0000}"/>
    <cellStyle name="RIGs linked cells 3 4 24" xfId="44575" xr:uid="{00000000-0005-0000-0000-0000FEAB0000}"/>
    <cellStyle name="RIGs linked cells 3 4 25" xfId="44576" xr:uid="{00000000-0005-0000-0000-0000FFAB0000}"/>
    <cellStyle name="RIGs linked cells 3 4 26" xfId="44577" xr:uid="{00000000-0005-0000-0000-000000AC0000}"/>
    <cellStyle name="RIGs linked cells 3 4 27" xfId="44578" xr:uid="{00000000-0005-0000-0000-000001AC0000}"/>
    <cellStyle name="RIGs linked cells 3 4 28" xfId="44579" xr:uid="{00000000-0005-0000-0000-000002AC0000}"/>
    <cellStyle name="RIGs linked cells 3 4 29" xfId="44580" xr:uid="{00000000-0005-0000-0000-000003AC0000}"/>
    <cellStyle name="RIGs linked cells 3 4 3" xfId="44581" xr:uid="{00000000-0005-0000-0000-000004AC0000}"/>
    <cellStyle name="RIGs linked cells 3 4 3 10" xfId="44582" xr:uid="{00000000-0005-0000-0000-000005AC0000}"/>
    <cellStyle name="RIGs linked cells 3 4 3 11" xfId="44583" xr:uid="{00000000-0005-0000-0000-000006AC0000}"/>
    <cellStyle name="RIGs linked cells 3 4 3 12" xfId="44584" xr:uid="{00000000-0005-0000-0000-000007AC0000}"/>
    <cellStyle name="RIGs linked cells 3 4 3 13" xfId="44585" xr:uid="{00000000-0005-0000-0000-000008AC0000}"/>
    <cellStyle name="RIGs linked cells 3 4 3 2" xfId="44586" xr:uid="{00000000-0005-0000-0000-000009AC0000}"/>
    <cellStyle name="RIGs linked cells 3 4 3 2 2" xfId="44587" xr:uid="{00000000-0005-0000-0000-00000AAC0000}"/>
    <cellStyle name="RIGs linked cells 3 4 3 2 3" xfId="44588" xr:uid="{00000000-0005-0000-0000-00000BAC0000}"/>
    <cellStyle name="RIGs linked cells 3 4 3 3" xfId="44589" xr:uid="{00000000-0005-0000-0000-00000CAC0000}"/>
    <cellStyle name="RIGs linked cells 3 4 3 3 2" xfId="44590" xr:uid="{00000000-0005-0000-0000-00000DAC0000}"/>
    <cellStyle name="RIGs linked cells 3 4 3 3 3" xfId="44591" xr:uid="{00000000-0005-0000-0000-00000EAC0000}"/>
    <cellStyle name="RIGs linked cells 3 4 3 4" xfId="44592" xr:uid="{00000000-0005-0000-0000-00000FAC0000}"/>
    <cellStyle name="RIGs linked cells 3 4 3 5" xfId="44593" xr:uid="{00000000-0005-0000-0000-000010AC0000}"/>
    <cellStyle name="RIGs linked cells 3 4 3 6" xfId="44594" xr:uid="{00000000-0005-0000-0000-000011AC0000}"/>
    <cellStyle name="RIGs linked cells 3 4 3 7" xfId="44595" xr:uid="{00000000-0005-0000-0000-000012AC0000}"/>
    <cellStyle name="RIGs linked cells 3 4 3 8" xfId="44596" xr:uid="{00000000-0005-0000-0000-000013AC0000}"/>
    <cellStyle name="RIGs linked cells 3 4 3 9" xfId="44597" xr:uid="{00000000-0005-0000-0000-000014AC0000}"/>
    <cellStyle name="RIGs linked cells 3 4 30" xfId="44598" xr:uid="{00000000-0005-0000-0000-000015AC0000}"/>
    <cellStyle name="RIGs linked cells 3 4 31" xfId="44599" xr:uid="{00000000-0005-0000-0000-000016AC0000}"/>
    <cellStyle name="RIGs linked cells 3 4 32" xfId="44600" xr:uid="{00000000-0005-0000-0000-000017AC0000}"/>
    <cellStyle name="RIGs linked cells 3 4 33" xfId="44601" xr:uid="{00000000-0005-0000-0000-000018AC0000}"/>
    <cellStyle name="RIGs linked cells 3 4 34" xfId="44602" xr:uid="{00000000-0005-0000-0000-000019AC0000}"/>
    <cellStyle name="RIGs linked cells 3 4 35" xfId="44603" xr:uid="{00000000-0005-0000-0000-00001AAC0000}"/>
    <cellStyle name="RIGs linked cells 3 4 4" xfId="44604" xr:uid="{00000000-0005-0000-0000-00001BAC0000}"/>
    <cellStyle name="RIGs linked cells 3 4 4 2" xfId="44605" xr:uid="{00000000-0005-0000-0000-00001CAC0000}"/>
    <cellStyle name="RIGs linked cells 3 4 4 3" xfId="44606" xr:uid="{00000000-0005-0000-0000-00001DAC0000}"/>
    <cellStyle name="RIGs linked cells 3 4 5" xfId="44607" xr:uid="{00000000-0005-0000-0000-00001EAC0000}"/>
    <cellStyle name="RIGs linked cells 3 4 5 2" xfId="44608" xr:uid="{00000000-0005-0000-0000-00001FAC0000}"/>
    <cellStyle name="RIGs linked cells 3 4 5 3" xfId="44609" xr:uid="{00000000-0005-0000-0000-000020AC0000}"/>
    <cellStyle name="RIGs linked cells 3 4 6" xfId="44610" xr:uid="{00000000-0005-0000-0000-000021AC0000}"/>
    <cellStyle name="RIGs linked cells 3 4 7" xfId="44611" xr:uid="{00000000-0005-0000-0000-000022AC0000}"/>
    <cellStyle name="RIGs linked cells 3 4 8" xfId="44612" xr:uid="{00000000-0005-0000-0000-000023AC0000}"/>
    <cellStyle name="RIGs linked cells 3 4 9" xfId="44613" xr:uid="{00000000-0005-0000-0000-000024AC0000}"/>
    <cellStyle name="RIGs linked cells 3 4_4 28 1_Asst_Health_Crit_AllTO_RIIO_20110714pm" xfId="44614" xr:uid="{00000000-0005-0000-0000-000025AC0000}"/>
    <cellStyle name="RIGs linked cells 3 40" xfId="44615" xr:uid="{00000000-0005-0000-0000-000026AC0000}"/>
    <cellStyle name="RIGs linked cells 3 5" xfId="44616" xr:uid="{00000000-0005-0000-0000-000027AC0000}"/>
    <cellStyle name="RIGs linked cells 3 5 10" xfId="44617" xr:uid="{00000000-0005-0000-0000-000028AC0000}"/>
    <cellStyle name="RIGs linked cells 3 5 11" xfId="44618" xr:uid="{00000000-0005-0000-0000-000029AC0000}"/>
    <cellStyle name="RIGs linked cells 3 5 12" xfId="44619" xr:uid="{00000000-0005-0000-0000-00002AAC0000}"/>
    <cellStyle name="RIGs linked cells 3 5 13" xfId="44620" xr:uid="{00000000-0005-0000-0000-00002BAC0000}"/>
    <cellStyle name="RIGs linked cells 3 5 14" xfId="44621" xr:uid="{00000000-0005-0000-0000-00002CAC0000}"/>
    <cellStyle name="RIGs linked cells 3 5 15" xfId="44622" xr:uid="{00000000-0005-0000-0000-00002DAC0000}"/>
    <cellStyle name="RIGs linked cells 3 5 16" xfId="44623" xr:uid="{00000000-0005-0000-0000-00002EAC0000}"/>
    <cellStyle name="RIGs linked cells 3 5 17" xfId="44624" xr:uid="{00000000-0005-0000-0000-00002FAC0000}"/>
    <cellStyle name="RIGs linked cells 3 5 18" xfId="44625" xr:uid="{00000000-0005-0000-0000-000030AC0000}"/>
    <cellStyle name="RIGs linked cells 3 5 19" xfId="44626" xr:uid="{00000000-0005-0000-0000-000031AC0000}"/>
    <cellStyle name="RIGs linked cells 3 5 2" xfId="44627" xr:uid="{00000000-0005-0000-0000-000032AC0000}"/>
    <cellStyle name="RIGs linked cells 3 5 2 10" xfId="44628" xr:uid="{00000000-0005-0000-0000-000033AC0000}"/>
    <cellStyle name="RIGs linked cells 3 5 2 11" xfId="44629" xr:uid="{00000000-0005-0000-0000-000034AC0000}"/>
    <cellStyle name="RIGs linked cells 3 5 2 12" xfId="44630" xr:uid="{00000000-0005-0000-0000-000035AC0000}"/>
    <cellStyle name="RIGs linked cells 3 5 2 13" xfId="44631" xr:uid="{00000000-0005-0000-0000-000036AC0000}"/>
    <cellStyle name="RIGs linked cells 3 5 2 2" xfId="44632" xr:uid="{00000000-0005-0000-0000-000037AC0000}"/>
    <cellStyle name="RIGs linked cells 3 5 2 2 2" xfId="44633" xr:uid="{00000000-0005-0000-0000-000038AC0000}"/>
    <cellStyle name="RIGs linked cells 3 5 2 2 3" xfId="44634" xr:uid="{00000000-0005-0000-0000-000039AC0000}"/>
    <cellStyle name="RIGs linked cells 3 5 2 3" xfId="44635" xr:uid="{00000000-0005-0000-0000-00003AAC0000}"/>
    <cellStyle name="RIGs linked cells 3 5 2 3 2" xfId="44636" xr:uid="{00000000-0005-0000-0000-00003BAC0000}"/>
    <cellStyle name="RIGs linked cells 3 5 2 3 3" xfId="44637" xr:uid="{00000000-0005-0000-0000-00003CAC0000}"/>
    <cellStyle name="RIGs linked cells 3 5 2 4" xfId="44638" xr:uid="{00000000-0005-0000-0000-00003DAC0000}"/>
    <cellStyle name="RIGs linked cells 3 5 2 5" xfId="44639" xr:uid="{00000000-0005-0000-0000-00003EAC0000}"/>
    <cellStyle name="RIGs linked cells 3 5 2 6" xfId="44640" xr:uid="{00000000-0005-0000-0000-00003FAC0000}"/>
    <cellStyle name="RIGs linked cells 3 5 2 7" xfId="44641" xr:uid="{00000000-0005-0000-0000-000040AC0000}"/>
    <cellStyle name="RIGs linked cells 3 5 2 8" xfId="44642" xr:uid="{00000000-0005-0000-0000-000041AC0000}"/>
    <cellStyle name="RIGs linked cells 3 5 2 9" xfId="44643" xr:uid="{00000000-0005-0000-0000-000042AC0000}"/>
    <cellStyle name="RIGs linked cells 3 5 20" xfId="44644" xr:uid="{00000000-0005-0000-0000-000043AC0000}"/>
    <cellStyle name="RIGs linked cells 3 5 21" xfId="44645" xr:uid="{00000000-0005-0000-0000-000044AC0000}"/>
    <cellStyle name="RIGs linked cells 3 5 22" xfId="44646" xr:uid="{00000000-0005-0000-0000-000045AC0000}"/>
    <cellStyle name="RIGs linked cells 3 5 23" xfId="44647" xr:uid="{00000000-0005-0000-0000-000046AC0000}"/>
    <cellStyle name="RIGs linked cells 3 5 24" xfId="44648" xr:uid="{00000000-0005-0000-0000-000047AC0000}"/>
    <cellStyle name="RIGs linked cells 3 5 25" xfId="44649" xr:uid="{00000000-0005-0000-0000-000048AC0000}"/>
    <cellStyle name="RIGs linked cells 3 5 26" xfId="44650" xr:uid="{00000000-0005-0000-0000-000049AC0000}"/>
    <cellStyle name="RIGs linked cells 3 5 27" xfId="44651" xr:uid="{00000000-0005-0000-0000-00004AAC0000}"/>
    <cellStyle name="RIGs linked cells 3 5 28" xfId="44652" xr:uid="{00000000-0005-0000-0000-00004BAC0000}"/>
    <cellStyle name="RIGs linked cells 3 5 29" xfId="44653" xr:uid="{00000000-0005-0000-0000-00004CAC0000}"/>
    <cellStyle name="RIGs linked cells 3 5 3" xfId="44654" xr:uid="{00000000-0005-0000-0000-00004DAC0000}"/>
    <cellStyle name="RIGs linked cells 3 5 3 2" xfId="44655" xr:uid="{00000000-0005-0000-0000-00004EAC0000}"/>
    <cellStyle name="RIGs linked cells 3 5 3 3" xfId="44656" xr:uid="{00000000-0005-0000-0000-00004FAC0000}"/>
    <cellStyle name="RIGs linked cells 3 5 30" xfId="44657" xr:uid="{00000000-0005-0000-0000-000050AC0000}"/>
    <cellStyle name="RIGs linked cells 3 5 31" xfId="44658" xr:uid="{00000000-0005-0000-0000-000051AC0000}"/>
    <cellStyle name="RIGs linked cells 3 5 32" xfId="44659" xr:uid="{00000000-0005-0000-0000-000052AC0000}"/>
    <cellStyle name="RIGs linked cells 3 5 33" xfId="44660" xr:uid="{00000000-0005-0000-0000-000053AC0000}"/>
    <cellStyle name="RIGs linked cells 3 5 34" xfId="44661" xr:uid="{00000000-0005-0000-0000-000054AC0000}"/>
    <cellStyle name="RIGs linked cells 3 5 4" xfId="44662" xr:uid="{00000000-0005-0000-0000-000055AC0000}"/>
    <cellStyle name="RIGs linked cells 3 5 4 2" xfId="44663" xr:uid="{00000000-0005-0000-0000-000056AC0000}"/>
    <cellStyle name="RIGs linked cells 3 5 4 3" xfId="44664" xr:uid="{00000000-0005-0000-0000-000057AC0000}"/>
    <cellStyle name="RIGs linked cells 3 5 5" xfId="44665" xr:uid="{00000000-0005-0000-0000-000058AC0000}"/>
    <cellStyle name="RIGs linked cells 3 5 6" xfId="44666" xr:uid="{00000000-0005-0000-0000-000059AC0000}"/>
    <cellStyle name="RIGs linked cells 3 5 7" xfId="44667" xr:uid="{00000000-0005-0000-0000-00005AAC0000}"/>
    <cellStyle name="RIGs linked cells 3 5 8" xfId="44668" xr:uid="{00000000-0005-0000-0000-00005BAC0000}"/>
    <cellStyle name="RIGs linked cells 3 5 9" xfId="44669" xr:uid="{00000000-0005-0000-0000-00005CAC0000}"/>
    <cellStyle name="RIGs linked cells 3 6" xfId="44670" xr:uid="{00000000-0005-0000-0000-00005DAC0000}"/>
    <cellStyle name="RIGs linked cells 3 6 10" xfId="44671" xr:uid="{00000000-0005-0000-0000-00005EAC0000}"/>
    <cellStyle name="RIGs linked cells 3 6 11" xfId="44672" xr:uid="{00000000-0005-0000-0000-00005FAC0000}"/>
    <cellStyle name="RIGs linked cells 3 6 12" xfId="44673" xr:uid="{00000000-0005-0000-0000-000060AC0000}"/>
    <cellStyle name="RIGs linked cells 3 6 13" xfId="44674" xr:uid="{00000000-0005-0000-0000-000061AC0000}"/>
    <cellStyle name="RIGs linked cells 3 6 14" xfId="44675" xr:uid="{00000000-0005-0000-0000-000062AC0000}"/>
    <cellStyle name="RIGs linked cells 3 6 15" xfId="44676" xr:uid="{00000000-0005-0000-0000-000063AC0000}"/>
    <cellStyle name="RIGs linked cells 3 6 16" xfId="44677" xr:uid="{00000000-0005-0000-0000-000064AC0000}"/>
    <cellStyle name="RIGs linked cells 3 6 17" xfId="44678" xr:uid="{00000000-0005-0000-0000-000065AC0000}"/>
    <cellStyle name="RIGs linked cells 3 6 18" xfId="44679" xr:uid="{00000000-0005-0000-0000-000066AC0000}"/>
    <cellStyle name="RIGs linked cells 3 6 19" xfId="44680" xr:uid="{00000000-0005-0000-0000-000067AC0000}"/>
    <cellStyle name="RIGs linked cells 3 6 2" xfId="44681" xr:uid="{00000000-0005-0000-0000-000068AC0000}"/>
    <cellStyle name="RIGs linked cells 3 6 2 10" xfId="44682" xr:uid="{00000000-0005-0000-0000-000069AC0000}"/>
    <cellStyle name="RIGs linked cells 3 6 2 11" xfId="44683" xr:uid="{00000000-0005-0000-0000-00006AAC0000}"/>
    <cellStyle name="RIGs linked cells 3 6 2 12" xfId="44684" xr:uid="{00000000-0005-0000-0000-00006BAC0000}"/>
    <cellStyle name="RIGs linked cells 3 6 2 13" xfId="44685" xr:uid="{00000000-0005-0000-0000-00006CAC0000}"/>
    <cellStyle name="RIGs linked cells 3 6 2 2" xfId="44686" xr:uid="{00000000-0005-0000-0000-00006DAC0000}"/>
    <cellStyle name="RIGs linked cells 3 6 2 2 2" xfId="44687" xr:uid="{00000000-0005-0000-0000-00006EAC0000}"/>
    <cellStyle name="RIGs linked cells 3 6 2 2 3" xfId="44688" xr:uid="{00000000-0005-0000-0000-00006FAC0000}"/>
    <cellStyle name="RIGs linked cells 3 6 2 3" xfId="44689" xr:uid="{00000000-0005-0000-0000-000070AC0000}"/>
    <cellStyle name="RIGs linked cells 3 6 2 3 2" xfId="44690" xr:uid="{00000000-0005-0000-0000-000071AC0000}"/>
    <cellStyle name="RIGs linked cells 3 6 2 3 3" xfId="44691" xr:uid="{00000000-0005-0000-0000-000072AC0000}"/>
    <cellStyle name="RIGs linked cells 3 6 2 4" xfId="44692" xr:uid="{00000000-0005-0000-0000-000073AC0000}"/>
    <cellStyle name="RIGs linked cells 3 6 2 5" xfId="44693" xr:uid="{00000000-0005-0000-0000-000074AC0000}"/>
    <cellStyle name="RIGs linked cells 3 6 2 6" xfId="44694" xr:uid="{00000000-0005-0000-0000-000075AC0000}"/>
    <cellStyle name="RIGs linked cells 3 6 2 7" xfId="44695" xr:uid="{00000000-0005-0000-0000-000076AC0000}"/>
    <cellStyle name="RIGs linked cells 3 6 2 8" xfId="44696" xr:uid="{00000000-0005-0000-0000-000077AC0000}"/>
    <cellStyle name="RIGs linked cells 3 6 2 9" xfId="44697" xr:uid="{00000000-0005-0000-0000-000078AC0000}"/>
    <cellStyle name="RIGs linked cells 3 6 20" xfId="44698" xr:uid="{00000000-0005-0000-0000-000079AC0000}"/>
    <cellStyle name="RIGs linked cells 3 6 21" xfId="44699" xr:uid="{00000000-0005-0000-0000-00007AAC0000}"/>
    <cellStyle name="RIGs linked cells 3 6 22" xfId="44700" xr:uid="{00000000-0005-0000-0000-00007BAC0000}"/>
    <cellStyle name="RIGs linked cells 3 6 23" xfId="44701" xr:uid="{00000000-0005-0000-0000-00007CAC0000}"/>
    <cellStyle name="RIGs linked cells 3 6 24" xfId="44702" xr:uid="{00000000-0005-0000-0000-00007DAC0000}"/>
    <cellStyle name="RIGs linked cells 3 6 25" xfId="44703" xr:uid="{00000000-0005-0000-0000-00007EAC0000}"/>
    <cellStyle name="RIGs linked cells 3 6 26" xfId="44704" xr:uid="{00000000-0005-0000-0000-00007FAC0000}"/>
    <cellStyle name="RIGs linked cells 3 6 27" xfId="44705" xr:uid="{00000000-0005-0000-0000-000080AC0000}"/>
    <cellStyle name="RIGs linked cells 3 6 28" xfId="44706" xr:uid="{00000000-0005-0000-0000-000081AC0000}"/>
    <cellStyle name="RIGs linked cells 3 6 29" xfId="44707" xr:uid="{00000000-0005-0000-0000-000082AC0000}"/>
    <cellStyle name="RIGs linked cells 3 6 3" xfId="44708" xr:uid="{00000000-0005-0000-0000-000083AC0000}"/>
    <cellStyle name="RIGs linked cells 3 6 3 2" xfId="44709" xr:uid="{00000000-0005-0000-0000-000084AC0000}"/>
    <cellStyle name="RIGs linked cells 3 6 3 3" xfId="44710" xr:uid="{00000000-0005-0000-0000-000085AC0000}"/>
    <cellStyle name="RIGs linked cells 3 6 30" xfId="44711" xr:uid="{00000000-0005-0000-0000-000086AC0000}"/>
    <cellStyle name="RIGs linked cells 3 6 31" xfId="44712" xr:uid="{00000000-0005-0000-0000-000087AC0000}"/>
    <cellStyle name="RIGs linked cells 3 6 32" xfId="44713" xr:uid="{00000000-0005-0000-0000-000088AC0000}"/>
    <cellStyle name="RIGs linked cells 3 6 33" xfId="44714" xr:uid="{00000000-0005-0000-0000-000089AC0000}"/>
    <cellStyle name="RIGs linked cells 3 6 34" xfId="44715" xr:uid="{00000000-0005-0000-0000-00008AAC0000}"/>
    <cellStyle name="RIGs linked cells 3 6 4" xfId="44716" xr:uid="{00000000-0005-0000-0000-00008BAC0000}"/>
    <cellStyle name="RIGs linked cells 3 6 4 2" xfId="44717" xr:uid="{00000000-0005-0000-0000-00008CAC0000}"/>
    <cellStyle name="RIGs linked cells 3 6 4 3" xfId="44718" xr:uid="{00000000-0005-0000-0000-00008DAC0000}"/>
    <cellStyle name="RIGs linked cells 3 6 5" xfId="44719" xr:uid="{00000000-0005-0000-0000-00008EAC0000}"/>
    <cellStyle name="RIGs linked cells 3 6 6" xfId="44720" xr:uid="{00000000-0005-0000-0000-00008FAC0000}"/>
    <cellStyle name="RIGs linked cells 3 6 7" xfId="44721" xr:uid="{00000000-0005-0000-0000-000090AC0000}"/>
    <cellStyle name="RIGs linked cells 3 6 8" xfId="44722" xr:uid="{00000000-0005-0000-0000-000091AC0000}"/>
    <cellStyle name="RIGs linked cells 3 6 9" xfId="44723" xr:uid="{00000000-0005-0000-0000-000092AC0000}"/>
    <cellStyle name="RIGs linked cells 3 7" xfId="44724" xr:uid="{00000000-0005-0000-0000-000093AC0000}"/>
    <cellStyle name="RIGs linked cells 3 7 10" xfId="44725" xr:uid="{00000000-0005-0000-0000-000094AC0000}"/>
    <cellStyle name="RIGs linked cells 3 7 11" xfId="44726" xr:uid="{00000000-0005-0000-0000-000095AC0000}"/>
    <cellStyle name="RIGs linked cells 3 7 12" xfId="44727" xr:uid="{00000000-0005-0000-0000-000096AC0000}"/>
    <cellStyle name="RIGs linked cells 3 7 13" xfId="44728" xr:uid="{00000000-0005-0000-0000-000097AC0000}"/>
    <cellStyle name="RIGs linked cells 3 7 2" xfId="44729" xr:uid="{00000000-0005-0000-0000-000098AC0000}"/>
    <cellStyle name="RIGs linked cells 3 7 2 2" xfId="44730" xr:uid="{00000000-0005-0000-0000-000099AC0000}"/>
    <cellStyle name="RIGs linked cells 3 7 2 3" xfId="44731" xr:uid="{00000000-0005-0000-0000-00009AAC0000}"/>
    <cellStyle name="RIGs linked cells 3 7 3" xfId="44732" xr:uid="{00000000-0005-0000-0000-00009BAC0000}"/>
    <cellStyle name="RIGs linked cells 3 7 3 2" xfId="44733" xr:uid="{00000000-0005-0000-0000-00009CAC0000}"/>
    <cellStyle name="RIGs linked cells 3 7 3 3" xfId="44734" xr:uid="{00000000-0005-0000-0000-00009DAC0000}"/>
    <cellStyle name="RIGs linked cells 3 7 4" xfId="44735" xr:uid="{00000000-0005-0000-0000-00009EAC0000}"/>
    <cellStyle name="RIGs linked cells 3 7 5" xfId="44736" xr:uid="{00000000-0005-0000-0000-00009FAC0000}"/>
    <cellStyle name="RIGs linked cells 3 7 6" xfId="44737" xr:uid="{00000000-0005-0000-0000-0000A0AC0000}"/>
    <cellStyle name="RIGs linked cells 3 7 7" xfId="44738" xr:uid="{00000000-0005-0000-0000-0000A1AC0000}"/>
    <cellStyle name="RIGs linked cells 3 7 8" xfId="44739" xr:uid="{00000000-0005-0000-0000-0000A2AC0000}"/>
    <cellStyle name="RIGs linked cells 3 7 9" xfId="44740" xr:uid="{00000000-0005-0000-0000-0000A3AC0000}"/>
    <cellStyle name="RIGs linked cells 3 8" xfId="44741" xr:uid="{00000000-0005-0000-0000-0000A4AC0000}"/>
    <cellStyle name="RIGs linked cells 3 8 2" xfId="44742" xr:uid="{00000000-0005-0000-0000-0000A5AC0000}"/>
    <cellStyle name="RIGs linked cells 3 8 2 2" xfId="44743" xr:uid="{00000000-0005-0000-0000-0000A6AC0000}"/>
    <cellStyle name="RIGs linked cells 3 8 2 3" xfId="44744" xr:uid="{00000000-0005-0000-0000-0000A7AC0000}"/>
    <cellStyle name="RIGs linked cells 3 8 3" xfId="44745" xr:uid="{00000000-0005-0000-0000-0000A8AC0000}"/>
    <cellStyle name="RIGs linked cells 3 8 3 2" xfId="44746" xr:uid="{00000000-0005-0000-0000-0000A9AC0000}"/>
    <cellStyle name="RIGs linked cells 3 8 4" xfId="44747" xr:uid="{00000000-0005-0000-0000-0000AAAC0000}"/>
    <cellStyle name="RIGs linked cells 3 9" xfId="44748" xr:uid="{00000000-0005-0000-0000-0000ABAC0000}"/>
    <cellStyle name="RIGs linked cells 3 9 2" xfId="44749" xr:uid="{00000000-0005-0000-0000-0000ACAC0000}"/>
    <cellStyle name="RIGs linked cells 3_1.3s Accounting C Costs Scots" xfId="44750" xr:uid="{00000000-0005-0000-0000-0000ADAC0000}"/>
    <cellStyle name="RIGs linked cells 30" xfId="44751" xr:uid="{00000000-0005-0000-0000-0000AEAC0000}"/>
    <cellStyle name="RIGs linked cells 30 2" xfId="44752" xr:uid="{00000000-0005-0000-0000-0000AFAC0000}"/>
    <cellStyle name="RIGs linked cells 31" xfId="44753" xr:uid="{00000000-0005-0000-0000-0000B0AC0000}"/>
    <cellStyle name="RIGs linked cells 31 2" xfId="44754" xr:uid="{00000000-0005-0000-0000-0000B1AC0000}"/>
    <cellStyle name="RIGs linked cells 32" xfId="44755" xr:uid="{00000000-0005-0000-0000-0000B2AC0000}"/>
    <cellStyle name="RIGs linked cells 32 2" xfId="44756" xr:uid="{00000000-0005-0000-0000-0000B3AC0000}"/>
    <cellStyle name="RIGs linked cells 33" xfId="44757" xr:uid="{00000000-0005-0000-0000-0000B4AC0000}"/>
    <cellStyle name="RIGs linked cells 34" xfId="44758" xr:uid="{00000000-0005-0000-0000-0000B5AC0000}"/>
    <cellStyle name="RIGs linked cells 35" xfId="44759" xr:uid="{00000000-0005-0000-0000-0000B6AC0000}"/>
    <cellStyle name="RIGs linked cells 36" xfId="44760" xr:uid="{00000000-0005-0000-0000-0000B7AC0000}"/>
    <cellStyle name="RIGs linked cells 37" xfId="44761" xr:uid="{00000000-0005-0000-0000-0000B8AC0000}"/>
    <cellStyle name="RIGs linked cells 38" xfId="44762" xr:uid="{00000000-0005-0000-0000-0000B9AC0000}"/>
    <cellStyle name="RIGs linked cells 39" xfId="44763" xr:uid="{00000000-0005-0000-0000-0000BAAC0000}"/>
    <cellStyle name="RIGs linked cells 4" xfId="1317" xr:uid="{00000000-0005-0000-0000-0000BBAC0000}"/>
    <cellStyle name="RIGs linked cells 4 10" xfId="44764" xr:uid="{00000000-0005-0000-0000-0000BCAC0000}"/>
    <cellStyle name="RIGs linked cells 4 10 2" xfId="44765" xr:uid="{00000000-0005-0000-0000-0000BDAC0000}"/>
    <cellStyle name="RIGs linked cells 4 11" xfId="44766" xr:uid="{00000000-0005-0000-0000-0000BEAC0000}"/>
    <cellStyle name="RIGs linked cells 4 11 2" xfId="44767" xr:uid="{00000000-0005-0000-0000-0000BFAC0000}"/>
    <cellStyle name="RIGs linked cells 4 12" xfId="44768" xr:uid="{00000000-0005-0000-0000-0000C0AC0000}"/>
    <cellStyle name="RIGs linked cells 4 12 2" xfId="44769" xr:uid="{00000000-0005-0000-0000-0000C1AC0000}"/>
    <cellStyle name="RIGs linked cells 4 13" xfId="44770" xr:uid="{00000000-0005-0000-0000-0000C2AC0000}"/>
    <cellStyle name="RIGs linked cells 4 13 2" xfId="44771" xr:uid="{00000000-0005-0000-0000-0000C3AC0000}"/>
    <cellStyle name="RIGs linked cells 4 14" xfId="44772" xr:uid="{00000000-0005-0000-0000-0000C4AC0000}"/>
    <cellStyle name="RIGs linked cells 4 14 2" xfId="44773" xr:uid="{00000000-0005-0000-0000-0000C5AC0000}"/>
    <cellStyle name="RIGs linked cells 4 15" xfId="44774" xr:uid="{00000000-0005-0000-0000-0000C6AC0000}"/>
    <cellStyle name="RIGs linked cells 4 15 2" xfId="44775" xr:uid="{00000000-0005-0000-0000-0000C7AC0000}"/>
    <cellStyle name="RIGs linked cells 4 16" xfId="44776" xr:uid="{00000000-0005-0000-0000-0000C8AC0000}"/>
    <cellStyle name="RIGs linked cells 4 16 2" xfId="44777" xr:uid="{00000000-0005-0000-0000-0000C9AC0000}"/>
    <cellStyle name="RIGs linked cells 4 17" xfId="44778" xr:uid="{00000000-0005-0000-0000-0000CAAC0000}"/>
    <cellStyle name="RIGs linked cells 4 17 2" xfId="44779" xr:uid="{00000000-0005-0000-0000-0000CBAC0000}"/>
    <cellStyle name="RIGs linked cells 4 18" xfId="44780" xr:uid="{00000000-0005-0000-0000-0000CCAC0000}"/>
    <cellStyle name="RIGs linked cells 4 18 2" xfId="44781" xr:uid="{00000000-0005-0000-0000-0000CDAC0000}"/>
    <cellStyle name="RIGs linked cells 4 19" xfId="44782" xr:uid="{00000000-0005-0000-0000-0000CEAC0000}"/>
    <cellStyle name="RIGs linked cells 4 19 2" xfId="44783" xr:uid="{00000000-0005-0000-0000-0000CFAC0000}"/>
    <cellStyle name="RIGs linked cells 4 2" xfId="1318" xr:uid="{00000000-0005-0000-0000-0000D0AC0000}"/>
    <cellStyle name="RIGs linked cells 4 2 10" xfId="44784" xr:uid="{00000000-0005-0000-0000-0000D1AC0000}"/>
    <cellStyle name="RIGs linked cells 4 2 10 2" xfId="44785" xr:uid="{00000000-0005-0000-0000-0000D2AC0000}"/>
    <cellStyle name="RIGs linked cells 4 2 11" xfId="44786" xr:uid="{00000000-0005-0000-0000-0000D3AC0000}"/>
    <cellStyle name="RIGs linked cells 4 2 11 2" xfId="44787" xr:uid="{00000000-0005-0000-0000-0000D4AC0000}"/>
    <cellStyle name="RIGs linked cells 4 2 12" xfId="44788" xr:uid="{00000000-0005-0000-0000-0000D5AC0000}"/>
    <cellStyle name="RIGs linked cells 4 2 12 2" xfId="44789" xr:uid="{00000000-0005-0000-0000-0000D6AC0000}"/>
    <cellStyle name="RIGs linked cells 4 2 13" xfId="44790" xr:uid="{00000000-0005-0000-0000-0000D7AC0000}"/>
    <cellStyle name="RIGs linked cells 4 2 13 2" xfId="44791" xr:uid="{00000000-0005-0000-0000-0000D8AC0000}"/>
    <cellStyle name="RIGs linked cells 4 2 14" xfId="44792" xr:uid="{00000000-0005-0000-0000-0000D9AC0000}"/>
    <cellStyle name="RIGs linked cells 4 2 14 2" xfId="44793" xr:uid="{00000000-0005-0000-0000-0000DAAC0000}"/>
    <cellStyle name="RIGs linked cells 4 2 15" xfId="44794" xr:uid="{00000000-0005-0000-0000-0000DBAC0000}"/>
    <cellStyle name="RIGs linked cells 4 2 15 2" xfId="44795" xr:uid="{00000000-0005-0000-0000-0000DCAC0000}"/>
    <cellStyle name="RIGs linked cells 4 2 16" xfId="44796" xr:uid="{00000000-0005-0000-0000-0000DDAC0000}"/>
    <cellStyle name="RIGs linked cells 4 2 16 2" xfId="44797" xr:uid="{00000000-0005-0000-0000-0000DEAC0000}"/>
    <cellStyle name="RIGs linked cells 4 2 17" xfId="44798" xr:uid="{00000000-0005-0000-0000-0000DFAC0000}"/>
    <cellStyle name="RIGs linked cells 4 2 17 2" xfId="44799" xr:uid="{00000000-0005-0000-0000-0000E0AC0000}"/>
    <cellStyle name="RIGs linked cells 4 2 18" xfId="44800" xr:uid="{00000000-0005-0000-0000-0000E1AC0000}"/>
    <cellStyle name="RIGs linked cells 4 2 18 2" xfId="44801" xr:uid="{00000000-0005-0000-0000-0000E2AC0000}"/>
    <cellStyle name="RIGs linked cells 4 2 19" xfId="44802" xr:uid="{00000000-0005-0000-0000-0000E3AC0000}"/>
    <cellStyle name="RIGs linked cells 4 2 19 2" xfId="44803" xr:uid="{00000000-0005-0000-0000-0000E4AC0000}"/>
    <cellStyle name="RIGs linked cells 4 2 2" xfId="1319" xr:uid="{00000000-0005-0000-0000-0000E5AC0000}"/>
    <cellStyle name="RIGs linked cells 4 2 2 10" xfId="44804" xr:uid="{00000000-0005-0000-0000-0000E6AC0000}"/>
    <cellStyle name="RIGs linked cells 4 2 2 10 2" xfId="44805" xr:uid="{00000000-0005-0000-0000-0000E7AC0000}"/>
    <cellStyle name="RIGs linked cells 4 2 2 11" xfId="44806" xr:uid="{00000000-0005-0000-0000-0000E8AC0000}"/>
    <cellStyle name="RIGs linked cells 4 2 2 11 2" xfId="44807" xr:uid="{00000000-0005-0000-0000-0000E9AC0000}"/>
    <cellStyle name="RIGs linked cells 4 2 2 12" xfId="44808" xr:uid="{00000000-0005-0000-0000-0000EAAC0000}"/>
    <cellStyle name="RIGs linked cells 4 2 2 12 2" xfId="44809" xr:uid="{00000000-0005-0000-0000-0000EBAC0000}"/>
    <cellStyle name="RIGs linked cells 4 2 2 13" xfId="44810" xr:uid="{00000000-0005-0000-0000-0000ECAC0000}"/>
    <cellStyle name="RIGs linked cells 4 2 2 13 2" xfId="44811" xr:uid="{00000000-0005-0000-0000-0000EDAC0000}"/>
    <cellStyle name="RIGs linked cells 4 2 2 14" xfId="44812" xr:uid="{00000000-0005-0000-0000-0000EEAC0000}"/>
    <cellStyle name="RIGs linked cells 4 2 2 14 2" xfId="44813" xr:uid="{00000000-0005-0000-0000-0000EFAC0000}"/>
    <cellStyle name="RIGs linked cells 4 2 2 15" xfId="44814" xr:uid="{00000000-0005-0000-0000-0000F0AC0000}"/>
    <cellStyle name="RIGs linked cells 4 2 2 15 2" xfId="44815" xr:uid="{00000000-0005-0000-0000-0000F1AC0000}"/>
    <cellStyle name="RIGs linked cells 4 2 2 16" xfId="44816" xr:uid="{00000000-0005-0000-0000-0000F2AC0000}"/>
    <cellStyle name="RIGs linked cells 4 2 2 16 2" xfId="44817" xr:uid="{00000000-0005-0000-0000-0000F3AC0000}"/>
    <cellStyle name="RIGs linked cells 4 2 2 17" xfId="44818" xr:uid="{00000000-0005-0000-0000-0000F4AC0000}"/>
    <cellStyle name="RIGs linked cells 4 2 2 17 2" xfId="44819" xr:uid="{00000000-0005-0000-0000-0000F5AC0000}"/>
    <cellStyle name="RIGs linked cells 4 2 2 18" xfId="44820" xr:uid="{00000000-0005-0000-0000-0000F6AC0000}"/>
    <cellStyle name="RIGs linked cells 4 2 2 18 2" xfId="44821" xr:uid="{00000000-0005-0000-0000-0000F7AC0000}"/>
    <cellStyle name="RIGs linked cells 4 2 2 19" xfId="44822" xr:uid="{00000000-0005-0000-0000-0000F8AC0000}"/>
    <cellStyle name="RIGs linked cells 4 2 2 19 2" xfId="44823" xr:uid="{00000000-0005-0000-0000-0000F9AC0000}"/>
    <cellStyle name="RIGs linked cells 4 2 2 2" xfId="1320" xr:uid="{00000000-0005-0000-0000-0000FAAC0000}"/>
    <cellStyle name="RIGs linked cells 4 2 2 2 10" xfId="44824" xr:uid="{00000000-0005-0000-0000-0000FBAC0000}"/>
    <cellStyle name="RIGs linked cells 4 2 2 2 11" xfId="44825" xr:uid="{00000000-0005-0000-0000-0000FCAC0000}"/>
    <cellStyle name="RIGs linked cells 4 2 2 2 12" xfId="44826" xr:uid="{00000000-0005-0000-0000-0000FDAC0000}"/>
    <cellStyle name="RIGs linked cells 4 2 2 2 13" xfId="44827" xr:uid="{00000000-0005-0000-0000-0000FEAC0000}"/>
    <cellStyle name="RIGs linked cells 4 2 2 2 14" xfId="44828" xr:uid="{00000000-0005-0000-0000-0000FFAC0000}"/>
    <cellStyle name="RIGs linked cells 4 2 2 2 15" xfId="44829" xr:uid="{00000000-0005-0000-0000-000000AD0000}"/>
    <cellStyle name="RIGs linked cells 4 2 2 2 16" xfId="44830" xr:uid="{00000000-0005-0000-0000-000001AD0000}"/>
    <cellStyle name="RIGs linked cells 4 2 2 2 17" xfId="44831" xr:uid="{00000000-0005-0000-0000-000002AD0000}"/>
    <cellStyle name="RIGs linked cells 4 2 2 2 18" xfId="44832" xr:uid="{00000000-0005-0000-0000-000003AD0000}"/>
    <cellStyle name="RIGs linked cells 4 2 2 2 19" xfId="44833" xr:uid="{00000000-0005-0000-0000-000004AD0000}"/>
    <cellStyle name="RIGs linked cells 4 2 2 2 2" xfId="1934" xr:uid="{00000000-0005-0000-0000-000005AD0000}"/>
    <cellStyle name="RIGs linked cells 4 2 2 2 2 10" xfId="44834" xr:uid="{00000000-0005-0000-0000-000006AD0000}"/>
    <cellStyle name="RIGs linked cells 4 2 2 2 2 11" xfId="44835" xr:uid="{00000000-0005-0000-0000-000007AD0000}"/>
    <cellStyle name="RIGs linked cells 4 2 2 2 2 12" xfId="44836" xr:uid="{00000000-0005-0000-0000-000008AD0000}"/>
    <cellStyle name="RIGs linked cells 4 2 2 2 2 13" xfId="44837" xr:uid="{00000000-0005-0000-0000-000009AD0000}"/>
    <cellStyle name="RIGs linked cells 4 2 2 2 2 14" xfId="44838" xr:uid="{00000000-0005-0000-0000-00000AAD0000}"/>
    <cellStyle name="RIGs linked cells 4 2 2 2 2 15" xfId="44839" xr:uid="{00000000-0005-0000-0000-00000BAD0000}"/>
    <cellStyle name="RIGs linked cells 4 2 2 2 2 16" xfId="44840" xr:uid="{00000000-0005-0000-0000-00000CAD0000}"/>
    <cellStyle name="RIGs linked cells 4 2 2 2 2 17" xfId="44841" xr:uid="{00000000-0005-0000-0000-00000DAD0000}"/>
    <cellStyle name="RIGs linked cells 4 2 2 2 2 18" xfId="44842" xr:uid="{00000000-0005-0000-0000-00000EAD0000}"/>
    <cellStyle name="RIGs linked cells 4 2 2 2 2 19" xfId="44843" xr:uid="{00000000-0005-0000-0000-00000FAD0000}"/>
    <cellStyle name="RIGs linked cells 4 2 2 2 2 2" xfId="44844" xr:uid="{00000000-0005-0000-0000-000010AD0000}"/>
    <cellStyle name="RIGs linked cells 4 2 2 2 2 2 10" xfId="44845" xr:uid="{00000000-0005-0000-0000-000011AD0000}"/>
    <cellStyle name="RIGs linked cells 4 2 2 2 2 2 11" xfId="44846" xr:uid="{00000000-0005-0000-0000-000012AD0000}"/>
    <cellStyle name="RIGs linked cells 4 2 2 2 2 2 12" xfId="44847" xr:uid="{00000000-0005-0000-0000-000013AD0000}"/>
    <cellStyle name="RIGs linked cells 4 2 2 2 2 2 13" xfId="44848" xr:uid="{00000000-0005-0000-0000-000014AD0000}"/>
    <cellStyle name="RIGs linked cells 4 2 2 2 2 2 2" xfId="44849" xr:uid="{00000000-0005-0000-0000-000015AD0000}"/>
    <cellStyle name="RIGs linked cells 4 2 2 2 2 2 2 2" xfId="44850" xr:uid="{00000000-0005-0000-0000-000016AD0000}"/>
    <cellStyle name="RIGs linked cells 4 2 2 2 2 2 2 3" xfId="44851" xr:uid="{00000000-0005-0000-0000-000017AD0000}"/>
    <cellStyle name="RIGs linked cells 4 2 2 2 2 2 3" xfId="44852" xr:uid="{00000000-0005-0000-0000-000018AD0000}"/>
    <cellStyle name="RIGs linked cells 4 2 2 2 2 2 3 2" xfId="44853" xr:uid="{00000000-0005-0000-0000-000019AD0000}"/>
    <cellStyle name="RIGs linked cells 4 2 2 2 2 2 3 3" xfId="44854" xr:uid="{00000000-0005-0000-0000-00001AAD0000}"/>
    <cellStyle name="RIGs linked cells 4 2 2 2 2 2 4" xfId="44855" xr:uid="{00000000-0005-0000-0000-00001BAD0000}"/>
    <cellStyle name="RIGs linked cells 4 2 2 2 2 2 5" xfId="44856" xr:uid="{00000000-0005-0000-0000-00001CAD0000}"/>
    <cellStyle name="RIGs linked cells 4 2 2 2 2 2 6" xfId="44857" xr:uid="{00000000-0005-0000-0000-00001DAD0000}"/>
    <cellStyle name="RIGs linked cells 4 2 2 2 2 2 7" xfId="44858" xr:uid="{00000000-0005-0000-0000-00001EAD0000}"/>
    <cellStyle name="RIGs linked cells 4 2 2 2 2 2 8" xfId="44859" xr:uid="{00000000-0005-0000-0000-00001FAD0000}"/>
    <cellStyle name="RIGs linked cells 4 2 2 2 2 2 9" xfId="44860" xr:uid="{00000000-0005-0000-0000-000020AD0000}"/>
    <cellStyle name="RIGs linked cells 4 2 2 2 2 20" xfId="44861" xr:uid="{00000000-0005-0000-0000-000021AD0000}"/>
    <cellStyle name="RIGs linked cells 4 2 2 2 2 21" xfId="44862" xr:uid="{00000000-0005-0000-0000-000022AD0000}"/>
    <cellStyle name="RIGs linked cells 4 2 2 2 2 22" xfId="44863" xr:uid="{00000000-0005-0000-0000-000023AD0000}"/>
    <cellStyle name="RIGs linked cells 4 2 2 2 2 23" xfId="44864" xr:uid="{00000000-0005-0000-0000-000024AD0000}"/>
    <cellStyle name="RIGs linked cells 4 2 2 2 2 24" xfId="44865" xr:uid="{00000000-0005-0000-0000-000025AD0000}"/>
    <cellStyle name="RIGs linked cells 4 2 2 2 2 25" xfId="44866" xr:uid="{00000000-0005-0000-0000-000026AD0000}"/>
    <cellStyle name="RIGs linked cells 4 2 2 2 2 26" xfId="44867" xr:uid="{00000000-0005-0000-0000-000027AD0000}"/>
    <cellStyle name="RIGs linked cells 4 2 2 2 2 27" xfId="44868" xr:uid="{00000000-0005-0000-0000-000028AD0000}"/>
    <cellStyle name="RIGs linked cells 4 2 2 2 2 28" xfId="44869" xr:uid="{00000000-0005-0000-0000-000029AD0000}"/>
    <cellStyle name="RIGs linked cells 4 2 2 2 2 29" xfId="44870" xr:uid="{00000000-0005-0000-0000-00002AAD0000}"/>
    <cellStyle name="RIGs linked cells 4 2 2 2 2 3" xfId="44871" xr:uid="{00000000-0005-0000-0000-00002BAD0000}"/>
    <cellStyle name="RIGs linked cells 4 2 2 2 2 3 2" xfId="44872" xr:uid="{00000000-0005-0000-0000-00002CAD0000}"/>
    <cellStyle name="RIGs linked cells 4 2 2 2 2 3 3" xfId="44873" xr:uid="{00000000-0005-0000-0000-00002DAD0000}"/>
    <cellStyle name="RIGs linked cells 4 2 2 2 2 30" xfId="44874" xr:uid="{00000000-0005-0000-0000-00002EAD0000}"/>
    <cellStyle name="RIGs linked cells 4 2 2 2 2 31" xfId="44875" xr:uid="{00000000-0005-0000-0000-00002FAD0000}"/>
    <cellStyle name="RIGs linked cells 4 2 2 2 2 32" xfId="44876" xr:uid="{00000000-0005-0000-0000-000030AD0000}"/>
    <cellStyle name="RIGs linked cells 4 2 2 2 2 33" xfId="44877" xr:uid="{00000000-0005-0000-0000-000031AD0000}"/>
    <cellStyle name="RIGs linked cells 4 2 2 2 2 34" xfId="44878" xr:uid="{00000000-0005-0000-0000-000032AD0000}"/>
    <cellStyle name="RIGs linked cells 4 2 2 2 2 4" xfId="44879" xr:uid="{00000000-0005-0000-0000-000033AD0000}"/>
    <cellStyle name="RIGs linked cells 4 2 2 2 2 4 2" xfId="44880" xr:uid="{00000000-0005-0000-0000-000034AD0000}"/>
    <cellStyle name="RIGs linked cells 4 2 2 2 2 4 3" xfId="44881" xr:uid="{00000000-0005-0000-0000-000035AD0000}"/>
    <cellStyle name="RIGs linked cells 4 2 2 2 2 5" xfId="44882" xr:uid="{00000000-0005-0000-0000-000036AD0000}"/>
    <cellStyle name="RIGs linked cells 4 2 2 2 2 6" xfId="44883" xr:uid="{00000000-0005-0000-0000-000037AD0000}"/>
    <cellStyle name="RIGs linked cells 4 2 2 2 2 7" xfId="44884" xr:uid="{00000000-0005-0000-0000-000038AD0000}"/>
    <cellStyle name="RIGs linked cells 4 2 2 2 2 8" xfId="44885" xr:uid="{00000000-0005-0000-0000-000039AD0000}"/>
    <cellStyle name="RIGs linked cells 4 2 2 2 2 9" xfId="44886" xr:uid="{00000000-0005-0000-0000-00003AAD0000}"/>
    <cellStyle name="RIGs linked cells 4 2 2 2 20" xfId="44887" xr:uid="{00000000-0005-0000-0000-00003BAD0000}"/>
    <cellStyle name="RIGs linked cells 4 2 2 2 21" xfId="44888" xr:uid="{00000000-0005-0000-0000-00003CAD0000}"/>
    <cellStyle name="RIGs linked cells 4 2 2 2 22" xfId="44889" xr:uid="{00000000-0005-0000-0000-00003DAD0000}"/>
    <cellStyle name="RIGs linked cells 4 2 2 2 23" xfId="44890" xr:uid="{00000000-0005-0000-0000-00003EAD0000}"/>
    <cellStyle name="RIGs linked cells 4 2 2 2 24" xfId="44891" xr:uid="{00000000-0005-0000-0000-00003FAD0000}"/>
    <cellStyle name="RIGs linked cells 4 2 2 2 25" xfId="44892" xr:uid="{00000000-0005-0000-0000-000040AD0000}"/>
    <cellStyle name="RIGs linked cells 4 2 2 2 26" xfId="44893" xr:uid="{00000000-0005-0000-0000-000041AD0000}"/>
    <cellStyle name="RIGs linked cells 4 2 2 2 27" xfId="44894" xr:uid="{00000000-0005-0000-0000-000042AD0000}"/>
    <cellStyle name="RIGs linked cells 4 2 2 2 28" xfId="44895" xr:uid="{00000000-0005-0000-0000-000043AD0000}"/>
    <cellStyle name="RIGs linked cells 4 2 2 2 29" xfId="44896" xr:uid="{00000000-0005-0000-0000-000044AD0000}"/>
    <cellStyle name="RIGs linked cells 4 2 2 2 3" xfId="44897" xr:uid="{00000000-0005-0000-0000-000045AD0000}"/>
    <cellStyle name="RIGs linked cells 4 2 2 2 3 10" xfId="44898" xr:uid="{00000000-0005-0000-0000-000046AD0000}"/>
    <cellStyle name="RIGs linked cells 4 2 2 2 3 11" xfId="44899" xr:uid="{00000000-0005-0000-0000-000047AD0000}"/>
    <cellStyle name="RIGs linked cells 4 2 2 2 3 12" xfId="44900" xr:uid="{00000000-0005-0000-0000-000048AD0000}"/>
    <cellStyle name="RIGs linked cells 4 2 2 2 3 13" xfId="44901" xr:uid="{00000000-0005-0000-0000-000049AD0000}"/>
    <cellStyle name="RIGs linked cells 4 2 2 2 3 2" xfId="44902" xr:uid="{00000000-0005-0000-0000-00004AAD0000}"/>
    <cellStyle name="RIGs linked cells 4 2 2 2 3 2 2" xfId="44903" xr:uid="{00000000-0005-0000-0000-00004BAD0000}"/>
    <cellStyle name="RIGs linked cells 4 2 2 2 3 2 3" xfId="44904" xr:uid="{00000000-0005-0000-0000-00004CAD0000}"/>
    <cellStyle name="RIGs linked cells 4 2 2 2 3 3" xfId="44905" xr:uid="{00000000-0005-0000-0000-00004DAD0000}"/>
    <cellStyle name="RIGs linked cells 4 2 2 2 3 3 2" xfId="44906" xr:uid="{00000000-0005-0000-0000-00004EAD0000}"/>
    <cellStyle name="RIGs linked cells 4 2 2 2 3 3 3" xfId="44907" xr:uid="{00000000-0005-0000-0000-00004FAD0000}"/>
    <cellStyle name="RIGs linked cells 4 2 2 2 3 4" xfId="44908" xr:uid="{00000000-0005-0000-0000-000050AD0000}"/>
    <cellStyle name="RIGs linked cells 4 2 2 2 3 5" xfId="44909" xr:uid="{00000000-0005-0000-0000-000051AD0000}"/>
    <cellStyle name="RIGs linked cells 4 2 2 2 3 6" xfId="44910" xr:uid="{00000000-0005-0000-0000-000052AD0000}"/>
    <cellStyle name="RIGs linked cells 4 2 2 2 3 7" xfId="44911" xr:uid="{00000000-0005-0000-0000-000053AD0000}"/>
    <cellStyle name="RIGs linked cells 4 2 2 2 3 8" xfId="44912" xr:uid="{00000000-0005-0000-0000-000054AD0000}"/>
    <cellStyle name="RIGs linked cells 4 2 2 2 3 9" xfId="44913" xr:uid="{00000000-0005-0000-0000-000055AD0000}"/>
    <cellStyle name="RIGs linked cells 4 2 2 2 30" xfId="44914" xr:uid="{00000000-0005-0000-0000-000056AD0000}"/>
    <cellStyle name="RIGs linked cells 4 2 2 2 31" xfId="44915" xr:uid="{00000000-0005-0000-0000-000057AD0000}"/>
    <cellStyle name="RIGs linked cells 4 2 2 2 4" xfId="44916" xr:uid="{00000000-0005-0000-0000-000058AD0000}"/>
    <cellStyle name="RIGs linked cells 4 2 2 2 4 2" xfId="44917" xr:uid="{00000000-0005-0000-0000-000059AD0000}"/>
    <cellStyle name="RIGs linked cells 4 2 2 2 4 3" xfId="44918" xr:uid="{00000000-0005-0000-0000-00005AAD0000}"/>
    <cellStyle name="RIGs linked cells 4 2 2 2 5" xfId="44919" xr:uid="{00000000-0005-0000-0000-00005BAD0000}"/>
    <cellStyle name="RIGs linked cells 4 2 2 2 5 2" xfId="44920" xr:uid="{00000000-0005-0000-0000-00005CAD0000}"/>
    <cellStyle name="RIGs linked cells 4 2 2 2 5 3" xfId="44921" xr:uid="{00000000-0005-0000-0000-00005DAD0000}"/>
    <cellStyle name="RIGs linked cells 4 2 2 2 6" xfId="44922" xr:uid="{00000000-0005-0000-0000-00005EAD0000}"/>
    <cellStyle name="RIGs linked cells 4 2 2 2 7" xfId="44923" xr:uid="{00000000-0005-0000-0000-00005FAD0000}"/>
    <cellStyle name="RIGs linked cells 4 2 2 2 8" xfId="44924" xr:uid="{00000000-0005-0000-0000-000060AD0000}"/>
    <cellStyle name="RIGs linked cells 4 2 2 2 9" xfId="44925" xr:uid="{00000000-0005-0000-0000-000061AD0000}"/>
    <cellStyle name="RIGs linked cells 4 2 2 2_4 28 1_Asst_Health_Crit_AllTO_RIIO_20110714pm" xfId="44926" xr:uid="{00000000-0005-0000-0000-000062AD0000}"/>
    <cellStyle name="RIGs linked cells 4 2 2 20" xfId="44927" xr:uid="{00000000-0005-0000-0000-000063AD0000}"/>
    <cellStyle name="RIGs linked cells 4 2 2 20 2" xfId="44928" xr:uid="{00000000-0005-0000-0000-000064AD0000}"/>
    <cellStyle name="RIGs linked cells 4 2 2 21" xfId="44929" xr:uid="{00000000-0005-0000-0000-000065AD0000}"/>
    <cellStyle name="RIGs linked cells 4 2 2 21 2" xfId="44930" xr:uid="{00000000-0005-0000-0000-000066AD0000}"/>
    <cellStyle name="RIGs linked cells 4 2 2 22" xfId="44931" xr:uid="{00000000-0005-0000-0000-000067AD0000}"/>
    <cellStyle name="RIGs linked cells 4 2 2 22 2" xfId="44932" xr:uid="{00000000-0005-0000-0000-000068AD0000}"/>
    <cellStyle name="RIGs linked cells 4 2 2 23" xfId="44933" xr:uid="{00000000-0005-0000-0000-000069AD0000}"/>
    <cellStyle name="RIGs linked cells 4 2 2 23 2" xfId="44934" xr:uid="{00000000-0005-0000-0000-00006AAD0000}"/>
    <cellStyle name="RIGs linked cells 4 2 2 24" xfId="44935" xr:uid="{00000000-0005-0000-0000-00006BAD0000}"/>
    <cellStyle name="RIGs linked cells 4 2 2 24 2" xfId="44936" xr:uid="{00000000-0005-0000-0000-00006CAD0000}"/>
    <cellStyle name="RIGs linked cells 4 2 2 25" xfId="44937" xr:uid="{00000000-0005-0000-0000-00006DAD0000}"/>
    <cellStyle name="RIGs linked cells 4 2 2 25 2" xfId="44938" xr:uid="{00000000-0005-0000-0000-00006EAD0000}"/>
    <cellStyle name="RIGs linked cells 4 2 2 26" xfId="44939" xr:uid="{00000000-0005-0000-0000-00006FAD0000}"/>
    <cellStyle name="RIGs linked cells 4 2 2 27" xfId="44940" xr:uid="{00000000-0005-0000-0000-000070AD0000}"/>
    <cellStyle name="RIGs linked cells 4 2 2 28" xfId="44941" xr:uid="{00000000-0005-0000-0000-000071AD0000}"/>
    <cellStyle name="RIGs linked cells 4 2 2 29" xfId="44942" xr:uid="{00000000-0005-0000-0000-000072AD0000}"/>
    <cellStyle name="RIGs linked cells 4 2 2 3" xfId="1933" xr:uid="{00000000-0005-0000-0000-000073AD0000}"/>
    <cellStyle name="RIGs linked cells 4 2 2 3 10" xfId="44943" xr:uid="{00000000-0005-0000-0000-000074AD0000}"/>
    <cellStyle name="RIGs linked cells 4 2 2 3 11" xfId="44944" xr:uid="{00000000-0005-0000-0000-000075AD0000}"/>
    <cellStyle name="RIGs linked cells 4 2 2 3 12" xfId="44945" xr:uid="{00000000-0005-0000-0000-000076AD0000}"/>
    <cellStyle name="RIGs linked cells 4 2 2 3 13" xfId="44946" xr:uid="{00000000-0005-0000-0000-000077AD0000}"/>
    <cellStyle name="RIGs linked cells 4 2 2 3 14" xfId="44947" xr:uid="{00000000-0005-0000-0000-000078AD0000}"/>
    <cellStyle name="RIGs linked cells 4 2 2 3 15" xfId="44948" xr:uid="{00000000-0005-0000-0000-000079AD0000}"/>
    <cellStyle name="RIGs linked cells 4 2 2 3 16" xfId="44949" xr:uid="{00000000-0005-0000-0000-00007AAD0000}"/>
    <cellStyle name="RIGs linked cells 4 2 2 3 17" xfId="44950" xr:uid="{00000000-0005-0000-0000-00007BAD0000}"/>
    <cellStyle name="RIGs linked cells 4 2 2 3 18" xfId="44951" xr:uid="{00000000-0005-0000-0000-00007CAD0000}"/>
    <cellStyle name="RIGs linked cells 4 2 2 3 19" xfId="44952" xr:uid="{00000000-0005-0000-0000-00007DAD0000}"/>
    <cellStyle name="RIGs linked cells 4 2 2 3 2" xfId="44953" xr:uid="{00000000-0005-0000-0000-00007EAD0000}"/>
    <cellStyle name="RIGs linked cells 4 2 2 3 2 10" xfId="44954" xr:uid="{00000000-0005-0000-0000-00007FAD0000}"/>
    <cellStyle name="RIGs linked cells 4 2 2 3 2 11" xfId="44955" xr:uid="{00000000-0005-0000-0000-000080AD0000}"/>
    <cellStyle name="RIGs linked cells 4 2 2 3 2 12" xfId="44956" xr:uid="{00000000-0005-0000-0000-000081AD0000}"/>
    <cellStyle name="RIGs linked cells 4 2 2 3 2 13" xfId="44957" xr:uid="{00000000-0005-0000-0000-000082AD0000}"/>
    <cellStyle name="RIGs linked cells 4 2 2 3 2 2" xfId="44958" xr:uid="{00000000-0005-0000-0000-000083AD0000}"/>
    <cellStyle name="RIGs linked cells 4 2 2 3 2 2 2" xfId="44959" xr:uid="{00000000-0005-0000-0000-000084AD0000}"/>
    <cellStyle name="RIGs linked cells 4 2 2 3 2 2 3" xfId="44960" xr:uid="{00000000-0005-0000-0000-000085AD0000}"/>
    <cellStyle name="RIGs linked cells 4 2 2 3 2 3" xfId="44961" xr:uid="{00000000-0005-0000-0000-000086AD0000}"/>
    <cellStyle name="RIGs linked cells 4 2 2 3 2 3 2" xfId="44962" xr:uid="{00000000-0005-0000-0000-000087AD0000}"/>
    <cellStyle name="RIGs linked cells 4 2 2 3 2 3 3" xfId="44963" xr:uid="{00000000-0005-0000-0000-000088AD0000}"/>
    <cellStyle name="RIGs linked cells 4 2 2 3 2 4" xfId="44964" xr:uid="{00000000-0005-0000-0000-000089AD0000}"/>
    <cellStyle name="RIGs linked cells 4 2 2 3 2 5" xfId="44965" xr:uid="{00000000-0005-0000-0000-00008AAD0000}"/>
    <cellStyle name="RIGs linked cells 4 2 2 3 2 6" xfId="44966" xr:uid="{00000000-0005-0000-0000-00008BAD0000}"/>
    <cellStyle name="RIGs linked cells 4 2 2 3 2 7" xfId="44967" xr:uid="{00000000-0005-0000-0000-00008CAD0000}"/>
    <cellStyle name="RIGs linked cells 4 2 2 3 2 8" xfId="44968" xr:uid="{00000000-0005-0000-0000-00008DAD0000}"/>
    <cellStyle name="RIGs linked cells 4 2 2 3 2 9" xfId="44969" xr:uid="{00000000-0005-0000-0000-00008EAD0000}"/>
    <cellStyle name="RIGs linked cells 4 2 2 3 20" xfId="44970" xr:uid="{00000000-0005-0000-0000-00008FAD0000}"/>
    <cellStyle name="RIGs linked cells 4 2 2 3 21" xfId="44971" xr:uid="{00000000-0005-0000-0000-000090AD0000}"/>
    <cellStyle name="RIGs linked cells 4 2 2 3 22" xfId="44972" xr:uid="{00000000-0005-0000-0000-000091AD0000}"/>
    <cellStyle name="RIGs linked cells 4 2 2 3 23" xfId="44973" xr:uid="{00000000-0005-0000-0000-000092AD0000}"/>
    <cellStyle name="RIGs linked cells 4 2 2 3 24" xfId="44974" xr:uid="{00000000-0005-0000-0000-000093AD0000}"/>
    <cellStyle name="RIGs linked cells 4 2 2 3 25" xfId="44975" xr:uid="{00000000-0005-0000-0000-000094AD0000}"/>
    <cellStyle name="RIGs linked cells 4 2 2 3 26" xfId="44976" xr:uid="{00000000-0005-0000-0000-000095AD0000}"/>
    <cellStyle name="RIGs linked cells 4 2 2 3 27" xfId="44977" xr:uid="{00000000-0005-0000-0000-000096AD0000}"/>
    <cellStyle name="RIGs linked cells 4 2 2 3 28" xfId="44978" xr:uid="{00000000-0005-0000-0000-000097AD0000}"/>
    <cellStyle name="RIGs linked cells 4 2 2 3 29" xfId="44979" xr:uid="{00000000-0005-0000-0000-000098AD0000}"/>
    <cellStyle name="RIGs linked cells 4 2 2 3 3" xfId="44980" xr:uid="{00000000-0005-0000-0000-000099AD0000}"/>
    <cellStyle name="RIGs linked cells 4 2 2 3 3 2" xfId="44981" xr:uid="{00000000-0005-0000-0000-00009AAD0000}"/>
    <cellStyle name="RIGs linked cells 4 2 2 3 3 3" xfId="44982" xr:uid="{00000000-0005-0000-0000-00009BAD0000}"/>
    <cellStyle name="RIGs linked cells 4 2 2 3 30" xfId="44983" xr:uid="{00000000-0005-0000-0000-00009CAD0000}"/>
    <cellStyle name="RIGs linked cells 4 2 2 3 4" xfId="44984" xr:uid="{00000000-0005-0000-0000-00009DAD0000}"/>
    <cellStyle name="RIGs linked cells 4 2 2 3 4 2" xfId="44985" xr:uid="{00000000-0005-0000-0000-00009EAD0000}"/>
    <cellStyle name="RIGs linked cells 4 2 2 3 4 3" xfId="44986" xr:uid="{00000000-0005-0000-0000-00009FAD0000}"/>
    <cellStyle name="RIGs linked cells 4 2 2 3 5" xfId="44987" xr:uid="{00000000-0005-0000-0000-0000A0AD0000}"/>
    <cellStyle name="RIGs linked cells 4 2 2 3 6" xfId="44988" xr:uid="{00000000-0005-0000-0000-0000A1AD0000}"/>
    <cellStyle name="RIGs linked cells 4 2 2 3 7" xfId="44989" xr:uid="{00000000-0005-0000-0000-0000A2AD0000}"/>
    <cellStyle name="RIGs linked cells 4 2 2 3 8" xfId="44990" xr:uid="{00000000-0005-0000-0000-0000A3AD0000}"/>
    <cellStyle name="RIGs linked cells 4 2 2 3 9" xfId="44991" xr:uid="{00000000-0005-0000-0000-0000A4AD0000}"/>
    <cellStyle name="RIGs linked cells 4 2 2 30" xfId="44992" xr:uid="{00000000-0005-0000-0000-0000A5AD0000}"/>
    <cellStyle name="RIGs linked cells 4 2 2 31" xfId="44993" xr:uid="{00000000-0005-0000-0000-0000A6AD0000}"/>
    <cellStyle name="RIGs linked cells 4 2 2 32" xfId="44994" xr:uid="{00000000-0005-0000-0000-0000A7AD0000}"/>
    <cellStyle name="RIGs linked cells 4 2 2 33" xfId="44995" xr:uid="{00000000-0005-0000-0000-0000A8AD0000}"/>
    <cellStyle name="RIGs linked cells 4 2 2 4" xfId="44996" xr:uid="{00000000-0005-0000-0000-0000A9AD0000}"/>
    <cellStyle name="RIGs linked cells 4 2 2 4 10" xfId="44997" xr:uid="{00000000-0005-0000-0000-0000AAAD0000}"/>
    <cellStyle name="RIGs linked cells 4 2 2 4 11" xfId="44998" xr:uid="{00000000-0005-0000-0000-0000ABAD0000}"/>
    <cellStyle name="RIGs linked cells 4 2 2 4 12" xfId="44999" xr:uid="{00000000-0005-0000-0000-0000ACAD0000}"/>
    <cellStyle name="RIGs linked cells 4 2 2 4 13" xfId="45000" xr:uid="{00000000-0005-0000-0000-0000ADAD0000}"/>
    <cellStyle name="RIGs linked cells 4 2 2 4 14" xfId="45001" xr:uid="{00000000-0005-0000-0000-0000AEAD0000}"/>
    <cellStyle name="RIGs linked cells 4 2 2 4 15" xfId="45002" xr:uid="{00000000-0005-0000-0000-0000AFAD0000}"/>
    <cellStyle name="RIGs linked cells 4 2 2 4 16" xfId="45003" xr:uid="{00000000-0005-0000-0000-0000B0AD0000}"/>
    <cellStyle name="RIGs linked cells 4 2 2 4 17" xfId="45004" xr:uid="{00000000-0005-0000-0000-0000B1AD0000}"/>
    <cellStyle name="RIGs linked cells 4 2 2 4 18" xfId="45005" xr:uid="{00000000-0005-0000-0000-0000B2AD0000}"/>
    <cellStyle name="RIGs linked cells 4 2 2 4 19" xfId="45006" xr:uid="{00000000-0005-0000-0000-0000B3AD0000}"/>
    <cellStyle name="RIGs linked cells 4 2 2 4 2" xfId="45007" xr:uid="{00000000-0005-0000-0000-0000B4AD0000}"/>
    <cellStyle name="RIGs linked cells 4 2 2 4 2 10" xfId="45008" xr:uid="{00000000-0005-0000-0000-0000B5AD0000}"/>
    <cellStyle name="RIGs linked cells 4 2 2 4 2 11" xfId="45009" xr:uid="{00000000-0005-0000-0000-0000B6AD0000}"/>
    <cellStyle name="RIGs linked cells 4 2 2 4 2 12" xfId="45010" xr:uid="{00000000-0005-0000-0000-0000B7AD0000}"/>
    <cellStyle name="RIGs linked cells 4 2 2 4 2 13" xfId="45011" xr:uid="{00000000-0005-0000-0000-0000B8AD0000}"/>
    <cellStyle name="RIGs linked cells 4 2 2 4 2 2" xfId="45012" xr:uid="{00000000-0005-0000-0000-0000B9AD0000}"/>
    <cellStyle name="RIGs linked cells 4 2 2 4 2 2 2" xfId="45013" xr:uid="{00000000-0005-0000-0000-0000BAAD0000}"/>
    <cellStyle name="RIGs linked cells 4 2 2 4 2 2 3" xfId="45014" xr:uid="{00000000-0005-0000-0000-0000BBAD0000}"/>
    <cellStyle name="RIGs linked cells 4 2 2 4 2 3" xfId="45015" xr:uid="{00000000-0005-0000-0000-0000BCAD0000}"/>
    <cellStyle name="RIGs linked cells 4 2 2 4 2 3 2" xfId="45016" xr:uid="{00000000-0005-0000-0000-0000BDAD0000}"/>
    <cellStyle name="RIGs linked cells 4 2 2 4 2 3 3" xfId="45017" xr:uid="{00000000-0005-0000-0000-0000BEAD0000}"/>
    <cellStyle name="RIGs linked cells 4 2 2 4 2 4" xfId="45018" xr:uid="{00000000-0005-0000-0000-0000BFAD0000}"/>
    <cellStyle name="RIGs linked cells 4 2 2 4 2 5" xfId="45019" xr:uid="{00000000-0005-0000-0000-0000C0AD0000}"/>
    <cellStyle name="RIGs linked cells 4 2 2 4 2 6" xfId="45020" xr:uid="{00000000-0005-0000-0000-0000C1AD0000}"/>
    <cellStyle name="RIGs linked cells 4 2 2 4 2 7" xfId="45021" xr:uid="{00000000-0005-0000-0000-0000C2AD0000}"/>
    <cellStyle name="RIGs linked cells 4 2 2 4 2 8" xfId="45022" xr:uid="{00000000-0005-0000-0000-0000C3AD0000}"/>
    <cellStyle name="RIGs linked cells 4 2 2 4 2 9" xfId="45023" xr:uid="{00000000-0005-0000-0000-0000C4AD0000}"/>
    <cellStyle name="RIGs linked cells 4 2 2 4 20" xfId="45024" xr:uid="{00000000-0005-0000-0000-0000C5AD0000}"/>
    <cellStyle name="RIGs linked cells 4 2 2 4 21" xfId="45025" xr:uid="{00000000-0005-0000-0000-0000C6AD0000}"/>
    <cellStyle name="RIGs linked cells 4 2 2 4 22" xfId="45026" xr:uid="{00000000-0005-0000-0000-0000C7AD0000}"/>
    <cellStyle name="RIGs linked cells 4 2 2 4 23" xfId="45027" xr:uid="{00000000-0005-0000-0000-0000C8AD0000}"/>
    <cellStyle name="RIGs linked cells 4 2 2 4 24" xfId="45028" xr:uid="{00000000-0005-0000-0000-0000C9AD0000}"/>
    <cellStyle name="RIGs linked cells 4 2 2 4 25" xfId="45029" xr:uid="{00000000-0005-0000-0000-0000CAAD0000}"/>
    <cellStyle name="RIGs linked cells 4 2 2 4 26" xfId="45030" xr:uid="{00000000-0005-0000-0000-0000CBAD0000}"/>
    <cellStyle name="RIGs linked cells 4 2 2 4 27" xfId="45031" xr:uid="{00000000-0005-0000-0000-0000CCAD0000}"/>
    <cellStyle name="RIGs linked cells 4 2 2 4 28" xfId="45032" xr:uid="{00000000-0005-0000-0000-0000CDAD0000}"/>
    <cellStyle name="RIGs linked cells 4 2 2 4 29" xfId="45033" xr:uid="{00000000-0005-0000-0000-0000CEAD0000}"/>
    <cellStyle name="RIGs linked cells 4 2 2 4 3" xfId="45034" xr:uid="{00000000-0005-0000-0000-0000CFAD0000}"/>
    <cellStyle name="RIGs linked cells 4 2 2 4 3 2" xfId="45035" xr:uid="{00000000-0005-0000-0000-0000D0AD0000}"/>
    <cellStyle name="RIGs linked cells 4 2 2 4 3 3" xfId="45036" xr:uid="{00000000-0005-0000-0000-0000D1AD0000}"/>
    <cellStyle name="RIGs linked cells 4 2 2 4 30" xfId="45037" xr:uid="{00000000-0005-0000-0000-0000D2AD0000}"/>
    <cellStyle name="RIGs linked cells 4 2 2 4 4" xfId="45038" xr:uid="{00000000-0005-0000-0000-0000D3AD0000}"/>
    <cellStyle name="RIGs linked cells 4 2 2 4 4 2" xfId="45039" xr:uid="{00000000-0005-0000-0000-0000D4AD0000}"/>
    <cellStyle name="RIGs linked cells 4 2 2 4 4 3" xfId="45040" xr:uid="{00000000-0005-0000-0000-0000D5AD0000}"/>
    <cellStyle name="RIGs linked cells 4 2 2 4 5" xfId="45041" xr:uid="{00000000-0005-0000-0000-0000D6AD0000}"/>
    <cellStyle name="RIGs linked cells 4 2 2 4 6" xfId="45042" xr:uid="{00000000-0005-0000-0000-0000D7AD0000}"/>
    <cellStyle name="RIGs linked cells 4 2 2 4 7" xfId="45043" xr:uid="{00000000-0005-0000-0000-0000D8AD0000}"/>
    <cellStyle name="RIGs linked cells 4 2 2 4 8" xfId="45044" xr:uid="{00000000-0005-0000-0000-0000D9AD0000}"/>
    <cellStyle name="RIGs linked cells 4 2 2 4 9" xfId="45045" xr:uid="{00000000-0005-0000-0000-0000DAAD0000}"/>
    <cellStyle name="RIGs linked cells 4 2 2 5" xfId="45046" xr:uid="{00000000-0005-0000-0000-0000DBAD0000}"/>
    <cellStyle name="RIGs linked cells 4 2 2 5 10" xfId="45047" xr:uid="{00000000-0005-0000-0000-0000DCAD0000}"/>
    <cellStyle name="RIGs linked cells 4 2 2 5 11" xfId="45048" xr:uid="{00000000-0005-0000-0000-0000DDAD0000}"/>
    <cellStyle name="RIGs linked cells 4 2 2 5 12" xfId="45049" xr:uid="{00000000-0005-0000-0000-0000DEAD0000}"/>
    <cellStyle name="RIGs linked cells 4 2 2 5 13" xfId="45050" xr:uid="{00000000-0005-0000-0000-0000DFAD0000}"/>
    <cellStyle name="RIGs linked cells 4 2 2 5 2" xfId="45051" xr:uid="{00000000-0005-0000-0000-0000E0AD0000}"/>
    <cellStyle name="RIGs linked cells 4 2 2 5 2 2" xfId="45052" xr:uid="{00000000-0005-0000-0000-0000E1AD0000}"/>
    <cellStyle name="RIGs linked cells 4 2 2 5 2 3" xfId="45053" xr:uid="{00000000-0005-0000-0000-0000E2AD0000}"/>
    <cellStyle name="RIGs linked cells 4 2 2 5 3" xfId="45054" xr:uid="{00000000-0005-0000-0000-0000E3AD0000}"/>
    <cellStyle name="RIGs linked cells 4 2 2 5 3 2" xfId="45055" xr:uid="{00000000-0005-0000-0000-0000E4AD0000}"/>
    <cellStyle name="RIGs linked cells 4 2 2 5 3 3" xfId="45056" xr:uid="{00000000-0005-0000-0000-0000E5AD0000}"/>
    <cellStyle name="RIGs linked cells 4 2 2 5 4" xfId="45057" xr:uid="{00000000-0005-0000-0000-0000E6AD0000}"/>
    <cellStyle name="RIGs linked cells 4 2 2 5 5" xfId="45058" xr:uid="{00000000-0005-0000-0000-0000E7AD0000}"/>
    <cellStyle name="RIGs linked cells 4 2 2 5 6" xfId="45059" xr:uid="{00000000-0005-0000-0000-0000E8AD0000}"/>
    <cellStyle name="RIGs linked cells 4 2 2 5 7" xfId="45060" xr:uid="{00000000-0005-0000-0000-0000E9AD0000}"/>
    <cellStyle name="RIGs linked cells 4 2 2 5 8" xfId="45061" xr:uid="{00000000-0005-0000-0000-0000EAAD0000}"/>
    <cellStyle name="RIGs linked cells 4 2 2 5 9" xfId="45062" xr:uid="{00000000-0005-0000-0000-0000EBAD0000}"/>
    <cellStyle name="RIGs linked cells 4 2 2 6" xfId="45063" xr:uid="{00000000-0005-0000-0000-0000ECAD0000}"/>
    <cellStyle name="RIGs linked cells 4 2 2 6 2" xfId="45064" xr:uid="{00000000-0005-0000-0000-0000EDAD0000}"/>
    <cellStyle name="RIGs linked cells 4 2 2 6 2 2" xfId="45065" xr:uid="{00000000-0005-0000-0000-0000EEAD0000}"/>
    <cellStyle name="RIGs linked cells 4 2 2 6 2 3" xfId="45066" xr:uid="{00000000-0005-0000-0000-0000EFAD0000}"/>
    <cellStyle name="RIGs linked cells 4 2 2 6 3" xfId="45067" xr:uid="{00000000-0005-0000-0000-0000F0AD0000}"/>
    <cellStyle name="RIGs linked cells 4 2 2 6 3 2" xfId="45068" xr:uid="{00000000-0005-0000-0000-0000F1AD0000}"/>
    <cellStyle name="RIGs linked cells 4 2 2 6 4" xfId="45069" xr:uid="{00000000-0005-0000-0000-0000F2AD0000}"/>
    <cellStyle name="RIGs linked cells 4 2 2 7" xfId="45070" xr:uid="{00000000-0005-0000-0000-0000F3AD0000}"/>
    <cellStyle name="RIGs linked cells 4 2 2 7 2" xfId="45071" xr:uid="{00000000-0005-0000-0000-0000F4AD0000}"/>
    <cellStyle name="RIGs linked cells 4 2 2 8" xfId="45072" xr:uid="{00000000-0005-0000-0000-0000F5AD0000}"/>
    <cellStyle name="RIGs linked cells 4 2 2 8 2" xfId="45073" xr:uid="{00000000-0005-0000-0000-0000F6AD0000}"/>
    <cellStyle name="RIGs linked cells 4 2 2 9" xfId="45074" xr:uid="{00000000-0005-0000-0000-0000F7AD0000}"/>
    <cellStyle name="RIGs linked cells 4 2 2 9 2" xfId="45075" xr:uid="{00000000-0005-0000-0000-0000F8AD0000}"/>
    <cellStyle name="RIGs linked cells 4 2 2_4 28 1_Asst_Health_Crit_AllTO_RIIO_20110714pm" xfId="45076" xr:uid="{00000000-0005-0000-0000-0000F9AD0000}"/>
    <cellStyle name="RIGs linked cells 4 2 20" xfId="45077" xr:uid="{00000000-0005-0000-0000-0000FAAD0000}"/>
    <cellStyle name="RIGs linked cells 4 2 20 2" xfId="45078" xr:uid="{00000000-0005-0000-0000-0000FBAD0000}"/>
    <cellStyle name="RIGs linked cells 4 2 21" xfId="45079" xr:uid="{00000000-0005-0000-0000-0000FCAD0000}"/>
    <cellStyle name="RIGs linked cells 4 2 21 2" xfId="45080" xr:uid="{00000000-0005-0000-0000-0000FDAD0000}"/>
    <cellStyle name="RIGs linked cells 4 2 22" xfId="45081" xr:uid="{00000000-0005-0000-0000-0000FEAD0000}"/>
    <cellStyle name="RIGs linked cells 4 2 22 2" xfId="45082" xr:uid="{00000000-0005-0000-0000-0000FFAD0000}"/>
    <cellStyle name="RIGs linked cells 4 2 23" xfId="45083" xr:uid="{00000000-0005-0000-0000-000000AE0000}"/>
    <cellStyle name="RIGs linked cells 4 2 23 2" xfId="45084" xr:uid="{00000000-0005-0000-0000-000001AE0000}"/>
    <cellStyle name="RIGs linked cells 4 2 24" xfId="45085" xr:uid="{00000000-0005-0000-0000-000002AE0000}"/>
    <cellStyle name="RIGs linked cells 4 2 24 2" xfId="45086" xr:uid="{00000000-0005-0000-0000-000003AE0000}"/>
    <cellStyle name="RIGs linked cells 4 2 25" xfId="45087" xr:uid="{00000000-0005-0000-0000-000004AE0000}"/>
    <cellStyle name="RIGs linked cells 4 2 25 2" xfId="45088" xr:uid="{00000000-0005-0000-0000-000005AE0000}"/>
    <cellStyle name="RIGs linked cells 4 2 26" xfId="45089" xr:uid="{00000000-0005-0000-0000-000006AE0000}"/>
    <cellStyle name="RIGs linked cells 4 2 26 2" xfId="45090" xr:uid="{00000000-0005-0000-0000-000007AE0000}"/>
    <cellStyle name="RIGs linked cells 4 2 27" xfId="45091" xr:uid="{00000000-0005-0000-0000-000008AE0000}"/>
    <cellStyle name="RIGs linked cells 4 2 28" xfId="45092" xr:uid="{00000000-0005-0000-0000-000009AE0000}"/>
    <cellStyle name="RIGs linked cells 4 2 29" xfId="45093" xr:uid="{00000000-0005-0000-0000-00000AAE0000}"/>
    <cellStyle name="RIGs linked cells 4 2 3" xfId="45094" xr:uid="{00000000-0005-0000-0000-00000BAE0000}"/>
    <cellStyle name="RIGs linked cells 4 2 3 10" xfId="45095" xr:uid="{00000000-0005-0000-0000-00000CAE0000}"/>
    <cellStyle name="RIGs linked cells 4 2 3 11" xfId="45096" xr:uid="{00000000-0005-0000-0000-00000DAE0000}"/>
    <cellStyle name="RIGs linked cells 4 2 3 12" xfId="45097" xr:uid="{00000000-0005-0000-0000-00000EAE0000}"/>
    <cellStyle name="RIGs linked cells 4 2 3 13" xfId="45098" xr:uid="{00000000-0005-0000-0000-00000FAE0000}"/>
    <cellStyle name="RIGs linked cells 4 2 3 14" xfId="45099" xr:uid="{00000000-0005-0000-0000-000010AE0000}"/>
    <cellStyle name="RIGs linked cells 4 2 3 15" xfId="45100" xr:uid="{00000000-0005-0000-0000-000011AE0000}"/>
    <cellStyle name="RIGs linked cells 4 2 3 16" xfId="45101" xr:uid="{00000000-0005-0000-0000-000012AE0000}"/>
    <cellStyle name="RIGs linked cells 4 2 3 17" xfId="45102" xr:uid="{00000000-0005-0000-0000-000013AE0000}"/>
    <cellStyle name="RIGs linked cells 4 2 3 18" xfId="45103" xr:uid="{00000000-0005-0000-0000-000014AE0000}"/>
    <cellStyle name="RIGs linked cells 4 2 3 19" xfId="45104" xr:uid="{00000000-0005-0000-0000-000015AE0000}"/>
    <cellStyle name="RIGs linked cells 4 2 3 2" xfId="45105" xr:uid="{00000000-0005-0000-0000-000016AE0000}"/>
    <cellStyle name="RIGs linked cells 4 2 3 2 10" xfId="45106" xr:uid="{00000000-0005-0000-0000-000017AE0000}"/>
    <cellStyle name="RIGs linked cells 4 2 3 2 11" xfId="45107" xr:uid="{00000000-0005-0000-0000-000018AE0000}"/>
    <cellStyle name="RIGs linked cells 4 2 3 2 12" xfId="45108" xr:uid="{00000000-0005-0000-0000-000019AE0000}"/>
    <cellStyle name="RIGs linked cells 4 2 3 2 13" xfId="45109" xr:uid="{00000000-0005-0000-0000-00001AAE0000}"/>
    <cellStyle name="RIGs linked cells 4 2 3 2 14" xfId="45110" xr:uid="{00000000-0005-0000-0000-00001BAE0000}"/>
    <cellStyle name="RIGs linked cells 4 2 3 2 15" xfId="45111" xr:uid="{00000000-0005-0000-0000-00001CAE0000}"/>
    <cellStyle name="RIGs linked cells 4 2 3 2 16" xfId="45112" xr:uid="{00000000-0005-0000-0000-00001DAE0000}"/>
    <cellStyle name="RIGs linked cells 4 2 3 2 17" xfId="45113" xr:uid="{00000000-0005-0000-0000-00001EAE0000}"/>
    <cellStyle name="RIGs linked cells 4 2 3 2 18" xfId="45114" xr:uid="{00000000-0005-0000-0000-00001FAE0000}"/>
    <cellStyle name="RIGs linked cells 4 2 3 2 19" xfId="45115" xr:uid="{00000000-0005-0000-0000-000020AE0000}"/>
    <cellStyle name="RIGs linked cells 4 2 3 2 2" xfId="45116" xr:uid="{00000000-0005-0000-0000-000021AE0000}"/>
    <cellStyle name="RIGs linked cells 4 2 3 2 2 10" xfId="45117" xr:uid="{00000000-0005-0000-0000-000022AE0000}"/>
    <cellStyle name="RIGs linked cells 4 2 3 2 2 11" xfId="45118" xr:uid="{00000000-0005-0000-0000-000023AE0000}"/>
    <cellStyle name="RIGs linked cells 4 2 3 2 2 12" xfId="45119" xr:uid="{00000000-0005-0000-0000-000024AE0000}"/>
    <cellStyle name="RIGs linked cells 4 2 3 2 2 13" xfId="45120" xr:uid="{00000000-0005-0000-0000-000025AE0000}"/>
    <cellStyle name="RIGs linked cells 4 2 3 2 2 2" xfId="45121" xr:uid="{00000000-0005-0000-0000-000026AE0000}"/>
    <cellStyle name="RIGs linked cells 4 2 3 2 2 2 2" xfId="45122" xr:uid="{00000000-0005-0000-0000-000027AE0000}"/>
    <cellStyle name="RIGs linked cells 4 2 3 2 2 2 3" xfId="45123" xr:uid="{00000000-0005-0000-0000-000028AE0000}"/>
    <cellStyle name="RIGs linked cells 4 2 3 2 2 3" xfId="45124" xr:uid="{00000000-0005-0000-0000-000029AE0000}"/>
    <cellStyle name="RIGs linked cells 4 2 3 2 2 3 2" xfId="45125" xr:uid="{00000000-0005-0000-0000-00002AAE0000}"/>
    <cellStyle name="RIGs linked cells 4 2 3 2 2 3 3" xfId="45126" xr:uid="{00000000-0005-0000-0000-00002BAE0000}"/>
    <cellStyle name="RIGs linked cells 4 2 3 2 2 4" xfId="45127" xr:uid="{00000000-0005-0000-0000-00002CAE0000}"/>
    <cellStyle name="RIGs linked cells 4 2 3 2 2 5" xfId="45128" xr:uid="{00000000-0005-0000-0000-00002DAE0000}"/>
    <cellStyle name="RIGs linked cells 4 2 3 2 2 6" xfId="45129" xr:uid="{00000000-0005-0000-0000-00002EAE0000}"/>
    <cellStyle name="RIGs linked cells 4 2 3 2 2 7" xfId="45130" xr:uid="{00000000-0005-0000-0000-00002FAE0000}"/>
    <cellStyle name="RIGs linked cells 4 2 3 2 2 8" xfId="45131" xr:uid="{00000000-0005-0000-0000-000030AE0000}"/>
    <cellStyle name="RIGs linked cells 4 2 3 2 2 9" xfId="45132" xr:uid="{00000000-0005-0000-0000-000031AE0000}"/>
    <cellStyle name="RIGs linked cells 4 2 3 2 20" xfId="45133" xr:uid="{00000000-0005-0000-0000-000032AE0000}"/>
    <cellStyle name="RIGs linked cells 4 2 3 2 21" xfId="45134" xr:uid="{00000000-0005-0000-0000-000033AE0000}"/>
    <cellStyle name="RIGs linked cells 4 2 3 2 22" xfId="45135" xr:uid="{00000000-0005-0000-0000-000034AE0000}"/>
    <cellStyle name="RIGs linked cells 4 2 3 2 23" xfId="45136" xr:uid="{00000000-0005-0000-0000-000035AE0000}"/>
    <cellStyle name="RIGs linked cells 4 2 3 2 24" xfId="45137" xr:uid="{00000000-0005-0000-0000-000036AE0000}"/>
    <cellStyle name="RIGs linked cells 4 2 3 2 25" xfId="45138" xr:uid="{00000000-0005-0000-0000-000037AE0000}"/>
    <cellStyle name="RIGs linked cells 4 2 3 2 26" xfId="45139" xr:uid="{00000000-0005-0000-0000-000038AE0000}"/>
    <cellStyle name="RIGs linked cells 4 2 3 2 27" xfId="45140" xr:uid="{00000000-0005-0000-0000-000039AE0000}"/>
    <cellStyle name="RIGs linked cells 4 2 3 2 28" xfId="45141" xr:uid="{00000000-0005-0000-0000-00003AAE0000}"/>
    <cellStyle name="RIGs linked cells 4 2 3 2 29" xfId="45142" xr:uid="{00000000-0005-0000-0000-00003BAE0000}"/>
    <cellStyle name="RIGs linked cells 4 2 3 2 3" xfId="45143" xr:uid="{00000000-0005-0000-0000-00003CAE0000}"/>
    <cellStyle name="RIGs linked cells 4 2 3 2 3 2" xfId="45144" xr:uid="{00000000-0005-0000-0000-00003DAE0000}"/>
    <cellStyle name="RIGs linked cells 4 2 3 2 3 3" xfId="45145" xr:uid="{00000000-0005-0000-0000-00003EAE0000}"/>
    <cellStyle name="RIGs linked cells 4 2 3 2 30" xfId="45146" xr:uid="{00000000-0005-0000-0000-00003FAE0000}"/>
    <cellStyle name="RIGs linked cells 4 2 3 2 31" xfId="45147" xr:uid="{00000000-0005-0000-0000-000040AE0000}"/>
    <cellStyle name="RIGs linked cells 4 2 3 2 32" xfId="45148" xr:uid="{00000000-0005-0000-0000-000041AE0000}"/>
    <cellStyle name="RIGs linked cells 4 2 3 2 33" xfId="45149" xr:uid="{00000000-0005-0000-0000-000042AE0000}"/>
    <cellStyle name="RIGs linked cells 4 2 3 2 34" xfId="45150" xr:uid="{00000000-0005-0000-0000-000043AE0000}"/>
    <cellStyle name="RIGs linked cells 4 2 3 2 4" xfId="45151" xr:uid="{00000000-0005-0000-0000-000044AE0000}"/>
    <cellStyle name="RIGs linked cells 4 2 3 2 4 2" xfId="45152" xr:uid="{00000000-0005-0000-0000-000045AE0000}"/>
    <cellStyle name="RIGs linked cells 4 2 3 2 4 3" xfId="45153" xr:uid="{00000000-0005-0000-0000-000046AE0000}"/>
    <cellStyle name="RIGs linked cells 4 2 3 2 5" xfId="45154" xr:uid="{00000000-0005-0000-0000-000047AE0000}"/>
    <cellStyle name="RIGs linked cells 4 2 3 2 6" xfId="45155" xr:uid="{00000000-0005-0000-0000-000048AE0000}"/>
    <cellStyle name="RIGs linked cells 4 2 3 2 7" xfId="45156" xr:uid="{00000000-0005-0000-0000-000049AE0000}"/>
    <cellStyle name="RIGs linked cells 4 2 3 2 8" xfId="45157" xr:uid="{00000000-0005-0000-0000-00004AAE0000}"/>
    <cellStyle name="RIGs linked cells 4 2 3 2 9" xfId="45158" xr:uid="{00000000-0005-0000-0000-00004BAE0000}"/>
    <cellStyle name="RIGs linked cells 4 2 3 20" xfId="45159" xr:uid="{00000000-0005-0000-0000-00004CAE0000}"/>
    <cellStyle name="RIGs linked cells 4 2 3 21" xfId="45160" xr:uid="{00000000-0005-0000-0000-00004DAE0000}"/>
    <cellStyle name="RIGs linked cells 4 2 3 22" xfId="45161" xr:uid="{00000000-0005-0000-0000-00004EAE0000}"/>
    <cellStyle name="RIGs linked cells 4 2 3 23" xfId="45162" xr:uid="{00000000-0005-0000-0000-00004FAE0000}"/>
    <cellStyle name="RIGs linked cells 4 2 3 24" xfId="45163" xr:uid="{00000000-0005-0000-0000-000050AE0000}"/>
    <cellStyle name="RIGs linked cells 4 2 3 25" xfId="45164" xr:uid="{00000000-0005-0000-0000-000051AE0000}"/>
    <cellStyle name="RIGs linked cells 4 2 3 26" xfId="45165" xr:uid="{00000000-0005-0000-0000-000052AE0000}"/>
    <cellStyle name="RIGs linked cells 4 2 3 27" xfId="45166" xr:uid="{00000000-0005-0000-0000-000053AE0000}"/>
    <cellStyle name="RIGs linked cells 4 2 3 28" xfId="45167" xr:uid="{00000000-0005-0000-0000-000054AE0000}"/>
    <cellStyle name="RIGs linked cells 4 2 3 29" xfId="45168" xr:uid="{00000000-0005-0000-0000-000055AE0000}"/>
    <cellStyle name="RIGs linked cells 4 2 3 3" xfId="45169" xr:uid="{00000000-0005-0000-0000-000056AE0000}"/>
    <cellStyle name="RIGs linked cells 4 2 3 3 10" xfId="45170" xr:uid="{00000000-0005-0000-0000-000057AE0000}"/>
    <cellStyle name="RIGs linked cells 4 2 3 3 11" xfId="45171" xr:uid="{00000000-0005-0000-0000-000058AE0000}"/>
    <cellStyle name="RIGs linked cells 4 2 3 3 12" xfId="45172" xr:uid="{00000000-0005-0000-0000-000059AE0000}"/>
    <cellStyle name="RIGs linked cells 4 2 3 3 13" xfId="45173" xr:uid="{00000000-0005-0000-0000-00005AAE0000}"/>
    <cellStyle name="RIGs linked cells 4 2 3 3 2" xfId="45174" xr:uid="{00000000-0005-0000-0000-00005BAE0000}"/>
    <cellStyle name="RIGs linked cells 4 2 3 3 2 2" xfId="45175" xr:uid="{00000000-0005-0000-0000-00005CAE0000}"/>
    <cellStyle name="RIGs linked cells 4 2 3 3 2 3" xfId="45176" xr:uid="{00000000-0005-0000-0000-00005DAE0000}"/>
    <cellStyle name="RIGs linked cells 4 2 3 3 3" xfId="45177" xr:uid="{00000000-0005-0000-0000-00005EAE0000}"/>
    <cellStyle name="RIGs linked cells 4 2 3 3 3 2" xfId="45178" xr:uid="{00000000-0005-0000-0000-00005FAE0000}"/>
    <cellStyle name="RIGs linked cells 4 2 3 3 3 3" xfId="45179" xr:uid="{00000000-0005-0000-0000-000060AE0000}"/>
    <cellStyle name="RIGs linked cells 4 2 3 3 4" xfId="45180" xr:uid="{00000000-0005-0000-0000-000061AE0000}"/>
    <cellStyle name="RIGs linked cells 4 2 3 3 5" xfId="45181" xr:uid="{00000000-0005-0000-0000-000062AE0000}"/>
    <cellStyle name="RIGs linked cells 4 2 3 3 6" xfId="45182" xr:uid="{00000000-0005-0000-0000-000063AE0000}"/>
    <cellStyle name="RIGs linked cells 4 2 3 3 7" xfId="45183" xr:uid="{00000000-0005-0000-0000-000064AE0000}"/>
    <cellStyle name="RIGs linked cells 4 2 3 3 8" xfId="45184" xr:uid="{00000000-0005-0000-0000-000065AE0000}"/>
    <cellStyle name="RIGs linked cells 4 2 3 3 9" xfId="45185" xr:uid="{00000000-0005-0000-0000-000066AE0000}"/>
    <cellStyle name="RIGs linked cells 4 2 3 30" xfId="45186" xr:uid="{00000000-0005-0000-0000-000067AE0000}"/>
    <cellStyle name="RIGs linked cells 4 2 3 31" xfId="45187" xr:uid="{00000000-0005-0000-0000-000068AE0000}"/>
    <cellStyle name="RIGs linked cells 4 2 3 32" xfId="45188" xr:uid="{00000000-0005-0000-0000-000069AE0000}"/>
    <cellStyle name="RIGs linked cells 4 2 3 33" xfId="45189" xr:uid="{00000000-0005-0000-0000-00006AAE0000}"/>
    <cellStyle name="RIGs linked cells 4 2 3 34" xfId="45190" xr:uid="{00000000-0005-0000-0000-00006BAE0000}"/>
    <cellStyle name="RIGs linked cells 4 2 3 35" xfId="45191" xr:uid="{00000000-0005-0000-0000-00006CAE0000}"/>
    <cellStyle name="RIGs linked cells 4 2 3 4" xfId="45192" xr:uid="{00000000-0005-0000-0000-00006DAE0000}"/>
    <cellStyle name="RIGs linked cells 4 2 3 4 2" xfId="45193" xr:uid="{00000000-0005-0000-0000-00006EAE0000}"/>
    <cellStyle name="RIGs linked cells 4 2 3 4 3" xfId="45194" xr:uid="{00000000-0005-0000-0000-00006FAE0000}"/>
    <cellStyle name="RIGs linked cells 4 2 3 5" xfId="45195" xr:uid="{00000000-0005-0000-0000-000070AE0000}"/>
    <cellStyle name="RIGs linked cells 4 2 3 5 2" xfId="45196" xr:uid="{00000000-0005-0000-0000-000071AE0000}"/>
    <cellStyle name="RIGs linked cells 4 2 3 5 3" xfId="45197" xr:uid="{00000000-0005-0000-0000-000072AE0000}"/>
    <cellStyle name="RIGs linked cells 4 2 3 6" xfId="45198" xr:uid="{00000000-0005-0000-0000-000073AE0000}"/>
    <cellStyle name="RIGs linked cells 4 2 3 7" xfId="45199" xr:uid="{00000000-0005-0000-0000-000074AE0000}"/>
    <cellStyle name="RIGs linked cells 4 2 3 8" xfId="45200" xr:uid="{00000000-0005-0000-0000-000075AE0000}"/>
    <cellStyle name="RIGs linked cells 4 2 3 9" xfId="45201" xr:uid="{00000000-0005-0000-0000-000076AE0000}"/>
    <cellStyle name="RIGs linked cells 4 2 3_4 28 1_Asst_Health_Crit_AllTO_RIIO_20110714pm" xfId="45202" xr:uid="{00000000-0005-0000-0000-000077AE0000}"/>
    <cellStyle name="RIGs linked cells 4 2 30" xfId="45203" xr:uid="{00000000-0005-0000-0000-000078AE0000}"/>
    <cellStyle name="RIGs linked cells 4 2 31" xfId="45204" xr:uid="{00000000-0005-0000-0000-000079AE0000}"/>
    <cellStyle name="RIGs linked cells 4 2 32" xfId="45205" xr:uid="{00000000-0005-0000-0000-00007AAE0000}"/>
    <cellStyle name="RIGs linked cells 4 2 33" xfId="45206" xr:uid="{00000000-0005-0000-0000-00007BAE0000}"/>
    <cellStyle name="RIGs linked cells 4 2 34" xfId="45207" xr:uid="{00000000-0005-0000-0000-00007CAE0000}"/>
    <cellStyle name="RIGs linked cells 4 2 35" xfId="45208" xr:uid="{00000000-0005-0000-0000-00007DAE0000}"/>
    <cellStyle name="RIGs linked cells 4 2 36" xfId="45209" xr:uid="{00000000-0005-0000-0000-00007EAE0000}"/>
    <cellStyle name="RIGs linked cells 4 2 37" xfId="45210" xr:uid="{00000000-0005-0000-0000-00007FAE0000}"/>
    <cellStyle name="RIGs linked cells 4 2 38" xfId="45211" xr:uid="{00000000-0005-0000-0000-000080AE0000}"/>
    <cellStyle name="RIGs linked cells 4 2 39" xfId="45212" xr:uid="{00000000-0005-0000-0000-000081AE0000}"/>
    <cellStyle name="RIGs linked cells 4 2 4" xfId="45213" xr:uid="{00000000-0005-0000-0000-000082AE0000}"/>
    <cellStyle name="RIGs linked cells 4 2 4 10" xfId="45214" xr:uid="{00000000-0005-0000-0000-000083AE0000}"/>
    <cellStyle name="RIGs linked cells 4 2 4 11" xfId="45215" xr:uid="{00000000-0005-0000-0000-000084AE0000}"/>
    <cellStyle name="RIGs linked cells 4 2 4 12" xfId="45216" xr:uid="{00000000-0005-0000-0000-000085AE0000}"/>
    <cellStyle name="RIGs linked cells 4 2 4 13" xfId="45217" xr:uid="{00000000-0005-0000-0000-000086AE0000}"/>
    <cellStyle name="RIGs linked cells 4 2 4 14" xfId="45218" xr:uid="{00000000-0005-0000-0000-000087AE0000}"/>
    <cellStyle name="RIGs linked cells 4 2 4 15" xfId="45219" xr:uid="{00000000-0005-0000-0000-000088AE0000}"/>
    <cellStyle name="RIGs linked cells 4 2 4 16" xfId="45220" xr:uid="{00000000-0005-0000-0000-000089AE0000}"/>
    <cellStyle name="RIGs linked cells 4 2 4 17" xfId="45221" xr:uid="{00000000-0005-0000-0000-00008AAE0000}"/>
    <cellStyle name="RIGs linked cells 4 2 4 18" xfId="45222" xr:uid="{00000000-0005-0000-0000-00008BAE0000}"/>
    <cellStyle name="RIGs linked cells 4 2 4 19" xfId="45223" xr:uid="{00000000-0005-0000-0000-00008CAE0000}"/>
    <cellStyle name="RIGs linked cells 4 2 4 2" xfId="45224" xr:uid="{00000000-0005-0000-0000-00008DAE0000}"/>
    <cellStyle name="RIGs linked cells 4 2 4 2 10" xfId="45225" xr:uid="{00000000-0005-0000-0000-00008EAE0000}"/>
    <cellStyle name="RIGs linked cells 4 2 4 2 11" xfId="45226" xr:uid="{00000000-0005-0000-0000-00008FAE0000}"/>
    <cellStyle name="RIGs linked cells 4 2 4 2 12" xfId="45227" xr:uid="{00000000-0005-0000-0000-000090AE0000}"/>
    <cellStyle name="RIGs linked cells 4 2 4 2 13" xfId="45228" xr:uid="{00000000-0005-0000-0000-000091AE0000}"/>
    <cellStyle name="RIGs linked cells 4 2 4 2 2" xfId="45229" xr:uid="{00000000-0005-0000-0000-000092AE0000}"/>
    <cellStyle name="RIGs linked cells 4 2 4 2 2 2" xfId="45230" xr:uid="{00000000-0005-0000-0000-000093AE0000}"/>
    <cellStyle name="RIGs linked cells 4 2 4 2 2 3" xfId="45231" xr:uid="{00000000-0005-0000-0000-000094AE0000}"/>
    <cellStyle name="RIGs linked cells 4 2 4 2 3" xfId="45232" xr:uid="{00000000-0005-0000-0000-000095AE0000}"/>
    <cellStyle name="RIGs linked cells 4 2 4 2 3 2" xfId="45233" xr:uid="{00000000-0005-0000-0000-000096AE0000}"/>
    <cellStyle name="RIGs linked cells 4 2 4 2 3 3" xfId="45234" xr:uid="{00000000-0005-0000-0000-000097AE0000}"/>
    <cellStyle name="RIGs linked cells 4 2 4 2 4" xfId="45235" xr:uid="{00000000-0005-0000-0000-000098AE0000}"/>
    <cellStyle name="RIGs linked cells 4 2 4 2 5" xfId="45236" xr:uid="{00000000-0005-0000-0000-000099AE0000}"/>
    <cellStyle name="RIGs linked cells 4 2 4 2 6" xfId="45237" xr:uid="{00000000-0005-0000-0000-00009AAE0000}"/>
    <cellStyle name="RIGs linked cells 4 2 4 2 7" xfId="45238" xr:uid="{00000000-0005-0000-0000-00009BAE0000}"/>
    <cellStyle name="RIGs linked cells 4 2 4 2 8" xfId="45239" xr:uid="{00000000-0005-0000-0000-00009CAE0000}"/>
    <cellStyle name="RIGs linked cells 4 2 4 2 9" xfId="45240" xr:uid="{00000000-0005-0000-0000-00009DAE0000}"/>
    <cellStyle name="RIGs linked cells 4 2 4 20" xfId="45241" xr:uid="{00000000-0005-0000-0000-00009EAE0000}"/>
    <cellStyle name="RIGs linked cells 4 2 4 21" xfId="45242" xr:uid="{00000000-0005-0000-0000-00009FAE0000}"/>
    <cellStyle name="RIGs linked cells 4 2 4 22" xfId="45243" xr:uid="{00000000-0005-0000-0000-0000A0AE0000}"/>
    <cellStyle name="RIGs linked cells 4 2 4 23" xfId="45244" xr:uid="{00000000-0005-0000-0000-0000A1AE0000}"/>
    <cellStyle name="RIGs linked cells 4 2 4 24" xfId="45245" xr:uid="{00000000-0005-0000-0000-0000A2AE0000}"/>
    <cellStyle name="RIGs linked cells 4 2 4 25" xfId="45246" xr:uid="{00000000-0005-0000-0000-0000A3AE0000}"/>
    <cellStyle name="RIGs linked cells 4 2 4 26" xfId="45247" xr:uid="{00000000-0005-0000-0000-0000A4AE0000}"/>
    <cellStyle name="RIGs linked cells 4 2 4 27" xfId="45248" xr:uid="{00000000-0005-0000-0000-0000A5AE0000}"/>
    <cellStyle name="RIGs linked cells 4 2 4 28" xfId="45249" xr:uid="{00000000-0005-0000-0000-0000A6AE0000}"/>
    <cellStyle name="RIGs linked cells 4 2 4 29" xfId="45250" xr:uid="{00000000-0005-0000-0000-0000A7AE0000}"/>
    <cellStyle name="RIGs linked cells 4 2 4 3" xfId="45251" xr:uid="{00000000-0005-0000-0000-0000A8AE0000}"/>
    <cellStyle name="RIGs linked cells 4 2 4 3 2" xfId="45252" xr:uid="{00000000-0005-0000-0000-0000A9AE0000}"/>
    <cellStyle name="RIGs linked cells 4 2 4 3 3" xfId="45253" xr:uid="{00000000-0005-0000-0000-0000AAAE0000}"/>
    <cellStyle name="RIGs linked cells 4 2 4 30" xfId="45254" xr:uid="{00000000-0005-0000-0000-0000ABAE0000}"/>
    <cellStyle name="RIGs linked cells 4 2 4 31" xfId="45255" xr:uid="{00000000-0005-0000-0000-0000ACAE0000}"/>
    <cellStyle name="RIGs linked cells 4 2 4 32" xfId="45256" xr:uid="{00000000-0005-0000-0000-0000ADAE0000}"/>
    <cellStyle name="RIGs linked cells 4 2 4 33" xfId="45257" xr:uid="{00000000-0005-0000-0000-0000AEAE0000}"/>
    <cellStyle name="RIGs linked cells 4 2 4 34" xfId="45258" xr:uid="{00000000-0005-0000-0000-0000AFAE0000}"/>
    <cellStyle name="RIGs linked cells 4 2 4 4" xfId="45259" xr:uid="{00000000-0005-0000-0000-0000B0AE0000}"/>
    <cellStyle name="RIGs linked cells 4 2 4 4 2" xfId="45260" xr:uid="{00000000-0005-0000-0000-0000B1AE0000}"/>
    <cellStyle name="RIGs linked cells 4 2 4 4 3" xfId="45261" xr:uid="{00000000-0005-0000-0000-0000B2AE0000}"/>
    <cellStyle name="RIGs linked cells 4 2 4 5" xfId="45262" xr:uid="{00000000-0005-0000-0000-0000B3AE0000}"/>
    <cellStyle name="RIGs linked cells 4 2 4 6" xfId="45263" xr:uid="{00000000-0005-0000-0000-0000B4AE0000}"/>
    <cellStyle name="RIGs linked cells 4 2 4 7" xfId="45264" xr:uid="{00000000-0005-0000-0000-0000B5AE0000}"/>
    <cellStyle name="RIGs linked cells 4 2 4 8" xfId="45265" xr:uid="{00000000-0005-0000-0000-0000B6AE0000}"/>
    <cellStyle name="RIGs linked cells 4 2 4 9" xfId="45266" xr:uid="{00000000-0005-0000-0000-0000B7AE0000}"/>
    <cellStyle name="RIGs linked cells 4 2 5" xfId="45267" xr:uid="{00000000-0005-0000-0000-0000B8AE0000}"/>
    <cellStyle name="RIGs linked cells 4 2 5 10" xfId="45268" xr:uid="{00000000-0005-0000-0000-0000B9AE0000}"/>
    <cellStyle name="RIGs linked cells 4 2 5 11" xfId="45269" xr:uid="{00000000-0005-0000-0000-0000BAAE0000}"/>
    <cellStyle name="RIGs linked cells 4 2 5 12" xfId="45270" xr:uid="{00000000-0005-0000-0000-0000BBAE0000}"/>
    <cellStyle name="RIGs linked cells 4 2 5 13" xfId="45271" xr:uid="{00000000-0005-0000-0000-0000BCAE0000}"/>
    <cellStyle name="RIGs linked cells 4 2 5 14" xfId="45272" xr:uid="{00000000-0005-0000-0000-0000BDAE0000}"/>
    <cellStyle name="RIGs linked cells 4 2 5 15" xfId="45273" xr:uid="{00000000-0005-0000-0000-0000BEAE0000}"/>
    <cellStyle name="RIGs linked cells 4 2 5 16" xfId="45274" xr:uid="{00000000-0005-0000-0000-0000BFAE0000}"/>
    <cellStyle name="RIGs linked cells 4 2 5 17" xfId="45275" xr:uid="{00000000-0005-0000-0000-0000C0AE0000}"/>
    <cellStyle name="RIGs linked cells 4 2 5 18" xfId="45276" xr:uid="{00000000-0005-0000-0000-0000C1AE0000}"/>
    <cellStyle name="RIGs linked cells 4 2 5 19" xfId="45277" xr:uid="{00000000-0005-0000-0000-0000C2AE0000}"/>
    <cellStyle name="RIGs linked cells 4 2 5 2" xfId="45278" xr:uid="{00000000-0005-0000-0000-0000C3AE0000}"/>
    <cellStyle name="RIGs linked cells 4 2 5 2 10" xfId="45279" xr:uid="{00000000-0005-0000-0000-0000C4AE0000}"/>
    <cellStyle name="RIGs linked cells 4 2 5 2 11" xfId="45280" xr:uid="{00000000-0005-0000-0000-0000C5AE0000}"/>
    <cellStyle name="RIGs linked cells 4 2 5 2 12" xfId="45281" xr:uid="{00000000-0005-0000-0000-0000C6AE0000}"/>
    <cellStyle name="RIGs linked cells 4 2 5 2 13" xfId="45282" xr:uid="{00000000-0005-0000-0000-0000C7AE0000}"/>
    <cellStyle name="RIGs linked cells 4 2 5 2 2" xfId="45283" xr:uid="{00000000-0005-0000-0000-0000C8AE0000}"/>
    <cellStyle name="RIGs linked cells 4 2 5 2 2 2" xfId="45284" xr:uid="{00000000-0005-0000-0000-0000C9AE0000}"/>
    <cellStyle name="RIGs linked cells 4 2 5 2 2 3" xfId="45285" xr:uid="{00000000-0005-0000-0000-0000CAAE0000}"/>
    <cellStyle name="RIGs linked cells 4 2 5 2 3" xfId="45286" xr:uid="{00000000-0005-0000-0000-0000CBAE0000}"/>
    <cellStyle name="RIGs linked cells 4 2 5 2 3 2" xfId="45287" xr:uid="{00000000-0005-0000-0000-0000CCAE0000}"/>
    <cellStyle name="RIGs linked cells 4 2 5 2 3 3" xfId="45288" xr:uid="{00000000-0005-0000-0000-0000CDAE0000}"/>
    <cellStyle name="RIGs linked cells 4 2 5 2 4" xfId="45289" xr:uid="{00000000-0005-0000-0000-0000CEAE0000}"/>
    <cellStyle name="RIGs linked cells 4 2 5 2 5" xfId="45290" xr:uid="{00000000-0005-0000-0000-0000CFAE0000}"/>
    <cellStyle name="RIGs linked cells 4 2 5 2 6" xfId="45291" xr:uid="{00000000-0005-0000-0000-0000D0AE0000}"/>
    <cellStyle name="RIGs linked cells 4 2 5 2 7" xfId="45292" xr:uid="{00000000-0005-0000-0000-0000D1AE0000}"/>
    <cellStyle name="RIGs linked cells 4 2 5 2 8" xfId="45293" xr:uid="{00000000-0005-0000-0000-0000D2AE0000}"/>
    <cellStyle name="RIGs linked cells 4 2 5 2 9" xfId="45294" xr:uid="{00000000-0005-0000-0000-0000D3AE0000}"/>
    <cellStyle name="RIGs linked cells 4 2 5 20" xfId="45295" xr:uid="{00000000-0005-0000-0000-0000D4AE0000}"/>
    <cellStyle name="RIGs linked cells 4 2 5 21" xfId="45296" xr:uid="{00000000-0005-0000-0000-0000D5AE0000}"/>
    <cellStyle name="RIGs linked cells 4 2 5 22" xfId="45297" xr:uid="{00000000-0005-0000-0000-0000D6AE0000}"/>
    <cellStyle name="RIGs linked cells 4 2 5 23" xfId="45298" xr:uid="{00000000-0005-0000-0000-0000D7AE0000}"/>
    <cellStyle name="RIGs linked cells 4 2 5 24" xfId="45299" xr:uid="{00000000-0005-0000-0000-0000D8AE0000}"/>
    <cellStyle name="RIGs linked cells 4 2 5 25" xfId="45300" xr:uid="{00000000-0005-0000-0000-0000D9AE0000}"/>
    <cellStyle name="RIGs linked cells 4 2 5 26" xfId="45301" xr:uid="{00000000-0005-0000-0000-0000DAAE0000}"/>
    <cellStyle name="RIGs linked cells 4 2 5 27" xfId="45302" xr:uid="{00000000-0005-0000-0000-0000DBAE0000}"/>
    <cellStyle name="RIGs linked cells 4 2 5 28" xfId="45303" xr:uid="{00000000-0005-0000-0000-0000DCAE0000}"/>
    <cellStyle name="RIGs linked cells 4 2 5 29" xfId="45304" xr:uid="{00000000-0005-0000-0000-0000DDAE0000}"/>
    <cellStyle name="RIGs linked cells 4 2 5 3" xfId="45305" xr:uid="{00000000-0005-0000-0000-0000DEAE0000}"/>
    <cellStyle name="RIGs linked cells 4 2 5 3 2" xfId="45306" xr:uid="{00000000-0005-0000-0000-0000DFAE0000}"/>
    <cellStyle name="RIGs linked cells 4 2 5 3 3" xfId="45307" xr:uid="{00000000-0005-0000-0000-0000E0AE0000}"/>
    <cellStyle name="RIGs linked cells 4 2 5 30" xfId="45308" xr:uid="{00000000-0005-0000-0000-0000E1AE0000}"/>
    <cellStyle name="RIGs linked cells 4 2 5 31" xfId="45309" xr:uid="{00000000-0005-0000-0000-0000E2AE0000}"/>
    <cellStyle name="RIGs linked cells 4 2 5 32" xfId="45310" xr:uid="{00000000-0005-0000-0000-0000E3AE0000}"/>
    <cellStyle name="RIGs linked cells 4 2 5 33" xfId="45311" xr:uid="{00000000-0005-0000-0000-0000E4AE0000}"/>
    <cellStyle name="RIGs linked cells 4 2 5 34" xfId="45312" xr:uid="{00000000-0005-0000-0000-0000E5AE0000}"/>
    <cellStyle name="RIGs linked cells 4 2 5 4" xfId="45313" xr:uid="{00000000-0005-0000-0000-0000E6AE0000}"/>
    <cellStyle name="RIGs linked cells 4 2 5 4 2" xfId="45314" xr:uid="{00000000-0005-0000-0000-0000E7AE0000}"/>
    <cellStyle name="RIGs linked cells 4 2 5 4 3" xfId="45315" xr:uid="{00000000-0005-0000-0000-0000E8AE0000}"/>
    <cellStyle name="RIGs linked cells 4 2 5 5" xfId="45316" xr:uid="{00000000-0005-0000-0000-0000E9AE0000}"/>
    <cellStyle name="RIGs linked cells 4 2 5 6" xfId="45317" xr:uid="{00000000-0005-0000-0000-0000EAAE0000}"/>
    <cellStyle name="RIGs linked cells 4 2 5 7" xfId="45318" xr:uid="{00000000-0005-0000-0000-0000EBAE0000}"/>
    <cellStyle name="RIGs linked cells 4 2 5 8" xfId="45319" xr:uid="{00000000-0005-0000-0000-0000ECAE0000}"/>
    <cellStyle name="RIGs linked cells 4 2 5 9" xfId="45320" xr:uid="{00000000-0005-0000-0000-0000EDAE0000}"/>
    <cellStyle name="RIGs linked cells 4 2 6" xfId="45321" xr:uid="{00000000-0005-0000-0000-0000EEAE0000}"/>
    <cellStyle name="RIGs linked cells 4 2 6 10" xfId="45322" xr:uid="{00000000-0005-0000-0000-0000EFAE0000}"/>
    <cellStyle name="RIGs linked cells 4 2 6 11" xfId="45323" xr:uid="{00000000-0005-0000-0000-0000F0AE0000}"/>
    <cellStyle name="RIGs linked cells 4 2 6 12" xfId="45324" xr:uid="{00000000-0005-0000-0000-0000F1AE0000}"/>
    <cellStyle name="RIGs linked cells 4 2 6 13" xfId="45325" xr:uid="{00000000-0005-0000-0000-0000F2AE0000}"/>
    <cellStyle name="RIGs linked cells 4 2 6 2" xfId="45326" xr:uid="{00000000-0005-0000-0000-0000F3AE0000}"/>
    <cellStyle name="RIGs linked cells 4 2 6 2 2" xfId="45327" xr:uid="{00000000-0005-0000-0000-0000F4AE0000}"/>
    <cellStyle name="RIGs linked cells 4 2 6 2 3" xfId="45328" xr:uid="{00000000-0005-0000-0000-0000F5AE0000}"/>
    <cellStyle name="RIGs linked cells 4 2 6 3" xfId="45329" xr:uid="{00000000-0005-0000-0000-0000F6AE0000}"/>
    <cellStyle name="RIGs linked cells 4 2 6 3 2" xfId="45330" xr:uid="{00000000-0005-0000-0000-0000F7AE0000}"/>
    <cellStyle name="RIGs linked cells 4 2 6 3 3" xfId="45331" xr:uid="{00000000-0005-0000-0000-0000F8AE0000}"/>
    <cellStyle name="RIGs linked cells 4 2 6 4" xfId="45332" xr:uid="{00000000-0005-0000-0000-0000F9AE0000}"/>
    <cellStyle name="RIGs linked cells 4 2 6 5" xfId="45333" xr:uid="{00000000-0005-0000-0000-0000FAAE0000}"/>
    <cellStyle name="RIGs linked cells 4 2 6 6" xfId="45334" xr:uid="{00000000-0005-0000-0000-0000FBAE0000}"/>
    <cellStyle name="RIGs linked cells 4 2 6 7" xfId="45335" xr:uid="{00000000-0005-0000-0000-0000FCAE0000}"/>
    <cellStyle name="RIGs linked cells 4 2 6 8" xfId="45336" xr:uid="{00000000-0005-0000-0000-0000FDAE0000}"/>
    <cellStyle name="RIGs linked cells 4 2 6 9" xfId="45337" xr:uid="{00000000-0005-0000-0000-0000FEAE0000}"/>
    <cellStyle name="RIGs linked cells 4 2 7" xfId="45338" xr:uid="{00000000-0005-0000-0000-0000FFAE0000}"/>
    <cellStyle name="RIGs linked cells 4 2 7 2" xfId="45339" xr:uid="{00000000-0005-0000-0000-000000AF0000}"/>
    <cellStyle name="RIGs linked cells 4 2 7 2 2" xfId="45340" xr:uid="{00000000-0005-0000-0000-000001AF0000}"/>
    <cellStyle name="RIGs linked cells 4 2 7 2 3" xfId="45341" xr:uid="{00000000-0005-0000-0000-000002AF0000}"/>
    <cellStyle name="RIGs linked cells 4 2 7 3" xfId="45342" xr:uid="{00000000-0005-0000-0000-000003AF0000}"/>
    <cellStyle name="RIGs linked cells 4 2 7 3 2" xfId="45343" xr:uid="{00000000-0005-0000-0000-000004AF0000}"/>
    <cellStyle name="RIGs linked cells 4 2 7 4" xfId="45344" xr:uid="{00000000-0005-0000-0000-000005AF0000}"/>
    <cellStyle name="RIGs linked cells 4 2 8" xfId="45345" xr:uid="{00000000-0005-0000-0000-000006AF0000}"/>
    <cellStyle name="RIGs linked cells 4 2 8 2" xfId="45346" xr:uid="{00000000-0005-0000-0000-000007AF0000}"/>
    <cellStyle name="RIGs linked cells 4 2 9" xfId="45347" xr:uid="{00000000-0005-0000-0000-000008AF0000}"/>
    <cellStyle name="RIGs linked cells 4 2 9 2" xfId="45348" xr:uid="{00000000-0005-0000-0000-000009AF0000}"/>
    <cellStyle name="RIGs linked cells 4 2_4 28 1_Asst_Health_Crit_AllTO_RIIO_20110714pm" xfId="45349" xr:uid="{00000000-0005-0000-0000-00000AAF0000}"/>
    <cellStyle name="RIGs linked cells 4 20" xfId="45350" xr:uid="{00000000-0005-0000-0000-00000BAF0000}"/>
    <cellStyle name="RIGs linked cells 4 20 2" xfId="45351" xr:uid="{00000000-0005-0000-0000-00000CAF0000}"/>
    <cellStyle name="RIGs linked cells 4 21" xfId="45352" xr:uid="{00000000-0005-0000-0000-00000DAF0000}"/>
    <cellStyle name="RIGs linked cells 4 21 2" xfId="45353" xr:uid="{00000000-0005-0000-0000-00000EAF0000}"/>
    <cellStyle name="RIGs linked cells 4 22" xfId="45354" xr:uid="{00000000-0005-0000-0000-00000FAF0000}"/>
    <cellStyle name="RIGs linked cells 4 22 2" xfId="45355" xr:uid="{00000000-0005-0000-0000-000010AF0000}"/>
    <cellStyle name="RIGs linked cells 4 23" xfId="45356" xr:uid="{00000000-0005-0000-0000-000011AF0000}"/>
    <cellStyle name="RIGs linked cells 4 23 2" xfId="45357" xr:uid="{00000000-0005-0000-0000-000012AF0000}"/>
    <cellStyle name="RIGs linked cells 4 24" xfId="45358" xr:uid="{00000000-0005-0000-0000-000013AF0000}"/>
    <cellStyle name="RIGs linked cells 4 24 2" xfId="45359" xr:uid="{00000000-0005-0000-0000-000014AF0000}"/>
    <cellStyle name="RIGs linked cells 4 25" xfId="45360" xr:uid="{00000000-0005-0000-0000-000015AF0000}"/>
    <cellStyle name="RIGs linked cells 4 25 2" xfId="45361" xr:uid="{00000000-0005-0000-0000-000016AF0000}"/>
    <cellStyle name="RIGs linked cells 4 26" xfId="45362" xr:uid="{00000000-0005-0000-0000-000017AF0000}"/>
    <cellStyle name="RIGs linked cells 4 26 2" xfId="45363" xr:uid="{00000000-0005-0000-0000-000018AF0000}"/>
    <cellStyle name="RIGs linked cells 4 27" xfId="45364" xr:uid="{00000000-0005-0000-0000-000019AF0000}"/>
    <cellStyle name="RIGs linked cells 4 28" xfId="45365" xr:uid="{00000000-0005-0000-0000-00001AAF0000}"/>
    <cellStyle name="RIGs linked cells 4 29" xfId="45366" xr:uid="{00000000-0005-0000-0000-00001BAF0000}"/>
    <cellStyle name="RIGs linked cells 4 3" xfId="45367" xr:uid="{00000000-0005-0000-0000-00001CAF0000}"/>
    <cellStyle name="RIGs linked cells 4 3 10" xfId="45368" xr:uid="{00000000-0005-0000-0000-00001DAF0000}"/>
    <cellStyle name="RIGs linked cells 4 3 11" xfId="45369" xr:uid="{00000000-0005-0000-0000-00001EAF0000}"/>
    <cellStyle name="RIGs linked cells 4 3 12" xfId="45370" xr:uid="{00000000-0005-0000-0000-00001FAF0000}"/>
    <cellStyle name="RIGs linked cells 4 3 13" xfId="45371" xr:uid="{00000000-0005-0000-0000-000020AF0000}"/>
    <cellStyle name="RIGs linked cells 4 3 14" xfId="45372" xr:uid="{00000000-0005-0000-0000-000021AF0000}"/>
    <cellStyle name="RIGs linked cells 4 3 15" xfId="45373" xr:uid="{00000000-0005-0000-0000-000022AF0000}"/>
    <cellStyle name="RIGs linked cells 4 3 16" xfId="45374" xr:uid="{00000000-0005-0000-0000-000023AF0000}"/>
    <cellStyle name="RIGs linked cells 4 3 17" xfId="45375" xr:uid="{00000000-0005-0000-0000-000024AF0000}"/>
    <cellStyle name="RIGs linked cells 4 3 18" xfId="45376" xr:uid="{00000000-0005-0000-0000-000025AF0000}"/>
    <cellStyle name="RIGs linked cells 4 3 19" xfId="45377" xr:uid="{00000000-0005-0000-0000-000026AF0000}"/>
    <cellStyle name="RIGs linked cells 4 3 2" xfId="45378" xr:uid="{00000000-0005-0000-0000-000027AF0000}"/>
    <cellStyle name="RIGs linked cells 4 3 2 10" xfId="45379" xr:uid="{00000000-0005-0000-0000-000028AF0000}"/>
    <cellStyle name="RIGs linked cells 4 3 2 11" xfId="45380" xr:uid="{00000000-0005-0000-0000-000029AF0000}"/>
    <cellStyle name="RIGs linked cells 4 3 2 12" xfId="45381" xr:uid="{00000000-0005-0000-0000-00002AAF0000}"/>
    <cellStyle name="RIGs linked cells 4 3 2 13" xfId="45382" xr:uid="{00000000-0005-0000-0000-00002BAF0000}"/>
    <cellStyle name="RIGs linked cells 4 3 2 14" xfId="45383" xr:uid="{00000000-0005-0000-0000-00002CAF0000}"/>
    <cellStyle name="RIGs linked cells 4 3 2 15" xfId="45384" xr:uid="{00000000-0005-0000-0000-00002DAF0000}"/>
    <cellStyle name="RIGs linked cells 4 3 2 16" xfId="45385" xr:uid="{00000000-0005-0000-0000-00002EAF0000}"/>
    <cellStyle name="RIGs linked cells 4 3 2 17" xfId="45386" xr:uid="{00000000-0005-0000-0000-00002FAF0000}"/>
    <cellStyle name="RIGs linked cells 4 3 2 18" xfId="45387" xr:uid="{00000000-0005-0000-0000-000030AF0000}"/>
    <cellStyle name="RIGs linked cells 4 3 2 19" xfId="45388" xr:uid="{00000000-0005-0000-0000-000031AF0000}"/>
    <cellStyle name="RIGs linked cells 4 3 2 2" xfId="45389" xr:uid="{00000000-0005-0000-0000-000032AF0000}"/>
    <cellStyle name="RIGs linked cells 4 3 2 2 10" xfId="45390" xr:uid="{00000000-0005-0000-0000-000033AF0000}"/>
    <cellStyle name="RIGs linked cells 4 3 2 2 11" xfId="45391" xr:uid="{00000000-0005-0000-0000-000034AF0000}"/>
    <cellStyle name="RIGs linked cells 4 3 2 2 12" xfId="45392" xr:uid="{00000000-0005-0000-0000-000035AF0000}"/>
    <cellStyle name="RIGs linked cells 4 3 2 2 13" xfId="45393" xr:uid="{00000000-0005-0000-0000-000036AF0000}"/>
    <cellStyle name="RIGs linked cells 4 3 2 2 2" xfId="45394" xr:uid="{00000000-0005-0000-0000-000037AF0000}"/>
    <cellStyle name="RIGs linked cells 4 3 2 2 2 2" xfId="45395" xr:uid="{00000000-0005-0000-0000-000038AF0000}"/>
    <cellStyle name="RIGs linked cells 4 3 2 2 2 3" xfId="45396" xr:uid="{00000000-0005-0000-0000-000039AF0000}"/>
    <cellStyle name="RIGs linked cells 4 3 2 2 3" xfId="45397" xr:uid="{00000000-0005-0000-0000-00003AAF0000}"/>
    <cellStyle name="RIGs linked cells 4 3 2 2 3 2" xfId="45398" xr:uid="{00000000-0005-0000-0000-00003BAF0000}"/>
    <cellStyle name="RIGs linked cells 4 3 2 2 3 3" xfId="45399" xr:uid="{00000000-0005-0000-0000-00003CAF0000}"/>
    <cellStyle name="RIGs linked cells 4 3 2 2 4" xfId="45400" xr:uid="{00000000-0005-0000-0000-00003DAF0000}"/>
    <cellStyle name="RIGs linked cells 4 3 2 2 5" xfId="45401" xr:uid="{00000000-0005-0000-0000-00003EAF0000}"/>
    <cellStyle name="RIGs linked cells 4 3 2 2 6" xfId="45402" xr:uid="{00000000-0005-0000-0000-00003FAF0000}"/>
    <cellStyle name="RIGs linked cells 4 3 2 2 7" xfId="45403" xr:uid="{00000000-0005-0000-0000-000040AF0000}"/>
    <cellStyle name="RIGs linked cells 4 3 2 2 8" xfId="45404" xr:uid="{00000000-0005-0000-0000-000041AF0000}"/>
    <cellStyle name="RIGs linked cells 4 3 2 2 9" xfId="45405" xr:uid="{00000000-0005-0000-0000-000042AF0000}"/>
    <cellStyle name="RIGs linked cells 4 3 2 20" xfId="45406" xr:uid="{00000000-0005-0000-0000-000043AF0000}"/>
    <cellStyle name="RIGs linked cells 4 3 2 21" xfId="45407" xr:uid="{00000000-0005-0000-0000-000044AF0000}"/>
    <cellStyle name="RIGs linked cells 4 3 2 22" xfId="45408" xr:uid="{00000000-0005-0000-0000-000045AF0000}"/>
    <cellStyle name="RIGs linked cells 4 3 2 23" xfId="45409" xr:uid="{00000000-0005-0000-0000-000046AF0000}"/>
    <cellStyle name="RIGs linked cells 4 3 2 24" xfId="45410" xr:uid="{00000000-0005-0000-0000-000047AF0000}"/>
    <cellStyle name="RIGs linked cells 4 3 2 25" xfId="45411" xr:uid="{00000000-0005-0000-0000-000048AF0000}"/>
    <cellStyle name="RIGs linked cells 4 3 2 26" xfId="45412" xr:uid="{00000000-0005-0000-0000-000049AF0000}"/>
    <cellStyle name="RIGs linked cells 4 3 2 27" xfId="45413" xr:uid="{00000000-0005-0000-0000-00004AAF0000}"/>
    <cellStyle name="RIGs linked cells 4 3 2 28" xfId="45414" xr:uid="{00000000-0005-0000-0000-00004BAF0000}"/>
    <cellStyle name="RIGs linked cells 4 3 2 29" xfId="45415" xr:uid="{00000000-0005-0000-0000-00004CAF0000}"/>
    <cellStyle name="RIGs linked cells 4 3 2 3" xfId="45416" xr:uid="{00000000-0005-0000-0000-00004DAF0000}"/>
    <cellStyle name="RIGs linked cells 4 3 2 3 2" xfId="45417" xr:uid="{00000000-0005-0000-0000-00004EAF0000}"/>
    <cellStyle name="RIGs linked cells 4 3 2 3 3" xfId="45418" xr:uid="{00000000-0005-0000-0000-00004FAF0000}"/>
    <cellStyle name="RIGs linked cells 4 3 2 30" xfId="45419" xr:uid="{00000000-0005-0000-0000-000050AF0000}"/>
    <cellStyle name="RIGs linked cells 4 3 2 31" xfId="45420" xr:uid="{00000000-0005-0000-0000-000051AF0000}"/>
    <cellStyle name="RIGs linked cells 4 3 2 32" xfId="45421" xr:uid="{00000000-0005-0000-0000-000052AF0000}"/>
    <cellStyle name="RIGs linked cells 4 3 2 33" xfId="45422" xr:uid="{00000000-0005-0000-0000-000053AF0000}"/>
    <cellStyle name="RIGs linked cells 4 3 2 34" xfId="45423" xr:uid="{00000000-0005-0000-0000-000054AF0000}"/>
    <cellStyle name="RIGs linked cells 4 3 2 4" xfId="45424" xr:uid="{00000000-0005-0000-0000-000055AF0000}"/>
    <cellStyle name="RIGs linked cells 4 3 2 4 2" xfId="45425" xr:uid="{00000000-0005-0000-0000-000056AF0000}"/>
    <cellStyle name="RIGs linked cells 4 3 2 4 3" xfId="45426" xr:uid="{00000000-0005-0000-0000-000057AF0000}"/>
    <cellStyle name="RIGs linked cells 4 3 2 5" xfId="45427" xr:uid="{00000000-0005-0000-0000-000058AF0000}"/>
    <cellStyle name="RIGs linked cells 4 3 2 6" xfId="45428" xr:uid="{00000000-0005-0000-0000-000059AF0000}"/>
    <cellStyle name="RIGs linked cells 4 3 2 7" xfId="45429" xr:uid="{00000000-0005-0000-0000-00005AAF0000}"/>
    <cellStyle name="RIGs linked cells 4 3 2 8" xfId="45430" xr:uid="{00000000-0005-0000-0000-00005BAF0000}"/>
    <cellStyle name="RIGs linked cells 4 3 2 9" xfId="45431" xr:uid="{00000000-0005-0000-0000-00005CAF0000}"/>
    <cellStyle name="RIGs linked cells 4 3 20" xfId="45432" xr:uid="{00000000-0005-0000-0000-00005DAF0000}"/>
    <cellStyle name="RIGs linked cells 4 3 21" xfId="45433" xr:uid="{00000000-0005-0000-0000-00005EAF0000}"/>
    <cellStyle name="RIGs linked cells 4 3 22" xfId="45434" xr:uid="{00000000-0005-0000-0000-00005FAF0000}"/>
    <cellStyle name="RIGs linked cells 4 3 23" xfId="45435" xr:uid="{00000000-0005-0000-0000-000060AF0000}"/>
    <cellStyle name="RIGs linked cells 4 3 24" xfId="45436" xr:uid="{00000000-0005-0000-0000-000061AF0000}"/>
    <cellStyle name="RIGs linked cells 4 3 25" xfId="45437" xr:uid="{00000000-0005-0000-0000-000062AF0000}"/>
    <cellStyle name="RIGs linked cells 4 3 26" xfId="45438" xr:uid="{00000000-0005-0000-0000-000063AF0000}"/>
    <cellStyle name="RIGs linked cells 4 3 27" xfId="45439" xr:uid="{00000000-0005-0000-0000-000064AF0000}"/>
    <cellStyle name="RIGs linked cells 4 3 28" xfId="45440" xr:uid="{00000000-0005-0000-0000-000065AF0000}"/>
    <cellStyle name="RIGs linked cells 4 3 29" xfId="45441" xr:uid="{00000000-0005-0000-0000-000066AF0000}"/>
    <cellStyle name="RIGs linked cells 4 3 3" xfId="45442" xr:uid="{00000000-0005-0000-0000-000067AF0000}"/>
    <cellStyle name="RIGs linked cells 4 3 3 10" xfId="45443" xr:uid="{00000000-0005-0000-0000-000068AF0000}"/>
    <cellStyle name="RIGs linked cells 4 3 3 11" xfId="45444" xr:uid="{00000000-0005-0000-0000-000069AF0000}"/>
    <cellStyle name="RIGs linked cells 4 3 3 12" xfId="45445" xr:uid="{00000000-0005-0000-0000-00006AAF0000}"/>
    <cellStyle name="RIGs linked cells 4 3 3 13" xfId="45446" xr:uid="{00000000-0005-0000-0000-00006BAF0000}"/>
    <cellStyle name="RIGs linked cells 4 3 3 2" xfId="45447" xr:uid="{00000000-0005-0000-0000-00006CAF0000}"/>
    <cellStyle name="RIGs linked cells 4 3 3 2 2" xfId="45448" xr:uid="{00000000-0005-0000-0000-00006DAF0000}"/>
    <cellStyle name="RIGs linked cells 4 3 3 2 3" xfId="45449" xr:uid="{00000000-0005-0000-0000-00006EAF0000}"/>
    <cellStyle name="RIGs linked cells 4 3 3 3" xfId="45450" xr:uid="{00000000-0005-0000-0000-00006FAF0000}"/>
    <cellStyle name="RIGs linked cells 4 3 3 3 2" xfId="45451" xr:uid="{00000000-0005-0000-0000-000070AF0000}"/>
    <cellStyle name="RIGs linked cells 4 3 3 3 3" xfId="45452" xr:uid="{00000000-0005-0000-0000-000071AF0000}"/>
    <cellStyle name="RIGs linked cells 4 3 3 4" xfId="45453" xr:uid="{00000000-0005-0000-0000-000072AF0000}"/>
    <cellStyle name="RIGs linked cells 4 3 3 5" xfId="45454" xr:uid="{00000000-0005-0000-0000-000073AF0000}"/>
    <cellStyle name="RIGs linked cells 4 3 3 6" xfId="45455" xr:uid="{00000000-0005-0000-0000-000074AF0000}"/>
    <cellStyle name="RIGs linked cells 4 3 3 7" xfId="45456" xr:uid="{00000000-0005-0000-0000-000075AF0000}"/>
    <cellStyle name="RIGs linked cells 4 3 3 8" xfId="45457" xr:uid="{00000000-0005-0000-0000-000076AF0000}"/>
    <cellStyle name="RIGs linked cells 4 3 3 9" xfId="45458" xr:uid="{00000000-0005-0000-0000-000077AF0000}"/>
    <cellStyle name="RIGs linked cells 4 3 30" xfId="45459" xr:uid="{00000000-0005-0000-0000-000078AF0000}"/>
    <cellStyle name="RIGs linked cells 4 3 31" xfId="45460" xr:uid="{00000000-0005-0000-0000-000079AF0000}"/>
    <cellStyle name="RIGs linked cells 4 3 32" xfId="45461" xr:uid="{00000000-0005-0000-0000-00007AAF0000}"/>
    <cellStyle name="RIGs linked cells 4 3 33" xfId="45462" xr:uid="{00000000-0005-0000-0000-00007BAF0000}"/>
    <cellStyle name="RIGs linked cells 4 3 34" xfId="45463" xr:uid="{00000000-0005-0000-0000-00007CAF0000}"/>
    <cellStyle name="RIGs linked cells 4 3 35" xfId="45464" xr:uid="{00000000-0005-0000-0000-00007DAF0000}"/>
    <cellStyle name="RIGs linked cells 4 3 4" xfId="45465" xr:uid="{00000000-0005-0000-0000-00007EAF0000}"/>
    <cellStyle name="RIGs linked cells 4 3 4 2" xfId="45466" xr:uid="{00000000-0005-0000-0000-00007FAF0000}"/>
    <cellStyle name="RIGs linked cells 4 3 4 3" xfId="45467" xr:uid="{00000000-0005-0000-0000-000080AF0000}"/>
    <cellStyle name="RIGs linked cells 4 3 5" xfId="45468" xr:uid="{00000000-0005-0000-0000-000081AF0000}"/>
    <cellStyle name="RIGs linked cells 4 3 5 2" xfId="45469" xr:uid="{00000000-0005-0000-0000-000082AF0000}"/>
    <cellStyle name="RIGs linked cells 4 3 5 3" xfId="45470" xr:uid="{00000000-0005-0000-0000-000083AF0000}"/>
    <cellStyle name="RIGs linked cells 4 3 6" xfId="45471" xr:uid="{00000000-0005-0000-0000-000084AF0000}"/>
    <cellStyle name="RIGs linked cells 4 3 7" xfId="45472" xr:uid="{00000000-0005-0000-0000-000085AF0000}"/>
    <cellStyle name="RIGs linked cells 4 3 8" xfId="45473" xr:uid="{00000000-0005-0000-0000-000086AF0000}"/>
    <cellStyle name="RIGs linked cells 4 3 9" xfId="45474" xr:uid="{00000000-0005-0000-0000-000087AF0000}"/>
    <cellStyle name="RIGs linked cells 4 3_4 28 1_Asst_Health_Crit_AllTO_RIIO_20110714pm" xfId="45475" xr:uid="{00000000-0005-0000-0000-000088AF0000}"/>
    <cellStyle name="RIGs linked cells 4 30" xfId="45476" xr:uid="{00000000-0005-0000-0000-000089AF0000}"/>
    <cellStyle name="RIGs linked cells 4 31" xfId="45477" xr:uid="{00000000-0005-0000-0000-00008AAF0000}"/>
    <cellStyle name="RIGs linked cells 4 32" xfId="45478" xr:uid="{00000000-0005-0000-0000-00008BAF0000}"/>
    <cellStyle name="RIGs linked cells 4 33" xfId="45479" xr:uid="{00000000-0005-0000-0000-00008CAF0000}"/>
    <cellStyle name="RIGs linked cells 4 34" xfId="45480" xr:uid="{00000000-0005-0000-0000-00008DAF0000}"/>
    <cellStyle name="RIGs linked cells 4 35" xfId="45481" xr:uid="{00000000-0005-0000-0000-00008EAF0000}"/>
    <cellStyle name="RIGs linked cells 4 36" xfId="45482" xr:uid="{00000000-0005-0000-0000-00008FAF0000}"/>
    <cellStyle name="RIGs linked cells 4 37" xfId="45483" xr:uid="{00000000-0005-0000-0000-000090AF0000}"/>
    <cellStyle name="RIGs linked cells 4 38" xfId="45484" xr:uid="{00000000-0005-0000-0000-000091AF0000}"/>
    <cellStyle name="RIGs linked cells 4 39" xfId="45485" xr:uid="{00000000-0005-0000-0000-000092AF0000}"/>
    <cellStyle name="RIGs linked cells 4 4" xfId="45486" xr:uid="{00000000-0005-0000-0000-000093AF0000}"/>
    <cellStyle name="RIGs linked cells 4 4 10" xfId="45487" xr:uid="{00000000-0005-0000-0000-000094AF0000}"/>
    <cellStyle name="RIGs linked cells 4 4 11" xfId="45488" xr:uid="{00000000-0005-0000-0000-000095AF0000}"/>
    <cellStyle name="RIGs linked cells 4 4 12" xfId="45489" xr:uid="{00000000-0005-0000-0000-000096AF0000}"/>
    <cellStyle name="RIGs linked cells 4 4 13" xfId="45490" xr:uid="{00000000-0005-0000-0000-000097AF0000}"/>
    <cellStyle name="RIGs linked cells 4 4 14" xfId="45491" xr:uid="{00000000-0005-0000-0000-000098AF0000}"/>
    <cellStyle name="RIGs linked cells 4 4 15" xfId="45492" xr:uid="{00000000-0005-0000-0000-000099AF0000}"/>
    <cellStyle name="RIGs linked cells 4 4 16" xfId="45493" xr:uid="{00000000-0005-0000-0000-00009AAF0000}"/>
    <cellStyle name="RIGs linked cells 4 4 17" xfId="45494" xr:uid="{00000000-0005-0000-0000-00009BAF0000}"/>
    <cellStyle name="RIGs linked cells 4 4 18" xfId="45495" xr:uid="{00000000-0005-0000-0000-00009CAF0000}"/>
    <cellStyle name="RIGs linked cells 4 4 19" xfId="45496" xr:uid="{00000000-0005-0000-0000-00009DAF0000}"/>
    <cellStyle name="RIGs linked cells 4 4 2" xfId="45497" xr:uid="{00000000-0005-0000-0000-00009EAF0000}"/>
    <cellStyle name="RIGs linked cells 4 4 2 10" xfId="45498" xr:uid="{00000000-0005-0000-0000-00009FAF0000}"/>
    <cellStyle name="RIGs linked cells 4 4 2 11" xfId="45499" xr:uid="{00000000-0005-0000-0000-0000A0AF0000}"/>
    <cellStyle name="RIGs linked cells 4 4 2 12" xfId="45500" xr:uid="{00000000-0005-0000-0000-0000A1AF0000}"/>
    <cellStyle name="RIGs linked cells 4 4 2 13" xfId="45501" xr:uid="{00000000-0005-0000-0000-0000A2AF0000}"/>
    <cellStyle name="RIGs linked cells 4 4 2 2" xfId="45502" xr:uid="{00000000-0005-0000-0000-0000A3AF0000}"/>
    <cellStyle name="RIGs linked cells 4 4 2 2 2" xfId="45503" xr:uid="{00000000-0005-0000-0000-0000A4AF0000}"/>
    <cellStyle name="RIGs linked cells 4 4 2 2 3" xfId="45504" xr:uid="{00000000-0005-0000-0000-0000A5AF0000}"/>
    <cellStyle name="RIGs linked cells 4 4 2 3" xfId="45505" xr:uid="{00000000-0005-0000-0000-0000A6AF0000}"/>
    <cellStyle name="RIGs linked cells 4 4 2 3 2" xfId="45506" xr:uid="{00000000-0005-0000-0000-0000A7AF0000}"/>
    <cellStyle name="RIGs linked cells 4 4 2 3 3" xfId="45507" xr:uid="{00000000-0005-0000-0000-0000A8AF0000}"/>
    <cellStyle name="RIGs linked cells 4 4 2 4" xfId="45508" xr:uid="{00000000-0005-0000-0000-0000A9AF0000}"/>
    <cellStyle name="RIGs linked cells 4 4 2 5" xfId="45509" xr:uid="{00000000-0005-0000-0000-0000AAAF0000}"/>
    <cellStyle name="RIGs linked cells 4 4 2 6" xfId="45510" xr:uid="{00000000-0005-0000-0000-0000ABAF0000}"/>
    <cellStyle name="RIGs linked cells 4 4 2 7" xfId="45511" xr:uid="{00000000-0005-0000-0000-0000ACAF0000}"/>
    <cellStyle name="RIGs linked cells 4 4 2 8" xfId="45512" xr:uid="{00000000-0005-0000-0000-0000ADAF0000}"/>
    <cellStyle name="RIGs linked cells 4 4 2 9" xfId="45513" xr:uid="{00000000-0005-0000-0000-0000AEAF0000}"/>
    <cellStyle name="RIGs linked cells 4 4 20" xfId="45514" xr:uid="{00000000-0005-0000-0000-0000AFAF0000}"/>
    <cellStyle name="RIGs linked cells 4 4 21" xfId="45515" xr:uid="{00000000-0005-0000-0000-0000B0AF0000}"/>
    <cellStyle name="RIGs linked cells 4 4 22" xfId="45516" xr:uid="{00000000-0005-0000-0000-0000B1AF0000}"/>
    <cellStyle name="RIGs linked cells 4 4 23" xfId="45517" xr:uid="{00000000-0005-0000-0000-0000B2AF0000}"/>
    <cellStyle name="RIGs linked cells 4 4 24" xfId="45518" xr:uid="{00000000-0005-0000-0000-0000B3AF0000}"/>
    <cellStyle name="RIGs linked cells 4 4 25" xfId="45519" xr:uid="{00000000-0005-0000-0000-0000B4AF0000}"/>
    <cellStyle name="RIGs linked cells 4 4 26" xfId="45520" xr:uid="{00000000-0005-0000-0000-0000B5AF0000}"/>
    <cellStyle name="RIGs linked cells 4 4 27" xfId="45521" xr:uid="{00000000-0005-0000-0000-0000B6AF0000}"/>
    <cellStyle name="RIGs linked cells 4 4 28" xfId="45522" xr:uid="{00000000-0005-0000-0000-0000B7AF0000}"/>
    <cellStyle name="RIGs linked cells 4 4 29" xfId="45523" xr:uid="{00000000-0005-0000-0000-0000B8AF0000}"/>
    <cellStyle name="RIGs linked cells 4 4 3" xfId="45524" xr:uid="{00000000-0005-0000-0000-0000B9AF0000}"/>
    <cellStyle name="RIGs linked cells 4 4 3 2" xfId="45525" xr:uid="{00000000-0005-0000-0000-0000BAAF0000}"/>
    <cellStyle name="RIGs linked cells 4 4 3 3" xfId="45526" xr:uid="{00000000-0005-0000-0000-0000BBAF0000}"/>
    <cellStyle name="RIGs linked cells 4 4 30" xfId="45527" xr:uid="{00000000-0005-0000-0000-0000BCAF0000}"/>
    <cellStyle name="RIGs linked cells 4 4 31" xfId="45528" xr:uid="{00000000-0005-0000-0000-0000BDAF0000}"/>
    <cellStyle name="RIGs linked cells 4 4 32" xfId="45529" xr:uid="{00000000-0005-0000-0000-0000BEAF0000}"/>
    <cellStyle name="RIGs linked cells 4 4 33" xfId="45530" xr:uid="{00000000-0005-0000-0000-0000BFAF0000}"/>
    <cellStyle name="RIGs linked cells 4 4 34" xfId="45531" xr:uid="{00000000-0005-0000-0000-0000C0AF0000}"/>
    <cellStyle name="RIGs linked cells 4 4 4" xfId="45532" xr:uid="{00000000-0005-0000-0000-0000C1AF0000}"/>
    <cellStyle name="RIGs linked cells 4 4 4 2" xfId="45533" xr:uid="{00000000-0005-0000-0000-0000C2AF0000}"/>
    <cellStyle name="RIGs linked cells 4 4 4 3" xfId="45534" xr:uid="{00000000-0005-0000-0000-0000C3AF0000}"/>
    <cellStyle name="RIGs linked cells 4 4 5" xfId="45535" xr:uid="{00000000-0005-0000-0000-0000C4AF0000}"/>
    <cellStyle name="RIGs linked cells 4 4 6" xfId="45536" xr:uid="{00000000-0005-0000-0000-0000C5AF0000}"/>
    <cellStyle name="RIGs linked cells 4 4 7" xfId="45537" xr:uid="{00000000-0005-0000-0000-0000C6AF0000}"/>
    <cellStyle name="RIGs linked cells 4 4 8" xfId="45538" xr:uid="{00000000-0005-0000-0000-0000C7AF0000}"/>
    <cellStyle name="RIGs linked cells 4 4 9" xfId="45539" xr:uid="{00000000-0005-0000-0000-0000C8AF0000}"/>
    <cellStyle name="RIGs linked cells 4 5" xfId="45540" xr:uid="{00000000-0005-0000-0000-0000C9AF0000}"/>
    <cellStyle name="RIGs linked cells 4 5 10" xfId="45541" xr:uid="{00000000-0005-0000-0000-0000CAAF0000}"/>
    <cellStyle name="RIGs linked cells 4 5 11" xfId="45542" xr:uid="{00000000-0005-0000-0000-0000CBAF0000}"/>
    <cellStyle name="RIGs linked cells 4 5 12" xfId="45543" xr:uid="{00000000-0005-0000-0000-0000CCAF0000}"/>
    <cellStyle name="RIGs linked cells 4 5 13" xfId="45544" xr:uid="{00000000-0005-0000-0000-0000CDAF0000}"/>
    <cellStyle name="RIGs linked cells 4 5 14" xfId="45545" xr:uid="{00000000-0005-0000-0000-0000CEAF0000}"/>
    <cellStyle name="RIGs linked cells 4 5 15" xfId="45546" xr:uid="{00000000-0005-0000-0000-0000CFAF0000}"/>
    <cellStyle name="RIGs linked cells 4 5 16" xfId="45547" xr:uid="{00000000-0005-0000-0000-0000D0AF0000}"/>
    <cellStyle name="RIGs linked cells 4 5 17" xfId="45548" xr:uid="{00000000-0005-0000-0000-0000D1AF0000}"/>
    <cellStyle name="RIGs linked cells 4 5 18" xfId="45549" xr:uid="{00000000-0005-0000-0000-0000D2AF0000}"/>
    <cellStyle name="RIGs linked cells 4 5 19" xfId="45550" xr:uid="{00000000-0005-0000-0000-0000D3AF0000}"/>
    <cellStyle name="RIGs linked cells 4 5 2" xfId="45551" xr:uid="{00000000-0005-0000-0000-0000D4AF0000}"/>
    <cellStyle name="RIGs linked cells 4 5 2 10" xfId="45552" xr:uid="{00000000-0005-0000-0000-0000D5AF0000}"/>
    <cellStyle name="RIGs linked cells 4 5 2 11" xfId="45553" xr:uid="{00000000-0005-0000-0000-0000D6AF0000}"/>
    <cellStyle name="RIGs linked cells 4 5 2 12" xfId="45554" xr:uid="{00000000-0005-0000-0000-0000D7AF0000}"/>
    <cellStyle name="RIGs linked cells 4 5 2 13" xfId="45555" xr:uid="{00000000-0005-0000-0000-0000D8AF0000}"/>
    <cellStyle name="RIGs linked cells 4 5 2 2" xfId="45556" xr:uid="{00000000-0005-0000-0000-0000D9AF0000}"/>
    <cellStyle name="RIGs linked cells 4 5 2 2 2" xfId="45557" xr:uid="{00000000-0005-0000-0000-0000DAAF0000}"/>
    <cellStyle name="RIGs linked cells 4 5 2 2 3" xfId="45558" xr:uid="{00000000-0005-0000-0000-0000DBAF0000}"/>
    <cellStyle name="RIGs linked cells 4 5 2 3" xfId="45559" xr:uid="{00000000-0005-0000-0000-0000DCAF0000}"/>
    <cellStyle name="RIGs linked cells 4 5 2 3 2" xfId="45560" xr:uid="{00000000-0005-0000-0000-0000DDAF0000}"/>
    <cellStyle name="RIGs linked cells 4 5 2 3 3" xfId="45561" xr:uid="{00000000-0005-0000-0000-0000DEAF0000}"/>
    <cellStyle name="RIGs linked cells 4 5 2 4" xfId="45562" xr:uid="{00000000-0005-0000-0000-0000DFAF0000}"/>
    <cellStyle name="RIGs linked cells 4 5 2 5" xfId="45563" xr:uid="{00000000-0005-0000-0000-0000E0AF0000}"/>
    <cellStyle name="RIGs linked cells 4 5 2 6" xfId="45564" xr:uid="{00000000-0005-0000-0000-0000E1AF0000}"/>
    <cellStyle name="RIGs linked cells 4 5 2 7" xfId="45565" xr:uid="{00000000-0005-0000-0000-0000E2AF0000}"/>
    <cellStyle name="RIGs linked cells 4 5 2 8" xfId="45566" xr:uid="{00000000-0005-0000-0000-0000E3AF0000}"/>
    <cellStyle name="RIGs linked cells 4 5 2 9" xfId="45567" xr:uid="{00000000-0005-0000-0000-0000E4AF0000}"/>
    <cellStyle name="RIGs linked cells 4 5 20" xfId="45568" xr:uid="{00000000-0005-0000-0000-0000E5AF0000}"/>
    <cellStyle name="RIGs linked cells 4 5 21" xfId="45569" xr:uid="{00000000-0005-0000-0000-0000E6AF0000}"/>
    <cellStyle name="RIGs linked cells 4 5 22" xfId="45570" xr:uid="{00000000-0005-0000-0000-0000E7AF0000}"/>
    <cellStyle name="RIGs linked cells 4 5 23" xfId="45571" xr:uid="{00000000-0005-0000-0000-0000E8AF0000}"/>
    <cellStyle name="RIGs linked cells 4 5 24" xfId="45572" xr:uid="{00000000-0005-0000-0000-0000E9AF0000}"/>
    <cellStyle name="RIGs linked cells 4 5 25" xfId="45573" xr:uid="{00000000-0005-0000-0000-0000EAAF0000}"/>
    <cellStyle name="RIGs linked cells 4 5 26" xfId="45574" xr:uid="{00000000-0005-0000-0000-0000EBAF0000}"/>
    <cellStyle name="RIGs linked cells 4 5 27" xfId="45575" xr:uid="{00000000-0005-0000-0000-0000ECAF0000}"/>
    <cellStyle name="RIGs linked cells 4 5 28" xfId="45576" xr:uid="{00000000-0005-0000-0000-0000EDAF0000}"/>
    <cellStyle name="RIGs linked cells 4 5 29" xfId="45577" xr:uid="{00000000-0005-0000-0000-0000EEAF0000}"/>
    <cellStyle name="RIGs linked cells 4 5 3" xfId="45578" xr:uid="{00000000-0005-0000-0000-0000EFAF0000}"/>
    <cellStyle name="RIGs linked cells 4 5 3 2" xfId="45579" xr:uid="{00000000-0005-0000-0000-0000F0AF0000}"/>
    <cellStyle name="RIGs linked cells 4 5 3 3" xfId="45580" xr:uid="{00000000-0005-0000-0000-0000F1AF0000}"/>
    <cellStyle name="RIGs linked cells 4 5 30" xfId="45581" xr:uid="{00000000-0005-0000-0000-0000F2AF0000}"/>
    <cellStyle name="RIGs linked cells 4 5 31" xfId="45582" xr:uid="{00000000-0005-0000-0000-0000F3AF0000}"/>
    <cellStyle name="RIGs linked cells 4 5 32" xfId="45583" xr:uid="{00000000-0005-0000-0000-0000F4AF0000}"/>
    <cellStyle name="RIGs linked cells 4 5 33" xfId="45584" xr:uid="{00000000-0005-0000-0000-0000F5AF0000}"/>
    <cellStyle name="RIGs linked cells 4 5 34" xfId="45585" xr:uid="{00000000-0005-0000-0000-0000F6AF0000}"/>
    <cellStyle name="RIGs linked cells 4 5 4" xfId="45586" xr:uid="{00000000-0005-0000-0000-0000F7AF0000}"/>
    <cellStyle name="RIGs linked cells 4 5 4 2" xfId="45587" xr:uid="{00000000-0005-0000-0000-0000F8AF0000}"/>
    <cellStyle name="RIGs linked cells 4 5 4 3" xfId="45588" xr:uid="{00000000-0005-0000-0000-0000F9AF0000}"/>
    <cellStyle name="RIGs linked cells 4 5 5" xfId="45589" xr:uid="{00000000-0005-0000-0000-0000FAAF0000}"/>
    <cellStyle name="RIGs linked cells 4 5 6" xfId="45590" xr:uid="{00000000-0005-0000-0000-0000FBAF0000}"/>
    <cellStyle name="RIGs linked cells 4 5 7" xfId="45591" xr:uid="{00000000-0005-0000-0000-0000FCAF0000}"/>
    <cellStyle name="RIGs linked cells 4 5 8" xfId="45592" xr:uid="{00000000-0005-0000-0000-0000FDAF0000}"/>
    <cellStyle name="RIGs linked cells 4 5 9" xfId="45593" xr:uid="{00000000-0005-0000-0000-0000FEAF0000}"/>
    <cellStyle name="RIGs linked cells 4 6" xfId="45594" xr:uid="{00000000-0005-0000-0000-0000FFAF0000}"/>
    <cellStyle name="RIGs linked cells 4 6 10" xfId="45595" xr:uid="{00000000-0005-0000-0000-000000B00000}"/>
    <cellStyle name="RIGs linked cells 4 6 11" xfId="45596" xr:uid="{00000000-0005-0000-0000-000001B00000}"/>
    <cellStyle name="RIGs linked cells 4 6 12" xfId="45597" xr:uid="{00000000-0005-0000-0000-000002B00000}"/>
    <cellStyle name="RIGs linked cells 4 6 13" xfId="45598" xr:uid="{00000000-0005-0000-0000-000003B00000}"/>
    <cellStyle name="RIGs linked cells 4 6 2" xfId="45599" xr:uid="{00000000-0005-0000-0000-000004B00000}"/>
    <cellStyle name="RIGs linked cells 4 6 2 2" xfId="45600" xr:uid="{00000000-0005-0000-0000-000005B00000}"/>
    <cellStyle name="RIGs linked cells 4 6 2 3" xfId="45601" xr:uid="{00000000-0005-0000-0000-000006B00000}"/>
    <cellStyle name="RIGs linked cells 4 6 3" xfId="45602" xr:uid="{00000000-0005-0000-0000-000007B00000}"/>
    <cellStyle name="RIGs linked cells 4 6 3 2" xfId="45603" xr:uid="{00000000-0005-0000-0000-000008B00000}"/>
    <cellStyle name="RIGs linked cells 4 6 3 3" xfId="45604" xr:uid="{00000000-0005-0000-0000-000009B00000}"/>
    <cellStyle name="RIGs linked cells 4 6 4" xfId="45605" xr:uid="{00000000-0005-0000-0000-00000AB00000}"/>
    <cellStyle name="RIGs linked cells 4 6 5" xfId="45606" xr:uid="{00000000-0005-0000-0000-00000BB00000}"/>
    <cellStyle name="RIGs linked cells 4 6 6" xfId="45607" xr:uid="{00000000-0005-0000-0000-00000CB00000}"/>
    <cellStyle name="RIGs linked cells 4 6 7" xfId="45608" xr:uid="{00000000-0005-0000-0000-00000DB00000}"/>
    <cellStyle name="RIGs linked cells 4 6 8" xfId="45609" xr:uid="{00000000-0005-0000-0000-00000EB00000}"/>
    <cellStyle name="RIGs linked cells 4 6 9" xfId="45610" xr:uid="{00000000-0005-0000-0000-00000FB00000}"/>
    <cellStyle name="RIGs linked cells 4 7" xfId="45611" xr:uid="{00000000-0005-0000-0000-000010B00000}"/>
    <cellStyle name="RIGs linked cells 4 7 2" xfId="45612" xr:uid="{00000000-0005-0000-0000-000011B00000}"/>
    <cellStyle name="RIGs linked cells 4 7 2 2" xfId="45613" xr:uid="{00000000-0005-0000-0000-000012B00000}"/>
    <cellStyle name="RIGs linked cells 4 7 2 3" xfId="45614" xr:uid="{00000000-0005-0000-0000-000013B00000}"/>
    <cellStyle name="RIGs linked cells 4 7 3" xfId="45615" xr:uid="{00000000-0005-0000-0000-000014B00000}"/>
    <cellStyle name="RIGs linked cells 4 7 3 2" xfId="45616" xr:uid="{00000000-0005-0000-0000-000015B00000}"/>
    <cellStyle name="RIGs linked cells 4 7 4" xfId="45617" xr:uid="{00000000-0005-0000-0000-000016B00000}"/>
    <cellStyle name="RIGs linked cells 4 8" xfId="45618" xr:uid="{00000000-0005-0000-0000-000017B00000}"/>
    <cellStyle name="RIGs linked cells 4 8 2" xfId="45619" xr:uid="{00000000-0005-0000-0000-000018B00000}"/>
    <cellStyle name="RIGs linked cells 4 9" xfId="45620" xr:uid="{00000000-0005-0000-0000-000019B00000}"/>
    <cellStyle name="RIGs linked cells 4 9 2" xfId="45621" xr:uid="{00000000-0005-0000-0000-00001AB00000}"/>
    <cellStyle name="RIGs linked cells 4_1.3s Accounting C Costs Scots" xfId="45622" xr:uid="{00000000-0005-0000-0000-00001BB00000}"/>
    <cellStyle name="RIGs linked cells 40" xfId="45623" xr:uid="{00000000-0005-0000-0000-00001CB00000}"/>
    <cellStyle name="RIGs linked cells 41" xfId="45624" xr:uid="{00000000-0005-0000-0000-00001DB00000}"/>
    <cellStyle name="RIGs linked cells 42" xfId="45625" xr:uid="{00000000-0005-0000-0000-00001EB00000}"/>
    <cellStyle name="RIGs linked cells 43" xfId="45626" xr:uid="{00000000-0005-0000-0000-00001FB00000}"/>
    <cellStyle name="RIGs linked cells 44" xfId="45627" xr:uid="{00000000-0005-0000-0000-000020B00000}"/>
    <cellStyle name="RIGs linked cells 45" xfId="45628" xr:uid="{00000000-0005-0000-0000-000021B00000}"/>
    <cellStyle name="RIGs linked cells 5" xfId="1321" xr:uid="{00000000-0005-0000-0000-000022B00000}"/>
    <cellStyle name="RIGs linked cells 5 10" xfId="45629" xr:uid="{00000000-0005-0000-0000-000023B00000}"/>
    <cellStyle name="RIGs linked cells 5 10 2" xfId="45630" xr:uid="{00000000-0005-0000-0000-000024B00000}"/>
    <cellStyle name="RIGs linked cells 5 11" xfId="45631" xr:uid="{00000000-0005-0000-0000-000025B00000}"/>
    <cellStyle name="RIGs linked cells 5 11 2" xfId="45632" xr:uid="{00000000-0005-0000-0000-000026B00000}"/>
    <cellStyle name="RIGs linked cells 5 12" xfId="45633" xr:uid="{00000000-0005-0000-0000-000027B00000}"/>
    <cellStyle name="RIGs linked cells 5 12 2" xfId="45634" xr:uid="{00000000-0005-0000-0000-000028B00000}"/>
    <cellStyle name="RIGs linked cells 5 13" xfId="45635" xr:uid="{00000000-0005-0000-0000-000029B00000}"/>
    <cellStyle name="RIGs linked cells 5 13 2" xfId="45636" xr:uid="{00000000-0005-0000-0000-00002AB00000}"/>
    <cellStyle name="RIGs linked cells 5 14" xfId="45637" xr:uid="{00000000-0005-0000-0000-00002BB00000}"/>
    <cellStyle name="RIGs linked cells 5 14 2" xfId="45638" xr:uid="{00000000-0005-0000-0000-00002CB00000}"/>
    <cellStyle name="RIGs linked cells 5 15" xfId="45639" xr:uid="{00000000-0005-0000-0000-00002DB00000}"/>
    <cellStyle name="RIGs linked cells 5 15 2" xfId="45640" xr:uid="{00000000-0005-0000-0000-00002EB00000}"/>
    <cellStyle name="RIGs linked cells 5 16" xfId="45641" xr:uid="{00000000-0005-0000-0000-00002FB00000}"/>
    <cellStyle name="RIGs linked cells 5 16 2" xfId="45642" xr:uid="{00000000-0005-0000-0000-000030B00000}"/>
    <cellStyle name="RIGs linked cells 5 17" xfId="45643" xr:uid="{00000000-0005-0000-0000-000031B00000}"/>
    <cellStyle name="RIGs linked cells 5 17 2" xfId="45644" xr:uid="{00000000-0005-0000-0000-000032B00000}"/>
    <cellStyle name="RIGs linked cells 5 18" xfId="45645" xr:uid="{00000000-0005-0000-0000-000033B00000}"/>
    <cellStyle name="RIGs linked cells 5 18 2" xfId="45646" xr:uid="{00000000-0005-0000-0000-000034B00000}"/>
    <cellStyle name="RIGs linked cells 5 19" xfId="45647" xr:uid="{00000000-0005-0000-0000-000035B00000}"/>
    <cellStyle name="RIGs linked cells 5 19 2" xfId="45648" xr:uid="{00000000-0005-0000-0000-000036B00000}"/>
    <cellStyle name="RIGs linked cells 5 2" xfId="45649" xr:uid="{00000000-0005-0000-0000-000037B00000}"/>
    <cellStyle name="RIGs linked cells 5 2 10" xfId="45650" xr:uid="{00000000-0005-0000-0000-000038B00000}"/>
    <cellStyle name="RIGs linked cells 5 2 11" xfId="45651" xr:uid="{00000000-0005-0000-0000-000039B00000}"/>
    <cellStyle name="RIGs linked cells 5 2 12" xfId="45652" xr:uid="{00000000-0005-0000-0000-00003AB00000}"/>
    <cellStyle name="RIGs linked cells 5 2 13" xfId="45653" xr:uid="{00000000-0005-0000-0000-00003BB00000}"/>
    <cellStyle name="RIGs linked cells 5 2 14" xfId="45654" xr:uid="{00000000-0005-0000-0000-00003CB00000}"/>
    <cellStyle name="RIGs linked cells 5 2 15" xfId="45655" xr:uid="{00000000-0005-0000-0000-00003DB00000}"/>
    <cellStyle name="RIGs linked cells 5 2 16" xfId="45656" xr:uid="{00000000-0005-0000-0000-00003EB00000}"/>
    <cellStyle name="RIGs linked cells 5 2 17" xfId="45657" xr:uid="{00000000-0005-0000-0000-00003FB00000}"/>
    <cellStyle name="RIGs linked cells 5 2 18" xfId="45658" xr:uid="{00000000-0005-0000-0000-000040B00000}"/>
    <cellStyle name="RIGs linked cells 5 2 19" xfId="45659" xr:uid="{00000000-0005-0000-0000-000041B00000}"/>
    <cellStyle name="RIGs linked cells 5 2 2" xfId="45660" xr:uid="{00000000-0005-0000-0000-000042B00000}"/>
    <cellStyle name="RIGs linked cells 5 2 2 10" xfId="45661" xr:uid="{00000000-0005-0000-0000-000043B00000}"/>
    <cellStyle name="RIGs linked cells 5 2 2 11" xfId="45662" xr:uid="{00000000-0005-0000-0000-000044B00000}"/>
    <cellStyle name="RIGs linked cells 5 2 2 12" xfId="45663" xr:uid="{00000000-0005-0000-0000-000045B00000}"/>
    <cellStyle name="RIGs linked cells 5 2 2 13" xfId="45664" xr:uid="{00000000-0005-0000-0000-000046B00000}"/>
    <cellStyle name="RIGs linked cells 5 2 2 14" xfId="45665" xr:uid="{00000000-0005-0000-0000-000047B00000}"/>
    <cellStyle name="RIGs linked cells 5 2 2 15" xfId="45666" xr:uid="{00000000-0005-0000-0000-000048B00000}"/>
    <cellStyle name="RIGs linked cells 5 2 2 16" xfId="45667" xr:uid="{00000000-0005-0000-0000-000049B00000}"/>
    <cellStyle name="RIGs linked cells 5 2 2 17" xfId="45668" xr:uid="{00000000-0005-0000-0000-00004AB00000}"/>
    <cellStyle name="RIGs linked cells 5 2 2 18" xfId="45669" xr:uid="{00000000-0005-0000-0000-00004BB00000}"/>
    <cellStyle name="RIGs linked cells 5 2 2 19" xfId="45670" xr:uid="{00000000-0005-0000-0000-00004CB00000}"/>
    <cellStyle name="RIGs linked cells 5 2 2 2" xfId="45671" xr:uid="{00000000-0005-0000-0000-00004DB00000}"/>
    <cellStyle name="RIGs linked cells 5 2 2 2 10" xfId="45672" xr:uid="{00000000-0005-0000-0000-00004EB00000}"/>
    <cellStyle name="RIGs linked cells 5 2 2 2 11" xfId="45673" xr:uid="{00000000-0005-0000-0000-00004FB00000}"/>
    <cellStyle name="RIGs linked cells 5 2 2 2 12" xfId="45674" xr:uid="{00000000-0005-0000-0000-000050B00000}"/>
    <cellStyle name="RIGs linked cells 5 2 2 2 13" xfId="45675" xr:uid="{00000000-0005-0000-0000-000051B00000}"/>
    <cellStyle name="RIGs linked cells 5 2 2 2 2" xfId="45676" xr:uid="{00000000-0005-0000-0000-000052B00000}"/>
    <cellStyle name="RIGs linked cells 5 2 2 2 2 2" xfId="45677" xr:uid="{00000000-0005-0000-0000-000053B00000}"/>
    <cellStyle name="RIGs linked cells 5 2 2 2 2 3" xfId="45678" xr:uid="{00000000-0005-0000-0000-000054B00000}"/>
    <cellStyle name="RIGs linked cells 5 2 2 2 3" xfId="45679" xr:uid="{00000000-0005-0000-0000-000055B00000}"/>
    <cellStyle name="RIGs linked cells 5 2 2 2 3 2" xfId="45680" xr:uid="{00000000-0005-0000-0000-000056B00000}"/>
    <cellStyle name="RIGs linked cells 5 2 2 2 3 3" xfId="45681" xr:uid="{00000000-0005-0000-0000-000057B00000}"/>
    <cellStyle name="RIGs linked cells 5 2 2 2 4" xfId="45682" xr:uid="{00000000-0005-0000-0000-000058B00000}"/>
    <cellStyle name="RIGs linked cells 5 2 2 2 5" xfId="45683" xr:uid="{00000000-0005-0000-0000-000059B00000}"/>
    <cellStyle name="RIGs linked cells 5 2 2 2 6" xfId="45684" xr:uid="{00000000-0005-0000-0000-00005AB00000}"/>
    <cellStyle name="RIGs linked cells 5 2 2 2 7" xfId="45685" xr:uid="{00000000-0005-0000-0000-00005BB00000}"/>
    <cellStyle name="RIGs linked cells 5 2 2 2 8" xfId="45686" xr:uid="{00000000-0005-0000-0000-00005CB00000}"/>
    <cellStyle name="RIGs linked cells 5 2 2 2 9" xfId="45687" xr:uid="{00000000-0005-0000-0000-00005DB00000}"/>
    <cellStyle name="RIGs linked cells 5 2 2 20" xfId="45688" xr:uid="{00000000-0005-0000-0000-00005EB00000}"/>
    <cellStyle name="RIGs linked cells 5 2 2 21" xfId="45689" xr:uid="{00000000-0005-0000-0000-00005FB00000}"/>
    <cellStyle name="RIGs linked cells 5 2 2 22" xfId="45690" xr:uid="{00000000-0005-0000-0000-000060B00000}"/>
    <cellStyle name="RIGs linked cells 5 2 2 23" xfId="45691" xr:uid="{00000000-0005-0000-0000-000061B00000}"/>
    <cellStyle name="RIGs linked cells 5 2 2 24" xfId="45692" xr:uid="{00000000-0005-0000-0000-000062B00000}"/>
    <cellStyle name="RIGs linked cells 5 2 2 25" xfId="45693" xr:uid="{00000000-0005-0000-0000-000063B00000}"/>
    <cellStyle name="RIGs linked cells 5 2 2 26" xfId="45694" xr:uid="{00000000-0005-0000-0000-000064B00000}"/>
    <cellStyle name="RIGs linked cells 5 2 2 27" xfId="45695" xr:uid="{00000000-0005-0000-0000-000065B00000}"/>
    <cellStyle name="RIGs linked cells 5 2 2 28" xfId="45696" xr:uid="{00000000-0005-0000-0000-000066B00000}"/>
    <cellStyle name="RIGs linked cells 5 2 2 29" xfId="45697" xr:uid="{00000000-0005-0000-0000-000067B00000}"/>
    <cellStyle name="RIGs linked cells 5 2 2 3" xfId="45698" xr:uid="{00000000-0005-0000-0000-000068B00000}"/>
    <cellStyle name="RIGs linked cells 5 2 2 3 2" xfId="45699" xr:uid="{00000000-0005-0000-0000-000069B00000}"/>
    <cellStyle name="RIGs linked cells 5 2 2 3 3" xfId="45700" xr:uid="{00000000-0005-0000-0000-00006AB00000}"/>
    <cellStyle name="RIGs linked cells 5 2 2 30" xfId="45701" xr:uid="{00000000-0005-0000-0000-00006BB00000}"/>
    <cellStyle name="RIGs linked cells 5 2 2 31" xfId="45702" xr:uid="{00000000-0005-0000-0000-00006CB00000}"/>
    <cellStyle name="RIGs linked cells 5 2 2 32" xfId="45703" xr:uid="{00000000-0005-0000-0000-00006DB00000}"/>
    <cellStyle name="RIGs linked cells 5 2 2 33" xfId="45704" xr:uid="{00000000-0005-0000-0000-00006EB00000}"/>
    <cellStyle name="RIGs linked cells 5 2 2 34" xfId="45705" xr:uid="{00000000-0005-0000-0000-00006FB00000}"/>
    <cellStyle name="RIGs linked cells 5 2 2 4" xfId="45706" xr:uid="{00000000-0005-0000-0000-000070B00000}"/>
    <cellStyle name="RIGs linked cells 5 2 2 4 2" xfId="45707" xr:uid="{00000000-0005-0000-0000-000071B00000}"/>
    <cellStyle name="RIGs linked cells 5 2 2 4 3" xfId="45708" xr:uid="{00000000-0005-0000-0000-000072B00000}"/>
    <cellStyle name="RIGs linked cells 5 2 2 5" xfId="45709" xr:uid="{00000000-0005-0000-0000-000073B00000}"/>
    <cellStyle name="RIGs linked cells 5 2 2 6" xfId="45710" xr:uid="{00000000-0005-0000-0000-000074B00000}"/>
    <cellStyle name="RIGs linked cells 5 2 2 7" xfId="45711" xr:uid="{00000000-0005-0000-0000-000075B00000}"/>
    <cellStyle name="RIGs linked cells 5 2 2 8" xfId="45712" xr:uid="{00000000-0005-0000-0000-000076B00000}"/>
    <cellStyle name="RIGs linked cells 5 2 2 9" xfId="45713" xr:uid="{00000000-0005-0000-0000-000077B00000}"/>
    <cellStyle name="RIGs linked cells 5 2 20" xfId="45714" xr:uid="{00000000-0005-0000-0000-000078B00000}"/>
    <cellStyle name="RIGs linked cells 5 2 21" xfId="45715" xr:uid="{00000000-0005-0000-0000-000079B00000}"/>
    <cellStyle name="RIGs linked cells 5 2 22" xfId="45716" xr:uid="{00000000-0005-0000-0000-00007AB00000}"/>
    <cellStyle name="RIGs linked cells 5 2 23" xfId="45717" xr:uid="{00000000-0005-0000-0000-00007BB00000}"/>
    <cellStyle name="RIGs linked cells 5 2 24" xfId="45718" xr:uid="{00000000-0005-0000-0000-00007CB00000}"/>
    <cellStyle name="RIGs linked cells 5 2 25" xfId="45719" xr:uid="{00000000-0005-0000-0000-00007DB00000}"/>
    <cellStyle name="RIGs linked cells 5 2 26" xfId="45720" xr:uid="{00000000-0005-0000-0000-00007EB00000}"/>
    <cellStyle name="RIGs linked cells 5 2 27" xfId="45721" xr:uid="{00000000-0005-0000-0000-00007FB00000}"/>
    <cellStyle name="RIGs linked cells 5 2 28" xfId="45722" xr:uid="{00000000-0005-0000-0000-000080B00000}"/>
    <cellStyle name="RIGs linked cells 5 2 29" xfId="45723" xr:uid="{00000000-0005-0000-0000-000081B00000}"/>
    <cellStyle name="RIGs linked cells 5 2 3" xfId="45724" xr:uid="{00000000-0005-0000-0000-000082B00000}"/>
    <cellStyle name="RIGs linked cells 5 2 3 10" xfId="45725" xr:uid="{00000000-0005-0000-0000-000083B00000}"/>
    <cellStyle name="RIGs linked cells 5 2 3 11" xfId="45726" xr:uid="{00000000-0005-0000-0000-000084B00000}"/>
    <cellStyle name="RIGs linked cells 5 2 3 12" xfId="45727" xr:uid="{00000000-0005-0000-0000-000085B00000}"/>
    <cellStyle name="RIGs linked cells 5 2 3 13" xfId="45728" xr:uid="{00000000-0005-0000-0000-000086B00000}"/>
    <cellStyle name="RIGs linked cells 5 2 3 2" xfId="45729" xr:uid="{00000000-0005-0000-0000-000087B00000}"/>
    <cellStyle name="RIGs linked cells 5 2 3 2 2" xfId="45730" xr:uid="{00000000-0005-0000-0000-000088B00000}"/>
    <cellStyle name="RIGs linked cells 5 2 3 2 3" xfId="45731" xr:uid="{00000000-0005-0000-0000-000089B00000}"/>
    <cellStyle name="RIGs linked cells 5 2 3 3" xfId="45732" xr:uid="{00000000-0005-0000-0000-00008AB00000}"/>
    <cellStyle name="RIGs linked cells 5 2 3 3 2" xfId="45733" xr:uid="{00000000-0005-0000-0000-00008BB00000}"/>
    <cellStyle name="RIGs linked cells 5 2 3 3 3" xfId="45734" xr:uid="{00000000-0005-0000-0000-00008CB00000}"/>
    <cellStyle name="RIGs linked cells 5 2 3 4" xfId="45735" xr:uid="{00000000-0005-0000-0000-00008DB00000}"/>
    <cellStyle name="RIGs linked cells 5 2 3 5" xfId="45736" xr:uid="{00000000-0005-0000-0000-00008EB00000}"/>
    <cellStyle name="RIGs linked cells 5 2 3 6" xfId="45737" xr:uid="{00000000-0005-0000-0000-00008FB00000}"/>
    <cellStyle name="RIGs linked cells 5 2 3 7" xfId="45738" xr:uid="{00000000-0005-0000-0000-000090B00000}"/>
    <cellStyle name="RIGs linked cells 5 2 3 8" xfId="45739" xr:uid="{00000000-0005-0000-0000-000091B00000}"/>
    <cellStyle name="RIGs linked cells 5 2 3 9" xfId="45740" xr:uid="{00000000-0005-0000-0000-000092B00000}"/>
    <cellStyle name="RIGs linked cells 5 2 30" xfId="45741" xr:uid="{00000000-0005-0000-0000-000093B00000}"/>
    <cellStyle name="RIGs linked cells 5 2 31" xfId="45742" xr:uid="{00000000-0005-0000-0000-000094B00000}"/>
    <cellStyle name="RIGs linked cells 5 2 32" xfId="45743" xr:uid="{00000000-0005-0000-0000-000095B00000}"/>
    <cellStyle name="RIGs linked cells 5 2 33" xfId="45744" xr:uid="{00000000-0005-0000-0000-000096B00000}"/>
    <cellStyle name="RIGs linked cells 5 2 34" xfId="45745" xr:uid="{00000000-0005-0000-0000-000097B00000}"/>
    <cellStyle name="RIGs linked cells 5 2 35" xfId="45746" xr:uid="{00000000-0005-0000-0000-000098B00000}"/>
    <cellStyle name="RIGs linked cells 5 2 4" xfId="45747" xr:uid="{00000000-0005-0000-0000-000099B00000}"/>
    <cellStyle name="RIGs linked cells 5 2 4 2" xfId="45748" xr:uid="{00000000-0005-0000-0000-00009AB00000}"/>
    <cellStyle name="RIGs linked cells 5 2 4 3" xfId="45749" xr:uid="{00000000-0005-0000-0000-00009BB00000}"/>
    <cellStyle name="RIGs linked cells 5 2 5" xfId="45750" xr:uid="{00000000-0005-0000-0000-00009CB00000}"/>
    <cellStyle name="RIGs linked cells 5 2 5 2" xfId="45751" xr:uid="{00000000-0005-0000-0000-00009DB00000}"/>
    <cellStyle name="RIGs linked cells 5 2 5 3" xfId="45752" xr:uid="{00000000-0005-0000-0000-00009EB00000}"/>
    <cellStyle name="RIGs linked cells 5 2 6" xfId="45753" xr:uid="{00000000-0005-0000-0000-00009FB00000}"/>
    <cellStyle name="RIGs linked cells 5 2 7" xfId="45754" xr:uid="{00000000-0005-0000-0000-0000A0B00000}"/>
    <cellStyle name="RIGs linked cells 5 2 8" xfId="45755" xr:uid="{00000000-0005-0000-0000-0000A1B00000}"/>
    <cellStyle name="RIGs linked cells 5 2 9" xfId="45756" xr:uid="{00000000-0005-0000-0000-0000A2B00000}"/>
    <cellStyle name="RIGs linked cells 5 2_4 28 1_Asst_Health_Crit_AllTO_RIIO_20110714pm" xfId="45757" xr:uid="{00000000-0005-0000-0000-0000A3B00000}"/>
    <cellStyle name="RIGs linked cells 5 20" xfId="45758" xr:uid="{00000000-0005-0000-0000-0000A4B00000}"/>
    <cellStyle name="RIGs linked cells 5 20 2" xfId="45759" xr:uid="{00000000-0005-0000-0000-0000A5B00000}"/>
    <cellStyle name="RIGs linked cells 5 21" xfId="45760" xr:uid="{00000000-0005-0000-0000-0000A6B00000}"/>
    <cellStyle name="RIGs linked cells 5 21 2" xfId="45761" xr:uid="{00000000-0005-0000-0000-0000A7B00000}"/>
    <cellStyle name="RIGs linked cells 5 22" xfId="45762" xr:uid="{00000000-0005-0000-0000-0000A8B00000}"/>
    <cellStyle name="RIGs linked cells 5 22 2" xfId="45763" xr:uid="{00000000-0005-0000-0000-0000A9B00000}"/>
    <cellStyle name="RIGs linked cells 5 23" xfId="45764" xr:uid="{00000000-0005-0000-0000-0000AAB00000}"/>
    <cellStyle name="RIGs linked cells 5 23 2" xfId="45765" xr:uid="{00000000-0005-0000-0000-0000ABB00000}"/>
    <cellStyle name="RIGs linked cells 5 24" xfId="45766" xr:uid="{00000000-0005-0000-0000-0000ACB00000}"/>
    <cellStyle name="RIGs linked cells 5 24 2" xfId="45767" xr:uid="{00000000-0005-0000-0000-0000ADB00000}"/>
    <cellStyle name="RIGs linked cells 5 25" xfId="45768" xr:uid="{00000000-0005-0000-0000-0000AEB00000}"/>
    <cellStyle name="RIGs linked cells 5 25 2" xfId="45769" xr:uid="{00000000-0005-0000-0000-0000AFB00000}"/>
    <cellStyle name="RIGs linked cells 5 26" xfId="45770" xr:uid="{00000000-0005-0000-0000-0000B0B00000}"/>
    <cellStyle name="RIGs linked cells 5 27" xfId="45771" xr:uid="{00000000-0005-0000-0000-0000B1B00000}"/>
    <cellStyle name="RIGs linked cells 5 28" xfId="45772" xr:uid="{00000000-0005-0000-0000-0000B2B00000}"/>
    <cellStyle name="RIGs linked cells 5 29" xfId="45773" xr:uid="{00000000-0005-0000-0000-0000B3B00000}"/>
    <cellStyle name="RIGs linked cells 5 3" xfId="45774" xr:uid="{00000000-0005-0000-0000-0000B4B00000}"/>
    <cellStyle name="RIGs linked cells 5 3 10" xfId="45775" xr:uid="{00000000-0005-0000-0000-0000B5B00000}"/>
    <cellStyle name="RIGs linked cells 5 3 11" xfId="45776" xr:uid="{00000000-0005-0000-0000-0000B6B00000}"/>
    <cellStyle name="RIGs linked cells 5 3 12" xfId="45777" xr:uid="{00000000-0005-0000-0000-0000B7B00000}"/>
    <cellStyle name="RIGs linked cells 5 3 13" xfId="45778" xr:uid="{00000000-0005-0000-0000-0000B8B00000}"/>
    <cellStyle name="RIGs linked cells 5 3 14" xfId="45779" xr:uid="{00000000-0005-0000-0000-0000B9B00000}"/>
    <cellStyle name="RIGs linked cells 5 3 15" xfId="45780" xr:uid="{00000000-0005-0000-0000-0000BAB00000}"/>
    <cellStyle name="RIGs linked cells 5 3 16" xfId="45781" xr:uid="{00000000-0005-0000-0000-0000BBB00000}"/>
    <cellStyle name="RIGs linked cells 5 3 17" xfId="45782" xr:uid="{00000000-0005-0000-0000-0000BCB00000}"/>
    <cellStyle name="RIGs linked cells 5 3 18" xfId="45783" xr:uid="{00000000-0005-0000-0000-0000BDB00000}"/>
    <cellStyle name="RIGs linked cells 5 3 19" xfId="45784" xr:uid="{00000000-0005-0000-0000-0000BEB00000}"/>
    <cellStyle name="RIGs linked cells 5 3 2" xfId="45785" xr:uid="{00000000-0005-0000-0000-0000BFB00000}"/>
    <cellStyle name="RIGs linked cells 5 3 2 10" xfId="45786" xr:uid="{00000000-0005-0000-0000-0000C0B00000}"/>
    <cellStyle name="RIGs linked cells 5 3 2 11" xfId="45787" xr:uid="{00000000-0005-0000-0000-0000C1B00000}"/>
    <cellStyle name="RIGs linked cells 5 3 2 12" xfId="45788" xr:uid="{00000000-0005-0000-0000-0000C2B00000}"/>
    <cellStyle name="RIGs linked cells 5 3 2 13" xfId="45789" xr:uid="{00000000-0005-0000-0000-0000C3B00000}"/>
    <cellStyle name="RIGs linked cells 5 3 2 2" xfId="45790" xr:uid="{00000000-0005-0000-0000-0000C4B00000}"/>
    <cellStyle name="RIGs linked cells 5 3 2 2 2" xfId="45791" xr:uid="{00000000-0005-0000-0000-0000C5B00000}"/>
    <cellStyle name="RIGs linked cells 5 3 2 2 3" xfId="45792" xr:uid="{00000000-0005-0000-0000-0000C6B00000}"/>
    <cellStyle name="RIGs linked cells 5 3 2 3" xfId="45793" xr:uid="{00000000-0005-0000-0000-0000C7B00000}"/>
    <cellStyle name="RIGs linked cells 5 3 2 3 2" xfId="45794" xr:uid="{00000000-0005-0000-0000-0000C8B00000}"/>
    <cellStyle name="RIGs linked cells 5 3 2 3 3" xfId="45795" xr:uid="{00000000-0005-0000-0000-0000C9B00000}"/>
    <cellStyle name="RIGs linked cells 5 3 2 4" xfId="45796" xr:uid="{00000000-0005-0000-0000-0000CAB00000}"/>
    <cellStyle name="RIGs linked cells 5 3 2 5" xfId="45797" xr:uid="{00000000-0005-0000-0000-0000CBB00000}"/>
    <cellStyle name="RIGs linked cells 5 3 2 6" xfId="45798" xr:uid="{00000000-0005-0000-0000-0000CCB00000}"/>
    <cellStyle name="RIGs linked cells 5 3 2 7" xfId="45799" xr:uid="{00000000-0005-0000-0000-0000CDB00000}"/>
    <cellStyle name="RIGs linked cells 5 3 2 8" xfId="45800" xr:uid="{00000000-0005-0000-0000-0000CEB00000}"/>
    <cellStyle name="RIGs linked cells 5 3 2 9" xfId="45801" xr:uid="{00000000-0005-0000-0000-0000CFB00000}"/>
    <cellStyle name="RIGs linked cells 5 3 20" xfId="45802" xr:uid="{00000000-0005-0000-0000-0000D0B00000}"/>
    <cellStyle name="RIGs linked cells 5 3 21" xfId="45803" xr:uid="{00000000-0005-0000-0000-0000D1B00000}"/>
    <cellStyle name="RIGs linked cells 5 3 22" xfId="45804" xr:uid="{00000000-0005-0000-0000-0000D2B00000}"/>
    <cellStyle name="RIGs linked cells 5 3 23" xfId="45805" xr:uid="{00000000-0005-0000-0000-0000D3B00000}"/>
    <cellStyle name="RIGs linked cells 5 3 24" xfId="45806" xr:uid="{00000000-0005-0000-0000-0000D4B00000}"/>
    <cellStyle name="RIGs linked cells 5 3 25" xfId="45807" xr:uid="{00000000-0005-0000-0000-0000D5B00000}"/>
    <cellStyle name="RIGs linked cells 5 3 26" xfId="45808" xr:uid="{00000000-0005-0000-0000-0000D6B00000}"/>
    <cellStyle name="RIGs linked cells 5 3 27" xfId="45809" xr:uid="{00000000-0005-0000-0000-0000D7B00000}"/>
    <cellStyle name="RIGs linked cells 5 3 28" xfId="45810" xr:uid="{00000000-0005-0000-0000-0000D8B00000}"/>
    <cellStyle name="RIGs linked cells 5 3 29" xfId="45811" xr:uid="{00000000-0005-0000-0000-0000D9B00000}"/>
    <cellStyle name="RIGs linked cells 5 3 3" xfId="45812" xr:uid="{00000000-0005-0000-0000-0000DAB00000}"/>
    <cellStyle name="RIGs linked cells 5 3 3 2" xfId="45813" xr:uid="{00000000-0005-0000-0000-0000DBB00000}"/>
    <cellStyle name="RIGs linked cells 5 3 3 3" xfId="45814" xr:uid="{00000000-0005-0000-0000-0000DCB00000}"/>
    <cellStyle name="RIGs linked cells 5 3 30" xfId="45815" xr:uid="{00000000-0005-0000-0000-0000DDB00000}"/>
    <cellStyle name="RIGs linked cells 5 3 31" xfId="45816" xr:uid="{00000000-0005-0000-0000-0000DEB00000}"/>
    <cellStyle name="RIGs linked cells 5 3 32" xfId="45817" xr:uid="{00000000-0005-0000-0000-0000DFB00000}"/>
    <cellStyle name="RIGs linked cells 5 3 33" xfId="45818" xr:uid="{00000000-0005-0000-0000-0000E0B00000}"/>
    <cellStyle name="RIGs linked cells 5 3 34" xfId="45819" xr:uid="{00000000-0005-0000-0000-0000E1B00000}"/>
    <cellStyle name="RIGs linked cells 5 3 4" xfId="45820" xr:uid="{00000000-0005-0000-0000-0000E2B00000}"/>
    <cellStyle name="RIGs linked cells 5 3 4 2" xfId="45821" xr:uid="{00000000-0005-0000-0000-0000E3B00000}"/>
    <cellStyle name="RIGs linked cells 5 3 4 3" xfId="45822" xr:uid="{00000000-0005-0000-0000-0000E4B00000}"/>
    <cellStyle name="RIGs linked cells 5 3 5" xfId="45823" xr:uid="{00000000-0005-0000-0000-0000E5B00000}"/>
    <cellStyle name="RIGs linked cells 5 3 6" xfId="45824" xr:uid="{00000000-0005-0000-0000-0000E6B00000}"/>
    <cellStyle name="RIGs linked cells 5 3 7" xfId="45825" xr:uid="{00000000-0005-0000-0000-0000E7B00000}"/>
    <cellStyle name="RIGs linked cells 5 3 8" xfId="45826" xr:uid="{00000000-0005-0000-0000-0000E8B00000}"/>
    <cellStyle name="RIGs linked cells 5 3 9" xfId="45827" xr:uid="{00000000-0005-0000-0000-0000E9B00000}"/>
    <cellStyle name="RIGs linked cells 5 30" xfId="45828" xr:uid="{00000000-0005-0000-0000-0000EAB00000}"/>
    <cellStyle name="RIGs linked cells 5 31" xfId="45829" xr:uid="{00000000-0005-0000-0000-0000EBB00000}"/>
    <cellStyle name="RIGs linked cells 5 32" xfId="45830" xr:uid="{00000000-0005-0000-0000-0000ECB00000}"/>
    <cellStyle name="RIGs linked cells 5 33" xfId="45831" xr:uid="{00000000-0005-0000-0000-0000EDB00000}"/>
    <cellStyle name="RIGs linked cells 5 34" xfId="45832" xr:uid="{00000000-0005-0000-0000-0000EEB00000}"/>
    <cellStyle name="RIGs linked cells 5 35" xfId="45833" xr:uid="{00000000-0005-0000-0000-0000EFB00000}"/>
    <cellStyle name="RIGs linked cells 5 36" xfId="45834" xr:uid="{00000000-0005-0000-0000-0000F0B00000}"/>
    <cellStyle name="RIGs linked cells 5 37" xfId="45835" xr:uid="{00000000-0005-0000-0000-0000F1B00000}"/>
    <cellStyle name="RIGs linked cells 5 38" xfId="45836" xr:uid="{00000000-0005-0000-0000-0000F2B00000}"/>
    <cellStyle name="RIGs linked cells 5 4" xfId="45837" xr:uid="{00000000-0005-0000-0000-0000F3B00000}"/>
    <cellStyle name="RIGs linked cells 5 4 10" xfId="45838" xr:uid="{00000000-0005-0000-0000-0000F4B00000}"/>
    <cellStyle name="RIGs linked cells 5 4 11" xfId="45839" xr:uid="{00000000-0005-0000-0000-0000F5B00000}"/>
    <cellStyle name="RIGs linked cells 5 4 12" xfId="45840" xr:uid="{00000000-0005-0000-0000-0000F6B00000}"/>
    <cellStyle name="RIGs linked cells 5 4 13" xfId="45841" xr:uid="{00000000-0005-0000-0000-0000F7B00000}"/>
    <cellStyle name="RIGs linked cells 5 4 14" xfId="45842" xr:uid="{00000000-0005-0000-0000-0000F8B00000}"/>
    <cellStyle name="RIGs linked cells 5 4 15" xfId="45843" xr:uid="{00000000-0005-0000-0000-0000F9B00000}"/>
    <cellStyle name="RIGs linked cells 5 4 16" xfId="45844" xr:uid="{00000000-0005-0000-0000-0000FAB00000}"/>
    <cellStyle name="RIGs linked cells 5 4 17" xfId="45845" xr:uid="{00000000-0005-0000-0000-0000FBB00000}"/>
    <cellStyle name="RIGs linked cells 5 4 18" xfId="45846" xr:uid="{00000000-0005-0000-0000-0000FCB00000}"/>
    <cellStyle name="RIGs linked cells 5 4 19" xfId="45847" xr:uid="{00000000-0005-0000-0000-0000FDB00000}"/>
    <cellStyle name="RIGs linked cells 5 4 2" xfId="45848" xr:uid="{00000000-0005-0000-0000-0000FEB00000}"/>
    <cellStyle name="RIGs linked cells 5 4 2 10" xfId="45849" xr:uid="{00000000-0005-0000-0000-0000FFB00000}"/>
    <cellStyle name="RIGs linked cells 5 4 2 11" xfId="45850" xr:uid="{00000000-0005-0000-0000-000000B10000}"/>
    <cellStyle name="RIGs linked cells 5 4 2 12" xfId="45851" xr:uid="{00000000-0005-0000-0000-000001B10000}"/>
    <cellStyle name="RIGs linked cells 5 4 2 13" xfId="45852" xr:uid="{00000000-0005-0000-0000-000002B10000}"/>
    <cellStyle name="RIGs linked cells 5 4 2 2" xfId="45853" xr:uid="{00000000-0005-0000-0000-000003B10000}"/>
    <cellStyle name="RIGs linked cells 5 4 2 2 2" xfId="45854" xr:uid="{00000000-0005-0000-0000-000004B10000}"/>
    <cellStyle name="RIGs linked cells 5 4 2 2 3" xfId="45855" xr:uid="{00000000-0005-0000-0000-000005B10000}"/>
    <cellStyle name="RIGs linked cells 5 4 2 3" xfId="45856" xr:uid="{00000000-0005-0000-0000-000006B10000}"/>
    <cellStyle name="RIGs linked cells 5 4 2 3 2" xfId="45857" xr:uid="{00000000-0005-0000-0000-000007B10000}"/>
    <cellStyle name="RIGs linked cells 5 4 2 3 3" xfId="45858" xr:uid="{00000000-0005-0000-0000-000008B10000}"/>
    <cellStyle name="RIGs linked cells 5 4 2 4" xfId="45859" xr:uid="{00000000-0005-0000-0000-000009B10000}"/>
    <cellStyle name="RIGs linked cells 5 4 2 5" xfId="45860" xr:uid="{00000000-0005-0000-0000-00000AB10000}"/>
    <cellStyle name="RIGs linked cells 5 4 2 6" xfId="45861" xr:uid="{00000000-0005-0000-0000-00000BB10000}"/>
    <cellStyle name="RIGs linked cells 5 4 2 7" xfId="45862" xr:uid="{00000000-0005-0000-0000-00000CB10000}"/>
    <cellStyle name="RIGs linked cells 5 4 2 8" xfId="45863" xr:uid="{00000000-0005-0000-0000-00000DB10000}"/>
    <cellStyle name="RIGs linked cells 5 4 2 9" xfId="45864" xr:uid="{00000000-0005-0000-0000-00000EB10000}"/>
    <cellStyle name="RIGs linked cells 5 4 20" xfId="45865" xr:uid="{00000000-0005-0000-0000-00000FB10000}"/>
    <cellStyle name="RIGs linked cells 5 4 21" xfId="45866" xr:uid="{00000000-0005-0000-0000-000010B10000}"/>
    <cellStyle name="RIGs linked cells 5 4 22" xfId="45867" xr:uid="{00000000-0005-0000-0000-000011B10000}"/>
    <cellStyle name="RIGs linked cells 5 4 23" xfId="45868" xr:uid="{00000000-0005-0000-0000-000012B10000}"/>
    <cellStyle name="RIGs linked cells 5 4 24" xfId="45869" xr:uid="{00000000-0005-0000-0000-000013B10000}"/>
    <cellStyle name="RIGs linked cells 5 4 25" xfId="45870" xr:uid="{00000000-0005-0000-0000-000014B10000}"/>
    <cellStyle name="RIGs linked cells 5 4 26" xfId="45871" xr:uid="{00000000-0005-0000-0000-000015B10000}"/>
    <cellStyle name="RIGs linked cells 5 4 27" xfId="45872" xr:uid="{00000000-0005-0000-0000-000016B10000}"/>
    <cellStyle name="RIGs linked cells 5 4 28" xfId="45873" xr:uid="{00000000-0005-0000-0000-000017B10000}"/>
    <cellStyle name="RIGs linked cells 5 4 29" xfId="45874" xr:uid="{00000000-0005-0000-0000-000018B10000}"/>
    <cellStyle name="RIGs linked cells 5 4 3" xfId="45875" xr:uid="{00000000-0005-0000-0000-000019B10000}"/>
    <cellStyle name="RIGs linked cells 5 4 3 2" xfId="45876" xr:uid="{00000000-0005-0000-0000-00001AB10000}"/>
    <cellStyle name="RIGs linked cells 5 4 3 3" xfId="45877" xr:uid="{00000000-0005-0000-0000-00001BB10000}"/>
    <cellStyle name="RIGs linked cells 5 4 30" xfId="45878" xr:uid="{00000000-0005-0000-0000-00001CB10000}"/>
    <cellStyle name="RIGs linked cells 5 4 31" xfId="45879" xr:uid="{00000000-0005-0000-0000-00001DB10000}"/>
    <cellStyle name="RIGs linked cells 5 4 32" xfId="45880" xr:uid="{00000000-0005-0000-0000-00001EB10000}"/>
    <cellStyle name="RIGs linked cells 5 4 33" xfId="45881" xr:uid="{00000000-0005-0000-0000-00001FB10000}"/>
    <cellStyle name="RIGs linked cells 5 4 34" xfId="45882" xr:uid="{00000000-0005-0000-0000-000020B10000}"/>
    <cellStyle name="RIGs linked cells 5 4 4" xfId="45883" xr:uid="{00000000-0005-0000-0000-000021B10000}"/>
    <cellStyle name="RIGs linked cells 5 4 4 2" xfId="45884" xr:uid="{00000000-0005-0000-0000-000022B10000}"/>
    <cellStyle name="RIGs linked cells 5 4 4 3" xfId="45885" xr:uid="{00000000-0005-0000-0000-000023B10000}"/>
    <cellStyle name="RIGs linked cells 5 4 5" xfId="45886" xr:uid="{00000000-0005-0000-0000-000024B10000}"/>
    <cellStyle name="RIGs linked cells 5 4 6" xfId="45887" xr:uid="{00000000-0005-0000-0000-000025B10000}"/>
    <cellStyle name="RIGs linked cells 5 4 7" xfId="45888" xr:uid="{00000000-0005-0000-0000-000026B10000}"/>
    <cellStyle name="RIGs linked cells 5 4 8" xfId="45889" xr:uid="{00000000-0005-0000-0000-000027B10000}"/>
    <cellStyle name="RIGs linked cells 5 4 9" xfId="45890" xr:uid="{00000000-0005-0000-0000-000028B10000}"/>
    <cellStyle name="RIGs linked cells 5 5" xfId="45891" xr:uid="{00000000-0005-0000-0000-000029B10000}"/>
    <cellStyle name="RIGs linked cells 5 5 10" xfId="45892" xr:uid="{00000000-0005-0000-0000-00002AB10000}"/>
    <cellStyle name="RIGs linked cells 5 5 11" xfId="45893" xr:uid="{00000000-0005-0000-0000-00002BB10000}"/>
    <cellStyle name="RIGs linked cells 5 5 12" xfId="45894" xr:uid="{00000000-0005-0000-0000-00002CB10000}"/>
    <cellStyle name="RIGs linked cells 5 5 13" xfId="45895" xr:uid="{00000000-0005-0000-0000-00002DB10000}"/>
    <cellStyle name="RIGs linked cells 5 5 2" xfId="45896" xr:uid="{00000000-0005-0000-0000-00002EB10000}"/>
    <cellStyle name="RIGs linked cells 5 5 2 2" xfId="45897" xr:uid="{00000000-0005-0000-0000-00002FB10000}"/>
    <cellStyle name="RIGs linked cells 5 5 2 3" xfId="45898" xr:uid="{00000000-0005-0000-0000-000030B10000}"/>
    <cellStyle name="RIGs linked cells 5 5 3" xfId="45899" xr:uid="{00000000-0005-0000-0000-000031B10000}"/>
    <cellStyle name="RIGs linked cells 5 5 3 2" xfId="45900" xr:uid="{00000000-0005-0000-0000-000032B10000}"/>
    <cellStyle name="RIGs linked cells 5 5 3 3" xfId="45901" xr:uid="{00000000-0005-0000-0000-000033B10000}"/>
    <cellStyle name="RIGs linked cells 5 5 4" xfId="45902" xr:uid="{00000000-0005-0000-0000-000034B10000}"/>
    <cellStyle name="RIGs linked cells 5 5 5" xfId="45903" xr:uid="{00000000-0005-0000-0000-000035B10000}"/>
    <cellStyle name="RIGs linked cells 5 5 6" xfId="45904" xr:uid="{00000000-0005-0000-0000-000036B10000}"/>
    <cellStyle name="RIGs linked cells 5 5 7" xfId="45905" xr:uid="{00000000-0005-0000-0000-000037B10000}"/>
    <cellStyle name="RIGs linked cells 5 5 8" xfId="45906" xr:uid="{00000000-0005-0000-0000-000038B10000}"/>
    <cellStyle name="RIGs linked cells 5 5 9" xfId="45907" xr:uid="{00000000-0005-0000-0000-000039B10000}"/>
    <cellStyle name="RIGs linked cells 5 6" xfId="45908" xr:uid="{00000000-0005-0000-0000-00003AB10000}"/>
    <cellStyle name="RIGs linked cells 5 6 2" xfId="45909" xr:uid="{00000000-0005-0000-0000-00003BB10000}"/>
    <cellStyle name="RIGs linked cells 5 6 2 2" xfId="45910" xr:uid="{00000000-0005-0000-0000-00003CB10000}"/>
    <cellStyle name="RIGs linked cells 5 6 2 3" xfId="45911" xr:uid="{00000000-0005-0000-0000-00003DB10000}"/>
    <cellStyle name="RIGs linked cells 5 6 3" xfId="45912" xr:uid="{00000000-0005-0000-0000-00003EB10000}"/>
    <cellStyle name="RIGs linked cells 5 6 3 2" xfId="45913" xr:uid="{00000000-0005-0000-0000-00003FB10000}"/>
    <cellStyle name="RIGs linked cells 5 6 4" xfId="45914" xr:uid="{00000000-0005-0000-0000-000040B10000}"/>
    <cellStyle name="RIGs linked cells 5 7" xfId="45915" xr:uid="{00000000-0005-0000-0000-000041B10000}"/>
    <cellStyle name="RIGs linked cells 5 7 2" xfId="45916" xr:uid="{00000000-0005-0000-0000-000042B10000}"/>
    <cellStyle name="RIGs linked cells 5 8" xfId="45917" xr:uid="{00000000-0005-0000-0000-000043B10000}"/>
    <cellStyle name="RIGs linked cells 5 8 2" xfId="45918" xr:uid="{00000000-0005-0000-0000-000044B10000}"/>
    <cellStyle name="RIGs linked cells 5 9" xfId="45919" xr:uid="{00000000-0005-0000-0000-000045B10000}"/>
    <cellStyle name="RIGs linked cells 5 9 2" xfId="45920" xr:uid="{00000000-0005-0000-0000-000046B10000}"/>
    <cellStyle name="RIGs linked cells 5_4 28 1_Asst_Health_Crit_AllTO_RIIO_20110714pm" xfId="45921" xr:uid="{00000000-0005-0000-0000-000047B10000}"/>
    <cellStyle name="RIGs linked cells 6" xfId="45922" xr:uid="{00000000-0005-0000-0000-000048B10000}"/>
    <cellStyle name="RIGs linked cells 6 10" xfId="45923" xr:uid="{00000000-0005-0000-0000-000049B10000}"/>
    <cellStyle name="RIGs linked cells 6 11" xfId="45924" xr:uid="{00000000-0005-0000-0000-00004AB10000}"/>
    <cellStyle name="RIGs linked cells 6 12" xfId="45925" xr:uid="{00000000-0005-0000-0000-00004BB10000}"/>
    <cellStyle name="RIGs linked cells 6 13" xfId="45926" xr:uid="{00000000-0005-0000-0000-00004CB10000}"/>
    <cellStyle name="RIGs linked cells 6 14" xfId="45927" xr:uid="{00000000-0005-0000-0000-00004DB10000}"/>
    <cellStyle name="RIGs linked cells 6 15" xfId="45928" xr:uid="{00000000-0005-0000-0000-00004EB10000}"/>
    <cellStyle name="RIGs linked cells 6 16" xfId="45929" xr:uid="{00000000-0005-0000-0000-00004FB10000}"/>
    <cellStyle name="RIGs linked cells 6 17" xfId="45930" xr:uid="{00000000-0005-0000-0000-000050B10000}"/>
    <cellStyle name="RIGs linked cells 6 18" xfId="45931" xr:uid="{00000000-0005-0000-0000-000051B10000}"/>
    <cellStyle name="RIGs linked cells 6 19" xfId="45932" xr:uid="{00000000-0005-0000-0000-000052B10000}"/>
    <cellStyle name="RIGs linked cells 6 2" xfId="45933" xr:uid="{00000000-0005-0000-0000-000053B10000}"/>
    <cellStyle name="RIGs linked cells 6 2 10" xfId="45934" xr:uid="{00000000-0005-0000-0000-000054B10000}"/>
    <cellStyle name="RIGs linked cells 6 2 11" xfId="45935" xr:uid="{00000000-0005-0000-0000-000055B10000}"/>
    <cellStyle name="RIGs linked cells 6 2 12" xfId="45936" xr:uid="{00000000-0005-0000-0000-000056B10000}"/>
    <cellStyle name="RIGs linked cells 6 2 13" xfId="45937" xr:uid="{00000000-0005-0000-0000-000057B10000}"/>
    <cellStyle name="RIGs linked cells 6 2 14" xfId="45938" xr:uid="{00000000-0005-0000-0000-000058B10000}"/>
    <cellStyle name="RIGs linked cells 6 2 15" xfId="45939" xr:uid="{00000000-0005-0000-0000-000059B10000}"/>
    <cellStyle name="RIGs linked cells 6 2 16" xfId="45940" xr:uid="{00000000-0005-0000-0000-00005AB10000}"/>
    <cellStyle name="RIGs linked cells 6 2 17" xfId="45941" xr:uid="{00000000-0005-0000-0000-00005BB10000}"/>
    <cellStyle name="RIGs linked cells 6 2 18" xfId="45942" xr:uid="{00000000-0005-0000-0000-00005CB10000}"/>
    <cellStyle name="RIGs linked cells 6 2 19" xfId="45943" xr:uid="{00000000-0005-0000-0000-00005DB10000}"/>
    <cellStyle name="RIGs linked cells 6 2 2" xfId="45944" xr:uid="{00000000-0005-0000-0000-00005EB10000}"/>
    <cellStyle name="RIGs linked cells 6 2 2 10" xfId="45945" xr:uid="{00000000-0005-0000-0000-00005FB10000}"/>
    <cellStyle name="RIGs linked cells 6 2 2 11" xfId="45946" xr:uid="{00000000-0005-0000-0000-000060B10000}"/>
    <cellStyle name="RIGs linked cells 6 2 2 12" xfId="45947" xr:uid="{00000000-0005-0000-0000-000061B10000}"/>
    <cellStyle name="RIGs linked cells 6 2 2 13" xfId="45948" xr:uid="{00000000-0005-0000-0000-000062B10000}"/>
    <cellStyle name="RIGs linked cells 6 2 2 2" xfId="45949" xr:uid="{00000000-0005-0000-0000-000063B10000}"/>
    <cellStyle name="RIGs linked cells 6 2 2 2 2" xfId="45950" xr:uid="{00000000-0005-0000-0000-000064B10000}"/>
    <cellStyle name="RIGs linked cells 6 2 2 2 3" xfId="45951" xr:uid="{00000000-0005-0000-0000-000065B10000}"/>
    <cellStyle name="RIGs linked cells 6 2 2 3" xfId="45952" xr:uid="{00000000-0005-0000-0000-000066B10000}"/>
    <cellStyle name="RIGs linked cells 6 2 2 3 2" xfId="45953" xr:uid="{00000000-0005-0000-0000-000067B10000}"/>
    <cellStyle name="RIGs linked cells 6 2 2 3 3" xfId="45954" xr:uid="{00000000-0005-0000-0000-000068B10000}"/>
    <cellStyle name="RIGs linked cells 6 2 2 4" xfId="45955" xr:uid="{00000000-0005-0000-0000-000069B10000}"/>
    <cellStyle name="RIGs linked cells 6 2 2 5" xfId="45956" xr:uid="{00000000-0005-0000-0000-00006AB10000}"/>
    <cellStyle name="RIGs linked cells 6 2 2 6" xfId="45957" xr:uid="{00000000-0005-0000-0000-00006BB10000}"/>
    <cellStyle name="RIGs linked cells 6 2 2 7" xfId="45958" xr:uid="{00000000-0005-0000-0000-00006CB10000}"/>
    <cellStyle name="RIGs linked cells 6 2 2 8" xfId="45959" xr:uid="{00000000-0005-0000-0000-00006DB10000}"/>
    <cellStyle name="RIGs linked cells 6 2 2 9" xfId="45960" xr:uid="{00000000-0005-0000-0000-00006EB10000}"/>
    <cellStyle name="RIGs linked cells 6 2 20" xfId="45961" xr:uid="{00000000-0005-0000-0000-00006FB10000}"/>
    <cellStyle name="RIGs linked cells 6 2 21" xfId="45962" xr:uid="{00000000-0005-0000-0000-000070B10000}"/>
    <cellStyle name="RIGs linked cells 6 2 22" xfId="45963" xr:uid="{00000000-0005-0000-0000-000071B10000}"/>
    <cellStyle name="RIGs linked cells 6 2 23" xfId="45964" xr:uid="{00000000-0005-0000-0000-000072B10000}"/>
    <cellStyle name="RIGs linked cells 6 2 24" xfId="45965" xr:uid="{00000000-0005-0000-0000-000073B10000}"/>
    <cellStyle name="RIGs linked cells 6 2 25" xfId="45966" xr:uid="{00000000-0005-0000-0000-000074B10000}"/>
    <cellStyle name="RIGs linked cells 6 2 26" xfId="45967" xr:uid="{00000000-0005-0000-0000-000075B10000}"/>
    <cellStyle name="RIGs linked cells 6 2 27" xfId="45968" xr:uid="{00000000-0005-0000-0000-000076B10000}"/>
    <cellStyle name="RIGs linked cells 6 2 28" xfId="45969" xr:uid="{00000000-0005-0000-0000-000077B10000}"/>
    <cellStyle name="RIGs linked cells 6 2 29" xfId="45970" xr:uid="{00000000-0005-0000-0000-000078B10000}"/>
    <cellStyle name="RIGs linked cells 6 2 3" xfId="45971" xr:uid="{00000000-0005-0000-0000-000079B10000}"/>
    <cellStyle name="RIGs linked cells 6 2 3 2" xfId="45972" xr:uid="{00000000-0005-0000-0000-00007AB10000}"/>
    <cellStyle name="RIGs linked cells 6 2 3 3" xfId="45973" xr:uid="{00000000-0005-0000-0000-00007BB10000}"/>
    <cellStyle name="RIGs linked cells 6 2 30" xfId="45974" xr:uid="{00000000-0005-0000-0000-00007CB10000}"/>
    <cellStyle name="RIGs linked cells 6 2 31" xfId="45975" xr:uid="{00000000-0005-0000-0000-00007DB10000}"/>
    <cellStyle name="RIGs linked cells 6 2 32" xfId="45976" xr:uid="{00000000-0005-0000-0000-00007EB10000}"/>
    <cellStyle name="RIGs linked cells 6 2 33" xfId="45977" xr:uid="{00000000-0005-0000-0000-00007FB10000}"/>
    <cellStyle name="RIGs linked cells 6 2 34" xfId="45978" xr:uid="{00000000-0005-0000-0000-000080B10000}"/>
    <cellStyle name="RIGs linked cells 6 2 4" xfId="45979" xr:uid="{00000000-0005-0000-0000-000081B10000}"/>
    <cellStyle name="RIGs linked cells 6 2 4 2" xfId="45980" xr:uid="{00000000-0005-0000-0000-000082B10000}"/>
    <cellStyle name="RIGs linked cells 6 2 4 3" xfId="45981" xr:uid="{00000000-0005-0000-0000-000083B10000}"/>
    <cellStyle name="RIGs linked cells 6 2 5" xfId="45982" xr:uid="{00000000-0005-0000-0000-000084B10000}"/>
    <cellStyle name="RIGs linked cells 6 2 6" xfId="45983" xr:uid="{00000000-0005-0000-0000-000085B10000}"/>
    <cellStyle name="RIGs linked cells 6 2 7" xfId="45984" xr:uid="{00000000-0005-0000-0000-000086B10000}"/>
    <cellStyle name="RIGs linked cells 6 2 8" xfId="45985" xr:uid="{00000000-0005-0000-0000-000087B10000}"/>
    <cellStyle name="RIGs linked cells 6 2 9" xfId="45986" xr:uid="{00000000-0005-0000-0000-000088B10000}"/>
    <cellStyle name="RIGs linked cells 6 20" xfId="45987" xr:uid="{00000000-0005-0000-0000-000089B10000}"/>
    <cellStyle name="RIGs linked cells 6 21" xfId="45988" xr:uid="{00000000-0005-0000-0000-00008AB10000}"/>
    <cellStyle name="RIGs linked cells 6 22" xfId="45989" xr:uid="{00000000-0005-0000-0000-00008BB10000}"/>
    <cellStyle name="RIGs linked cells 6 23" xfId="45990" xr:uid="{00000000-0005-0000-0000-00008CB10000}"/>
    <cellStyle name="RIGs linked cells 6 24" xfId="45991" xr:uid="{00000000-0005-0000-0000-00008DB10000}"/>
    <cellStyle name="RIGs linked cells 6 25" xfId="45992" xr:uid="{00000000-0005-0000-0000-00008EB10000}"/>
    <cellStyle name="RIGs linked cells 6 26" xfId="45993" xr:uid="{00000000-0005-0000-0000-00008FB10000}"/>
    <cellStyle name="RIGs linked cells 6 27" xfId="45994" xr:uid="{00000000-0005-0000-0000-000090B10000}"/>
    <cellStyle name="RIGs linked cells 6 28" xfId="45995" xr:uid="{00000000-0005-0000-0000-000091B10000}"/>
    <cellStyle name="RIGs linked cells 6 29" xfId="45996" xr:uid="{00000000-0005-0000-0000-000092B10000}"/>
    <cellStyle name="RIGs linked cells 6 3" xfId="45997" xr:uid="{00000000-0005-0000-0000-000093B10000}"/>
    <cellStyle name="RIGs linked cells 6 3 10" xfId="45998" xr:uid="{00000000-0005-0000-0000-000094B10000}"/>
    <cellStyle name="RIGs linked cells 6 3 11" xfId="45999" xr:uid="{00000000-0005-0000-0000-000095B10000}"/>
    <cellStyle name="RIGs linked cells 6 3 12" xfId="46000" xr:uid="{00000000-0005-0000-0000-000096B10000}"/>
    <cellStyle name="RIGs linked cells 6 3 13" xfId="46001" xr:uid="{00000000-0005-0000-0000-000097B10000}"/>
    <cellStyle name="RIGs linked cells 6 3 2" xfId="46002" xr:uid="{00000000-0005-0000-0000-000098B10000}"/>
    <cellStyle name="RIGs linked cells 6 3 2 2" xfId="46003" xr:uid="{00000000-0005-0000-0000-000099B10000}"/>
    <cellStyle name="RIGs linked cells 6 3 2 3" xfId="46004" xr:uid="{00000000-0005-0000-0000-00009AB10000}"/>
    <cellStyle name="RIGs linked cells 6 3 3" xfId="46005" xr:uid="{00000000-0005-0000-0000-00009BB10000}"/>
    <cellStyle name="RIGs linked cells 6 3 3 2" xfId="46006" xr:uid="{00000000-0005-0000-0000-00009CB10000}"/>
    <cellStyle name="RIGs linked cells 6 3 3 3" xfId="46007" xr:uid="{00000000-0005-0000-0000-00009DB10000}"/>
    <cellStyle name="RIGs linked cells 6 3 4" xfId="46008" xr:uid="{00000000-0005-0000-0000-00009EB10000}"/>
    <cellStyle name="RIGs linked cells 6 3 5" xfId="46009" xr:uid="{00000000-0005-0000-0000-00009FB10000}"/>
    <cellStyle name="RIGs linked cells 6 3 6" xfId="46010" xr:uid="{00000000-0005-0000-0000-0000A0B10000}"/>
    <cellStyle name="RIGs linked cells 6 3 7" xfId="46011" xr:uid="{00000000-0005-0000-0000-0000A1B10000}"/>
    <cellStyle name="RIGs linked cells 6 3 8" xfId="46012" xr:uid="{00000000-0005-0000-0000-0000A2B10000}"/>
    <cellStyle name="RIGs linked cells 6 3 9" xfId="46013" xr:uid="{00000000-0005-0000-0000-0000A3B10000}"/>
    <cellStyle name="RIGs linked cells 6 30" xfId="46014" xr:uid="{00000000-0005-0000-0000-0000A4B10000}"/>
    <cellStyle name="RIGs linked cells 6 31" xfId="46015" xr:uid="{00000000-0005-0000-0000-0000A5B10000}"/>
    <cellStyle name="RIGs linked cells 6 32" xfId="46016" xr:uid="{00000000-0005-0000-0000-0000A6B10000}"/>
    <cellStyle name="RIGs linked cells 6 33" xfId="46017" xr:uid="{00000000-0005-0000-0000-0000A7B10000}"/>
    <cellStyle name="RIGs linked cells 6 34" xfId="46018" xr:uid="{00000000-0005-0000-0000-0000A8B10000}"/>
    <cellStyle name="RIGs linked cells 6 35" xfId="46019" xr:uid="{00000000-0005-0000-0000-0000A9B10000}"/>
    <cellStyle name="RIGs linked cells 6 4" xfId="46020" xr:uid="{00000000-0005-0000-0000-0000AAB10000}"/>
    <cellStyle name="RIGs linked cells 6 4 2" xfId="46021" xr:uid="{00000000-0005-0000-0000-0000ABB10000}"/>
    <cellStyle name="RIGs linked cells 6 4 3" xfId="46022" xr:uid="{00000000-0005-0000-0000-0000ACB10000}"/>
    <cellStyle name="RIGs linked cells 6 5" xfId="46023" xr:uid="{00000000-0005-0000-0000-0000ADB10000}"/>
    <cellStyle name="RIGs linked cells 6 5 2" xfId="46024" xr:uid="{00000000-0005-0000-0000-0000AEB10000}"/>
    <cellStyle name="RIGs linked cells 6 5 3" xfId="46025" xr:uid="{00000000-0005-0000-0000-0000AFB10000}"/>
    <cellStyle name="RIGs linked cells 6 6" xfId="46026" xr:uid="{00000000-0005-0000-0000-0000B0B10000}"/>
    <cellStyle name="RIGs linked cells 6 7" xfId="46027" xr:uid="{00000000-0005-0000-0000-0000B1B10000}"/>
    <cellStyle name="RIGs linked cells 6 8" xfId="46028" xr:uid="{00000000-0005-0000-0000-0000B2B10000}"/>
    <cellStyle name="RIGs linked cells 6 9" xfId="46029" xr:uid="{00000000-0005-0000-0000-0000B3B10000}"/>
    <cellStyle name="RIGs linked cells 6_4 28 1_Asst_Health_Crit_AllTO_RIIO_20110714pm" xfId="46030" xr:uid="{00000000-0005-0000-0000-0000B4B10000}"/>
    <cellStyle name="RIGs linked cells 7" xfId="46031" xr:uid="{00000000-0005-0000-0000-0000B5B10000}"/>
    <cellStyle name="RIGs linked cells 7 10" xfId="46032" xr:uid="{00000000-0005-0000-0000-0000B6B10000}"/>
    <cellStyle name="RIGs linked cells 7 11" xfId="46033" xr:uid="{00000000-0005-0000-0000-0000B7B10000}"/>
    <cellStyle name="RIGs linked cells 7 12" xfId="46034" xr:uid="{00000000-0005-0000-0000-0000B8B10000}"/>
    <cellStyle name="RIGs linked cells 7 13" xfId="46035" xr:uid="{00000000-0005-0000-0000-0000B9B10000}"/>
    <cellStyle name="RIGs linked cells 7 14" xfId="46036" xr:uid="{00000000-0005-0000-0000-0000BAB10000}"/>
    <cellStyle name="RIGs linked cells 7 15" xfId="46037" xr:uid="{00000000-0005-0000-0000-0000BBB10000}"/>
    <cellStyle name="RIGs linked cells 7 16" xfId="46038" xr:uid="{00000000-0005-0000-0000-0000BCB10000}"/>
    <cellStyle name="RIGs linked cells 7 17" xfId="46039" xr:uid="{00000000-0005-0000-0000-0000BDB10000}"/>
    <cellStyle name="RIGs linked cells 7 18" xfId="46040" xr:uid="{00000000-0005-0000-0000-0000BEB10000}"/>
    <cellStyle name="RIGs linked cells 7 19" xfId="46041" xr:uid="{00000000-0005-0000-0000-0000BFB10000}"/>
    <cellStyle name="RIGs linked cells 7 2" xfId="46042" xr:uid="{00000000-0005-0000-0000-0000C0B10000}"/>
    <cellStyle name="RIGs linked cells 7 2 10" xfId="46043" xr:uid="{00000000-0005-0000-0000-0000C1B10000}"/>
    <cellStyle name="RIGs linked cells 7 2 11" xfId="46044" xr:uid="{00000000-0005-0000-0000-0000C2B10000}"/>
    <cellStyle name="RIGs linked cells 7 2 12" xfId="46045" xr:uid="{00000000-0005-0000-0000-0000C3B10000}"/>
    <cellStyle name="RIGs linked cells 7 2 13" xfId="46046" xr:uid="{00000000-0005-0000-0000-0000C4B10000}"/>
    <cellStyle name="RIGs linked cells 7 2 2" xfId="46047" xr:uid="{00000000-0005-0000-0000-0000C5B10000}"/>
    <cellStyle name="RIGs linked cells 7 2 2 2" xfId="46048" xr:uid="{00000000-0005-0000-0000-0000C6B10000}"/>
    <cellStyle name="RIGs linked cells 7 2 2 3" xfId="46049" xr:uid="{00000000-0005-0000-0000-0000C7B10000}"/>
    <cellStyle name="RIGs linked cells 7 2 3" xfId="46050" xr:uid="{00000000-0005-0000-0000-0000C8B10000}"/>
    <cellStyle name="RIGs linked cells 7 2 3 2" xfId="46051" xr:uid="{00000000-0005-0000-0000-0000C9B10000}"/>
    <cellStyle name="RIGs linked cells 7 2 3 3" xfId="46052" xr:uid="{00000000-0005-0000-0000-0000CAB10000}"/>
    <cellStyle name="RIGs linked cells 7 2 4" xfId="46053" xr:uid="{00000000-0005-0000-0000-0000CBB10000}"/>
    <cellStyle name="RIGs linked cells 7 2 5" xfId="46054" xr:uid="{00000000-0005-0000-0000-0000CCB10000}"/>
    <cellStyle name="RIGs linked cells 7 2 6" xfId="46055" xr:uid="{00000000-0005-0000-0000-0000CDB10000}"/>
    <cellStyle name="RIGs linked cells 7 2 7" xfId="46056" xr:uid="{00000000-0005-0000-0000-0000CEB10000}"/>
    <cellStyle name="RIGs linked cells 7 2 8" xfId="46057" xr:uid="{00000000-0005-0000-0000-0000CFB10000}"/>
    <cellStyle name="RIGs linked cells 7 2 9" xfId="46058" xr:uid="{00000000-0005-0000-0000-0000D0B10000}"/>
    <cellStyle name="RIGs linked cells 7 20" xfId="46059" xr:uid="{00000000-0005-0000-0000-0000D1B10000}"/>
    <cellStyle name="RIGs linked cells 7 21" xfId="46060" xr:uid="{00000000-0005-0000-0000-0000D2B10000}"/>
    <cellStyle name="RIGs linked cells 7 22" xfId="46061" xr:uid="{00000000-0005-0000-0000-0000D3B10000}"/>
    <cellStyle name="RIGs linked cells 7 23" xfId="46062" xr:uid="{00000000-0005-0000-0000-0000D4B10000}"/>
    <cellStyle name="RIGs linked cells 7 24" xfId="46063" xr:uid="{00000000-0005-0000-0000-0000D5B10000}"/>
    <cellStyle name="RIGs linked cells 7 25" xfId="46064" xr:uid="{00000000-0005-0000-0000-0000D6B10000}"/>
    <cellStyle name="RIGs linked cells 7 26" xfId="46065" xr:uid="{00000000-0005-0000-0000-0000D7B10000}"/>
    <cellStyle name="RIGs linked cells 7 27" xfId="46066" xr:uid="{00000000-0005-0000-0000-0000D8B10000}"/>
    <cellStyle name="RIGs linked cells 7 28" xfId="46067" xr:uid="{00000000-0005-0000-0000-0000D9B10000}"/>
    <cellStyle name="RIGs linked cells 7 29" xfId="46068" xr:uid="{00000000-0005-0000-0000-0000DAB10000}"/>
    <cellStyle name="RIGs linked cells 7 3" xfId="46069" xr:uid="{00000000-0005-0000-0000-0000DBB10000}"/>
    <cellStyle name="RIGs linked cells 7 3 2" xfId="46070" xr:uid="{00000000-0005-0000-0000-0000DCB10000}"/>
    <cellStyle name="RIGs linked cells 7 3 3" xfId="46071" xr:uid="{00000000-0005-0000-0000-0000DDB10000}"/>
    <cellStyle name="RIGs linked cells 7 30" xfId="46072" xr:uid="{00000000-0005-0000-0000-0000DEB10000}"/>
    <cellStyle name="RIGs linked cells 7 31" xfId="46073" xr:uid="{00000000-0005-0000-0000-0000DFB10000}"/>
    <cellStyle name="RIGs linked cells 7 32" xfId="46074" xr:uid="{00000000-0005-0000-0000-0000E0B10000}"/>
    <cellStyle name="RIGs linked cells 7 33" xfId="46075" xr:uid="{00000000-0005-0000-0000-0000E1B10000}"/>
    <cellStyle name="RIGs linked cells 7 34" xfId="46076" xr:uid="{00000000-0005-0000-0000-0000E2B10000}"/>
    <cellStyle name="RIGs linked cells 7 4" xfId="46077" xr:uid="{00000000-0005-0000-0000-0000E3B10000}"/>
    <cellStyle name="RIGs linked cells 7 4 2" xfId="46078" xr:uid="{00000000-0005-0000-0000-0000E4B10000}"/>
    <cellStyle name="RIGs linked cells 7 4 3" xfId="46079" xr:uid="{00000000-0005-0000-0000-0000E5B10000}"/>
    <cellStyle name="RIGs linked cells 7 5" xfId="46080" xr:uid="{00000000-0005-0000-0000-0000E6B10000}"/>
    <cellStyle name="RIGs linked cells 7 6" xfId="46081" xr:uid="{00000000-0005-0000-0000-0000E7B10000}"/>
    <cellStyle name="RIGs linked cells 7 7" xfId="46082" xr:uid="{00000000-0005-0000-0000-0000E8B10000}"/>
    <cellStyle name="RIGs linked cells 7 8" xfId="46083" xr:uid="{00000000-0005-0000-0000-0000E9B10000}"/>
    <cellStyle name="RIGs linked cells 7 9" xfId="46084" xr:uid="{00000000-0005-0000-0000-0000EAB10000}"/>
    <cellStyle name="RIGs linked cells 8" xfId="46085" xr:uid="{00000000-0005-0000-0000-0000EBB10000}"/>
    <cellStyle name="RIGs linked cells 8 10" xfId="46086" xr:uid="{00000000-0005-0000-0000-0000ECB10000}"/>
    <cellStyle name="RIGs linked cells 8 11" xfId="46087" xr:uid="{00000000-0005-0000-0000-0000EDB10000}"/>
    <cellStyle name="RIGs linked cells 8 12" xfId="46088" xr:uid="{00000000-0005-0000-0000-0000EEB10000}"/>
    <cellStyle name="RIGs linked cells 8 13" xfId="46089" xr:uid="{00000000-0005-0000-0000-0000EFB10000}"/>
    <cellStyle name="RIGs linked cells 8 14" xfId="46090" xr:uid="{00000000-0005-0000-0000-0000F0B10000}"/>
    <cellStyle name="RIGs linked cells 8 15" xfId="46091" xr:uid="{00000000-0005-0000-0000-0000F1B10000}"/>
    <cellStyle name="RIGs linked cells 8 16" xfId="46092" xr:uid="{00000000-0005-0000-0000-0000F2B10000}"/>
    <cellStyle name="RIGs linked cells 8 17" xfId="46093" xr:uid="{00000000-0005-0000-0000-0000F3B10000}"/>
    <cellStyle name="RIGs linked cells 8 18" xfId="46094" xr:uid="{00000000-0005-0000-0000-0000F4B10000}"/>
    <cellStyle name="RIGs linked cells 8 19" xfId="46095" xr:uid="{00000000-0005-0000-0000-0000F5B10000}"/>
    <cellStyle name="RIGs linked cells 8 2" xfId="46096" xr:uid="{00000000-0005-0000-0000-0000F6B10000}"/>
    <cellStyle name="RIGs linked cells 8 2 10" xfId="46097" xr:uid="{00000000-0005-0000-0000-0000F7B10000}"/>
    <cellStyle name="RIGs linked cells 8 2 11" xfId="46098" xr:uid="{00000000-0005-0000-0000-0000F8B10000}"/>
    <cellStyle name="RIGs linked cells 8 2 12" xfId="46099" xr:uid="{00000000-0005-0000-0000-0000F9B10000}"/>
    <cellStyle name="RIGs linked cells 8 2 13" xfId="46100" xr:uid="{00000000-0005-0000-0000-0000FAB10000}"/>
    <cellStyle name="RIGs linked cells 8 2 2" xfId="46101" xr:uid="{00000000-0005-0000-0000-0000FBB10000}"/>
    <cellStyle name="RIGs linked cells 8 2 2 2" xfId="46102" xr:uid="{00000000-0005-0000-0000-0000FCB10000}"/>
    <cellStyle name="RIGs linked cells 8 2 2 3" xfId="46103" xr:uid="{00000000-0005-0000-0000-0000FDB10000}"/>
    <cellStyle name="RIGs linked cells 8 2 3" xfId="46104" xr:uid="{00000000-0005-0000-0000-0000FEB10000}"/>
    <cellStyle name="RIGs linked cells 8 2 3 2" xfId="46105" xr:uid="{00000000-0005-0000-0000-0000FFB10000}"/>
    <cellStyle name="RIGs linked cells 8 2 3 3" xfId="46106" xr:uid="{00000000-0005-0000-0000-000000B20000}"/>
    <cellStyle name="RIGs linked cells 8 2 4" xfId="46107" xr:uid="{00000000-0005-0000-0000-000001B20000}"/>
    <cellStyle name="RIGs linked cells 8 2 5" xfId="46108" xr:uid="{00000000-0005-0000-0000-000002B20000}"/>
    <cellStyle name="RIGs linked cells 8 2 6" xfId="46109" xr:uid="{00000000-0005-0000-0000-000003B20000}"/>
    <cellStyle name="RIGs linked cells 8 2 7" xfId="46110" xr:uid="{00000000-0005-0000-0000-000004B20000}"/>
    <cellStyle name="RIGs linked cells 8 2 8" xfId="46111" xr:uid="{00000000-0005-0000-0000-000005B20000}"/>
    <cellStyle name="RIGs linked cells 8 2 9" xfId="46112" xr:uid="{00000000-0005-0000-0000-000006B20000}"/>
    <cellStyle name="RIGs linked cells 8 20" xfId="46113" xr:uid="{00000000-0005-0000-0000-000007B20000}"/>
    <cellStyle name="RIGs linked cells 8 21" xfId="46114" xr:uid="{00000000-0005-0000-0000-000008B20000}"/>
    <cellStyle name="RIGs linked cells 8 22" xfId="46115" xr:uid="{00000000-0005-0000-0000-000009B20000}"/>
    <cellStyle name="RIGs linked cells 8 23" xfId="46116" xr:uid="{00000000-0005-0000-0000-00000AB20000}"/>
    <cellStyle name="RIGs linked cells 8 24" xfId="46117" xr:uid="{00000000-0005-0000-0000-00000BB20000}"/>
    <cellStyle name="RIGs linked cells 8 25" xfId="46118" xr:uid="{00000000-0005-0000-0000-00000CB20000}"/>
    <cellStyle name="RIGs linked cells 8 26" xfId="46119" xr:uid="{00000000-0005-0000-0000-00000DB20000}"/>
    <cellStyle name="RIGs linked cells 8 27" xfId="46120" xr:uid="{00000000-0005-0000-0000-00000EB20000}"/>
    <cellStyle name="RIGs linked cells 8 28" xfId="46121" xr:uid="{00000000-0005-0000-0000-00000FB20000}"/>
    <cellStyle name="RIGs linked cells 8 29" xfId="46122" xr:uid="{00000000-0005-0000-0000-000010B20000}"/>
    <cellStyle name="RIGs linked cells 8 3" xfId="46123" xr:uid="{00000000-0005-0000-0000-000011B20000}"/>
    <cellStyle name="RIGs linked cells 8 3 2" xfId="46124" xr:uid="{00000000-0005-0000-0000-000012B20000}"/>
    <cellStyle name="RIGs linked cells 8 3 3" xfId="46125" xr:uid="{00000000-0005-0000-0000-000013B20000}"/>
    <cellStyle name="RIGs linked cells 8 30" xfId="46126" xr:uid="{00000000-0005-0000-0000-000014B20000}"/>
    <cellStyle name="RIGs linked cells 8 31" xfId="46127" xr:uid="{00000000-0005-0000-0000-000015B20000}"/>
    <cellStyle name="RIGs linked cells 8 32" xfId="46128" xr:uid="{00000000-0005-0000-0000-000016B20000}"/>
    <cellStyle name="RIGs linked cells 8 33" xfId="46129" xr:uid="{00000000-0005-0000-0000-000017B20000}"/>
    <cellStyle name="RIGs linked cells 8 34" xfId="46130" xr:uid="{00000000-0005-0000-0000-000018B20000}"/>
    <cellStyle name="RIGs linked cells 8 4" xfId="46131" xr:uid="{00000000-0005-0000-0000-000019B20000}"/>
    <cellStyle name="RIGs linked cells 8 4 2" xfId="46132" xr:uid="{00000000-0005-0000-0000-00001AB20000}"/>
    <cellStyle name="RIGs linked cells 8 4 3" xfId="46133" xr:uid="{00000000-0005-0000-0000-00001BB20000}"/>
    <cellStyle name="RIGs linked cells 8 5" xfId="46134" xr:uid="{00000000-0005-0000-0000-00001CB20000}"/>
    <cellStyle name="RIGs linked cells 8 6" xfId="46135" xr:uid="{00000000-0005-0000-0000-00001DB20000}"/>
    <cellStyle name="RIGs linked cells 8 7" xfId="46136" xr:uid="{00000000-0005-0000-0000-00001EB20000}"/>
    <cellStyle name="RIGs linked cells 8 8" xfId="46137" xr:uid="{00000000-0005-0000-0000-00001FB20000}"/>
    <cellStyle name="RIGs linked cells 8 9" xfId="46138" xr:uid="{00000000-0005-0000-0000-000020B20000}"/>
    <cellStyle name="RIGs linked cells 9" xfId="46139" xr:uid="{00000000-0005-0000-0000-000021B20000}"/>
    <cellStyle name="RIGs linked cells 9 10" xfId="46140" xr:uid="{00000000-0005-0000-0000-000022B20000}"/>
    <cellStyle name="RIGs linked cells 9 11" xfId="46141" xr:uid="{00000000-0005-0000-0000-000023B20000}"/>
    <cellStyle name="RIGs linked cells 9 12" xfId="46142" xr:uid="{00000000-0005-0000-0000-000024B20000}"/>
    <cellStyle name="RIGs linked cells 9 13" xfId="46143" xr:uid="{00000000-0005-0000-0000-000025B20000}"/>
    <cellStyle name="RIGs linked cells 9 14" xfId="46144" xr:uid="{00000000-0005-0000-0000-000026B20000}"/>
    <cellStyle name="RIGs linked cells 9 15" xfId="46145" xr:uid="{00000000-0005-0000-0000-000027B20000}"/>
    <cellStyle name="RIGs linked cells 9 16" xfId="46146" xr:uid="{00000000-0005-0000-0000-000028B20000}"/>
    <cellStyle name="RIGs linked cells 9 17" xfId="46147" xr:uid="{00000000-0005-0000-0000-000029B20000}"/>
    <cellStyle name="RIGs linked cells 9 18" xfId="46148" xr:uid="{00000000-0005-0000-0000-00002AB20000}"/>
    <cellStyle name="RIGs linked cells 9 19" xfId="46149" xr:uid="{00000000-0005-0000-0000-00002BB20000}"/>
    <cellStyle name="RIGs linked cells 9 2" xfId="46150" xr:uid="{00000000-0005-0000-0000-00002CB20000}"/>
    <cellStyle name="RIGs linked cells 9 2 10" xfId="46151" xr:uid="{00000000-0005-0000-0000-00002DB20000}"/>
    <cellStyle name="RIGs linked cells 9 2 11" xfId="46152" xr:uid="{00000000-0005-0000-0000-00002EB20000}"/>
    <cellStyle name="RIGs linked cells 9 2 12" xfId="46153" xr:uid="{00000000-0005-0000-0000-00002FB20000}"/>
    <cellStyle name="RIGs linked cells 9 2 13" xfId="46154" xr:uid="{00000000-0005-0000-0000-000030B20000}"/>
    <cellStyle name="RIGs linked cells 9 2 2" xfId="46155" xr:uid="{00000000-0005-0000-0000-000031B20000}"/>
    <cellStyle name="RIGs linked cells 9 2 2 2" xfId="46156" xr:uid="{00000000-0005-0000-0000-000032B20000}"/>
    <cellStyle name="RIGs linked cells 9 2 2 3" xfId="46157" xr:uid="{00000000-0005-0000-0000-000033B20000}"/>
    <cellStyle name="RIGs linked cells 9 2 3" xfId="46158" xr:uid="{00000000-0005-0000-0000-000034B20000}"/>
    <cellStyle name="RIGs linked cells 9 2 3 2" xfId="46159" xr:uid="{00000000-0005-0000-0000-000035B20000}"/>
    <cellStyle name="RIGs linked cells 9 2 3 3" xfId="46160" xr:uid="{00000000-0005-0000-0000-000036B20000}"/>
    <cellStyle name="RIGs linked cells 9 2 4" xfId="46161" xr:uid="{00000000-0005-0000-0000-000037B20000}"/>
    <cellStyle name="RIGs linked cells 9 2 5" xfId="46162" xr:uid="{00000000-0005-0000-0000-000038B20000}"/>
    <cellStyle name="RIGs linked cells 9 2 6" xfId="46163" xr:uid="{00000000-0005-0000-0000-000039B20000}"/>
    <cellStyle name="RIGs linked cells 9 2 7" xfId="46164" xr:uid="{00000000-0005-0000-0000-00003AB20000}"/>
    <cellStyle name="RIGs linked cells 9 2 8" xfId="46165" xr:uid="{00000000-0005-0000-0000-00003BB20000}"/>
    <cellStyle name="RIGs linked cells 9 2 9" xfId="46166" xr:uid="{00000000-0005-0000-0000-00003CB20000}"/>
    <cellStyle name="RIGs linked cells 9 20" xfId="46167" xr:uid="{00000000-0005-0000-0000-00003DB20000}"/>
    <cellStyle name="RIGs linked cells 9 21" xfId="46168" xr:uid="{00000000-0005-0000-0000-00003EB20000}"/>
    <cellStyle name="RIGs linked cells 9 22" xfId="46169" xr:uid="{00000000-0005-0000-0000-00003FB20000}"/>
    <cellStyle name="RIGs linked cells 9 23" xfId="46170" xr:uid="{00000000-0005-0000-0000-000040B20000}"/>
    <cellStyle name="RIGs linked cells 9 24" xfId="46171" xr:uid="{00000000-0005-0000-0000-000041B20000}"/>
    <cellStyle name="RIGs linked cells 9 25" xfId="46172" xr:uid="{00000000-0005-0000-0000-000042B20000}"/>
    <cellStyle name="RIGs linked cells 9 26" xfId="46173" xr:uid="{00000000-0005-0000-0000-000043B20000}"/>
    <cellStyle name="RIGs linked cells 9 27" xfId="46174" xr:uid="{00000000-0005-0000-0000-000044B20000}"/>
    <cellStyle name="RIGs linked cells 9 28" xfId="46175" xr:uid="{00000000-0005-0000-0000-000045B20000}"/>
    <cellStyle name="RIGs linked cells 9 29" xfId="46176" xr:uid="{00000000-0005-0000-0000-000046B20000}"/>
    <cellStyle name="RIGs linked cells 9 3" xfId="46177" xr:uid="{00000000-0005-0000-0000-000047B20000}"/>
    <cellStyle name="RIGs linked cells 9 3 2" xfId="46178" xr:uid="{00000000-0005-0000-0000-000048B20000}"/>
    <cellStyle name="RIGs linked cells 9 3 3" xfId="46179" xr:uid="{00000000-0005-0000-0000-000049B20000}"/>
    <cellStyle name="RIGs linked cells 9 30" xfId="46180" xr:uid="{00000000-0005-0000-0000-00004AB20000}"/>
    <cellStyle name="RIGs linked cells 9 31" xfId="46181" xr:uid="{00000000-0005-0000-0000-00004BB20000}"/>
    <cellStyle name="RIGs linked cells 9 32" xfId="46182" xr:uid="{00000000-0005-0000-0000-00004CB20000}"/>
    <cellStyle name="RIGs linked cells 9 33" xfId="46183" xr:uid="{00000000-0005-0000-0000-00004DB20000}"/>
    <cellStyle name="RIGs linked cells 9 34" xfId="46184" xr:uid="{00000000-0005-0000-0000-00004EB20000}"/>
    <cellStyle name="RIGs linked cells 9 4" xfId="46185" xr:uid="{00000000-0005-0000-0000-00004FB20000}"/>
    <cellStyle name="RIGs linked cells 9 4 2" xfId="46186" xr:uid="{00000000-0005-0000-0000-000050B20000}"/>
    <cellStyle name="RIGs linked cells 9 4 3" xfId="46187" xr:uid="{00000000-0005-0000-0000-000051B20000}"/>
    <cellStyle name="RIGs linked cells 9 5" xfId="46188" xr:uid="{00000000-0005-0000-0000-000052B20000}"/>
    <cellStyle name="RIGs linked cells 9 6" xfId="46189" xr:uid="{00000000-0005-0000-0000-000053B20000}"/>
    <cellStyle name="RIGs linked cells 9 7" xfId="46190" xr:uid="{00000000-0005-0000-0000-000054B20000}"/>
    <cellStyle name="RIGs linked cells 9 8" xfId="46191" xr:uid="{00000000-0005-0000-0000-000055B20000}"/>
    <cellStyle name="RIGs linked cells 9 9" xfId="46192" xr:uid="{00000000-0005-0000-0000-000056B20000}"/>
    <cellStyle name="RIGs linked cells_1.3s Accounting C Costs Scots" xfId="46193" xr:uid="{00000000-0005-0000-0000-000057B20000}"/>
    <cellStyle name="RIGs_1.3s Accounting C Costs Scots" xfId="46194" xr:uid="{00000000-0005-0000-0000-000058B20000}"/>
    <cellStyle name="RowHeading" xfId="46195" xr:uid="{00000000-0005-0000-0000-000059B20000}"/>
    <cellStyle name="s" xfId="46196" xr:uid="{00000000-0005-0000-0000-00005AB20000}"/>
    <cellStyle name="s_B" xfId="46197" xr:uid="{00000000-0005-0000-0000-00005BB20000}"/>
    <cellStyle name="s_B_Templates v2" xfId="46198" xr:uid="{00000000-0005-0000-0000-00005CB20000}"/>
    <cellStyle name="s_B_Templates v3" xfId="46199" xr:uid="{00000000-0005-0000-0000-00005DB20000}"/>
    <cellStyle name="s_Bal Sheets" xfId="46200" xr:uid="{00000000-0005-0000-0000-00005EB20000}"/>
    <cellStyle name="s_Bal Sheets_1" xfId="46201" xr:uid="{00000000-0005-0000-0000-00005FB20000}"/>
    <cellStyle name="s_Bal Sheets_1_Templates v2" xfId="46202" xr:uid="{00000000-0005-0000-0000-000060B20000}"/>
    <cellStyle name="s_Bal Sheets_1_Templates v3" xfId="46203" xr:uid="{00000000-0005-0000-0000-000061B20000}"/>
    <cellStyle name="s_Bal Sheets_2" xfId="46204" xr:uid="{00000000-0005-0000-0000-000062B20000}"/>
    <cellStyle name="s_Bal Sheets_Templates v2" xfId="46205" xr:uid="{00000000-0005-0000-0000-000063B20000}"/>
    <cellStyle name="s_Bal Sheets_Templates v3" xfId="46206" xr:uid="{00000000-0005-0000-0000-000064B20000}"/>
    <cellStyle name="s_Credit (2)" xfId="46207" xr:uid="{00000000-0005-0000-0000-000065B20000}"/>
    <cellStyle name="s_Credit (2)_1" xfId="46208" xr:uid="{00000000-0005-0000-0000-000066B20000}"/>
    <cellStyle name="s_Credit (2)_2" xfId="46209" xr:uid="{00000000-0005-0000-0000-000067B20000}"/>
    <cellStyle name="s_Credit (2)_2_Templates v2" xfId="46210" xr:uid="{00000000-0005-0000-0000-000068B20000}"/>
    <cellStyle name="s_Credit (2)_2_Templates v3" xfId="46211" xr:uid="{00000000-0005-0000-0000-000069B20000}"/>
    <cellStyle name="s_Credit (2)_Templates v2" xfId="46212" xr:uid="{00000000-0005-0000-0000-00006AB20000}"/>
    <cellStyle name="s_Credit (2)_Templates v3" xfId="46213" xr:uid="{00000000-0005-0000-0000-00006BB20000}"/>
    <cellStyle name="s_DCF Analysis for DPL" xfId="46214" xr:uid="{00000000-0005-0000-0000-00006CB20000}"/>
    <cellStyle name="s_DCF Analysis for DPL_Templates v2" xfId="46215" xr:uid="{00000000-0005-0000-0000-00006DB20000}"/>
    <cellStyle name="s_DCF Analysis for DPL_Templates v3" xfId="46216" xr:uid="{00000000-0005-0000-0000-00006EB20000}"/>
    <cellStyle name="s_DCF Matrix" xfId="46217" xr:uid="{00000000-0005-0000-0000-00006FB20000}"/>
    <cellStyle name="s_DCF Matrix_1" xfId="46218" xr:uid="{00000000-0005-0000-0000-000070B20000}"/>
    <cellStyle name="s_DCF Matrix_1_Templates v2" xfId="46219" xr:uid="{00000000-0005-0000-0000-000071B20000}"/>
    <cellStyle name="s_DCF Matrix_1_Templates v3" xfId="46220" xr:uid="{00000000-0005-0000-0000-000072B20000}"/>
    <cellStyle name="s_DCFLBO Code" xfId="46221" xr:uid="{00000000-0005-0000-0000-000073B20000}"/>
    <cellStyle name="s_DCFLBO Code_1" xfId="46222" xr:uid="{00000000-0005-0000-0000-000074B20000}"/>
    <cellStyle name="s_DCFLBO Code_1_Templates v2" xfId="46223" xr:uid="{00000000-0005-0000-0000-000075B20000}"/>
    <cellStyle name="s_DCFLBO Code_1_Templates v3" xfId="46224" xr:uid="{00000000-0005-0000-0000-000076B20000}"/>
    <cellStyle name="s_DPL Valuation1022" xfId="46225" xr:uid="{00000000-0005-0000-0000-000077B20000}"/>
    <cellStyle name="s_DPL Valuation1022_Templates v2" xfId="46226" xr:uid="{00000000-0005-0000-0000-000078B20000}"/>
    <cellStyle name="s_DPL Valuation1022_Templates v3" xfId="46227" xr:uid="{00000000-0005-0000-0000-000079B20000}"/>
    <cellStyle name="s_Earnings" xfId="46228" xr:uid="{00000000-0005-0000-0000-00007AB20000}"/>
    <cellStyle name="s_Earnings (2)" xfId="46229" xr:uid="{00000000-0005-0000-0000-00007BB20000}"/>
    <cellStyle name="s_Earnings (2)_1" xfId="46230" xr:uid="{00000000-0005-0000-0000-00007CB20000}"/>
    <cellStyle name="s_Earnings (2)_1_Templates v2" xfId="46231" xr:uid="{00000000-0005-0000-0000-00007DB20000}"/>
    <cellStyle name="s_Earnings (2)_1_Templates v3" xfId="46232" xr:uid="{00000000-0005-0000-0000-00007EB20000}"/>
    <cellStyle name="s_Earnings (2)_Templates v2" xfId="46233" xr:uid="{00000000-0005-0000-0000-00007FB20000}"/>
    <cellStyle name="s_Earnings (2)_Templates v3" xfId="46234" xr:uid="{00000000-0005-0000-0000-000080B20000}"/>
    <cellStyle name="s_Earnings_1" xfId="46235" xr:uid="{00000000-0005-0000-0000-000081B20000}"/>
    <cellStyle name="s_Earnings_1_Templates v2" xfId="46236" xr:uid="{00000000-0005-0000-0000-000082B20000}"/>
    <cellStyle name="s_Earnings_1_Templates v3" xfId="46237" xr:uid="{00000000-0005-0000-0000-000083B20000}"/>
    <cellStyle name="s_finsumm" xfId="46238" xr:uid="{00000000-0005-0000-0000-000084B20000}"/>
    <cellStyle name="s_finsumm_1" xfId="46239" xr:uid="{00000000-0005-0000-0000-000085B20000}"/>
    <cellStyle name="s_finsumm_1_Templates v2" xfId="46240" xr:uid="{00000000-0005-0000-0000-000086B20000}"/>
    <cellStyle name="s_finsumm_1_Templates v3" xfId="46241" xr:uid="{00000000-0005-0000-0000-000087B20000}"/>
    <cellStyle name="s_finsumm_2" xfId="46242" xr:uid="{00000000-0005-0000-0000-000088B20000}"/>
    <cellStyle name="s_finsumm_2_Templates v2" xfId="46243" xr:uid="{00000000-0005-0000-0000-000089B20000}"/>
    <cellStyle name="s_finsumm_2_Templates v3" xfId="46244" xr:uid="{00000000-0005-0000-0000-00008AB20000}"/>
    <cellStyle name="s_GoroWipTax-to2050_fromCo_Oct21_99" xfId="46245" xr:uid="{00000000-0005-0000-0000-00008BB20000}"/>
    <cellStyle name="s_HardInc " xfId="46246" xr:uid="{00000000-0005-0000-0000-00008CB20000}"/>
    <cellStyle name="s_Hist Inputs (2)" xfId="46247" xr:uid="{00000000-0005-0000-0000-00008DB20000}"/>
    <cellStyle name="s_Hist Inputs (2)_1" xfId="46248" xr:uid="{00000000-0005-0000-0000-00008EB20000}"/>
    <cellStyle name="s_Hist Inputs (2)_1_Templates v2" xfId="46249" xr:uid="{00000000-0005-0000-0000-00008FB20000}"/>
    <cellStyle name="s_Hist Inputs (2)_1_Templates v3" xfId="46250" xr:uid="{00000000-0005-0000-0000-000090B20000}"/>
    <cellStyle name="s_IEL_finsumm" xfId="46251" xr:uid="{00000000-0005-0000-0000-000091B20000}"/>
    <cellStyle name="s_IEL_finsumm_1" xfId="46252" xr:uid="{00000000-0005-0000-0000-000092B20000}"/>
    <cellStyle name="s_IEL_finsumm_2" xfId="46253" xr:uid="{00000000-0005-0000-0000-000093B20000}"/>
    <cellStyle name="s_IEL_finsumm_2_Templates v2" xfId="46254" xr:uid="{00000000-0005-0000-0000-000094B20000}"/>
    <cellStyle name="s_IEL_finsumm_2_Templates v3" xfId="46255" xr:uid="{00000000-0005-0000-0000-000095B20000}"/>
    <cellStyle name="s_IEL_finsumm_Templates v2" xfId="46256" xr:uid="{00000000-0005-0000-0000-000096B20000}"/>
    <cellStyle name="s_IEL_finsumm_Templates v3" xfId="46257" xr:uid="{00000000-0005-0000-0000-000097B20000}"/>
    <cellStyle name="s_IEL_finsumm1" xfId="46258" xr:uid="{00000000-0005-0000-0000-000098B20000}"/>
    <cellStyle name="s_IEL_finsumm1_1" xfId="46259" xr:uid="{00000000-0005-0000-0000-000099B20000}"/>
    <cellStyle name="s_IEL_finsumm1_1_Templates v2" xfId="46260" xr:uid="{00000000-0005-0000-0000-00009AB20000}"/>
    <cellStyle name="s_IEL_finsumm1_1_Templates v3" xfId="46261" xr:uid="{00000000-0005-0000-0000-00009BB20000}"/>
    <cellStyle name="s_IEL_finsumm1_2" xfId="46262" xr:uid="{00000000-0005-0000-0000-00009CB20000}"/>
    <cellStyle name="s_IEL_finsumm1_2_Templates v2" xfId="46263" xr:uid="{00000000-0005-0000-0000-00009DB20000}"/>
    <cellStyle name="s_IEL_finsumm1_2_Templates v3" xfId="46264" xr:uid="{00000000-0005-0000-0000-00009EB20000}"/>
    <cellStyle name="s_IEL_finsumm1_Templates v2" xfId="46265" xr:uid="{00000000-0005-0000-0000-00009FB20000}"/>
    <cellStyle name="s_IEL_finsumm1_Templates v3" xfId="46266" xr:uid="{00000000-0005-0000-0000-0000A0B20000}"/>
    <cellStyle name="s_Lbo" xfId="46267" xr:uid="{00000000-0005-0000-0000-0000A1B20000}"/>
    <cellStyle name="s_LBO Summary" xfId="46268" xr:uid="{00000000-0005-0000-0000-0000A2B20000}"/>
    <cellStyle name="s_LBO Summary_1" xfId="46269" xr:uid="{00000000-0005-0000-0000-0000A3B20000}"/>
    <cellStyle name="s_LBO Summary_1_Templates v2" xfId="46270" xr:uid="{00000000-0005-0000-0000-0000A4B20000}"/>
    <cellStyle name="s_LBO Summary_1_Templates v3" xfId="46271" xr:uid="{00000000-0005-0000-0000-0000A5B20000}"/>
    <cellStyle name="s_LBO Summary_2" xfId="46272" xr:uid="{00000000-0005-0000-0000-0000A6B20000}"/>
    <cellStyle name="s_LBO Summary_2_Templates v2" xfId="46273" xr:uid="{00000000-0005-0000-0000-0000A7B20000}"/>
    <cellStyle name="s_LBO Summary_2_Templates v3" xfId="46274" xr:uid="{00000000-0005-0000-0000-0000A8B20000}"/>
    <cellStyle name="s_Lbo_1" xfId="46275" xr:uid="{00000000-0005-0000-0000-0000A9B20000}"/>
    <cellStyle name="s_Lbo_1_Templates v2" xfId="46276" xr:uid="{00000000-0005-0000-0000-0000AAB20000}"/>
    <cellStyle name="s_Lbo_1_Templates v3" xfId="46277" xr:uid="{00000000-0005-0000-0000-0000ABB20000}"/>
    <cellStyle name="s_Lbo_Templates v2" xfId="46278" xr:uid="{00000000-0005-0000-0000-0000ACB20000}"/>
    <cellStyle name="s_Lbo_Templates v3" xfId="46279" xr:uid="{00000000-0005-0000-0000-0000ADB20000}"/>
    <cellStyle name="s_rvr_analysis_andrew" xfId="46280" xr:uid="{00000000-0005-0000-0000-0000AEB20000}"/>
    <cellStyle name="s_rvr_analysis_andrew_Templates v2" xfId="46281" xr:uid="{00000000-0005-0000-0000-0000AFB20000}"/>
    <cellStyle name="s_rvr_analysis_andrew_Templates v3" xfId="46282" xr:uid="{00000000-0005-0000-0000-0000B0B20000}"/>
    <cellStyle name="s_Schedules" xfId="46283" xr:uid="{00000000-0005-0000-0000-0000B1B20000}"/>
    <cellStyle name="s_Schedules_1" xfId="46284" xr:uid="{00000000-0005-0000-0000-0000B2B20000}"/>
    <cellStyle name="s_Schedules_1_Templates v2" xfId="46285" xr:uid="{00000000-0005-0000-0000-0000B3B20000}"/>
    <cellStyle name="s_Schedules_1_Templates v3" xfId="46286" xr:uid="{00000000-0005-0000-0000-0000B4B20000}"/>
    <cellStyle name="s_Trans Assump" xfId="46287" xr:uid="{00000000-0005-0000-0000-0000B5B20000}"/>
    <cellStyle name="s_Trans Assump (2)" xfId="46288" xr:uid="{00000000-0005-0000-0000-0000B6B20000}"/>
    <cellStyle name="s_Trans Assump (2)_1" xfId="46289" xr:uid="{00000000-0005-0000-0000-0000B7B20000}"/>
    <cellStyle name="s_Trans Assump (2)_1_Templates v2" xfId="46290" xr:uid="{00000000-0005-0000-0000-0000B8B20000}"/>
    <cellStyle name="s_Trans Assump (2)_1_Templates v3" xfId="46291" xr:uid="{00000000-0005-0000-0000-0000B9B20000}"/>
    <cellStyle name="s_Trans Assump_1" xfId="46292" xr:uid="{00000000-0005-0000-0000-0000BAB20000}"/>
    <cellStyle name="s_Trans Assump_Templates v2" xfId="46293" xr:uid="{00000000-0005-0000-0000-0000BBB20000}"/>
    <cellStyle name="s_Trans Assump_Templates v3" xfId="46294" xr:uid="{00000000-0005-0000-0000-0000BCB20000}"/>
    <cellStyle name="s_Trans Sum" xfId="46295" xr:uid="{00000000-0005-0000-0000-0000BDB20000}"/>
    <cellStyle name="s_Trans Sum_1" xfId="46296" xr:uid="{00000000-0005-0000-0000-0000BEB20000}"/>
    <cellStyle name="s_Trans Sum_Templates v2" xfId="46297" xr:uid="{00000000-0005-0000-0000-0000BFB20000}"/>
    <cellStyle name="s_Trans Sum_Templates v3" xfId="46298" xr:uid="{00000000-0005-0000-0000-0000C0B20000}"/>
    <cellStyle name="s_Unit Price Sen. (2)" xfId="46299" xr:uid="{00000000-0005-0000-0000-0000C1B20000}"/>
    <cellStyle name="s_Unit Price Sen. (2)_1" xfId="46300" xr:uid="{00000000-0005-0000-0000-0000C2B20000}"/>
    <cellStyle name="s_Unit Price Sen. (2)_1_Templates v2" xfId="46301" xr:uid="{00000000-0005-0000-0000-0000C3B20000}"/>
    <cellStyle name="s_Unit Price Sen. (2)_1_Templates v3" xfId="46302" xr:uid="{00000000-0005-0000-0000-0000C4B20000}"/>
    <cellStyle name="s_Unit Price Sen. (2)_2" xfId="46303" xr:uid="{00000000-0005-0000-0000-0000C5B20000}"/>
    <cellStyle name="s_Unit Price Sen. (2)_Templates v2" xfId="46304" xr:uid="{00000000-0005-0000-0000-0000C6B20000}"/>
    <cellStyle name="s_Unit Price Sen. (2)_Templates v3" xfId="46305" xr:uid="{00000000-0005-0000-0000-0000C7B20000}"/>
    <cellStyle name="Salomon Logo" xfId="46306" xr:uid="{00000000-0005-0000-0000-0000C8B20000}"/>
    <cellStyle name="SAPBEXaggData" xfId="1322" xr:uid="{00000000-0005-0000-0000-0000C9B20000}"/>
    <cellStyle name="SAPBEXaggData 10" xfId="46307" xr:uid="{00000000-0005-0000-0000-0000CAB20000}"/>
    <cellStyle name="SAPBEXaggData 11" xfId="46308" xr:uid="{00000000-0005-0000-0000-0000CBB20000}"/>
    <cellStyle name="SAPBEXaggData 12" xfId="46309" xr:uid="{00000000-0005-0000-0000-0000CCB20000}"/>
    <cellStyle name="SAPBEXaggData 13" xfId="46310" xr:uid="{00000000-0005-0000-0000-0000CDB20000}"/>
    <cellStyle name="SAPBEXaggData 14" xfId="46311" xr:uid="{00000000-0005-0000-0000-0000CEB20000}"/>
    <cellStyle name="SAPBEXaggData 15" xfId="46312" xr:uid="{00000000-0005-0000-0000-0000CFB20000}"/>
    <cellStyle name="SAPBEXaggData 16" xfId="46313" xr:uid="{00000000-0005-0000-0000-0000D0B20000}"/>
    <cellStyle name="SAPBEXaggData 17" xfId="46314" xr:uid="{00000000-0005-0000-0000-0000D1B20000}"/>
    <cellStyle name="SAPBEXaggData 18" xfId="46315" xr:uid="{00000000-0005-0000-0000-0000D2B20000}"/>
    <cellStyle name="SAPBEXaggData 19" xfId="46316" xr:uid="{00000000-0005-0000-0000-0000D3B20000}"/>
    <cellStyle name="SAPBEXaggData 2" xfId="1323" xr:uid="{00000000-0005-0000-0000-0000D4B20000}"/>
    <cellStyle name="SAPBEXaggData 2 2" xfId="1324" xr:uid="{00000000-0005-0000-0000-0000D5B20000}"/>
    <cellStyle name="SAPBEXaggData 2 3" xfId="46317" xr:uid="{00000000-0005-0000-0000-0000D6B20000}"/>
    <cellStyle name="SAPBEXaggData 20" xfId="46318" xr:uid="{00000000-0005-0000-0000-0000D7B20000}"/>
    <cellStyle name="SAPBEXaggData 21" xfId="46319" xr:uid="{00000000-0005-0000-0000-0000D8B20000}"/>
    <cellStyle name="SAPBEXaggData 22" xfId="46320" xr:uid="{00000000-0005-0000-0000-0000D9B20000}"/>
    <cellStyle name="SAPBEXaggData 23" xfId="46321" xr:uid="{00000000-0005-0000-0000-0000DAB20000}"/>
    <cellStyle name="SAPBEXaggData 24" xfId="46322" xr:uid="{00000000-0005-0000-0000-0000DBB20000}"/>
    <cellStyle name="SAPBEXaggData 25" xfId="46323" xr:uid="{00000000-0005-0000-0000-0000DCB20000}"/>
    <cellStyle name="SAPBEXaggData 26" xfId="46324" xr:uid="{00000000-0005-0000-0000-0000DDB20000}"/>
    <cellStyle name="SAPBEXaggData 27" xfId="46325" xr:uid="{00000000-0005-0000-0000-0000DEB20000}"/>
    <cellStyle name="SAPBEXaggData 28" xfId="46326" xr:uid="{00000000-0005-0000-0000-0000DFB20000}"/>
    <cellStyle name="SAPBEXaggData 29" xfId="46327" xr:uid="{00000000-0005-0000-0000-0000E0B20000}"/>
    <cellStyle name="SAPBEXaggData 3" xfId="1325" xr:uid="{00000000-0005-0000-0000-0000E1B20000}"/>
    <cellStyle name="SAPBEXaggData 3 2" xfId="1326" xr:uid="{00000000-0005-0000-0000-0000E2B20000}"/>
    <cellStyle name="SAPBEXaggData 30" xfId="46328" xr:uid="{00000000-0005-0000-0000-0000E3B20000}"/>
    <cellStyle name="SAPBEXaggData 31" xfId="46329" xr:uid="{00000000-0005-0000-0000-0000E4B20000}"/>
    <cellStyle name="SAPBEXaggData 32" xfId="46330" xr:uid="{00000000-0005-0000-0000-0000E5B20000}"/>
    <cellStyle name="SAPBEXaggData 4" xfId="1327" xr:uid="{00000000-0005-0000-0000-0000E6B20000}"/>
    <cellStyle name="SAPBEXaggData 5" xfId="46331" xr:uid="{00000000-0005-0000-0000-0000E7B20000}"/>
    <cellStyle name="SAPBEXaggData 6" xfId="46332" xr:uid="{00000000-0005-0000-0000-0000E8B20000}"/>
    <cellStyle name="SAPBEXaggData 7" xfId="46333" xr:uid="{00000000-0005-0000-0000-0000E9B20000}"/>
    <cellStyle name="SAPBEXaggData 8" xfId="46334" xr:uid="{00000000-0005-0000-0000-0000EAB20000}"/>
    <cellStyle name="SAPBEXaggData 9" xfId="46335" xr:uid="{00000000-0005-0000-0000-0000EBB20000}"/>
    <cellStyle name="SAPBEXaggData_SGN 10a Business Plan 2010v14 used for CF model v2" xfId="46336" xr:uid="{00000000-0005-0000-0000-0000ECB20000}"/>
    <cellStyle name="SAPBEXaggDataEmph" xfId="1328" xr:uid="{00000000-0005-0000-0000-0000EDB20000}"/>
    <cellStyle name="SAPBEXaggDataEmph 10" xfId="46337" xr:uid="{00000000-0005-0000-0000-0000EEB20000}"/>
    <cellStyle name="SAPBEXaggDataEmph 11" xfId="46338" xr:uid="{00000000-0005-0000-0000-0000EFB20000}"/>
    <cellStyle name="SAPBEXaggDataEmph 12" xfId="46339" xr:uid="{00000000-0005-0000-0000-0000F0B20000}"/>
    <cellStyle name="SAPBEXaggDataEmph 13" xfId="46340" xr:uid="{00000000-0005-0000-0000-0000F1B20000}"/>
    <cellStyle name="SAPBEXaggDataEmph 14" xfId="46341" xr:uid="{00000000-0005-0000-0000-0000F2B20000}"/>
    <cellStyle name="SAPBEXaggDataEmph 15" xfId="46342" xr:uid="{00000000-0005-0000-0000-0000F3B20000}"/>
    <cellStyle name="SAPBEXaggDataEmph 16" xfId="46343" xr:uid="{00000000-0005-0000-0000-0000F4B20000}"/>
    <cellStyle name="SAPBEXaggDataEmph 17" xfId="46344" xr:uid="{00000000-0005-0000-0000-0000F5B20000}"/>
    <cellStyle name="SAPBEXaggDataEmph 18" xfId="46345" xr:uid="{00000000-0005-0000-0000-0000F6B20000}"/>
    <cellStyle name="SAPBEXaggDataEmph 19" xfId="46346" xr:uid="{00000000-0005-0000-0000-0000F7B20000}"/>
    <cellStyle name="SAPBEXaggDataEmph 2" xfId="1329" xr:uid="{00000000-0005-0000-0000-0000F8B20000}"/>
    <cellStyle name="SAPBEXaggDataEmph 2 2" xfId="1330" xr:uid="{00000000-0005-0000-0000-0000F9B20000}"/>
    <cellStyle name="SAPBEXaggDataEmph 2 3" xfId="46347" xr:uid="{00000000-0005-0000-0000-0000FAB20000}"/>
    <cellStyle name="SAPBEXaggDataEmph 20" xfId="46348" xr:uid="{00000000-0005-0000-0000-0000FBB20000}"/>
    <cellStyle name="SAPBEXaggDataEmph 21" xfId="46349" xr:uid="{00000000-0005-0000-0000-0000FCB20000}"/>
    <cellStyle name="SAPBEXaggDataEmph 22" xfId="46350" xr:uid="{00000000-0005-0000-0000-0000FDB20000}"/>
    <cellStyle name="SAPBEXaggDataEmph 23" xfId="46351" xr:uid="{00000000-0005-0000-0000-0000FEB20000}"/>
    <cellStyle name="SAPBEXaggDataEmph 24" xfId="46352" xr:uid="{00000000-0005-0000-0000-0000FFB20000}"/>
    <cellStyle name="SAPBEXaggDataEmph 25" xfId="46353" xr:uid="{00000000-0005-0000-0000-000000B30000}"/>
    <cellStyle name="SAPBEXaggDataEmph 26" xfId="46354" xr:uid="{00000000-0005-0000-0000-000001B30000}"/>
    <cellStyle name="SAPBEXaggDataEmph 27" xfId="46355" xr:uid="{00000000-0005-0000-0000-000002B30000}"/>
    <cellStyle name="SAPBEXaggDataEmph 28" xfId="46356" xr:uid="{00000000-0005-0000-0000-000003B30000}"/>
    <cellStyle name="SAPBEXaggDataEmph 29" xfId="46357" xr:uid="{00000000-0005-0000-0000-000004B30000}"/>
    <cellStyle name="SAPBEXaggDataEmph 3" xfId="1331" xr:uid="{00000000-0005-0000-0000-000005B30000}"/>
    <cellStyle name="SAPBEXaggDataEmph 3 2" xfId="1332" xr:uid="{00000000-0005-0000-0000-000006B30000}"/>
    <cellStyle name="SAPBEXaggDataEmph 30" xfId="46358" xr:uid="{00000000-0005-0000-0000-000007B30000}"/>
    <cellStyle name="SAPBEXaggDataEmph 31" xfId="46359" xr:uid="{00000000-0005-0000-0000-000008B30000}"/>
    <cellStyle name="SAPBEXaggDataEmph 32" xfId="46360" xr:uid="{00000000-0005-0000-0000-000009B30000}"/>
    <cellStyle name="SAPBEXaggDataEmph 4" xfId="1333" xr:uid="{00000000-0005-0000-0000-00000AB30000}"/>
    <cellStyle name="SAPBEXaggDataEmph 5" xfId="46361" xr:uid="{00000000-0005-0000-0000-00000BB30000}"/>
    <cellStyle name="SAPBEXaggDataEmph 6" xfId="46362" xr:uid="{00000000-0005-0000-0000-00000CB30000}"/>
    <cellStyle name="SAPBEXaggDataEmph 7" xfId="46363" xr:uid="{00000000-0005-0000-0000-00000DB30000}"/>
    <cellStyle name="SAPBEXaggDataEmph 8" xfId="46364" xr:uid="{00000000-0005-0000-0000-00000EB30000}"/>
    <cellStyle name="SAPBEXaggDataEmph 9" xfId="46365" xr:uid="{00000000-0005-0000-0000-00000FB30000}"/>
    <cellStyle name="SAPBEXaggDataEmph_SGN 10a Business Plan 2010v14 used for CF model v2" xfId="46366" xr:uid="{00000000-0005-0000-0000-000010B30000}"/>
    <cellStyle name="SAPBEXaggItem" xfId="1334" xr:uid="{00000000-0005-0000-0000-000011B30000}"/>
    <cellStyle name="SAPBEXaggItem 10" xfId="46367" xr:uid="{00000000-0005-0000-0000-000012B30000}"/>
    <cellStyle name="SAPBEXaggItem 11" xfId="46368" xr:uid="{00000000-0005-0000-0000-000013B30000}"/>
    <cellStyle name="SAPBEXaggItem 12" xfId="46369" xr:uid="{00000000-0005-0000-0000-000014B30000}"/>
    <cellStyle name="SAPBEXaggItem 13" xfId="46370" xr:uid="{00000000-0005-0000-0000-000015B30000}"/>
    <cellStyle name="SAPBEXaggItem 14" xfId="46371" xr:uid="{00000000-0005-0000-0000-000016B30000}"/>
    <cellStyle name="SAPBEXaggItem 15" xfId="46372" xr:uid="{00000000-0005-0000-0000-000017B30000}"/>
    <cellStyle name="SAPBEXaggItem 16" xfId="46373" xr:uid="{00000000-0005-0000-0000-000018B30000}"/>
    <cellStyle name="SAPBEXaggItem 17" xfId="46374" xr:uid="{00000000-0005-0000-0000-000019B30000}"/>
    <cellStyle name="SAPBEXaggItem 18" xfId="46375" xr:uid="{00000000-0005-0000-0000-00001AB30000}"/>
    <cellStyle name="SAPBEXaggItem 19" xfId="46376" xr:uid="{00000000-0005-0000-0000-00001BB30000}"/>
    <cellStyle name="SAPBEXaggItem 2" xfId="1335" xr:uid="{00000000-0005-0000-0000-00001CB30000}"/>
    <cellStyle name="SAPBEXaggItem 2 2" xfId="1336" xr:uid="{00000000-0005-0000-0000-00001DB30000}"/>
    <cellStyle name="SAPBEXaggItem 2 3" xfId="46377" xr:uid="{00000000-0005-0000-0000-00001EB30000}"/>
    <cellStyle name="SAPBEXaggItem 20" xfId="46378" xr:uid="{00000000-0005-0000-0000-00001FB30000}"/>
    <cellStyle name="SAPBEXaggItem 21" xfId="46379" xr:uid="{00000000-0005-0000-0000-000020B30000}"/>
    <cellStyle name="SAPBEXaggItem 22" xfId="46380" xr:uid="{00000000-0005-0000-0000-000021B30000}"/>
    <cellStyle name="SAPBEXaggItem 23" xfId="46381" xr:uid="{00000000-0005-0000-0000-000022B30000}"/>
    <cellStyle name="SAPBEXaggItem 24" xfId="46382" xr:uid="{00000000-0005-0000-0000-000023B30000}"/>
    <cellStyle name="SAPBEXaggItem 25" xfId="46383" xr:uid="{00000000-0005-0000-0000-000024B30000}"/>
    <cellStyle name="SAPBEXaggItem 26" xfId="46384" xr:uid="{00000000-0005-0000-0000-000025B30000}"/>
    <cellStyle name="SAPBEXaggItem 27" xfId="46385" xr:uid="{00000000-0005-0000-0000-000026B30000}"/>
    <cellStyle name="SAPBEXaggItem 28" xfId="46386" xr:uid="{00000000-0005-0000-0000-000027B30000}"/>
    <cellStyle name="SAPBEXaggItem 29" xfId="46387" xr:uid="{00000000-0005-0000-0000-000028B30000}"/>
    <cellStyle name="SAPBEXaggItem 3" xfId="1337" xr:uid="{00000000-0005-0000-0000-000029B30000}"/>
    <cellStyle name="SAPBEXaggItem 3 2" xfId="1338" xr:uid="{00000000-0005-0000-0000-00002AB30000}"/>
    <cellStyle name="SAPBEXaggItem 30" xfId="46388" xr:uid="{00000000-0005-0000-0000-00002BB30000}"/>
    <cellStyle name="SAPBEXaggItem 31" xfId="46389" xr:uid="{00000000-0005-0000-0000-00002CB30000}"/>
    <cellStyle name="SAPBEXaggItem 32" xfId="46390" xr:uid="{00000000-0005-0000-0000-00002DB30000}"/>
    <cellStyle name="SAPBEXaggItem 4" xfId="1339" xr:uid="{00000000-0005-0000-0000-00002EB30000}"/>
    <cellStyle name="SAPBEXaggItem 5" xfId="46391" xr:uid="{00000000-0005-0000-0000-00002FB30000}"/>
    <cellStyle name="SAPBEXaggItem 6" xfId="46392" xr:uid="{00000000-0005-0000-0000-000030B30000}"/>
    <cellStyle name="SAPBEXaggItem 7" xfId="46393" xr:uid="{00000000-0005-0000-0000-000031B30000}"/>
    <cellStyle name="SAPBEXaggItem 8" xfId="46394" xr:uid="{00000000-0005-0000-0000-000032B30000}"/>
    <cellStyle name="SAPBEXaggItem 9" xfId="46395" xr:uid="{00000000-0005-0000-0000-000033B30000}"/>
    <cellStyle name="SAPBEXaggItem_SGN 10a Business Plan 2010v14 used for CF model v2" xfId="46396" xr:uid="{00000000-0005-0000-0000-000034B30000}"/>
    <cellStyle name="SAPBEXaggItemX" xfId="1340" xr:uid="{00000000-0005-0000-0000-000035B30000}"/>
    <cellStyle name="SAPBEXaggItemX 10" xfId="46397" xr:uid="{00000000-0005-0000-0000-000036B30000}"/>
    <cellStyle name="SAPBEXaggItemX 11" xfId="46398" xr:uid="{00000000-0005-0000-0000-000037B30000}"/>
    <cellStyle name="SAPBEXaggItemX 12" xfId="46399" xr:uid="{00000000-0005-0000-0000-000038B30000}"/>
    <cellStyle name="SAPBEXaggItemX 13" xfId="46400" xr:uid="{00000000-0005-0000-0000-000039B30000}"/>
    <cellStyle name="SAPBEXaggItemX 14" xfId="46401" xr:uid="{00000000-0005-0000-0000-00003AB30000}"/>
    <cellStyle name="SAPBEXaggItemX 15" xfId="46402" xr:uid="{00000000-0005-0000-0000-00003BB30000}"/>
    <cellStyle name="SAPBEXaggItemX 16" xfId="46403" xr:uid="{00000000-0005-0000-0000-00003CB30000}"/>
    <cellStyle name="SAPBEXaggItemX 17" xfId="46404" xr:uid="{00000000-0005-0000-0000-00003DB30000}"/>
    <cellStyle name="SAPBEXaggItemX 18" xfId="46405" xr:uid="{00000000-0005-0000-0000-00003EB30000}"/>
    <cellStyle name="SAPBEXaggItemX 19" xfId="46406" xr:uid="{00000000-0005-0000-0000-00003FB30000}"/>
    <cellStyle name="SAPBEXaggItemX 2" xfId="1341" xr:uid="{00000000-0005-0000-0000-000040B30000}"/>
    <cellStyle name="SAPBEXaggItemX 2 2" xfId="1342" xr:uid="{00000000-0005-0000-0000-000041B30000}"/>
    <cellStyle name="SAPBEXaggItemX 2 3" xfId="46407" xr:uid="{00000000-0005-0000-0000-000042B30000}"/>
    <cellStyle name="SAPBEXaggItemX 20" xfId="46408" xr:uid="{00000000-0005-0000-0000-000043B30000}"/>
    <cellStyle name="SAPBEXaggItemX 21" xfId="46409" xr:uid="{00000000-0005-0000-0000-000044B30000}"/>
    <cellStyle name="SAPBEXaggItemX 22" xfId="46410" xr:uid="{00000000-0005-0000-0000-000045B30000}"/>
    <cellStyle name="SAPBEXaggItemX 23" xfId="46411" xr:uid="{00000000-0005-0000-0000-000046B30000}"/>
    <cellStyle name="SAPBEXaggItemX 24" xfId="46412" xr:uid="{00000000-0005-0000-0000-000047B30000}"/>
    <cellStyle name="SAPBEXaggItemX 25" xfId="46413" xr:uid="{00000000-0005-0000-0000-000048B30000}"/>
    <cellStyle name="SAPBEXaggItemX 26" xfId="46414" xr:uid="{00000000-0005-0000-0000-000049B30000}"/>
    <cellStyle name="SAPBEXaggItemX 27" xfId="46415" xr:uid="{00000000-0005-0000-0000-00004AB30000}"/>
    <cellStyle name="SAPBEXaggItemX 28" xfId="46416" xr:uid="{00000000-0005-0000-0000-00004BB30000}"/>
    <cellStyle name="SAPBEXaggItemX 29" xfId="46417" xr:uid="{00000000-0005-0000-0000-00004CB30000}"/>
    <cellStyle name="SAPBEXaggItemX 3" xfId="1343" xr:uid="{00000000-0005-0000-0000-00004DB30000}"/>
    <cellStyle name="SAPBEXaggItemX 3 2" xfId="1344" xr:uid="{00000000-0005-0000-0000-00004EB30000}"/>
    <cellStyle name="SAPBEXaggItemX 30" xfId="46418" xr:uid="{00000000-0005-0000-0000-00004FB30000}"/>
    <cellStyle name="SAPBEXaggItemX 31" xfId="46419" xr:uid="{00000000-0005-0000-0000-000050B30000}"/>
    <cellStyle name="SAPBEXaggItemX 32" xfId="46420" xr:uid="{00000000-0005-0000-0000-000051B30000}"/>
    <cellStyle name="SAPBEXaggItemX 4" xfId="1345" xr:uid="{00000000-0005-0000-0000-000052B30000}"/>
    <cellStyle name="SAPBEXaggItemX 5" xfId="46421" xr:uid="{00000000-0005-0000-0000-000053B30000}"/>
    <cellStyle name="SAPBEXaggItemX 6" xfId="46422" xr:uid="{00000000-0005-0000-0000-000054B30000}"/>
    <cellStyle name="SAPBEXaggItemX 7" xfId="46423" xr:uid="{00000000-0005-0000-0000-000055B30000}"/>
    <cellStyle name="SAPBEXaggItemX 8" xfId="46424" xr:uid="{00000000-0005-0000-0000-000056B30000}"/>
    <cellStyle name="SAPBEXaggItemX 9" xfId="46425" xr:uid="{00000000-0005-0000-0000-000057B30000}"/>
    <cellStyle name="SAPBEXchaText" xfId="1346" xr:uid="{00000000-0005-0000-0000-000058B30000}"/>
    <cellStyle name="SAPBEXchaText 2" xfId="1347" xr:uid="{00000000-0005-0000-0000-000059B30000}"/>
    <cellStyle name="SAPBEXchaText 2 2" xfId="1348" xr:uid="{00000000-0005-0000-0000-00005AB30000}"/>
    <cellStyle name="SAPBEXchaText 3" xfId="1349" xr:uid="{00000000-0005-0000-0000-00005BB30000}"/>
    <cellStyle name="SAPBEXchaText 3 2" xfId="1350" xr:uid="{00000000-0005-0000-0000-00005CB30000}"/>
    <cellStyle name="SAPBEXchaText 4" xfId="1351" xr:uid="{00000000-0005-0000-0000-00005DB30000}"/>
    <cellStyle name="SAPBEXchaText_SGN 10a Business Plan 2010v14 used for CF model v2" xfId="46426" xr:uid="{00000000-0005-0000-0000-00005EB30000}"/>
    <cellStyle name="SAPBEXexcBad7" xfId="1352" xr:uid="{00000000-0005-0000-0000-00005FB30000}"/>
    <cellStyle name="SAPBEXexcBad7 10" xfId="46427" xr:uid="{00000000-0005-0000-0000-000060B30000}"/>
    <cellStyle name="SAPBEXexcBad7 11" xfId="46428" xr:uid="{00000000-0005-0000-0000-000061B30000}"/>
    <cellStyle name="SAPBEXexcBad7 12" xfId="46429" xr:uid="{00000000-0005-0000-0000-000062B30000}"/>
    <cellStyle name="SAPBEXexcBad7 13" xfId="46430" xr:uid="{00000000-0005-0000-0000-000063B30000}"/>
    <cellStyle name="SAPBEXexcBad7 14" xfId="46431" xr:uid="{00000000-0005-0000-0000-000064B30000}"/>
    <cellStyle name="SAPBEXexcBad7 15" xfId="46432" xr:uid="{00000000-0005-0000-0000-000065B30000}"/>
    <cellStyle name="SAPBEXexcBad7 16" xfId="46433" xr:uid="{00000000-0005-0000-0000-000066B30000}"/>
    <cellStyle name="SAPBEXexcBad7 17" xfId="46434" xr:uid="{00000000-0005-0000-0000-000067B30000}"/>
    <cellStyle name="SAPBEXexcBad7 18" xfId="46435" xr:uid="{00000000-0005-0000-0000-000068B30000}"/>
    <cellStyle name="SAPBEXexcBad7 19" xfId="46436" xr:uid="{00000000-0005-0000-0000-000069B30000}"/>
    <cellStyle name="SAPBEXexcBad7 2" xfId="1353" xr:uid="{00000000-0005-0000-0000-00006AB30000}"/>
    <cellStyle name="SAPBEXexcBad7 2 2" xfId="1354" xr:uid="{00000000-0005-0000-0000-00006BB30000}"/>
    <cellStyle name="SAPBEXexcBad7 2 3" xfId="46437" xr:uid="{00000000-0005-0000-0000-00006CB30000}"/>
    <cellStyle name="SAPBEXexcBad7 20" xfId="46438" xr:uid="{00000000-0005-0000-0000-00006DB30000}"/>
    <cellStyle name="SAPBEXexcBad7 21" xfId="46439" xr:uid="{00000000-0005-0000-0000-00006EB30000}"/>
    <cellStyle name="SAPBEXexcBad7 22" xfId="46440" xr:uid="{00000000-0005-0000-0000-00006FB30000}"/>
    <cellStyle name="SAPBEXexcBad7 23" xfId="46441" xr:uid="{00000000-0005-0000-0000-000070B30000}"/>
    <cellStyle name="SAPBEXexcBad7 24" xfId="46442" xr:uid="{00000000-0005-0000-0000-000071B30000}"/>
    <cellStyle name="SAPBEXexcBad7 25" xfId="46443" xr:uid="{00000000-0005-0000-0000-000072B30000}"/>
    <cellStyle name="SAPBEXexcBad7 26" xfId="46444" xr:uid="{00000000-0005-0000-0000-000073B30000}"/>
    <cellStyle name="SAPBEXexcBad7 27" xfId="46445" xr:uid="{00000000-0005-0000-0000-000074B30000}"/>
    <cellStyle name="SAPBEXexcBad7 28" xfId="46446" xr:uid="{00000000-0005-0000-0000-000075B30000}"/>
    <cellStyle name="SAPBEXexcBad7 29" xfId="46447" xr:uid="{00000000-0005-0000-0000-000076B30000}"/>
    <cellStyle name="SAPBEXexcBad7 3" xfId="1355" xr:uid="{00000000-0005-0000-0000-000077B30000}"/>
    <cellStyle name="SAPBEXexcBad7 3 2" xfId="1356" xr:uid="{00000000-0005-0000-0000-000078B30000}"/>
    <cellStyle name="SAPBEXexcBad7 30" xfId="46448" xr:uid="{00000000-0005-0000-0000-000079B30000}"/>
    <cellStyle name="SAPBEXexcBad7 31" xfId="46449" xr:uid="{00000000-0005-0000-0000-00007AB30000}"/>
    <cellStyle name="SAPBEXexcBad7 32" xfId="46450" xr:uid="{00000000-0005-0000-0000-00007BB30000}"/>
    <cellStyle name="SAPBEXexcBad7 4" xfId="1357" xr:uid="{00000000-0005-0000-0000-00007CB30000}"/>
    <cellStyle name="SAPBEXexcBad7 5" xfId="46451" xr:uid="{00000000-0005-0000-0000-00007DB30000}"/>
    <cellStyle name="SAPBEXexcBad7 6" xfId="46452" xr:uid="{00000000-0005-0000-0000-00007EB30000}"/>
    <cellStyle name="SAPBEXexcBad7 7" xfId="46453" xr:uid="{00000000-0005-0000-0000-00007FB30000}"/>
    <cellStyle name="SAPBEXexcBad7 8" xfId="46454" xr:uid="{00000000-0005-0000-0000-000080B30000}"/>
    <cellStyle name="SAPBEXexcBad7 9" xfId="46455" xr:uid="{00000000-0005-0000-0000-000081B30000}"/>
    <cellStyle name="SAPBEXexcBad7_SGN 10a Business Plan 2010v14 used for CF model v2" xfId="46456" xr:uid="{00000000-0005-0000-0000-000082B30000}"/>
    <cellStyle name="SAPBEXexcBad8" xfId="1358" xr:uid="{00000000-0005-0000-0000-000083B30000}"/>
    <cellStyle name="SAPBEXexcBad8 10" xfId="46457" xr:uid="{00000000-0005-0000-0000-000084B30000}"/>
    <cellStyle name="SAPBEXexcBad8 11" xfId="46458" xr:uid="{00000000-0005-0000-0000-000085B30000}"/>
    <cellStyle name="SAPBEXexcBad8 12" xfId="46459" xr:uid="{00000000-0005-0000-0000-000086B30000}"/>
    <cellStyle name="SAPBEXexcBad8 13" xfId="46460" xr:uid="{00000000-0005-0000-0000-000087B30000}"/>
    <cellStyle name="SAPBEXexcBad8 14" xfId="46461" xr:uid="{00000000-0005-0000-0000-000088B30000}"/>
    <cellStyle name="SAPBEXexcBad8 15" xfId="46462" xr:uid="{00000000-0005-0000-0000-000089B30000}"/>
    <cellStyle name="SAPBEXexcBad8 16" xfId="46463" xr:uid="{00000000-0005-0000-0000-00008AB30000}"/>
    <cellStyle name="SAPBEXexcBad8 17" xfId="46464" xr:uid="{00000000-0005-0000-0000-00008BB30000}"/>
    <cellStyle name="SAPBEXexcBad8 18" xfId="46465" xr:uid="{00000000-0005-0000-0000-00008CB30000}"/>
    <cellStyle name="SAPBEXexcBad8 19" xfId="46466" xr:uid="{00000000-0005-0000-0000-00008DB30000}"/>
    <cellStyle name="SAPBEXexcBad8 2" xfId="1359" xr:uid="{00000000-0005-0000-0000-00008EB30000}"/>
    <cellStyle name="SAPBEXexcBad8 2 2" xfId="1360" xr:uid="{00000000-0005-0000-0000-00008FB30000}"/>
    <cellStyle name="SAPBEXexcBad8 2 3" xfId="46467" xr:uid="{00000000-0005-0000-0000-000090B30000}"/>
    <cellStyle name="SAPBEXexcBad8 20" xfId="46468" xr:uid="{00000000-0005-0000-0000-000091B30000}"/>
    <cellStyle name="SAPBEXexcBad8 21" xfId="46469" xr:uid="{00000000-0005-0000-0000-000092B30000}"/>
    <cellStyle name="SAPBEXexcBad8 22" xfId="46470" xr:uid="{00000000-0005-0000-0000-000093B30000}"/>
    <cellStyle name="SAPBEXexcBad8 23" xfId="46471" xr:uid="{00000000-0005-0000-0000-000094B30000}"/>
    <cellStyle name="SAPBEXexcBad8 24" xfId="46472" xr:uid="{00000000-0005-0000-0000-000095B30000}"/>
    <cellStyle name="SAPBEXexcBad8 25" xfId="46473" xr:uid="{00000000-0005-0000-0000-000096B30000}"/>
    <cellStyle name="SAPBEXexcBad8 26" xfId="46474" xr:uid="{00000000-0005-0000-0000-000097B30000}"/>
    <cellStyle name="SAPBEXexcBad8 27" xfId="46475" xr:uid="{00000000-0005-0000-0000-000098B30000}"/>
    <cellStyle name="SAPBEXexcBad8 28" xfId="46476" xr:uid="{00000000-0005-0000-0000-000099B30000}"/>
    <cellStyle name="SAPBEXexcBad8 29" xfId="46477" xr:uid="{00000000-0005-0000-0000-00009AB30000}"/>
    <cellStyle name="SAPBEXexcBad8 3" xfId="1361" xr:uid="{00000000-0005-0000-0000-00009BB30000}"/>
    <cellStyle name="SAPBEXexcBad8 3 2" xfId="1362" xr:uid="{00000000-0005-0000-0000-00009CB30000}"/>
    <cellStyle name="SAPBEXexcBad8 30" xfId="46478" xr:uid="{00000000-0005-0000-0000-00009DB30000}"/>
    <cellStyle name="SAPBEXexcBad8 31" xfId="46479" xr:uid="{00000000-0005-0000-0000-00009EB30000}"/>
    <cellStyle name="SAPBEXexcBad8 32" xfId="46480" xr:uid="{00000000-0005-0000-0000-00009FB30000}"/>
    <cellStyle name="SAPBEXexcBad8 4" xfId="1363" xr:uid="{00000000-0005-0000-0000-0000A0B30000}"/>
    <cellStyle name="SAPBEXexcBad8 5" xfId="46481" xr:uid="{00000000-0005-0000-0000-0000A1B30000}"/>
    <cellStyle name="SAPBEXexcBad8 6" xfId="46482" xr:uid="{00000000-0005-0000-0000-0000A2B30000}"/>
    <cellStyle name="SAPBEXexcBad8 7" xfId="46483" xr:uid="{00000000-0005-0000-0000-0000A3B30000}"/>
    <cellStyle name="SAPBEXexcBad8 8" xfId="46484" xr:uid="{00000000-0005-0000-0000-0000A4B30000}"/>
    <cellStyle name="SAPBEXexcBad8 9" xfId="46485" xr:uid="{00000000-0005-0000-0000-0000A5B30000}"/>
    <cellStyle name="SAPBEXexcBad8_SGN 10a Business Plan 2010v14 used for CF model v2" xfId="46486" xr:uid="{00000000-0005-0000-0000-0000A6B30000}"/>
    <cellStyle name="SAPBEXexcBad9" xfId="1364" xr:uid="{00000000-0005-0000-0000-0000A7B30000}"/>
    <cellStyle name="SAPBEXexcBad9 10" xfId="46487" xr:uid="{00000000-0005-0000-0000-0000A8B30000}"/>
    <cellStyle name="SAPBEXexcBad9 11" xfId="46488" xr:uid="{00000000-0005-0000-0000-0000A9B30000}"/>
    <cellStyle name="SAPBEXexcBad9 12" xfId="46489" xr:uid="{00000000-0005-0000-0000-0000AAB30000}"/>
    <cellStyle name="SAPBEXexcBad9 13" xfId="46490" xr:uid="{00000000-0005-0000-0000-0000ABB30000}"/>
    <cellStyle name="SAPBEXexcBad9 14" xfId="46491" xr:uid="{00000000-0005-0000-0000-0000ACB30000}"/>
    <cellStyle name="SAPBEXexcBad9 15" xfId="46492" xr:uid="{00000000-0005-0000-0000-0000ADB30000}"/>
    <cellStyle name="SAPBEXexcBad9 16" xfId="46493" xr:uid="{00000000-0005-0000-0000-0000AEB30000}"/>
    <cellStyle name="SAPBEXexcBad9 17" xfId="46494" xr:uid="{00000000-0005-0000-0000-0000AFB30000}"/>
    <cellStyle name="SAPBEXexcBad9 18" xfId="46495" xr:uid="{00000000-0005-0000-0000-0000B0B30000}"/>
    <cellStyle name="SAPBEXexcBad9 19" xfId="46496" xr:uid="{00000000-0005-0000-0000-0000B1B30000}"/>
    <cellStyle name="SAPBEXexcBad9 2" xfId="1365" xr:uid="{00000000-0005-0000-0000-0000B2B30000}"/>
    <cellStyle name="SAPBEXexcBad9 2 2" xfId="1366" xr:uid="{00000000-0005-0000-0000-0000B3B30000}"/>
    <cellStyle name="SAPBEXexcBad9 2 3" xfId="46497" xr:uid="{00000000-0005-0000-0000-0000B4B30000}"/>
    <cellStyle name="SAPBEXexcBad9 20" xfId="46498" xr:uid="{00000000-0005-0000-0000-0000B5B30000}"/>
    <cellStyle name="SAPBEXexcBad9 21" xfId="46499" xr:uid="{00000000-0005-0000-0000-0000B6B30000}"/>
    <cellStyle name="SAPBEXexcBad9 22" xfId="46500" xr:uid="{00000000-0005-0000-0000-0000B7B30000}"/>
    <cellStyle name="SAPBEXexcBad9 23" xfId="46501" xr:uid="{00000000-0005-0000-0000-0000B8B30000}"/>
    <cellStyle name="SAPBEXexcBad9 24" xfId="46502" xr:uid="{00000000-0005-0000-0000-0000B9B30000}"/>
    <cellStyle name="SAPBEXexcBad9 25" xfId="46503" xr:uid="{00000000-0005-0000-0000-0000BAB30000}"/>
    <cellStyle name="SAPBEXexcBad9 26" xfId="46504" xr:uid="{00000000-0005-0000-0000-0000BBB30000}"/>
    <cellStyle name="SAPBEXexcBad9 27" xfId="46505" xr:uid="{00000000-0005-0000-0000-0000BCB30000}"/>
    <cellStyle name="SAPBEXexcBad9 28" xfId="46506" xr:uid="{00000000-0005-0000-0000-0000BDB30000}"/>
    <cellStyle name="SAPBEXexcBad9 29" xfId="46507" xr:uid="{00000000-0005-0000-0000-0000BEB30000}"/>
    <cellStyle name="SAPBEXexcBad9 3" xfId="1367" xr:uid="{00000000-0005-0000-0000-0000BFB30000}"/>
    <cellStyle name="SAPBEXexcBad9 3 2" xfId="1368" xr:uid="{00000000-0005-0000-0000-0000C0B30000}"/>
    <cellStyle name="SAPBEXexcBad9 30" xfId="46508" xr:uid="{00000000-0005-0000-0000-0000C1B30000}"/>
    <cellStyle name="SAPBEXexcBad9 31" xfId="46509" xr:uid="{00000000-0005-0000-0000-0000C2B30000}"/>
    <cellStyle name="SAPBEXexcBad9 32" xfId="46510" xr:uid="{00000000-0005-0000-0000-0000C3B30000}"/>
    <cellStyle name="SAPBEXexcBad9 4" xfId="1369" xr:uid="{00000000-0005-0000-0000-0000C4B30000}"/>
    <cellStyle name="SAPBEXexcBad9 5" xfId="46511" xr:uid="{00000000-0005-0000-0000-0000C5B30000}"/>
    <cellStyle name="SAPBEXexcBad9 6" xfId="46512" xr:uid="{00000000-0005-0000-0000-0000C6B30000}"/>
    <cellStyle name="SAPBEXexcBad9 7" xfId="46513" xr:uid="{00000000-0005-0000-0000-0000C7B30000}"/>
    <cellStyle name="SAPBEXexcBad9 8" xfId="46514" xr:uid="{00000000-0005-0000-0000-0000C8B30000}"/>
    <cellStyle name="SAPBEXexcBad9 9" xfId="46515" xr:uid="{00000000-0005-0000-0000-0000C9B30000}"/>
    <cellStyle name="SAPBEXexcBad9_SGN 10a Business Plan 2010v14 used for CF model v2" xfId="46516" xr:uid="{00000000-0005-0000-0000-0000CAB30000}"/>
    <cellStyle name="SAPBEXexcCritical4" xfId="1370" xr:uid="{00000000-0005-0000-0000-0000CBB30000}"/>
    <cellStyle name="SAPBEXexcCritical4 10" xfId="46517" xr:uid="{00000000-0005-0000-0000-0000CCB30000}"/>
    <cellStyle name="SAPBEXexcCritical4 11" xfId="46518" xr:uid="{00000000-0005-0000-0000-0000CDB30000}"/>
    <cellStyle name="SAPBEXexcCritical4 12" xfId="46519" xr:uid="{00000000-0005-0000-0000-0000CEB30000}"/>
    <cellStyle name="SAPBEXexcCritical4 13" xfId="46520" xr:uid="{00000000-0005-0000-0000-0000CFB30000}"/>
    <cellStyle name="SAPBEXexcCritical4 14" xfId="46521" xr:uid="{00000000-0005-0000-0000-0000D0B30000}"/>
    <cellStyle name="SAPBEXexcCritical4 15" xfId="46522" xr:uid="{00000000-0005-0000-0000-0000D1B30000}"/>
    <cellStyle name="SAPBEXexcCritical4 16" xfId="46523" xr:uid="{00000000-0005-0000-0000-0000D2B30000}"/>
    <cellStyle name="SAPBEXexcCritical4 17" xfId="46524" xr:uid="{00000000-0005-0000-0000-0000D3B30000}"/>
    <cellStyle name="SAPBEXexcCritical4 18" xfId="46525" xr:uid="{00000000-0005-0000-0000-0000D4B30000}"/>
    <cellStyle name="SAPBEXexcCritical4 19" xfId="46526" xr:uid="{00000000-0005-0000-0000-0000D5B30000}"/>
    <cellStyle name="SAPBEXexcCritical4 2" xfId="1371" xr:uid="{00000000-0005-0000-0000-0000D6B30000}"/>
    <cellStyle name="SAPBEXexcCritical4 2 2" xfId="1372" xr:uid="{00000000-0005-0000-0000-0000D7B30000}"/>
    <cellStyle name="SAPBEXexcCritical4 2 3" xfId="46527" xr:uid="{00000000-0005-0000-0000-0000D8B30000}"/>
    <cellStyle name="SAPBEXexcCritical4 20" xfId="46528" xr:uid="{00000000-0005-0000-0000-0000D9B30000}"/>
    <cellStyle name="SAPBEXexcCritical4 21" xfId="46529" xr:uid="{00000000-0005-0000-0000-0000DAB30000}"/>
    <cellStyle name="SAPBEXexcCritical4 22" xfId="46530" xr:uid="{00000000-0005-0000-0000-0000DBB30000}"/>
    <cellStyle name="SAPBEXexcCritical4 23" xfId="46531" xr:uid="{00000000-0005-0000-0000-0000DCB30000}"/>
    <cellStyle name="SAPBEXexcCritical4 24" xfId="46532" xr:uid="{00000000-0005-0000-0000-0000DDB30000}"/>
    <cellStyle name="SAPBEXexcCritical4 25" xfId="46533" xr:uid="{00000000-0005-0000-0000-0000DEB30000}"/>
    <cellStyle name="SAPBEXexcCritical4 26" xfId="46534" xr:uid="{00000000-0005-0000-0000-0000DFB30000}"/>
    <cellStyle name="SAPBEXexcCritical4 27" xfId="46535" xr:uid="{00000000-0005-0000-0000-0000E0B30000}"/>
    <cellStyle name="SAPBEXexcCritical4 28" xfId="46536" xr:uid="{00000000-0005-0000-0000-0000E1B30000}"/>
    <cellStyle name="SAPBEXexcCritical4 29" xfId="46537" xr:uid="{00000000-0005-0000-0000-0000E2B30000}"/>
    <cellStyle name="SAPBEXexcCritical4 3" xfId="1373" xr:uid="{00000000-0005-0000-0000-0000E3B30000}"/>
    <cellStyle name="SAPBEXexcCritical4 3 2" xfId="1374" xr:uid="{00000000-0005-0000-0000-0000E4B30000}"/>
    <cellStyle name="SAPBEXexcCritical4 30" xfId="46538" xr:uid="{00000000-0005-0000-0000-0000E5B30000}"/>
    <cellStyle name="SAPBEXexcCritical4 31" xfId="46539" xr:uid="{00000000-0005-0000-0000-0000E6B30000}"/>
    <cellStyle name="SAPBEXexcCritical4 32" xfId="46540" xr:uid="{00000000-0005-0000-0000-0000E7B30000}"/>
    <cellStyle name="SAPBEXexcCritical4 4" xfId="1375" xr:uid="{00000000-0005-0000-0000-0000E8B30000}"/>
    <cellStyle name="SAPBEXexcCritical4 5" xfId="46541" xr:uid="{00000000-0005-0000-0000-0000E9B30000}"/>
    <cellStyle name="SAPBEXexcCritical4 6" xfId="46542" xr:uid="{00000000-0005-0000-0000-0000EAB30000}"/>
    <cellStyle name="SAPBEXexcCritical4 7" xfId="46543" xr:uid="{00000000-0005-0000-0000-0000EBB30000}"/>
    <cellStyle name="SAPBEXexcCritical4 8" xfId="46544" xr:uid="{00000000-0005-0000-0000-0000ECB30000}"/>
    <cellStyle name="SAPBEXexcCritical4 9" xfId="46545" xr:uid="{00000000-0005-0000-0000-0000EDB30000}"/>
    <cellStyle name="SAPBEXexcCritical4_SGN 10a Business Plan 2010v14 used for CF model v2" xfId="46546" xr:uid="{00000000-0005-0000-0000-0000EEB30000}"/>
    <cellStyle name="SAPBEXexcCritical5" xfId="1376" xr:uid="{00000000-0005-0000-0000-0000EFB30000}"/>
    <cellStyle name="SAPBEXexcCritical5 10" xfId="46547" xr:uid="{00000000-0005-0000-0000-0000F0B30000}"/>
    <cellStyle name="SAPBEXexcCritical5 11" xfId="46548" xr:uid="{00000000-0005-0000-0000-0000F1B30000}"/>
    <cellStyle name="SAPBEXexcCritical5 12" xfId="46549" xr:uid="{00000000-0005-0000-0000-0000F2B30000}"/>
    <cellStyle name="SAPBEXexcCritical5 13" xfId="46550" xr:uid="{00000000-0005-0000-0000-0000F3B30000}"/>
    <cellStyle name="SAPBEXexcCritical5 14" xfId="46551" xr:uid="{00000000-0005-0000-0000-0000F4B30000}"/>
    <cellStyle name="SAPBEXexcCritical5 15" xfId="46552" xr:uid="{00000000-0005-0000-0000-0000F5B30000}"/>
    <cellStyle name="SAPBEXexcCritical5 16" xfId="46553" xr:uid="{00000000-0005-0000-0000-0000F6B30000}"/>
    <cellStyle name="SAPBEXexcCritical5 17" xfId="46554" xr:uid="{00000000-0005-0000-0000-0000F7B30000}"/>
    <cellStyle name="SAPBEXexcCritical5 18" xfId="46555" xr:uid="{00000000-0005-0000-0000-0000F8B30000}"/>
    <cellStyle name="SAPBEXexcCritical5 19" xfId="46556" xr:uid="{00000000-0005-0000-0000-0000F9B30000}"/>
    <cellStyle name="SAPBEXexcCritical5 2" xfId="1377" xr:uid="{00000000-0005-0000-0000-0000FAB30000}"/>
    <cellStyle name="SAPBEXexcCritical5 2 2" xfId="1378" xr:uid="{00000000-0005-0000-0000-0000FBB30000}"/>
    <cellStyle name="SAPBEXexcCritical5 2 3" xfId="46557" xr:uid="{00000000-0005-0000-0000-0000FCB30000}"/>
    <cellStyle name="SAPBEXexcCritical5 20" xfId="46558" xr:uid="{00000000-0005-0000-0000-0000FDB30000}"/>
    <cellStyle name="SAPBEXexcCritical5 21" xfId="46559" xr:uid="{00000000-0005-0000-0000-0000FEB30000}"/>
    <cellStyle name="SAPBEXexcCritical5 22" xfId="46560" xr:uid="{00000000-0005-0000-0000-0000FFB30000}"/>
    <cellStyle name="SAPBEXexcCritical5 23" xfId="46561" xr:uid="{00000000-0005-0000-0000-000000B40000}"/>
    <cellStyle name="SAPBEXexcCritical5 24" xfId="46562" xr:uid="{00000000-0005-0000-0000-000001B40000}"/>
    <cellStyle name="SAPBEXexcCritical5 25" xfId="46563" xr:uid="{00000000-0005-0000-0000-000002B40000}"/>
    <cellStyle name="SAPBEXexcCritical5 26" xfId="46564" xr:uid="{00000000-0005-0000-0000-000003B40000}"/>
    <cellStyle name="SAPBEXexcCritical5 27" xfId="46565" xr:uid="{00000000-0005-0000-0000-000004B40000}"/>
    <cellStyle name="SAPBEXexcCritical5 28" xfId="46566" xr:uid="{00000000-0005-0000-0000-000005B40000}"/>
    <cellStyle name="SAPBEXexcCritical5 29" xfId="46567" xr:uid="{00000000-0005-0000-0000-000006B40000}"/>
    <cellStyle name="SAPBEXexcCritical5 3" xfId="1379" xr:uid="{00000000-0005-0000-0000-000007B40000}"/>
    <cellStyle name="SAPBEXexcCritical5 3 2" xfId="1380" xr:uid="{00000000-0005-0000-0000-000008B40000}"/>
    <cellStyle name="SAPBEXexcCritical5 30" xfId="46568" xr:uid="{00000000-0005-0000-0000-000009B40000}"/>
    <cellStyle name="SAPBEXexcCritical5 31" xfId="46569" xr:uid="{00000000-0005-0000-0000-00000AB40000}"/>
    <cellStyle name="SAPBEXexcCritical5 32" xfId="46570" xr:uid="{00000000-0005-0000-0000-00000BB40000}"/>
    <cellStyle name="SAPBEXexcCritical5 4" xfId="1381" xr:uid="{00000000-0005-0000-0000-00000CB40000}"/>
    <cellStyle name="SAPBEXexcCritical5 5" xfId="46571" xr:uid="{00000000-0005-0000-0000-00000DB40000}"/>
    <cellStyle name="SAPBEXexcCritical5 6" xfId="46572" xr:uid="{00000000-0005-0000-0000-00000EB40000}"/>
    <cellStyle name="SAPBEXexcCritical5 7" xfId="46573" xr:uid="{00000000-0005-0000-0000-00000FB40000}"/>
    <cellStyle name="SAPBEXexcCritical5 8" xfId="46574" xr:uid="{00000000-0005-0000-0000-000010B40000}"/>
    <cellStyle name="SAPBEXexcCritical5 9" xfId="46575" xr:uid="{00000000-0005-0000-0000-000011B40000}"/>
    <cellStyle name="SAPBEXexcCritical5_SGN 10a Business Plan 2010v14 used for CF model v2" xfId="46576" xr:uid="{00000000-0005-0000-0000-000012B40000}"/>
    <cellStyle name="SAPBEXexcCritical6" xfId="1382" xr:uid="{00000000-0005-0000-0000-000013B40000}"/>
    <cellStyle name="SAPBEXexcCritical6 10" xfId="46577" xr:uid="{00000000-0005-0000-0000-000014B40000}"/>
    <cellStyle name="SAPBEXexcCritical6 11" xfId="46578" xr:uid="{00000000-0005-0000-0000-000015B40000}"/>
    <cellStyle name="SAPBEXexcCritical6 12" xfId="46579" xr:uid="{00000000-0005-0000-0000-000016B40000}"/>
    <cellStyle name="SAPBEXexcCritical6 13" xfId="46580" xr:uid="{00000000-0005-0000-0000-000017B40000}"/>
    <cellStyle name="SAPBEXexcCritical6 14" xfId="46581" xr:uid="{00000000-0005-0000-0000-000018B40000}"/>
    <cellStyle name="SAPBEXexcCritical6 15" xfId="46582" xr:uid="{00000000-0005-0000-0000-000019B40000}"/>
    <cellStyle name="SAPBEXexcCritical6 16" xfId="46583" xr:uid="{00000000-0005-0000-0000-00001AB40000}"/>
    <cellStyle name="SAPBEXexcCritical6 17" xfId="46584" xr:uid="{00000000-0005-0000-0000-00001BB40000}"/>
    <cellStyle name="SAPBEXexcCritical6 18" xfId="46585" xr:uid="{00000000-0005-0000-0000-00001CB40000}"/>
    <cellStyle name="SAPBEXexcCritical6 19" xfId="46586" xr:uid="{00000000-0005-0000-0000-00001DB40000}"/>
    <cellStyle name="SAPBEXexcCritical6 2" xfId="1383" xr:uid="{00000000-0005-0000-0000-00001EB40000}"/>
    <cellStyle name="SAPBEXexcCritical6 2 2" xfId="1384" xr:uid="{00000000-0005-0000-0000-00001FB40000}"/>
    <cellStyle name="SAPBEXexcCritical6 2 3" xfId="46587" xr:uid="{00000000-0005-0000-0000-000020B40000}"/>
    <cellStyle name="SAPBEXexcCritical6 20" xfId="46588" xr:uid="{00000000-0005-0000-0000-000021B40000}"/>
    <cellStyle name="SAPBEXexcCritical6 21" xfId="46589" xr:uid="{00000000-0005-0000-0000-000022B40000}"/>
    <cellStyle name="SAPBEXexcCritical6 22" xfId="46590" xr:uid="{00000000-0005-0000-0000-000023B40000}"/>
    <cellStyle name="SAPBEXexcCritical6 23" xfId="46591" xr:uid="{00000000-0005-0000-0000-000024B40000}"/>
    <cellStyle name="SAPBEXexcCritical6 24" xfId="46592" xr:uid="{00000000-0005-0000-0000-000025B40000}"/>
    <cellStyle name="SAPBEXexcCritical6 25" xfId="46593" xr:uid="{00000000-0005-0000-0000-000026B40000}"/>
    <cellStyle name="SAPBEXexcCritical6 26" xfId="46594" xr:uid="{00000000-0005-0000-0000-000027B40000}"/>
    <cellStyle name="SAPBEXexcCritical6 27" xfId="46595" xr:uid="{00000000-0005-0000-0000-000028B40000}"/>
    <cellStyle name="SAPBEXexcCritical6 28" xfId="46596" xr:uid="{00000000-0005-0000-0000-000029B40000}"/>
    <cellStyle name="SAPBEXexcCritical6 29" xfId="46597" xr:uid="{00000000-0005-0000-0000-00002AB40000}"/>
    <cellStyle name="SAPBEXexcCritical6 3" xfId="1385" xr:uid="{00000000-0005-0000-0000-00002BB40000}"/>
    <cellStyle name="SAPBEXexcCritical6 3 2" xfId="1386" xr:uid="{00000000-0005-0000-0000-00002CB40000}"/>
    <cellStyle name="SAPBEXexcCritical6 30" xfId="46598" xr:uid="{00000000-0005-0000-0000-00002DB40000}"/>
    <cellStyle name="SAPBEXexcCritical6 31" xfId="46599" xr:uid="{00000000-0005-0000-0000-00002EB40000}"/>
    <cellStyle name="SAPBEXexcCritical6 32" xfId="46600" xr:uid="{00000000-0005-0000-0000-00002FB40000}"/>
    <cellStyle name="SAPBEXexcCritical6 4" xfId="1387" xr:uid="{00000000-0005-0000-0000-000030B40000}"/>
    <cellStyle name="SAPBEXexcCritical6 5" xfId="46601" xr:uid="{00000000-0005-0000-0000-000031B40000}"/>
    <cellStyle name="SAPBEXexcCritical6 6" xfId="46602" xr:uid="{00000000-0005-0000-0000-000032B40000}"/>
    <cellStyle name="SAPBEXexcCritical6 7" xfId="46603" xr:uid="{00000000-0005-0000-0000-000033B40000}"/>
    <cellStyle name="SAPBEXexcCritical6 8" xfId="46604" xr:uid="{00000000-0005-0000-0000-000034B40000}"/>
    <cellStyle name="SAPBEXexcCritical6 9" xfId="46605" xr:uid="{00000000-0005-0000-0000-000035B40000}"/>
    <cellStyle name="SAPBEXexcCritical6_SGN 10a Business Plan 2010v14 used for CF model v2" xfId="46606" xr:uid="{00000000-0005-0000-0000-000036B40000}"/>
    <cellStyle name="SAPBEXexcGood1" xfId="1388" xr:uid="{00000000-0005-0000-0000-000037B40000}"/>
    <cellStyle name="SAPBEXexcGood1 10" xfId="46607" xr:uid="{00000000-0005-0000-0000-000038B40000}"/>
    <cellStyle name="SAPBEXexcGood1 11" xfId="46608" xr:uid="{00000000-0005-0000-0000-000039B40000}"/>
    <cellStyle name="SAPBEXexcGood1 12" xfId="46609" xr:uid="{00000000-0005-0000-0000-00003AB40000}"/>
    <cellStyle name="SAPBEXexcGood1 13" xfId="46610" xr:uid="{00000000-0005-0000-0000-00003BB40000}"/>
    <cellStyle name="SAPBEXexcGood1 14" xfId="46611" xr:uid="{00000000-0005-0000-0000-00003CB40000}"/>
    <cellStyle name="SAPBEXexcGood1 15" xfId="46612" xr:uid="{00000000-0005-0000-0000-00003DB40000}"/>
    <cellStyle name="SAPBEXexcGood1 16" xfId="46613" xr:uid="{00000000-0005-0000-0000-00003EB40000}"/>
    <cellStyle name="SAPBEXexcGood1 17" xfId="46614" xr:uid="{00000000-0005-0000-0000-00003FB40000}"/>
    <cellStyle name="SAPBEXexcGood1 18" xfId="46615" xr:uid="{00000000-0005-0000-0000-000040B40000}"/>
    <cellStyle name="SAPBEXexcGood1 19" xfId="46616" xr:uid="{00000000-0005-0000-0000-000041B40000}"/>
    <cellStyle name="SAPBEXexcGood1 2" xfId="1389" xr:uid="{00000000-0005-0000-0000-000042B40000}"/>
    <cellStyle name="SAPBEXexcGood1 2 2" xfId="1390" xr:uid="{00000000-0005-0000-0000-000043B40000}"/>
    <cellStyle name="SAPBEXexcGood1 2 3" xfId="46617" xr:uid="{00000000-0005-0000-0000-000044B40000}"/>
    <cellStyle name="SAPBEXexcGood1 20" xfId="46618" xr:uid="{00000000-0005-0000-0000-000045B40000}"/>
    <cellStyle name="SAPBEXexcGood1 21" xfId="46619" xr:uid="{00000000-0005-0000-0000-000046B40000}"/>
    <cellStyle name="SAPBEXexcGood1 22" xfId="46620" xr:uid="{00000000-0005-0000-0000-000047B40000}"/>
    <cellStyle name="SAPBEXexcGood1 23" xfId="46621" xr:uid="{00000000-0005-0000-0000-000048B40000}"/>
    <cellStyle name="SAPBEXexcGood1 24" xfId="46622" xr:uid="{00000000-0005-0000-0000-000049B40000}"/>
    <cellStyle name="SAPBEXexcGood1 25" xfId="46623" xr:uid="{00000000-0005-0000-0000-00004AB40000}"/>
    <cellStyle name="SAPBEXexcGood1 26" xfId="46624" xr:uid="{00000000-0005-0000-0000-00004BB40000}"/>
    <cellStyle name="SAPBEXexcGood1 27" xfId="46625" xr:uid="{00000000-0005-0000-0000-00004CB40000}"/>
    <cellStyle name="SAPBEXexcGood1 28" xfId="46626" xr:uid="{00000000-0005-0000-0000-00004DB40000}"/>
    <cellStyle name="SAPBEXexcGood1 29" xfId="46627" xr:uid="{00000000-0005-0000-0000-00004EB40000}"/>
    <cellStyle name="SAPBEXexcGood1 3" xfId="1391" xr:uid="{00000000-0005-0000-0000-00004FB40000}"/>
    <cellStyle name="SAPBEXexcGood1 3 2" xfId="1392" xr:uid="{00000000-0005-0000-0000-000050B40000}"/>
    <cellStyle name="SAPBEXexcGood1 30" xfId="46628" xr:uid="{00000000-0005-0000-0000-000051B40000}"/>
    <cellStyle name="SAPBEXexcGood1 31" xfId="46629" xr:uid="{00000000-0005-0000-0000-000052B40000}"/>
    <cellStyle name="SAPBEXexcGood1 32" xfId="46630" xr:uid="{00000000-0005-0000-0000-000053B40000}"/>
    <cellStyle name="SAPBEXexcGood1 4" xfId="1393" xr:uid="{00000000-0005-0000-0000-000054B40000}"/>
    <cellStyle name="SAPBEXexcGood1 5" xfId="46631" xr:uid="{00000000-0005-0000-0000-000055B40000}"/>
    <cellStyle name="SAPBEXexcGood1 6" xfId="46632" xr:uid="{00000000-0005-0000-0000-000056B40000}"/>
    <cellStyle name="SAPBEXexcGood1 7" xfId="46633" xr:uid="{00000000-0005-0000-0000-000057B40000}"/>
    <cellStyle name="SAPBEXexcGood1 8" xfId="46634" xr:uid="{00000000-0005-0000-0000-000058B40000}"/>
    <cellStyle name="SAPBEXexcGood1 9" xfId="46635" xr:uid="{00000000-0005-0000-0000-000059B40000}"/>
    <cellStyle name="SAPBEXexcGood1_SGN 10a Business Plan 2010v14 used for CF model v2" xfId="46636" xr:uid="{00000000-0005-0000-0000-00005AB40000}"/>
    <cellStyle name="SAPBEXexcGood2" xfId="1394" xr:uid="{00000000-0005-0000-0000-00005BB40000}"/>
    <cellStyle name="SAPBEXexcGood2 10" xfId="46637" xr:uid="{00000000-0005-0000-0000-00005CB40000}"/>
    <cellStyle name="SAPBEXexcGood2 11" xfId="46638" xr:uid="{00000000-0005-0000-0000-00005DB40000}"/>
    <cellStyle name="SAPBEXexcGood2 12" xfId="46639" xr:uid="{00000000-0005-0000-0000-00005EB40000}"/>
    <cellStyle name="SAPBEXexcGood2 13" xfId="46640" xr:uid="{00000000-0005-0000-0000-00005FB40000}"/>
    <cellStyle name="SAPBEXexcGood2 14" xfId="46641" xr:uid="{00000000-0005-0000-0000-000060B40000}"/>
    <cellStyle name="SAPBEXexcGood2 15" xfId="46642" xr:uid="{00000000-0005-0000-0000-000061B40000}"/>
    <cellStyle name="SAPBEXexcGood2 16" xfId="46643" xr:uid="{00000000-0005-0000-0000-000062B40000}"/>
    <cellStyle name="SAPBEXexcGood2 17" xfId="46644" xr:uid="{00000000-0005-0000-0000-000063B40000}"/>
    <cellStyle name="SAPBEXexcGood2 18" xfId="46645" xr:uid="{00000000-0005-0000-0000-000064B40000}"/>
    <cellStyle name="SAPBEXexcGood2 19" xfId="46646" xr:uid="{00000000-0005-0000-0000-000065B40000}"/>
    <cellStyle name="SAPBEXexcGood2 2" xfId="1395" xr:uid="{00000000-0005-0000-0000-000066B40000}"/>
    <cellStyle name="SAPBEXexcGood2 2 2" xfId="1396" xr:uid="{00000000-0005-0000-0000-000067B40000}"/>
    <cellStyle name="SAPBEXexcGood2 2 3" xfId="46647" xr:uid="{00000000-0005-0000-0000-000068B40000}"/>
    <cellStyle name="SAPBEXexcGood2 20" xfId="46648" xr:uid="{00000000-0005-0000-0000-000069B40000}"/>
    <cellStyle name="SAPBEXexcGood2 21" xfId="46649" xr:uid="{00000000-0005-0000-0000-00006AB40000}"/>
    <cellStyle name="SAPBEXexcGood2 22" xfId="46650" xr:uid="{00000000-0005-0000-0000-00006BB40000}"/>
    <cellStyle name="SAPBEXexcGood2 23" xfId="46651" xr:uid="{00000000-0005-0000-0000-00006CB40000}"/>
    <cellStyle name="SAPBEXexcGood2 24" xfId="46652" xr:uid="{00000000-0005-0000-0000-00006DB40000}"/>
    <cellStyle name="SAPBEXexcGood2 25" xfId="46653" xr:uid="{00000000-0005-0000-0000-00006EB40000}"/>
    <cellStyle name="SAPBEXexcGood2 26" xfId="46654" xr:uid="{00000000-0005-0000-0000-00006FB40000}"/>
    <cellStyle name="SAPBEXexcGood2 27" xfId="46655" xr:uid="{00000000-0005-0000-0000-000070B40000}"/>
    <cellStyle name="SAPBEXexcGood2 28" xfId="46656" xr:uid="{00000000-0005-0000-0000-000071B40000}"/>
    <cellStyle name="SAPBEXexcGood2 29" xfId="46657" xr:uid="{00000000-0005-0000-0000-000072B40000}"/>
    <cellStyle name="SAPBEXexcGood2 3" xfId="1397" xr:uid="{00000000-0005-0000-0000-000073B40000}"/>
    <cellStyle name="SAPBEXexcGood2 3 2" xfId="1398" xr:uid="{00000000-0005-0000-0000-000074B40000}"/>
    <cellStyle name="SAPBEXexcGood2 30" xfId="46658" xr:uid="{00000000-0005-0000-0000-000075B40000}"/>
    <cellStyle name="SAPBEXexcGood2 31" xfId="46659" xr:uid="{00000000-0005-0000-0000-000076B40000}"/>
    <cellStyle name="SAPBEXexcGood2 32" xfId="46660" xr:uid="{00000000-0005-0000-0000-000077B40000}"/>
    <cellStyle name="SAPBEXexcGood2 4" xfId="1399" xr:uid="{00000000-0005-0000-0000-000078B40000}"/>
    <cellStyle name="SAPBEXexcGood2 5" xfId="46661" xr:uid="{00000000-0005-0000-0000-000079B40000}"/>
    <cellStyle name="SAPBEXexcGood2 6" xfId="46662" xr:uid="{00000000-0005-0000-0000-00007AB40000}"/>
    <cellStyle name="SAPBEXexcGood2 7" xfId="46663" xr:uid="{00000000-0005-0000-0000-00007BB40000}"/>
    <cellStyle name="SAPBEXexcGood2 8" xfId="46664" xr:uid="{00000000-0005-0000-0000-00007CB40000}"/>
    <cellStyle name="SAPBEXexcGood2 9" xfId="46665" xr:uid="{00000000-0005-0000-0000-00007DB40000}"/>
    <cellStyle name="SAPBEXexcGood2_SGN 10a Business Plan 2010v14 used for CF model v2" xfId="46666" xr:uid="{00000000-0005-0000-0000-00007EB40000}"/>
    <cellStyle name="SAPBEXexcGood3" xfId="1400" xr:uid="{00000000-0005-0000-0000-00007FB40000}"/>
    <cellStyle name="SAPBEXexcGood3 10" xfId="46667" xr:uid="{00000000-0005-0000-0000-000080B40000}"/>
    <cellStyle name="SAPBEXexcGood3 11" xfId="46668" xr:uid="{00000000-0005-0000-0000-000081B40000}"/>
    <cellStyle name="SAPBEXexcGood3 12" xfId="46669" xr:uid="{00000000-0005-0000-0000-000082B40000}"/>
    <cellStyle name="SAPBEXexcGood3 13" xfId="46670" xr:uid="{00000000-0005-0000-0000-000083B40000}"/>
    <cellStyle name="SAPBEXexcGood3 14" xfId="46671" xr:uid="{00000000-0005-0000-0000-000084B40000}"/>
    <cellStyle name="SAPBEXexcGood3 15" xfId="46672" xr:uid="{00000000-0005-0000-0000-000085B40000}"/>
    <cellStyle name="SAPBEXexcGood3 16" xfId="46673" xr:uid="{00000000-0005-0000-0000-000086B40000}"/>
    <cellStyle name="SAPBEXexcGood3 17" xfId="46674" xr:uid="{00000000-0005-0000-0000-000087B40000}"/>
    <cellStyle name="SAPBEXexcGood3 18" xfId="46675" xr:uid="{00000000-0005-0000-0000-000088B40000}"/>
    <cellStyle name="SAPBEXexcGood3 19" xfId="46676" xr:uid="{00000000-0005-0000-0000-000089B40000}"/>
    <cellStyle name="SAPBEXexcGood3 2" xfId="1401" xr:uid="{00000000-0005-0000-0000-00008AB40000}"/>
    <cellStyle name="SAPBEXexcGood3 2 2" xfId="1402" xr:uid="{00000000-0005-0000-0000-00008BB40000}"/>
    <cellStyle name="SAPBEXexcGood3 2 3" xfId="46677" xr:uid="{00000000-0005-0000-0000-00008CB40000}"/>
    <cellStyle name="SAPBEXexcGood3 20" xfId="46678" xr:uid="{00000000-0005-0000-0000-00008DB40000}"/>
    <cellStyle name="SAPBEXexcGood3 21" xfId="46679" xr:uid="{00000000-0005-0000-0000-00008EB40000}"/>
    <cellStyle name="SAPBEXexcGood3 22" xfId="46680" xr:uid="{00000000-0005-0000-0000-00008FB40000}"/>
    <cellStyle name="SAPBEXexcGood3 23" xfId="46681" xr:uid="{00000000-0005-0000-0000-000090B40000}"/>
    <cellStyle name="SAPBEXexcGood3 24" xfId="46682" xr:uid="{00000000-0005-0000-0000-000091B40000}"/>
    <cellStyle name="SAPBEXexcGood3 25" xfId="46683" xr:uid="{00000000-0005-0000-0000-000092B40000}"/>
    <cellStyle name="SAPBEXexcGood3 26" xfId="46684" xr:uid="{00000000-0005-0000-0000-000093B40000}"/>
    <cellStyle name="SAPBEXexcGood3 27" xfId="46685" xr:uid="{00000000-0005-0000-0000-000094B40000}"/>
    <cellStyle name="SAPBEXexcGood3 28" xfId="46686" xr:uid="{00000000-0005-0000-0000-000095B40000}"/>
    <cellStyle name="SAPBEXexcGood3 29" xfId="46687" xr:uid="{00000000-0005-0000-0000-000096B40000}"/>
    <cellStyle name="SAPBEXexcGood3 3" xfId="1403" xr:uid="{00000000-0005-0000-0000-000097B40000}"/>
    <cellStyle name="SAPBEXexcGood3 3 2" xfId="1404" xr:uid="{00000000-0005-0000-0000-000098B40000}"/>
    <cellStyle name="SAPBEXexcGood3 30" xfId="46688" xr:uid="{00000000-0005-0000-0000-000099B40000}"/>
    <cellStyle name="SAPBEXexcGood3 31" xfId="46689" xr:uid="{00000000-0005-0000-0000-00009AB40000}"/>
    <cellStyle name="SAPBEXexcGood3 32" xfId="46690" xr:uid="{00000000-0005-0000-0000-00009BB40000}"/>
    <cellStyle name="SAPBEXexcGood3 4" xfId="1405" xr:uid="{00000000-0005-0000-0000-00009CB40000}"/>
    <cellStyle name="SAPBEXexcGood3 5" xfId="46691" xr:uid="{00000000-0005-0000-0000-00009DB40000}"/>
    <cellStyle name="SAPBEXexcGood3 6" xfId="46692" xr:uid="{00000000-0005-0000-0000-00009EB40000}"/>
    <cellStyle name="SAPBEXexcGood3 7" xfId="46693" xr:uid="{00000000-0005-0000-0000-00009FB40000}"/>
    <cellStyle name="SAPBEXexcGood3 8" xfId="46694" xr:uid="{00000000-0005-0000-0000-0000A0B40000}"/>
    <cellStyle name="SAPBEXexcGood3 9" xfId="46695" xr:uid="{00000000-0005-0000-0000-0000A1B40000}"/>
    <cellStyle name="SAPBEXexcGood3_SGN 10a Business Plan 2010v14 used for CF model v2" xfId="46696" xr:uid="{00000000-0005-0000-0000-0000A2B40000}"/>
    <cellStyle name="SAPBEXfilterDrill" xfId="1406" xr:uid="{00000000-0005-0000-0000-0000A3B40000}"/>
    <cellStyle name="SAPBEXfilterDrill 2" xfId="1407" xr:uid="{00000000-0005-0000-0000-0000A4B40000}"/>
    <cellStyle name="SAPBEXfilterDrill 2 2" xfId="1408" xr:uid="{00000000-0005-0000-0000-0000A5B40000}"/>
    <cellStyle name="SAPBEXfilterDrill 3" xfId="1409" xr:uid="{00000000-0005-0000-0000-0000A6B40000}"/>
    <cellStyle name="SAPBEXfilterDrill 3 2" xfId="1410" xr:uid="{00000000-0005-0000-0000-0000A7B40000}"/>
    <cellStyle name="SAPBEXfilterDrill 4" xfId="1411" xr:uid="{00000000-0005-0000-0000-0000A8B40000}"/>
    <cellStyle name="SAPBEXfilterDrill_SGN 10a Business Plan 2010v14 used for CF model v2" xfId="46697" xr:uid="{00000000-0005-0000-0000-0000A9B40000}"/>
    <cellStyle name="SAPBEXfilterItem" xfId="1412" xr:uid="{00000000-0005-0000-0000-0000AAB40000}"/>
    <cellStyle name="SAPBEXfilterItem 2" xfId="1413" xr:uid="{00000000-0005-0000-0000-0000ABB40000}"/>
    <cellStyle name="SAPBEXfilterItem 2 2" xfId="1414" xr:uid="{00000000-0005-0000-0000-0000ACB40000}"/>
    <cellStyle name="SAPBEXfilterItem 3" xfId="1415" xr:uid="{00000000-0005-0000-0000-0000ADB40000}"/>
    <cellStyle name="SAPBEXfilterItem 3 2" xfId="1416" xr:uid="{00000000-0005-0000-0000-0000AEB40000}"/>
    <cellStyle name="SAPBEXfilterItem 4" xfId="1417" xr:uid="{00000000-0005-0000-0000-0000AFB40000}"/>
    <cellStyle name="SAPBEXfilterItem_SGN 10a Business Plan 2010v14 used for CF model v2" xfId="46698" xr:uid="{00000000-0005-0000-0000-0000B0B40000}"/>
    <cellStyle name="SAPBEXfilterText" xfId="1418" xr:uid="{00000000-0005-0000-0000-0000B1B40000}"/>
    <cellStyle name="SAPBEXfilterText 2" xfId="1419" xr:uid="{00000000-0005-0000-0000-0000B2B40000}"/>
    <cellStyle name="SAPBEXfilterText 2 2" xfId="1420" xr:uid="{00000000-0005-0000-0000-0000B3B40000}"/>
    <cellStyle name="SAPBEXfilterText 3" xfId="1421" xr:uid="{00000000-0005-0000-0000-0000B4B40000}"/>
    <cellStyle name="SAPBEXfilterText 3 2" xfId="1422" xr:uid="{00000000-0005-0000-0000-0000B5B40000}"/>
    <cellStyle name="SAPBEXfilterText 4" xfId="1423" xr:uid="{00000000-0005-0000-0000-0000B6B40000}"/>
    <cellStyle name="SAPBEXfilterText_SGN 10a Business Plan 2010v14 used for CF model v2" xfId="46699" xr:uid="{00000000-0005-0000-0000-0000B7B40000}"/>
    <cellStyle name="SAPBEXformats" xfId="1424" xr:uid="{00000000-0005-0000-0000-0000B8B40000}"/>
    <cellStyle name="SAPBEXformats 10" xfId="46700" xr:uid="{00000000-0005-0000-0000-0000B9B40000}"/>
    <cellStyle name="SAPBEXformats 11" xfId="46701" xr:uid="{00000000-0005-0000-0000-0000BAB40000}"/>
    <cellStyle name="SAPBEXformats 12" xfId="46702" xr:uid="{00000000-0005-0000-0000-0000BBB40000}"/>
    <cellStyle name="SAPBEXformats 13" xfId="46703" xr:uid="{00000000-0005-0000-0000-0000BCB40000}"/>
    <cellStyle name="SAPBEXformats 14" xfId="46704" xr:uid="{00000000-0005-0000-0000-0000BDB40000}"/>
    <cellStyle name="SAPBEXformats 15" xfId="46705" xr:uid="{00000000-0005-0000-0000-0000BEB40000}"/>
    <cellStyle name="SAPBEXformats 16" xfId="46706" xr:uid="{00000000-0005-0000-0000-0000BFB40000}"/>
    <cellStyle name="SAPBEXformats 17" xfId="46707" xr:uid="{00000000-0005-0000-0000-0000C0B40000}"/>
    <cellStyle name="SAPBEXformats 18" xfId="46708" xr:uid="{00000000-0005-0000-0000-0000C1B40000}"/>
    <cellStyle name="SAPBEXformats 19" xfId="46709" xr:uid="{00000000-0005-0000-0000-0000C2B40000}"/>
    <cellStyle name="SAPBEXformats 2" xfId="1425" xr:uid="{00000000-0005-0000-0000-0000C3B40000}"/>
    <cellStyle name="SAPBEXformats 2 2" xfId="1426" xr:uid="{00000000-0005-0000-0000-0000C4B40000}"/>
    <cellStyle name="SAPBEXformats 2 3" xfId="46710" xr:uid="{00000000-0005-0000-0000-0000C5B40000}"/>
    <cellStyle name="SAPBEXformats 20" xfId="46711" xr:uid="{00000000-0005-0000-0000-0000C6B40000}"/>
    <cellStyle name="SAPBEXformats 21" xfId="46712" xr:uid="{00000000-0005-0000-0000-0000C7B40000}"/>
    <cellStyle name="SAPBEXformats 22" xfId="46713" xr:uid="{00000000-0005-0000-0000-0000C8B40000}"/>
    <cellStyle name="SAPBEXformats 23" xfId="46714" xr:uid="{00000000-0005-0000-0000-0000C9B40000}"/>
    <cellStyle name="SAPBEXformats 24" xfId="46715" xr:uid="{00000000-0005-0000-0000-0000CAB40000}"/>
    <cellStyle name="SAPBEXformats 25" xfId="46716" xr:uid="{00000000-0005-0000-0000-0000CBB40000}"/>
    <cellStyle name="SAPBEXformats 26" xfId="46717" xr:uid="{00000000-0005-0000-0000-0000CCB40000}"/>
    <cellStyle name="SAPBEXformats 27" xfId="46718" xr:uid="{00000000-0005-0000-0000-0000CDB40000}"/>
    <cellStyle name="SAPBEXformats 28" xfId="46719" xr:uid="{00000000-0005-0000-0000-0000CEB40000}"/>
    <cellStyle name="SAPBEXformats 29" xfId="46720" xr:uid="{00000000-0005-0000-0000-0000CFB40000}"/>
    <cellStyle name="SAPBEXformats 3" xfId="1427" xr:uid="{00000000-0005-0000-0000-0000D0B40000}"/>
    <cellStyle name="SAPBEXformats 3 2" xfId="1428" xr:uid="{00000000-0005-0000-0000-0000D1B40000}"/>
    <cellStyle name="SAPBEXformats 30" xfId="46721" xr:uid="{00000000-0005-0000-0000-0000D2B40000}"/>
    <cellStyle name="SAPBEXformats 31" xfId="46722" xr:uid="{00000000-0005-0000-0000-0000D3B40000}"/>
    <cellStyle name="SAPBEXformats 32" xfId="46723" xr:uid="{00000000-0005-0000-0000-0000D4B40000}"/>
    <cellStyle name="SAPBEXformats 4" xfId="1429" xr:uid="{00000000-0005-0000-0000-0000D5B40000}"/>
    <cellStyle name="SAPBEXformats 5" xfId="46724" xr:uid="{00000000-0005-0000-0000-0000D6B40000}"/>
    <cellStyle name="SAPBEXformats 6" xfId="46725" xr:uid="{00000000-0005-0000-0000-0000D7B40000}"/>
    <cellStyle name="SAPBEXformats 7" xfId="46726" xr:uid="{00000000-0005-0000-0000-0000D8B40000}"/>
    <cellStyle name="SAPBEXformats 8" xfId="46727" xr:uid="{00000000-0005-0000-0000-0000D9B40000}"/>
    <cellStyle name="SAPBEXformats 9" xfId="46728" xr:uid="{00000000-0005-0000-0000-0000DAB40000}"/>
    <cellStyle name="SAPBEXformats_SGN 10a Business Plan 2010v14 used for CF model v2" xfId="46729" xr:uid="{00000000-0005-0000-0000-0000DBB40000}"/>
    <cellStyle name="SAPBEXheaderItem" xfId="1430" xr:uid="{00000000-0005-0000-0000-0000DCB40000}"/>
    <cellStyle name="SAPBEXheaderItem 2" xfId="1431" xr:uid="{00000000-0005-0000-0000-0000DDB40000}"/>
    <cellStyle name="SAPBEXheaderItem 3" xfId="1432" xr:uid="{00000000-0005-0000-0000-0000DEB40000}"/>
    <cellStyle name="SAPBEXheaderItem 3 2" xfId="1433" xr:uid="{00000000-0005-0000-0000-0000DFB40000}"/>
    <cellStyle name="SAPBEXheaderItem 4" xfId="1434" xr:uid="{00000000-0005-0000-0000-0000E0B40000}"/>
    <cellStyle name="SAPBEXheaderItem 4 2" xfId="1435" xr:uid="{00000000-0005-0000-0000-0000E1B40000}"/>
    <cellStyle name="SAPBEXheaderItem 5" xfId="1436" xr:uid="{00000000-0005-0000-0000-0000E2B40000}"/>
    <cellStyle name="SAPBEXheaderItem_0910 GSO Capex RRP - Final (Detail) v2 220710" xfId="1437" xr:uid="{00000000-0005-0000-0000-0000E3B40000}"/>
    <cellStyle name="SAPBEXheaderText" xfId="1438" xr:uid="{00000000-0005-0000-0000-0000E4B40000}"/>
    <cellStyle name="SAPBEXheaderText 2" xfId="1439" xr:uid="{00000000-0005-0000-0000-0000E5B40000}"/>
    <cellStyle name="SAPBEXheaderText 3" xfId="1440" xr:uid="{00000000-0005-0000-0000-0000E6B40000}"/>
    <cellStyle name="SAPBEXheaderText 3 2" xfId="1441" xr:uid="{00000000-0005-0000-0000-0000E7B40000}"/>
    <cellStyle name="SAPBEXheaderText 4" xfId="1442" xr:uid="{00000000-0005-0000-0000-0000E8B40000}"/>
    <cellStyle name="SAPBEXheaderText 4 2" xfId="1443" xr:uid="{00000000-0005-0000-0000-0000E9B40000}"/>
    <cellStyle name="SAPBEXheaderText 5" xfId="1444" xr:uid="{00000000-0005-0000-0000-0000EAB40000}"/>
    <cellStyle name="SAPBEXheaderText_0910 GSO Capex RRP - Final (Detail) v2 220710" xfId="1445" xr:uid="{00000000-0005-0000-0000-0000EBB40000}"/>
    <cellStyle name="SAPBEXHLevel0" xfId="1446" xr:uid="{00000000-0005-0000-0000-0000ECB40000}"/>
    <cellStyle name="SAPBEXHLevel0 10" xfId="46730" xr:uid="{00000000-0005-0000-0000-0000EDB40000}"/>
    <cellStyle name="SAPBEXHLevel0 11" xfId="46731" xr:uid="{00000000-0005-0000-0000-0000EEB40000}"/>
    <cellStyle name="SAPBEXHLevel0 12" xfId="46732" xr:uid="{00000000-0005-0000-0000-0000EFB40000}"/>
    <cellStyle name="SAPBEXHLevel0 13" xfId="46733" xr:uid="{00000000-0005-0000-0000-0000F0B40000}"/>
    <cellStyle name="SAPBEXHLevel0 14" xfId="46734" xr:uid="{00000000-0005-0000-0000-0000F1B40000}"/>
    <cellStyle name="SAPBEXHLevel0 15" xfId="46735" xr:uid="{00000000-0005-0000-0000-0000F2B40000}"/>
    <cellStyle name="SAPBEXHLevel0 16" xfId="46736" xr:uid="{00000000-0005-0000-0000-0000F3B40000}"/>
    <cellStyle name="SAPBEXHLevel0 17" xfId="46737" xr:uid="{00000000-0005-0000-0000-0000F4B40000}"/>
    <cellStyle name="SAPBEXHLevel0 18" xfId="46738" xr:uid="{00000000-0005-0000-0000-0000F5B40000}"/>
    <cellStyle name="SAPBEXHLevel0 19" xfId="46739" xr:uid="{00000000-0005-0000-0000-0000F6B40000}"/>
    <cellStyle name="SAPBEXHLevel0 2" xfId="1447" xr:uid="{00000000-0005-0000-0000-0000F7B40000}"/>
    <cellStyle name="SAPBEXHLevel0 2 10" xfId="46740" xr:uid="{00000000-0005-0000-0000-0000F8B40000}"/>
    <cellStyle name="SAPBEXHLevel0 2 11" xfId="46741" xr:uid="{00000000-0005-0000-0000-0000F9B40000}"/>
    <cellStyle name="SAPBEXHLevel0 2 12" xfId="46742" xr:uid="{00000000-0005-0000-0000-0000FAB40000}"/>
    <cellStyle name="SAPBEXHLevel0 2 13" xfId="46743" xr:uid="{00000000-0005-0000-0000-0000FBB40000}"/>
    <cellStyle name="SAPBEXHLevel0 2 14" xfId="46744" xr:uid="{00000000-0005-0000-0000-0000FCB40000}"/>
    <cellStyle name="SAPBEXHLevel0 2 15" xfId="46745" xr:uid="{00000000-0005-0000-0000-0000FDB40000}"/>
    <cellStyle name="SAPBEXHLevel0 2 16" xfId="46746" xr:uid="{00000000-0005-0000-0000-0000FEB40000}"/>
    <cellStyle name="SAPBEXHLevel0 2 17" xfId="46747" xr:uid="{00000000-0005-0000-0000-0000FFB40000}"/>
    <cellStyle name="SAPBEXHLevel0 2 18" xfId="46748" xr:uid="{00000000-0005-0000-0000-000000B50000}"/>
    <cellStyle name="SAPBEXHLevel0 2 19" xfId="46749" xr:uid="{00000000-0005-0000-0000-000001B50000}"/>
    <cellStyle name="SAPBEXHLevel0 2 2" xfId="1448" xr:uid="{00000000-0005-0000-0000-000002B50000}"/>
    <cellStyle name="SAPBEXHLevel0 2 2 2" xfId="1449" xr:uid="{00000000-0005-0000-0000-000003B50000}"/>
    <cellStyle name="SAPBEXHLevel0 2 2 3" xfId="46750" xr:uid="{00000000-0005-0000-0000-000004B50000}"/>
    <cellStyle name="SAPBEXHLevel0 2 20" xfId="46751" xr:uid="{00000000-0005-0000-0000-000005B50000}"/>
    <cellStyle name="SAPBEXHLevel0 2 21" xfId="46752" xr:uid="{00000000-0005-0000-0000-000006B50000}"/>
    <cellStyle name="SAPBEXHLevel0 2 22" xfId="46753" xr:uid="{00000000-0005-0000-0000-000007B50000}"/>
    <cellStyle name="SAPBEXHLevel0 2 23" xfId="46754" xr:uid="{00000000-0005-0000-0000-000008B50000}"/>
    <cellStyle name="SAPBEXHLevel0 2 24" xfId="46755" xr:uid="{00000000-0005-0000-0000-000009B50000}"/>
    <cellStyle name="SAPBEXHLevel0 2 25" xfId="46756" xr:uid="{00000000-0005-0000-0000-00000AB50000}"/>
    <cellStyle name="SAPBEXHLevel0 2 26" xfId="46757" xr:uid="{00000000-0005-0000-0000-00000BB50000}"/>
    <cellStyle name="SAPBEXHLevel0 2 27" xfId="46758" xr:uid="{00000000-0005-0000-0000-00000CB50000}"/>
    <cellStyle name="SAPBEXHLevel0 2 28" xfId="46759" xr:uid="{00000000-0005-0000-0000-00000DB50000}"/>
    <cellStyle name="SAPBEXHLevel0 2 29" xfId="46760" xr:uid="{00000000-0005-0000-0000-00000EB50000}"/>
    <cellStyle name="SAPBEXHLevel0 2 3" xfId="1450" xr:uid="{00000000-0005-0000-0000-00000FB50000}"/>
    <cellStyle name="SAPBEXHLevel0 2 3 2" xfId="1451" xr:uid="{00000000-0005-0000-0000-000010B50000}"/>
    <cellStyle name="SAPBEXHLevel0 2 30" xfId="46761" xr:uid="{00000000-0005-0000-0000-000011B50000}"/>
    <cellStyle name="SAPBEXHLevel0 2 31" xfId="46762" xr:uid="{00000000-0005-0000-0000-000012B50000}"/>
    <cellStyle name="SAPBEXHLevel0 2 32" xfId="46763" xr:uid="{00000000-0005-0000-0000-000013B50000}"/>
    <cellStyle name="SAPBEXHLevel0 2 4" xfId="1452" xr:uid="{00000000-0005-0000-0000-000014B50000}"/>
    <cellStyle name="SAPBEXHLevel0 2 4 2" xfId="46764" xr:uid="{00000000-0005-0000-0000-000015B50000}"/>
    <cellStyle name="SAPBEXHLevel0 2 5" xfId="46765" xr:uid="{00000000-0005-0000-0000-000016B50000}"/>
    <cellStyle name="SAPBEXHLevel0 2 5 2" xfId="46766" xr:uid="{00000000-0005-0000-0000-000017B50000}"/>
    <cellStyle name="SAPBEXHLevel0 2 6" xfId="46767" xr:uid="{00000000-0005-0000-0000-000018B50000}"/>
    <cellStyle name="SAPBEXHLevel0 2 6 2" xfId="46768" xr:uid="{00000000-0005-0000-0000-000019B50000}"/>
    <cellStyle name="SAPBEXHLevel0 2 7" xfId="46769" xr:uid="{00000000-0005-0000-0000-00001AB50000}"/>
    <cellStyle name="SAPBEXHLevel0 2 7 2" xfId="46770" xr:uid="{00000000-0005-0000-0000-00001BB50000}"/>
    <cellStyle name="SAPBEXHLevel0 2 8" xfId="46771" xr:uid="{00000000-0005-0000-0000-00001CB50000}"/>
    <cellStyle name="SAPBEXHLevel0 2 8 2" xfId="46772" xr:uid="{00000000-0005-0000-0000-00001DB50000}"/>
    <cellStyle name="SAPBEXHLevel0 2 9" xfId="46773" xr:uid="{00000000-0005-0000-0000-00001EB50000}"/>
    <cellStyle name="SAPBEXHLevel0 20" xfId="46774" xr:uid="{00000000-0005-0000-0000-00001FB50000}"/>
    <cellStyle name="SAPBEXHLevel0 21" xfId="46775" xr:uid="{00000000-0005-0000-0000-000020B50000}"/>
    <cellStyle name="SAPBEXHLevel0 22" xfId="46776" xr:uid="{00000000-0005-0000-0000-000021B50000}"/>
    <cellStyle name="SAPBEXHLevel0 23" xfId="46777" xr:uid="{00000000-0005-0000-0000-000022B50000}"/>
    <cellStyle name="SAPBEXHLevel0 24" xfId="46778" xr:uid="{00000000-0005-0000-0000-000023B50000}"/>
    <cellStyle name="SAPBEXHLevel0 25" xfId="46779" xr:uid="{00000000-0005-0000-0000-000024B50000}"/>
    <cellStyle name="SAPBEXHLevel0 26" xfId="46780" xr:uid="{00000000-0005-0000-0000-000025B50000}"/>
    <cellStyle name="SAPBEXHLevel0 27" xfId="46781" xr:uid="{00000000-0005-0000-0000-000026B50000}"/>
    <cellStyle name="SAPBEXHLevel0 28" xfId="46782" xr:uid="{00000000-0005-0000-0000-000027B50000}"/>
    <cellStyle name="SAPBEXHLevel0 29" xfId="46783" xr:uid="{00000000-0005-0000-0000-000028B50000}"/>
    <cellStyle name="SAPBEXHLevel0 3" xfId="1453" xr:uid="{00000000-0005-0000-0000-000029B50000}"/>
    <cellStyle name="SAPBEXHLevel0 3 2" xfId="1454" xr:uid="{00000000-0005-0000-0000-00002AB50000}"/>
    <cellStyle name="SAPBEXHLevel0 3 3" xfId="46784" xr:uid="{00000000-0005-0000-0000-00002BB50000}"/>
    <cellStyle name="SAPBEXHLevel0 30" xfId="46785" xr:uid="{00000000-0005-0000-0000-00002CB50000}"/>
    <cellStyle name="SAPBEXHLevel0 31" xfId="46786" xr:uid="{00000000-0005-0000-0000-00002DB50000}"/>
    <cellStyle name="SAPBEXHLevel0 32" xfId="46787" xr:uid="{00000000-0005-0000-0000-00002EB50000}"/>
    <cellStyle name="SAPBEXHLevel0 33" xfId="46788" xr:uid="{00000000-0005-0000-0000-00002FB50000}"/>
    <cellStyle name="SAPBEXHLevel0 4" xfId="1455" xr:uid="{00000000-0005-0000-0000-000030B50000}"/>
    <cellStyle name="SAPBEXHLevel0 4 2" xfId="1456" xr:uid="{00000000-0005-0000-0000-000031B50000}"/>
    <cellStyle name="SAPBEXHLevel0 5" xfId="1457" xr:uid="{00000000-0005-0000-0000-000032B50000}"/>
    <cellStyle name="SAPBEXHLevel0 5 2" xfId="46789" xr:uid="{00000000-0005-0000-0000-000033B50000}"/>
    <cellStyle name="SAPBEXHLevel0 6" xfId="46790" xr:uid="{00000000-0005-0000-0000-000034B50000}"/>
    <cellStyle name="SAPBEXHLevel0 6 2" xfId="46791" xr:uid="{00000000-0005-0000-0000-000035B50000}"/>
    <cellStyle name="SAPBEXHLevel0 7" xfId="46792" xr:uid="{00000000-0005-0000-0000-000036B50000}"/>
    <cellStyle name="SAPBEXHLevel0 7 2" xfId="46793" xr:uid="{00000000-0005-0000-0000-000037B50000}"/>
    <cellStyle name="SAPBEXHLevel0 8" xfId="46794" xr:uid="{00000000-0005-0000-0000-000038B50000}"/>
    <cellStyle name="SAPBEXHLevel0 8 2" xfId="46795" xr:uid="{00000000-0005-0000-0000-000039B50000}"/>
    <cellStyle name="SAPBEXHLevel0 9" xfId="46796" xr:uid="{00000000-0005-0000-0000-00003AB50000}"/>
    <cellStyle name="SAPBEXHLevel0 9 2" xfId="46797" xr:uid="{00000000-0005-0000-0000-00003BB50000}"/>
    <cellStyle name="SAPBEXHLevel0_0910 GSO Capex RRP - Final (Detail) v2 220710" xfId="1458" xr:uid="{00000000-0005-0000-0000-00003CB50000}"/>
    <cellStyle name="SAPBEXHLevel0X" xfId="1459" xr:uid="{00000000-0005-0000-0000-00003DB50000}"/>
    <cellStyle name="SAPBEXHLevel0X 10" xfId="46798" xr:uid="{00000000-0005-0000-0000-00003EB50000}"/>
    <cellStyle name="SAPBEXHLevel0X 11" xfId="46799" xr:uid="{00000000-0005-0000-0000-00003FB50000}"/>
    <cellStyle name="SAPBEXHLevel0X 12" xfId="46800" xr:uid="{00000000-0005-0000-0000-000040B50000}"/>
    <cellStyle name="SAPBEXHLevel0X 13" xfId="46801" xr:uid="{00000000-0005-0000-0000-000041B50000}"/>
    <cellStyle name="SAPBEXHLevel0X 14" xfId="46802" xr:uid="{00000000-0005-0000-0000-000042B50000}"/>
    <cellStyle name="SAPBEXHLevel0X 15" xfId="46803" xr:uid="{00000000-0005-0000-0000-000043B50000}"/>
    <cellStyle name="SAPBEXHLevel0X 16" xfId="46804" xr:uid="{00000000-0005-0000-0000-000044B50000}"/>
    <cellStyle name="SAPBEXHLevel0X 17" xfId="46805" xr:uid="{00000000-0005-0000-0000-000045B50000}"/>
    <cellStyle name="SAPBEXHLevel0X 18" xfId="46806" xr:uid="{00000000-0005-0000-0000-000046B50000}"/>
    <cellStyle name="SAPBEXHLevel0X 19" xfId="46807" xr:uid="{00000000-0005-0000-0000-000047B50000}"/>
    <cellStyle name="SAPBEXHLevel0X 2" xfId="1460" xr:uid="{00000000-0005-0000-0000-000048B50000}"/>
    <cellStyle name="SAPBEXHLevel0X 2 10" xfId="46808" xr:uid="{00000000-0005-0000-0000-000049B50000}"/>
    <cellStyle name="SAPBEXHLevel0X 2 11" xfId="46809" xr:uid="{00000000-0005-0000-0000-00004AB50000}"/>
    <cellStyle name="SAPBEXHLevel0X 2 12" xfId="46810" xr:uid="{00000000-0005-0000-0000-00004BB50000}"/>
    <cellStyle name="SAPBEXHLevel0X 2 13" xfId="46811" xr:uid="{00000000-0005-0000-0000-00004CB50000}"/>
    <cellStyle name="SAPBEXHLevel0X 2 14" xfId="46812" xr:uid="{00000000-0005-0000-0000-00004DB50000}"/>
    <cellStyle name="SAPBEXHLevel0X 2 15" xfId="46813" xr:uid="{00000000-0005-0000-0000-00004EB50000}"/>
    <cellStyle name="SAPBEXHLevel0X 2 16" xfId="46814" xr:uid="{00000000-0005-0000-0000-00004FB50000}"/>
    <cellStyle name="SAPBEXHLevel0X 2 17" xfId="46815" xr:uid="{00000000-0005-0000-0000-000050B50000}"/>
    <cellStyle name="SAPBEXHLevel0X 2 18" xfId="46816" xr:uid="{00000000-0005-0000-0000-000051B50000}"/>
    <cellStyle name="SAPBEXHLevel0X 2 19" xfId="46817" xr:uid="{00000000-0005-0000-0000-000052B50000}"/>
    <cellStyle name="SAPBEXHLevel0X 2 2" xfId="1461" xr:uid="{00000000-0005-0000-0000-000053B50000}"/>
    <cellStyle name="SAPBEXHLevel0X 2 2 2" xfId="1462" xr:uid="{00000000-0005-0000-0000-000054B50000}"/>
    <cellStyle name="SAPBEXHLevel0X 2 2 3" xfId="46818" xr:uid="{00000000-0005-0000-0000-000055B50000}"/>
    <cellStyle name="SAPBEXHLevel0X 2 20" xfId="46819" xr:uid="{00000000-0005-0000-0000-000056B50000}"/>
    <cellStyle name="SAPBEXHLevel0X 2 21" xfId="46820" xr:uid="{00000000-0005-0000-0000-000057B50000}"/>
    <cellStyle name="SAPBEXHLevel0X 2 22" xfId="46821" xr:uid="{00000000-0005-0000-0000-000058B50000}"/>
    <cellStyle name="SAPBEXHLevel0X 2 23" xfId="46822" xr:uid="{00000000-0005-0000-0000-000059B50000}"/>
    <cellStyle name="SAPBEXHLevel0X 2 24" xfId="46823" xr:uid="{00000000-0005-0000-0000-00005AB50000}"/>
    <cellStyle name="SAPBEXHLevel0X 2 25" xfId="46824" xr:uid="{00000000-0005-0000-0000-00005BB50000}"/>
    <cellStyle name="SAPBEXHLevel0X 2 26" xfId="46825" xr:uid="{00000000-0005-0000-0000-00005CB50000}"/>
    <cellStyle name="SAPBEXHLevel0X 2 27" xfId="46826" xr:uid="{00000000-0005-0000-0000-00005DB50000}"/>
    <cellStyle name="SAPBEXHLevel0X 2 28" xfId="46827" xr:uid="{00000000-0005-0000-0000-00005EB50000}"/>
    <cellStyle name="SAPBEXHLevel0X 2 29" xfId="46828" xr:uid="{00000000-0005-0000-0000-00005FB50000}"/>
    <cellStyle name="SAPBEXHLevel0X 2 3" xfId="1463" xr:uid="{00000000-0005-0000-0000-000060B50000}"/>
    <cellStyle name="SAPBEXHLevel0X 2 3 2" xfId="1464" xr:uid="{00000000-0005-0000-0000-000061B50000}"/>
    <cellStyle name="SAPBEXHLevel0X 2 30" xfId="46829" xr:uid="{00000000-0005-0000-0000-000062B50000}"/>
    <cellStyle name="SAPBEXHLevel0X 2 31" xfId="46830" xr:uid="{00000000-0005-0000-0000-000063B50000}"/>
    <cellStyle name="SAPBEXHLevel0X 2 32" xfId="46831" xr:uid="{00000000-0005-0000-0000-000064B50000}"/>
    <cellStyle name="SAPBEXHLevel0X 2 4" xfId="1465" xr:uid="{00000000-0005-0000-0000-000065B50000}"/>
    <cellStyle name="SAPBEXHLevel0X 2 4 2" xfId="46832" xr:uid="{00000000-0005-0000-0000-000066B50000}"/>
    <cellStyle name="SAPBEXHLevel0X 2 5" xfId="46833" xr:uid="{00000000-0005-0000-0000-000067B50000}"/>
    <cellStyle name="SAPBEXHLevel0X 2 5 2" xfId="46834" xr:uid="{00000000-0005-0000-0000-000068B50000}"/>
    <cellStyle name="SAPBEXHLevel0X 2 6" xfId="46835" xr:uid="{00000000-0005-0000-0000-000069B50000}"/>
    <cellStyle name="SAPBEXHLevel0X 2 6 2" xfId="46836" xr:uid="{00000000-0005-0000-0000-00006AB50000}"/>
    <cellStyle name="SAPBEXHLevel0X 2 7" xfId="46837" xr:uid="{00000000-0005-0000-0000-00006BB50000}"/>
    <cellStyle name="SAPBEXHLevel0X 2 7 2" xfId="46838" xr:uid="{00000000-0005-0000-0000-00006CB50000}"/>
    <cellStyle name="SAPBEXHLevel0X 2 8" xfId="46839" xr:uid="{00000000-0005-0000-0000-00006DB50000}"/>
    <cellStyle name="SAPBEXHLevel0X 2 8 2" xfId="46840" xr:uid="{00000000-0005-0000-0000-00006EB50000}"/>
    <cellStyle name="SAPBEXHLevel0X 2 9" xfId="46841" xr:uid="{00000000-0005-0000-0000-00006FB50000}"/>
    <cellStyle name="SAPBEXHLevel0X 20" xfId="46842" xr:uid="{00000000-0005-0000-0000-000070B50000}"/>
    <cellStyle name="SAPBEXHLevel0X 21" xfId="46843" xr:uid="{00000000-0005-0000-0000-000071B50000}"/>
    <cellStyle name="SAPBEXHLevel0X 22" xfId="46844" xr:uid="{00000000-0005-0000-0000-000072B50000}"/>
    <cellStyle name="SAPBEXHLevel0X 23" xfId="46845" xr:uid="{00000000-0005-0000-0000-000073B50000}"/>
    <cellStyle name="SAPBEXHLevel0X 24" xfId="46846" xr:uid="{00000000-0005-0000-0000-000074B50000}"/>
    <cellStyle name="SAPBEXHLevel0X 25" xfId="46847" xr:uid="{00000000-0005-0000-0000-000075B50000}"/>
    <cellStyle name="SAPBEXHLevel0X 26" xfId="46848" xr:uid="{00000000-0005-0000-0000-000076B50000}"/>
    <cellStyle name="SAPBEXHLevel0X 27" xfId="46849" xr:uid="{00000000-0005-0000-0000-000077B50000}"/>
    <cellStyle name="SAPBEXHLevel0X 28" xfId="46850" xr:uid="{00000000-0005-0000-0000-000078B50000}"/>
    <cellStyle name="SAPBEXHLevel0X 29" xfId="46851" xr:uid="{00000000-0005-0000-0000-000079B50000}"/>
    <cellStyle name="SAPBEXHLevel0X 3" xfId="1466" xr:uid="{00000000-0005-0000-0000-00007AB50000}"/>
    <cellStyle name="SAPBEXHLevel0X 3 10" xfId="1467" xr:uid="{00000000-0005-0000-0000-00007BB50000}"/>
    <cellStyle name="SAPBEXHLevel0X 3 10 2" xfId="1468" xr:uid="{00000000-0005-0000-0000-00007CB50000}"/>
    <cellStyle name="SAPBEXHLevel0X 3 11" xfId="1469" xr:uid="{00000000-0005-0000-0000-00007DB50000}"/>
    <cellStyle name="SAPBEXHLevel0X 3 2" xfId="1470" xr:uid="{00000000-0005-0000-0000-00007EB50000}"/>
    <cellStyle name="SAPBEXHLevel0X 3 2 2" xfId="1471" xr:uid="{00000000-0005-0000-0000-00007FB50000}"/>
    <cellStyle name="SAPBEXHLevel0X 3 2 2 2" xfId="1472" xr:uid="{00000000-0005-0000-0000-000080B50000}"/>
    <cellStyle name="SAPBEXHLevel0X 3 2 3" xfId="1473" xr:uid="{00000000-0005-0000-0000-000081B50000}"/>
    <cellStyle name="SAPBEXHLevel0X 3 2 3 2" xfId="1474" xr:uid="{00000000-0005-0000-0000-000082B50000}"/>
    <cellStyle name="SAPBEXHLevel0X 3 2 4" xfId="1475" xr:uid="{00000000-0005-0000-0000-000083B50000}"/>
    <cellStyle name="SAPBEXHLevel0X 3 3" xfId="1476" xr:uid="{00000000-0005-0000-0000-000084B50000}"/>
    <cellStyle name="SAPBEXHLevel0X 3 3 2" xfId="1477" xr:uid="{00000000-0005-0000-0000-000085B50000}"/>
    <cellStyle name="SAPBEXHLevel0X 3 3 2 2" xfId="1478" xr:uid="{00000000-0005-0000-0000-000086B50000}"/>
    <cellStyle name="SAPBEXHLevel0X 3 3 3" xfId="1479" xr:uid="{00000000-0005-0000-0000-000087B50000}"/>
    <cellStyle name="SAPBEXHLevel0X 3 3 3 2" xfId="1480" xr:uid="{00000000-0005-0000-0000-000088B50000}"/>
    <cellStyle name="SAPBEXHLevel0X 3 3 4" xfId="1481" xr:uid="{00000000-0005-0000-0000-000089B50000}"/>
    <cellStyle name="SAPBEXHLevel0X 3 4" xfId="1482" xr:uid="{00000000-0005-0000-0000-00008AB50000}"/>
    <cellStyle name="SAPBEXHLevel0X 3 4 2" xfId="1483" xr:uid="{00000000-0005-0000-0000-00008BB50000}"/>
    <cellStyle name="SAPBEXHLevel0X 3 4 2 2" xfId="1484" xr:uid="{00000000-0005-0000-0000-00008CB50000}"/>
    <cellStyle name="SAPBEXHLevel0X 3 4 3" xfId="1485" xr:uid="{00000000-0005-0000-0000-00008DB50000}"/>
    <cellStyle name="SAPBEXHLevel0X 3 4 3 2" xfId="1486" xr:uid="{00000000-0005-0000-0000-00008EB50000}"/>
    <cellStyle name="SAPBEXHLevel0X 3 4 4" xfId="1487" xr:uid="{00000000-0005-0000-0000-00008FB50000}"/>
    <cellStyle name="SAPBEXHLevel0X 3 5" xfId="1488" xr:uid="{00000000-0005-0000-0000-000090B50000}"/>
    <cellStyle name="SAPBEXHLevel0X 3 5 2" xfId="1489" xr:uid="{00000000-0005-0000-0000-000091B50000}"/>
    <cellStyle name="SAPBEXHLevel0X 3 5 2 2" xfId="1490" xr:uid="{00000000-0005-0000-0000-000092B50000}"/>
    <cellStyle name="SAPBEXHLevel0X 3 5 3" xfId="1491" xr:uid="{00000000-0005-0000-0000-000093B50000}"/>
    <cellStyle name="SAPBEXHLevel0X 3 5 3 2" xfId="1492" xr:uid="{00000000-0005-0000-0000-000094B50000}"/>
    <cellStyle name="SAPBEXHLevel0X 3 5 4" xfId="1493" xr:uid="{00000000-0005-0000-0000-000095B50000}"/>
    <cellStyle name="SAPBEXHLevel0X 3 6" xfId="1494" xr:uid="{00000000-0005-0000-0000-000096B50000}"/>
    <cellStyle name="SAPBEXHLevel0X 3 6 2" xfId="1495" xr:uid="{00000000-0005-0000-0000-000097B50000}"/>
    <cellStyle name="SAPBEXHLevel0X 3 6 2 2" xfId="1496" xr:uid="{00000000-0005-0000-0000-000098B50000}"/>
    <cellStyle name="SAPBEXHLevel0X 3 6 3" xfId="1497" xr:uid="{00000000-0005-0000-0000-000099B50000}"/>
    <cellStyle name="SAPBEXHLevel0X 3 6 3 2" xfId="1498" xr:uid="{00000000-0005-0000-0000-00009AB50000}"/>
    <cellStyle name="SAPBEXHLevel0X 3 6 4" xfId="1499" xr:uid="{00000000-0005-0000-0000-00009BB50000}"/>
    <cellStyle name="SAPBEXHLevel0X 3 7" xfId="1500" xr:uid="{00000000-0005-0000-0000-00009CB50000}"/>
    <cellStyle name="SAPBEXHLevel0X 3 7 2" xfId="1501" xr:uid="{00000000-0005-0000-0000-00009DB50000}"/>
    <cellStyle name="SAPBEXHLevel0X 3 7 2 2" xfId="1502" xr:uid="{00000000-0005-0000-0000-00009EB50000}"/>
    <cellStyle name="SAPBEXHLevel0X 3 7 3" xfId="1503" xr:uid="{00000000-0005-0000-0000-00009FB50000}"/>
    <cellStyle name="SAPBEXHLevel0X 3 7 3 2" xfId="1504" xr:uid="{00000000-0005-0000-0000-0000A0B50000}"/>
    <cellStyle name="SAPBEXHLevel0X 3 7 4" xfId="1505" xr:uid="{00000000-0005-0000-0000-0000A1B50000}"/>
    <cellStyle name="SAPBEXHLevel0X 3 8" xfId="1506" xr:uid="{00000000-0005-0000-0000-0000A2B50000}"/>
    <cellStyle name="SAPBEXHLevel0X 3 8 2" xfId="1507" xr:uid="{00000000-0005-0000-0000-0000A3B50000}"/>
    <cellStyle name="SAPBEXHLevel0X 3 8 2 2" xfId="1508" xr:uid="{00000000-0005-0000-0000-0000A4B50000}"/>
    <cellStyle name="SAPBEXHLevel0X 3 8 3" xfId="1509" xr:uid="{00000000-0005-0000-0000-0000A5B50000}"/>
    <cellStyle name="SAPBEXHLevel0X 3 8 3 2" xfId="1510" xr:uid="{00000000-0005-0000-0000-0000A6B50000}"/>
    <cellStyle name="SAPBEXHLevel0X 3 8 4" xfId="1511" xr:uid="{00000000-0005-0000-0000-0000A7B50000}"/>
    <cellStyle name="SAPBEXHLevel0X 3 9" xfId="1512" xr:uid="{00000000-0005-0000-0000-0000A8B50000}"/>
    <cellStyle name="SAPBEXHLevel0X 3 9 2" xfId="1513" xr:uid="{00000000-0005-0000-0000-0000A9B50000}"/>
    <cellStyle name="SAPBEXHLevel0X 30" xfId="46852" xr:uid="{00000000-0005-0000-0000-0000AAB50000}"/>
    <cellStyle name="SAPBEXHLevel0X 31" xfId="46853" xr:uid="{00000000-0005-0000-0000-0000ABB50000}"/>
    <cellStyle name="SAPBEXHLevel0X 32" xfId="46854" xr:uid="{00000000-0005-0000-0000-0000ACB50000}"/>
    <cellStyle name="SAPBEXHLevel0X 33" xfId="46855" xr:uid="{00000000-0005-0000-0000-0000ADB50000}"/>
    <cellStyle name="SAPBEXHLevel0X 4" xfId="1514" xr:uid="{00000000-0005-0000-0000-0000AEB50000}"/>
    <cellStyle name="SAPBEXHLevel0X 4 2" xfId="1515" xr:uid="{00000000-0005-0000-0000-0000AFB50000}"/>
    <cellStyle name="SAPBEXHLevel0X 5" xfId="1516" xr:uid="{00000000-0005-0000-0000-0000B0B50000}"/>
    <cellStyle name="SAPBEXHLevel0X 5 2" xfId="1517" xr:uid="{00000000-0005-0000-0000-0000B1B50000}"/>
    <cellStyle name="SAPBEXHLevel0X 6" xfId="1518" xr:uid="{00000000-0005-0000-0000-0000B2B50000}"/>
    <cellStyle name="SAPBEXHLevel0X 6 2" xfId="46856" xr:uid="{00000000-0005-0000-0000-0000B3B50000}"/>
    <cellStyle name="SAPBEXHLevel0X 7" xfId="46857" xr:uid="{00000000-0005-0000-0000-0000B4B50000}"/>
    <cellStyle name="SAPBEXHLevel0X 7 2" xfId="46858" xr:uid="{00000000-0005-0000-0000-0000B5B50000}"/>
    <cellStyle name="SAPBEXHLevel0X 8" xfId="46859" xr:uid="{00000000-0005-0000-0000-0000B6B50000}"/>
    <cellStyle name="SAPBEXHLevel0X 8 2" xfId="46860" xr:uid="{00000000-0005-0000-0000-0000B7B50000}"/>
    <cellStyle name="SAPBEXHLevel0X 9" xfId="46861" xr:uid="{00000000-0005-0000-0000-0000B8B50000}"/>
    <cellStyle name="SAPBEXHLevel0X 9 2" xfId="46862" xr:uid="{00000000-0005-0000-0000-0000B9B50000}"/>
    <cellStyle name="SAPBEXHLevel0X_0910 GSO Capex RRP - Final (Detail) v2 220710" xfId="1519" xr:uid="{00000000-0005-0000-0000-0000BAB50000}"/>
    <cellStyle name="SAPBEXHLevel1" xfId="1520" xr:uid="{00000000-0005-0000-0000-0000BBB50000}"/>
    <cellStyle name="SAPBEXHLevel1 10" xfId="46863" xr:uid="{00000000-0005-0000-0000-0000BCB50000}"/>
    <cellStyle name="SAPBEXHLevel1 11" xfId="46864" xr:uid="{00000000-0005-0000-0000-0000BDB50000}"/>
    <cellStyle name="SAPBEXHLevel1 12" xfId="46865" xr:uid="{00000000-0005-0000-0000-0000BEB50000}"/>
    <cellStyle name="SAPBEXHLevel1 13" xfId="46866" xr:uid="{00000000-0005-0000-0000-0000BFB50000}"/>
    <cellStyle name="SAPBEXHLevel1 14" xfId="46867" xr:uid="{00000000-0005-0000-0000-0000C0B50000}"/>
    <cellStyle name="SAPBEXHLevel1 15" xfId="46868" xr:uid="{00000000-0005-0000-0000-0000C1B50000}"/>
    <cellStyle name="SAPBEXHLevel1 16" xfId="46869" xr:uid="{00000000-0005-0000-0000-0000C2B50000}"/>
    <cellStyle name="SAPBEXHLevel1 17" xfId="46870" xr:uid="{00000000-0005-0000-0000-0000C3B50000}"/>
    <cellStyle name="SAPBEXHLevel1 18" xfId="46871" xr:uid="{00000000-0005-0000-0000-0000C4B50000}"/>
    <cellStyle name="SAPBEXHLevel1 19" xfId="46872" xr:uid="{00000000-0005-0000-0000-0000C5B50000}"/>
    <cellStyle name="SAPBEXHLevel1 2" xfId="1521" xr:uid="{00000000-0005-0000-0000-0000C6B50000}"/>
    <cellStyle name="SAPBEXHLevel1 2 10" xfId="46873" xr:uid="{00000000-0005-0000-0000-0000C7B50000}"/>
    <cellStyle name="SAPBEXHLevel1 2 11" xfId="46874" xr:uid="{00000000-0005-0000-0000-0000C8B50000}"/>
    <cellStyle name="SAPBEXHLevel1 2 12" xfId="46875" xr:uid="{00000000-0005-0000-0000-0000C9B50000}"/>
    <cellStyle name="SAPBEXHLevel1 2 13" xfId="46876" xr:uid="{00000000-0005-0000-0000-0000CAB50000}"/>
    <cellStyle name="SAPBEXHLevel1 2 14" xfId="46877" xr:uid="{00000000-0005-0000-0000-0000CBB50000}"/>
    <cellStyle name="SAPBEXHLevel1 2 15" xfId="46878" xr:uid="{00000000-0005-0000-0000-0000CCB50000}"/>
    <cellStyle name="SAPBEXHLevel1 2 16" xfId="46879" xr:uid="{00000000-0005-0000-0000-0000CDB50000}"/>
    <cellStyle name="SAPBEXHLevel1 2 17" xfId="46880" xr:uid="{00000000-0005-0000-0000-0000CEB50000}"/>
    <cellStyle name="SAPBEXHLevel1 2 18" xfId="46881" xr:uid="{00000000-0005-0000-0000-0000CFB50000}"/>
    <cellStyle name="SAPBEXHLevel1 2 19" xfId="46882" xr:uid="{00000000-0005-0000-0000-0000D0B50000}"/>
    <cellStyle name="SAPBEXHLevel1 2 2" xfId="1522" xr:uid="{00000000-0005-0000-0000-0000D1B50000}"/>
    <cellStyle name="SAPBEXHLevel1 2 2 2" xfId="1523" xr:uid="{00000000-0005-0000-0000-0000D2B50000}"/>
    <cellStyle name="SAPBEXHLevel1 2 2 3" xfId="46883" xr:uid="{00000000-0005-0000-0000-0000D3B50000}"/>
    <cellStyle name="SAPBEXHLevel1 2 20" xfId="46884" xr:uid="{00000000-0005-0000-0000-0000D4B50000}"/>
    <cellStyle name="SAPBEXHLevel1 2 21" xfId="46885" xr:uid="{00000000-0005-0000-0000-0000D5B50000}"/>
    <cellStyle name="SAPBEXHLevel1 2 22" xfId="46886" xr:uid="{00000000-0005-0000-0000-0000D6B50000}"/>
    <cellStyle name="SAPBEXHLevel1 2 23" xfId="46887" xr:uid="{00000000-0005-0000-0000-0000D7B50000}"/>
    <cellStyle name="SAPBEXHLevel1 2 24" xfId="46888" xr:uid="{00000000-0005-0000-0000-0000D8B50000}"/>
    <cellStyle name="SAPBEXHLevel1 2 25" xfId="46889" xr:uid="{00000000-0005-0000-0000-0000D9B50000}"/>
    <cellStyle name="SAPBEXHLevel1 2 26" xfId="46890" xr:uid="{00000000-0005-0000-0000-0000DAB50000}"/>
    <cellStyle name="SAPBEXHLevel1 2 27" xfId="46891" xr:uid="{00000000-0005-0000-0000-0000DBB50000}"/>
    <cellStyle name="SAPBEXHLevel1 2 28" xfId="46892" xr:uid="{00000000-0005-0000-0000-0000DCB50000}"/>
    <cellStyle name="SAPBEXHLevel1 2 29" xfId="46893" xr:uid="{00000000-0005-0000-0000-0000DDB50000}"/>
    <cellStyle name="SAPBEXHLevel1 2 3" xfId="1524" xr:uid="{00000000-0005-0000-0000-0000DEB50000}"/>
    <cellStyle name="SAPBEXHLevel1 2 3 2" xfId="1525" xr:uid="{00000000-0005-0000-0000-0000DFB50000}"/>
    <cellStyle name="SAPBEXHLevel1 2 30" xfId="46894" xr:uid="{00000000-0005-0000-0000-0000E0B50000}"/>
    <cellStyle name="SAPBEXHLevel1 2 31" xfId="46895" xr:uid="{00000000-0005-0000-0000-0000E1B50000}"/>
    <cellStyle name="SAPBEXHLevel1 2 32" xfId="46896" xr:uid="{00000000-0005-0000-0000-0000E2B50000}"/>
    <cellStyle name="SAPBEXHLevel1 2 4" xfId="1526" xr:uid="{00000000-0005-0000-0000-0000E3B50000}"/>
    <cellStyle name="SAPBEXHLevel1 2 4 2" xfId="46897" xr:uid="{00000000-0005-0000-0000-0000E4B50000}"/>
    <cellStyle name="SAPBEXHLevel1 2 5" xfId="46898" xr:uid="{00000000-0005-0000-0000-0000E5B50000}"/>
    <cellStyle name="SAPBEXHLevel1 2 5 2" xfId="46899" xr:uid="{00000000-0005-0000-0000-0000E6B50000}"/>
    <cellStyle name="SAPBEXHLevel1 2 6" xfId="46900" xr:uid="{00000000-0005-0000-0000-0000E7B50000}"/>
    <cellStyle name="SAPBEXHLevel1 2 6 2" xfId="46901" xr:uid="{00000000-0005-0000-0000-0000E8B50000}"/>
    <cellStyle name="SAPBEXHLevel1 2 7" xfId="46902" xr:uid="{00000000-0005-0000-0000-0000E9B50000}"/>
    <cellStyle name="SAPBEXHLevel1 2 7 2" xfId="46903" xr:uid="{00000000-0005-0000-0000-0000EAB50000}"/>
    <cellStyle name="SAPBEXHLevel1 2 8" xfId="46904" xr:uid="{00000000-0005-0000-0000-0000EBB50000}"/>
    <cellStyle name="SAPBEXHLevel1 2 8 2" xfId="46905" xr:uid="{00000000-0005-0000-0000-0000ECB50000}"/>
    <cellStyle name="SAPBEXHLevel1 2 9" xfId="46906" xr:uid="{00000000-0005-0000-0000-0000EDB50000}"/>
    <cellStyle name="SAPBEXHLevel1 20" xfId="46907" xr:uid="{00000000-0005-0000-0000-0000EEB50000}"/>
    <cellStyle name="SAPBEXHLevel1 21" xfId="46908" xr:uid="{00000000-0005-0000-0000-0000EFB50000}"/>
    <cellStyle name="SAPBEXHLevel1 22" xfId="46909" xr:uid="{00000000-0005-0000-0000-0000F0B50000}"/>
    <cellStyle name="SAPBEXHLevel1 23" xfId="46910" xr:uid="{00000000-0005-0000-0000-0000F1B50000}"/>
    <cellStyle name="SAPBEXHLevel1 24" xfId="46911" xr:uid="{00000000-0005-0000-0000-0000F2B50000}"/>
    <cellStyle name="SAPBEXHLevel1 25" xfId="46912" xr:uid="{00000000-0005-0000-0000-0000F3B50000}"/>
    <cellStyle name="SAPBEXHLevel1 26" xfId="46913" xr:uid="{00000000-0005-0000-0000-0000F4B50000}"/>
    <cellStyle name="SAPBEXHLevel1 27" xfId="46914" xr:uid="{00000000-0005-0000-0000-0000F5B50000}"/>
    <cellStyle name="SAPBEXHLevel1 28" xfId="46915" xr:uid="{00000000-0005-0000-0000-0000F6B50000}"/>
    <cellStyle name="SAPBEXHLevel1 29" xfId="46916" xr:uid="{00000000-0005-0000-0000-0000F7B50000}"/>
    <cellStyle name="SAPBEXHLevel1 3" xfId="1527" xr:uid="{00000000-0005-0000-0000-0000F8B50000}"/>
    <cellStyle name="SAPBEXHLevel1 3 2" xfId="1528" xr:uid="{00000000-0005-0000-0000-0000F9B50000}"/>
    <cellStyle name="SAPBEXHLevel1 3 3" xfId="46917" xr:uid="{00000000-0005-0000-0000-0000FAB50000}"/>
    <cellStyle name="SAPBEXHLevel1 30" xfId="46918" xr:uid="{00000000-0005-0000-0000-0000FBB50000}"/>
    <cellStyle name="SAPBEXHLevel1 31" xfId="46919" xr:uid="{00000000-0005-0000-0000-0000FCB50000}"/>
    <cellStyle name="SAPBEXHLevel1 32" xfId="46920" xr:uid="{00000000-0005-0000-0000-0000FDB50000}"/>
    <cellStyle name="SAPBEXHLevel1 33" xfId="46921" xr:uid="{00000000-0005-0000-0000-0000FEB50000}"/>
    <cellStyle name="SAPBEXHLevel1 4" xfId="1529" xr:uid="{00000000-0005-0000-0000-0000FFB50000}"/>
    <cellStyle name="SAPBEXHLevel1 4 2" xfId="1530" xr:uid="{00000000-0005-0000-0000-000000B60000}"/>
    <cellStyle name="SAPBEXHLevel1 5" xfId="1531" xr:uid="{00000000-0005-0000-0000-000001B60000}"/>
    <cellStyle name="SAPBEXHLevel1 5 2" xfId="46922" xr:uid="{00000000-0005-0000-0000-000002B60000}"/>
    <cellStyle name="SAPBEXHLevel1 6" xfId="46923" xr:uid="{00000000-0005-0000-0000-000003B60000}"/>
    <cellStyle name="SAPBEXHLevel1 6 2" xfId="46924" xr:uid="{00000000-0005-0000-0000-000004B60000}"/>
    <cellStyle name="SAPBEXHLevel1 7" xfId="46925" xr:uid="{00000000-0005-0000-0000-000005B60000}"/>
    <cellStyle name="SAPBEXHLevel1 7 2" xfId="46926" xr:uid="{00000000-0005-0000-0000-000006B60000}"/>
    <cellStyle name="SAPBEXHLevel1 8" xfId="46927" xr:uid="{00000000-0005-0000-0000-000007B60000}"/>
    <cellStyle name="SAPBEXHLevel1 8 2" xfId="46928" xr:uid="{00000000-0005-0000-0000-000008B60000}"/>
    <cellStyle name="SAPBEXHLevel1 9" xfId="46929" xr:uid="{00000000-0005-0000-0000-000009B60000}"/>
    <cellStyle name="SAPBEXHLevel1 9 2" xfId="46930" xr:uid="{00000000-0005-0000-0000-00000AB60000}"/>
    <cellStyle name="SAPBEXHLevel1_0910 GSO Capex RRP - Final (Detail) v2 220710" xfId="1532" xr:uid="{00000000-0005-0000-0000-00000BB60000}"/>
    <cellStyle name="SAPBEXHLevel1X" xfId="1533" xr:uid="{00000000-0005-0000-0000-00000CB60000}"/>
    <cellStyle name="SAPBEXHLevel1X 10" xfId="46931" xr:uid="{00000000-0005-0000-0000-00000DB60000}"/>
    <cellStyle name="SAPBEXHLevel1X 11" xfId="46932" xr:uid="{00000000-0005-0000-0000-00000EB60000}"/>
    <cellStyle name="SAPBEXHLevel1X 12" xfId="46933" xr:uid="{00000000-0005-0000-0000-00000FB60000}"/>
    <cellStyle name="SAPBEXHLevel1X 13" xfId="46934" xr:uid="{00000000-0005-0000-0000-000010B60000}"/>
    <cellStyle name="SAPBEXHLevel1X 14" xfId="46935" xr:uid="{00000000-0005-0000-0000-000011B60000}"/>
    <cellStyle name="SAPBEXHLevel1X 15" xfId="46936" xr:uid="{00000000-0005-0000-0000-000012B60000}"/>
    <cellStyle name="SAPBEXHLevel1X 16" xfId="46937" xr:uid="{00000000-0005-0000-0000-000013B60000}"/>
    <cellStyle name="SAPBEXHLevel1X 17" xfId="46938" xr:uid="{00000000-0005-0000-0000-000014B60000}"/>
    <cellStyle name="SAPBEXHLevel1X 18" xfId="46939" xr:uid="{00000000-0005-0000-0000-000015B60000}"/>
    <cellStyle name="SAPBEXHLevel1X 19" xfId="46940" xr:uid="{00000000-0005-0000-0000-000016B60000}"/>
    <cellStyle name="SAPBEXHLevel1X 2" xfId="1534" xr:uid="{00000000-0005-0000-0000-000017B60000}"/>
    <cellStyle name="SAPBEXHLevel1X 2 10" xfId="46941" xr:uid="{00000000-0005-0000-0000-000018B60000}"/>
    <cellStyle name="SAPBEXHLevel1X 2 11" xfId="46942" xr:uid="{00000000-0005-0000-0000-000019B60000}"/>
    <cellStyle name="SAPBEXHLevel1X 2 12" xfId="46943" xr:uid="{00000000-0005-0000-0000-00001AB60000}"/>
    <cellStyle name="SAPBEXHLevel1X 2 13" xfId="46944" xr:uid="{00000000-0005-0000-0000-00001BB60000}"/>
    <cellStyle name="SAPBEXHLevel1X 2 14" xfId="46945" xr:uid="{00000000-0005-0000-0000-00001CB60000}"/>
    <cellStyle name="SAPBEXHLevel1X 2 15" xfId="46946" xr:uid="{00000000-0005-0000-0000-00001DB60000}"/>
    <cellStyle name="SAPBEXHLevel1X 2 16" xfId="46947" xr:uid="{00000000-0005-0000-0000-00001EB60000}"/>
    <cellStyle name="SAPBEXHLevel1X 2 17" xfId="46948" xr:uid="{00000000-0005-0000-0000-00001FB60000}"/>
    <cellStyle name="SAPBEXHLevel1X 2 18" xfId="46949" xr:uid="{00000000-0005-0000-0000-000020B60000}"/>
    <cellStyle name="SAPBEXHLevel1X 2 19" xfId="46950" xr:uid="{00000000-0005-0000-0000-000021B60000}"/>
    <cellStyle name="SAPBEXHLevel1X 2 2" xfId="1535" xr:uid="{00000000-0005-0000-0000-000022B60000}"/>
    <cellStyle name="SAPBEXHLevel1X 2 2 2" xfId="1536" xr:uid="{00000000-0005-0000-0000-000023B60000}"/>
    <cellStyle name="SAPBEXHLevel1X 2 2 3" xfId="46951" xr:uid="{00000000-0005-0000-0000-000024B60000}"/>
    <cellStyle name="SAPBEXHLevel1X 2 20" xfId="46952" xr:uid="{00000000-0005-0000-0000-000025B60000}"/>
    <cellStyle name="SAPBEXHLevel1X 2 21" xfId="46953" xr:uid="{00000000-0005-0000-0000-000026B60000}"/>
    <cellStyle name="SAPBEXHLevel1X 2 22" xfId="46954" xr:uid="{00000000-0005-0000-0000-000027B60000}"/>
    <cellStyle name="SAPBEXHLevel1X 2 23" xfId="46955" xr:uid="{00000000-0005-0000-0000-000028B60000}"/>
    <cellStyle name="SAPBEXHLevel1X 2 24" xfId="46956" xr:uid="{00000000-0005-0000-0000-000029B60000}"/>
    <cellStyle name="SAPBEXHLevel1X 2 25" xfId="46957" xr:uid="{00000000-0005-0000-0000-00002AB60000}"/>
    <cellStyle name="SAPBEXHLevel1X 2 26" xfId="46958" xr:uid="{00000000-0005-0000-0000-00002BB60000}"/>
    <cellStyle name="SAPBEXHLevel1X 2 27" xfId="46959" xr:uid="{00000000-0005-0000-0000-00002CB60000}"/>
    <cellStyle name="SAPBEXHLevel1X 2 28" xfId="46960" xr:uid="{00000000-0005-0000-0000-00002DB60000}"/>
    <cellStyle name="SAPBEXHLevel1X 2 29" xfId="46961" xr:uid="{00000000-0005-0000-0000-00002EB60000}"/>
    <cellStyle name="SAPBEXHLevel1X 2 3" xfId="1537" xr:uid="{00000000-0005-0000-0000-00002FB60000}"/>
    <cellStyle name="SAPBEXHLevel1X 2 3 2" xfId="1538" xr:uid="{00000000-0005-0000-0000-000030B60000}"/>
    <cellStyle name="SAPBEXHLevel1X 2 30" xfId="46962" xr:uid="{00000000-0005-0000-0000-000031B60000}"/>
    <cellStyle name="SAPBEXHLevel1X 2 31" xfId="46963" xr:uid="{00000000-0005-0000-0000-000032B60000}"/>
    <cellStyle name="SAPBEXHLevel1X 2 32" xfId="46964" xr:uid="{00000000-0005-0000-0000-000033B60000}"/>
    <cellStyle name="SAPBEXHLevel1X 2 4" xfId="1539" xr:uid="{00000000-0005-0000-0000-000034B60000}"/>
    <cellStyle name="SAPBEXHLevel1X 2 4 2" xfId="46965" xr:uid="{00000000-0005-0000-0000-000035B60000}"/>
    <cellStyle name="SAPBEXHLevel1X 2 5" xfId="46966" xr:uid="{00000000-0005-0000-0000-000036B60000}"/>
    <cellStyle name="SAPBEXHLevel1X 2 5 2" xfId="46967" xr:uid="{00000000-0005-0000-0000-000037B60000}"/>
    <cellStyle name="SAPBEXHLevel1X 2 6" xfId="46968" xr:uid="{00000000-0005-0000-0000-000038B60000}"/>
    <cellStyle name="SAPBEXHLevel1X 2 6 2" xfId="46969" xr:uid="{00000000-0005-0000-0000-000039B60000}"/>
    <cellStyle name="SAPBEXHLevel1X 2 7" xfId="46970" xr:uid="{00000000-0005-0000-0000-00003AB60000}"/>
    <cellStyle name="SAPBEXHLevel1X 2 7 2" xfId="46971" xr:uid="{00000000-0005-0000-0000-00003BB60000}"/>
    <cellStyle name="SAPBEXHLevel1X 2 8" xfId="46972" xr:uid="{00000000-0005-0000-0000-00003CB60000}"/>
    <cellStyle name="SAPBEXHLevel1X 2 8 2" xfId="46973" xr:uid="{00000000-0005-0000-0000-00003DB60000}"/>
    <cellStyle name="SAPBEXHLevel1X 2 9" xfId="46974" xr:uid="{00000000-0005-0000-0000-00003EB60000}"/>
    <cellStyle name="SAPBEXHLevel1X 20" xfId="46975" xr:uid="{00000000-0005-0000-0000-00003FB60000}"/>
    <cellStyle name="SAPBEXHLevel1X 21" xfId="46976" xr:uid="{00000000-0005-0000-0000-000040B60000}"/>
    <cellStyle name="SAPBEXHLevel1X 22" xfId="46977" xr:uid="{00000000-0005-0000-0000-000041B60000}"/>
    <cellStyle name="SAPBEXHLevel1X 23" xfId="46978" xr:uid="{00000000-0005-0000-0000-000042B60000}"/>
    <cellStyle name="SAPBEXHLevel1X 24" xfId="46979" xr:uid="{00000000-0005-0000-0000-000043B60000}"/>
    <cellStyle name="SAPBEXHLevel1X 25" xfId="46980" xr:uid="{00000000-0005-0000-0000-000044B60000}"/>
    <cellStyle name="SAPBEXHLevel1X 26" xfId="46981" xr:uid="{00000000-0005-0000-0000-000045B60000}"/>
    <cellStyle name="SAPBEXHLevel1X 27" xfId="46982" xr:uid="{00000000-0005-0000-0000-000046B60000}"/>
    <cellStyle name="SAPBEXHLevel1X 28" xfId="46983" xr:uid="{00000000-0005-0000-0000-000047B60000}"/>
    <cellStyle name="SAPBEXHLevel1X 29" xfId="46984" xr:uid="{00000000-0005-0000-0000-000048B60000}"/>
    <cellStyle name="SAPBEXHLevel1X 3" xfId="1540" xr:uid="{00000000-0005-0000-0000-000049B60000}"/>
    <cellStyle name="SAPBEXHLevel1X 3 10" xfId="1541" xr:uid="{00000000-0005-0000-0000-00004AB60000}"/>
    <cellStyle name="SAPBEXHLevel1X 3 10 2" xfId="1542" xr:uid="{00000000-0005-0000-0000-00004BB60000}"/>
    <cellStyle name="SAPBEXHLevel1X 3 11" xfId="1543" xr:uid="{00000000-0005-0000-0000-00004CB60000}"/>
    <cellStyle name="SAPBEXHLevel1X 3 2" xfId="1544" xr:uid="{00000000-0005-0000-0000-00004DB60000}"/>
    <cellStyle name="SAPBEXHLevel1X 3 2 2" xfId="1545" xr:uid="{00000000-0005-0000-0000-00004EB60000}"/>
    <cellStyle name="SAPBEXHLevel1X 3 2 2 2" xfId="1546" xr:uid="{00000000-0005-0000-0000-00004FB60000}"/>
    <cellStyle name="SAPBEXHLevel1X 3 2 3" xfId="1547" xr:uid="{00000000-0005-0000-0000-000050B60000}"/>
    <cellStyle name="SAPBEXHLevel1X 3 2 3 2" xfId="1548" xr:uid="{00000000-0005-0000-0000-000051B60000}"/>
    <cellStyle name="SAPBEXHLevel1X 3 2 4" xfId="1549" xr:uid="{00000000-0005-0000-0000-000052B60000}"/>
    <cellStyle name="SAPBEXHLevel1X 3 3" xfId="1550" xr:uid="{00000000-0005-0000-0000-000053B60000}"/>
    <cellStyle name="SAPBEXHLevel1X 3 3 2" xfId="1551" xr:uid="{00000000-0005-0000-0000-000054B60000}"/>
    <cellStyle name="SAPBEXHLevel1X 3 3 2 2" xfId="1552" xr:uid="{00000000-0005-0000-0000-000055B60000}"/>
    <cellStyle name="SAPBEXHLevel1X 3 3 3" xfId="1553" xr:uid="{00000000-0005-0000-0000-000056B60000}"/>
    <cellStyle name="SAPBEXHLevel1X 3 3 3 2" xfId="1554" xr:uid="{00000000-0005-0000-0000-000057B60000}"/>
    <cellStyle name="SAPBEXHLevel1X 3 3 4" xfId="1555" xr:uid="{00000000-0005-0000-0000-000058B60000}"/>
    <cellStyle name="SAPBEXHLevel1X 3 4" xfId="1556" xr:uid="{00000000-0005-0000-0000-000059B60000}"/>
    <cellStyle name="SAPBEXHLevel1X 3 4 2" xfId="1557" xr:uid="{00000000-0005-0000-0000-00005AB60000}"/>
    <cellStyle name="SAPBEXHLevel1X 3 4 2 2" xfId="1558" xr:uid="{00000000-0005-0000-0000-00005BB60000}"/>
    <cellStyle name="SAPBEXHLevel1X 3 4 3" xfId="1559" xr:uid="{00000000-0005-0000-0000-00005CB60000}"/>
    <cellStyle name="SAPBEXHLevel1X 3 4 3 2" xfId="1560" xr:uid="{00000000-0005-0000-0000-00005DB60000}"/>
    <cellStyle name="SAPBEXHLevel1X 3 4 4" xfId="1561" xr:uid="{00000000-0005-0000-0000-00005EB60000}"/>
    <cellStyle name="SAPBEXHLevel1X 3 5" xfId="1562" xr:uid="{00000000-0005-0000-0000-00005FB60000}"/>
    <cellStyle name="SAPBEXHLevel1X 3 5 2" xfId="1563" xr:uid="{00000000-0005-0000-0000-000060B60000}"/>
    <cellStyle name="SAPBEXHLevel1X 3 5 2 2" xfId="1564" xr:uid="{00000000-0005-0000-0000-000061B60000}"/>
    <cellStyle name="SAPBEXHLevel1X 3 5 3" xfId="1565" xr:uid="{00000000-0005-0000-0000-000062B60000}"/>
    <cellStyle name="SAPBEXHLevel1X 3 5 3 2" xfId="1566" xr:uid="{00000000-0005-0000-0000-000063B60000}"/>
    <cellStyle name="SAPBEXHLevel1X 3 5 4" xfId="1567" xr:uid="{00000000-0005-0000-0000-000064B60000}"/>
    <cellStyle name="SAPBEXHLevel1X 3 6" xfId="1568" xr:uid="{00000000-0005-0000-0000-000065B60000}"/>
    <cellStyle name="SAPBEXHLevel1X 3 6 2" xfId="1569" xr:uid="{00000000-0005-0000-0000-000066B60000}"/>
    <cellStyle name="SAPBEXHLevel1X 3 6 2 2" xfId="1570" xr:uid="{00000000-0005-0000-0000-000067B60000}"/>
    <cellStyle name="SAPBEXHLevel1X 3 6 3" xfId="1571" xr:uid="{00000000-0005-0000-0000-000068B60000}"/>
    <cellStyle name="SAPBEXHLevel1X 3 6 3 2" xfId="1572" xr:uid="{00000000-0005-0000-0000-000069B60000}"/>
    <cellStyle name="SAPBEXHLevel1X 3 6 4" xfId="1573" xr:uid="{00000000-0005-0000-0000-00006AB60000}"/>
    <cellStyle name="SAPBEXHLevel1X 3 7" xfId="1574" xr:uid="{00000000-0005-0000-0000-00006BB60000}"/>
    <cellStyle name="SAPBEXHLevel1X 3 7 2" xfId="1575" xr:uid="{00000000-0005-0000-0000-00006CB60000}"/>
    <cellStyle name="SAPBEXHLevel1X 3 7 2 2" xfId="1576" xr:uid="{00000000-0005-0000-0000-00006DB60000}"/>
    <cellStyle name="SAPBEXHLevel1X 3 7 3" xfId="1577" xr:uid="{00000000-0005-0000-0000-00006EB60000}"/>
    <cellStyle name="SAPBEXHLevel1X 3 7 3 2" xfId="1578" xr:uid="{00000000-0005-0000-0000-00006FB60000}"/>
    <cellStyle name="SAPBEXHLevel1X 3 7 4" xfId="1579" xr:uid="{00000000-0005-0000-0000-000070B60000}"/>
    <cellStyle name="SAPBEXHLevel1X 3 8" xfId="1580" xr:uid="{00000000-0005-0000-0000-000071B60000}"/>
    <cellStyle name="SAPBEXHLevel1X 3 8 2" xfId="1581" xr:uid="{00000000-0005-0000-0000-000072B60000}"/>
    <cellStyle name="SAPBEXHLevel1X 3 8 2 2" xfId="1582" xr:uid="{00000000-0005-0000-0000-000073B60000}"/>
    <cellStyle name="SAPBEXHLevel1X 3 8 3" xfId="1583" xr:uid="{00000000-0005-0000-0000-000074B60000}"/>
    <cellStyle name="SAPBEXHLevel1X 3 8 3 2" xfId="1584" xr:uid="{00000000-0005-0000-0000-000075B60000}"/>
    <cellStyle name="SAPBEXHLevel1X 3 8 4" xfId="1585" xr:uid="{00000000-0005-0000-0000-000076B60000}"/>
    <cellStyle name="SAPBEXHLevel1X 3 9" xfId="1586" xr:uid="{00000000-0005-0000-0000-000077B60000}"/>
    <cellStyle name="SAPBEXHLevel1X 3 9 2" xfId="1587" xr:uid="{00000000-0005-0000-0000-000078B60000}"/>
    <cellStyle name="SAPBEXHLevel1X 30" xfId="46985" xr:uid="{00000000-0005-0000-0000-000079B60000}"/>
    <cellStyle name="SAPBEXHLevel1X 31" xfId="46986" xr:uid="{00000000-0005-0000-0000-00007AB60000}"/>
    <cellStyle name="SAPBEXHLevel1X 32" xfId="46987" xr:uid="{00000000-0005-0000-0000-00007BB60000}"/>
    <cellStyle name="SAPBEXHLevel1X 33" xfId="46988" xr:uid="{00000000-0005-0000-0000-00007CB60000}"/>
    <cellStyle name="SAPBEXHLevel1X 4" xfId="1588" xr:uid="{00000000-0005-0000-0000-00007DB60000}"/>
    <cellStyle name="SAPBEXHLevel1X 4 2" xfId="1589" xr:uid="{00000000-0005-0000-0000-00007EB60000}"/>
    <cellStyle name="SAPBEXHLevel1X 5" xfId="1590" xr:uid="{00000000-0005-0000-0000-00007FB60000}"/>
    <cellStyle name="SAPBEXHLevel1X 5 2" xfId="1591" xr:uid="{00000000-0005-0000-0000-000080B60000}"/>
    <cellStyle name="SAPBEXHLevel1X 6" xfId="1592" xr:uid="{00000000-0005-0000-0000-000081B60000}"/>
    <cellStyle name="SAPBEXHLevel1X 6 2" xfId="46989" xr:uid="{00000000-0005-0000-0000-000082B60000}"/>
    <cellStyle name="SAPBEXHLevel1X 7" xfId="46990" xr:uid="{00000000-0005-0000-0000-000083B60000}"/>
    <cellStyle name="SAPBEXHLevel1X 7 2" xfId="46991" xr:uid="{00000000-0005-0000-0000-000084B60000}"/>
    <cellStyle name="SAPBEXHLevel1X 8" xfId="46992" xr:uid="{00000000-0005-0000-0000-000085B60000}"/>
    <cellStyle name="SAPBEXHLevel1X 8 2" xfId="46993" xr:uid="{00000000-0005-0000-0000-000086B60000}"/>
    <cellStyle name="SAPBEXHLevel1X 9" xfId="46994" xr:uid="{00000000-0005-0000-0000-000087B60000}"/>
    <cellStyle name="SAPBEXHLevel1X 9 2" xfId="46995" xr:uid="{00000000-0005-0000-0000-000088B60000}"/>
    <cellStyle name="SAPBEXHLevel1X_0910 GSO Capex RRP - Final (Detail) v2 220710" xfId="1593" xr:uid="{00000000-0005-0000-0000-000089B60000}"/>
    <cellStyle name="SAPBEXHLevel2" xfId="1594" xr:uid="{00000000-0005-0000-0000-00008AB60000}"/>
    <cellStyle name="SAPBEXHLevel2 10" xfId="46996" xr:uid="{00000000-0005-0000-0000-00008BB60000}"/>
    <cellStyle name="SAPBEXHLevel2 11" xfId="46997" xr:uid="{00000000-0005-0000-0000-00008CB60000}"/>
    <cellStyle name="SAPBEXHLevel2 12" xfId="46998" xr:uid="{00000000-0005-0000-0000-00008DB60000}"/>
    <cellStyle name="SAPBEXHLevel2 13" xfId="46999" xr:uid="{00000000-0005-0000-0000-00008EB60000}"/>
    <cellStyle name="SAPBEXHLevel2 14" xfId="47000" xr:uid="{00000000-0005-0000-0000-00008FB60000}"/>
    <cellStyle name="SAPBEXHLevel2 15" xfId="47001" xr:uid="{00000000-0005-0000-0000-000090B60000}"/>
    <cellStyle name="SAPBEXHLevel2 16" xfId="47002" xr:uid="{00000000-0005-0000-0000-000091B60000}"/>
    <cellStyle name="SAPBEXHLevel2 17" xfId="47003" xr:uid="{00000000-0005-0000-0000-000092B60000}"/>
    <cellStyle name="SAPBEXHLevel2 18" xfId="47004" xr:uid="{00000000-0005-0000-0000-000093B60000}"/>
    <cellStyle name="SAPBEXHLevel2 19" xfId="47005" xr:uid="{00000000-0005-0000-0000-000094B60000}"/>
    <cellStyle name="SAPBEXHLevel2 2" xfId="1595" xr:uid="{00000000-0005-0000-0000-000095B60000}"/>
    <cellStyle name="SAPBEXHLevel2 2 10" xfId="47006" xr:uid="{00000000-0005-0000-0000-000096B60000}"/>
    <cellStyle name="SAPBEXHLevel2 2 11" xfId="47007" xr:uid="{00000000-0005-0000-0000-000097B60000}"/>
    <cellStyle name="SAPBEXHLevel2 2 12" xfId="47008" xr:uid="{00000000-0005-0000-0000-000098B60000}"/>
    <cellStyle name="SAPBEXHLevel2 2 13" xfId="47009" xr:uid="{00000000-0005-0000-0000-000099B60000}"/>
    <cellStyle name="SAPBEXHLevel2 2 14" xfId="47010" xr:uid="{00000000-0005-0000-0000-00009AB60000}"/>
    <cellStyle name="SAPBEXHLevel2 2 15" xfId="47011" xr:uid="{00000000-0005-0000-0000-00009BB60000}"/>
    <cellStyle name="SAPBEXHLevel2 2 16" xfId="47012" xr:uid="{00000000-0005-0000-0000-00009CB60000}"/>
    <cellStyle name="SAPBEXHLevel2 2 17" xfId="47013" xr:uid="{00000000-0005-0000-0000-00009DB60000}"/>
    <cellStyle name="SAPBEXHLevel2 2 18" xfId="47014" xr:uid="{00000000-0005-0000-0000-00009EB60000}"/>
    <cellStyle name="SAPBEXHLevel2 2 19" xfId="47015" xr:uid="{00000000-0005-0000-0000-00009FB60000}"/>
    <cellStyle name="SAPBEXHLevel2 2 2" xfId="1596" xr:uid="{00000000-0005-0000-0000-0000A0B60000}"/>
    <cellStyle name="SAPBEXHLevel2 2 2 2" xfId="1597" xr:uid="{00000000-0005-0000-0000-0000A1B60000}"/>
    <cellStyle name="SAPBEXHLevel2 2 2 3" xfId="47016" xr:uid="{00000000-0005-0000-0000-0000A2B60000}"/>
    <cellStyle name="SAPBEXHLevel2 2 20" xfId="47017" xr:uid="{00000000-0005-0000-0000-0000A3B60000}"/>
    <cellStyle name="SAPBEXHLevel2 2 21" xfId="47018" xr:uid="{00000000-0005-0000-0000-0000A4B60000}"/>
    <cellStyle name="SAPBEXHLevel2 2 22" xfId="47019" xr:uid="{00000000-0005-0000-0000-0000A5B60000}"/>
    <cellStyle name="SAPBEXHLevel2 2 23" xfId="47020" xr:uid="{00000000-0005-0000-0000-0000A6B60000}"/>
    <cellStyle name="SAPBEXHLevel2 2 24" xfId="47021" xr:uid="{00000000-0005-0000-0000-0000A7B60000}"/>
    <cellStyle name="SAPBEXHLevel2 2 25" xfId="47022" xr:uid="{00000000-0005-0000-0000-0000A8B60000}"/>
    <cellStyle name="SAPBEXHLevel2 2 26" xfId="47023" xr:uid="{00000000-0005-0000-0000-0000A9B60000}"/>
    <cellStyle name="SAPBEXHLevel2 2 27" xfId="47024" xr:uid="{00000000-0005-0000-0000-0000AAB60000}"/>
    <cellStyle name="SAPBEXHLevel2 2 28" xfId="47025" xr:uid="{00000000-0005-0000-0000-0000ABB60000}"/>
    <cellStyle name="SAPBEXHLevel2 2 29" xfId="47026" xr:uid="{00000000-0005-0000-0000-0000ACB60000}"/>
    <cellStyle name="SAPBEXHLevel2 2 3" xfId="1598" xr:uid="{00000000-0005-0000-0000-0000ADB60000}"/>
    <cellStyle name="SAPBEXHLevel2 2 3 2" xfId="1599" xr:uid="{00000000-0005-0000-0000-0000AEB60000}"/>
    <cellStyle name="SAPBEXHLevel2 2 30" xfId="47027" xr:uid="{00000000-0005-0000-0000-0000AFB60000}"/>
    <cellStyle name="SAPBEXHLevel2 2 31" xfId="47028" xr:uid="{00000000-0005-0000-0000-0000B0B60000}"/>
    <cellStyle name="SAPBEXHLevel2 2 32" xfId="47029" xr:uid="{00000000-0005-0000-0000-0000B1B60000}"/>
    <cellStyle name="SAPBEXHLevel2 2 4" xfId="1600" xr:uid="{00000000-0005-0000-0000-0000B2B60000}"/>
    <cellStyle name="SAPBEXHLevel2 2 4 2" xfId="47030" xr:uid="{00000000-0005-0000-0000-0000B3B60000}"/>
    <cellStyle name="SAPBEXHLevel2 2 5" xfId="47031" xr:uid="{00000000-0005-0000-0000-0000B4B60000}"/>
    <cellStyle name="SAPBEXHLevel2 2 5 2" xfId="47032" xr:uid="{00000000-0005-0000-0000-0000B5B60000}"/>
    <cellStyle name="SAPBEXHLevel2 2 6" xfId="47033" xr:uid="{00000000-0005-0000-0000-0000B6B60000}"/>
    <cellStyle name="SAPBEXHLevel2 2 6 2" xfId="47034" xr:uid="{00000000-0005-0000-0000-0000B7B60000}"/>
    <cellStyle name="SAPBEXHLevel2 2 7" xfId="47035" xr:uid="{00000000-0005-0000-0000-0000B8B60000}"/>
    <cellStyle name="SAPBEXHLevel2 2 7 2" xfId="47036" xr:uid="{00000000-0005-0000-0000-0000B9B60000}"/>
    <cellStyle name="SAPBEXHLevel2 2 8" xfId="47037" xr:uid="{00000000-0005-0000-0000-0000BAB60000}"/>
    <cellStyle name="SAPBEXHLevel2 2 8 2" xfId="47038" xr:uid="{00000000-0005-0000-0000-0000BBB60000}"/>
    <cellStyle name="SAPBEXHLevel2 2 9" xfId="47039" xr:uid="{00000000-0005-0000-0000-0000BCB60000}"/>
    <cellStyle name="SAPBEXHLevel2 20" xfId="47040" xr:uid="{00000000-0005-0000-0000-0000BDB60000}"/>
    <cellStyle name="SAPBEXHLevel2 21" xfId="47041" xr:uid="{00000000-0005-0000-0000-0000BEB60000}"/>
    <cellStyle name="SAPBEXHLevel2 22" xfId="47042" xr:uid="{00000000-0005-0000-0000-0000BFB60000}"/>
    <cellStyle name="SAPBEXHLevel2 23" xfId="47043" xr:uid="{00000000-0005-0000-0000-0000C0B60000}"/>
    <cellStyle name="SAPBEXHLevel2 24" xfId="47044" xr:uid="{00000000-0005-0000-0000-0000C1B60000}"/>
    <cellStyle name="SAPBEXHLevel2 25" xfId="47045" xr:uid="{00000000-0005-0000-0000-0000C2B60000}"/>
    <cellStyle name="SAPBEXHLevel2 26" xfId="47046" xr:uid="{00000000-0005-0000-0000-0000C3B60000}"/>
    <cellStyle name="SAPBEXHLevel2 27" xfId="47047" xr:uid="{00000000-0005-0000-0000-0000C4B60000}"/>
    <cellStyle name="SAPBEXHLevel2 28" xfId="47048" xr:uid="{00000000-0005-0000-0000-0000C5B60000}"/>
    <cellStyle name="SAPBEXHLevel2 29" xfId="47049" xr:uid="{00000000-0005-0000-0000-0000C6B60000}"/>
    <cellStyle name="SAPBEXHLevel2 3" xfId="1601" xr:uid="{00000000-0005-0000-0000-0000C7B60000}"/>
    <cellStyle name="SAPBEXHLevel2 3 2" xfId="1602" xr:uid="{00000000-0005-0000-0000-0000C8B60000}"/>
    <cellStyle name="SAPBEXHLevel2 3 3" xfId="47050" xr:uid="{00000000-0005-0000-0000-0000C9B60000}"/>
    <cellStyle name="SAPBEXHLevel2 30" xfId="47051" xr:uid="{00000000-0005-0000-0000-0000CAB60000}"/>
    <cellStyle name="SAPBEXHLevel2 31" xfId="47052" xr:uid="{00000000-0005-0000-0000-0000CBB60000}"/>
    <cellStyle name="SAPBEXHLevel2 32" xfId="47053" xr:uid="{00000000-0005-0000-0000-0000CCB60000}"/>
    <cellStyle name="SAPBEXHLevel2 33" xfId="47054" xr:uid="{00000000-0005-0000-0000-0000CDB60000}"/>
    <cellStyle name="SAPBEXHLevel2 4" xfId="1603" xr:uid="{00000000-0005-0000-0000-0000CEB60000}"/>
    <cellStyle name="SAPBEXHLevel2 4 2" xfId="1604" xr:uid="{00000000-0005-0000-0000-0000CFB60000}"/>
    <cellStyle name="SAPBEXHLevel2 5" xfId="1605" xr:uid="{00000000-0005-0000-0000-0000D0B60000}"/>
    <cellStyle name="SAPBEXHLevel2 5 2" xfId="47055" xr:uid="{00000000-0005-0000-0000-0000D1B60000}"/>
    <cellStyle name="SAPBEXHLevel2 6" xfId="47056" xr:uid="{00000000-0005-0000-0000-0000D2B60000}"/>
    <cellStyle name="SAPBEXHLevel2 6 2" xfId="47057" xr:uid="{00000000-0005-0000-0000-0000D3B60000}"/>
    <cellStyle name="SAPBEXHLevel2 7" xfId="47058" xr:uid="{00000000-0005-0000-0000-0000D4B60000}"/>
    <cellStyle name="SAPBEXHLevel2 7 2" xfId="47059" xr:uid="{00000000-0005-0000-0000-0000D5B60000}"/>
    <cellStyle name="SAPBEXHLevel2 8" xfId="47060" xr:uid="{00000000-0005-0000-0000-0000D6B60000}"/>
    <cellStyle name="SAPBEXHLevel2 8 2" xfId="47061" xr:uid="{00000000-0005-0000-0000-0000D7B60000}"/>
    <cellStyle name="SAPBEXHLevel2 9" xfId="47062" xr:uid="{00000000-0005-0000-0000-0000D8B60000}"/>
    <cellStyle name="SAPBEXHLevel2 9 2" xfId="47063" xr:uid="{00000000-0005-0000-0000-0000D9B60000}"/>
    <cellStyle name="SAPBEXHLevel2_0910 GSO Capex RRP - Final (Detail) v2 220710" xfId="1606" xr:uid="{00000000-0005-0000-0000-0000DAB60000}"/>
    <cellStyle name="SAPBEXHLevel2X" xfId="1607" xr:uid="{00000000-0005-0000-0000-0000DBB60000}"/>
    <cellStyle name="SAPBEXHLevel2X 10" xfId="47064" xr:uid="{00000000-0005-0000-0000-0000DCB60000}"/>
    <cellStyle name="SAPBEXHLevel2X 11" xfId="47065" xr:uid="{00000000-0005-0000-0000-0000DDB60000}"/>
    <cellStyle name="SAPBEXHLevel2X 12" xfId="47066" xr:uid="{00000000-0005-0000-0000-0000DEB60000}"/>
    <cellStyle name="SAPBEXHLevel2X 13" xfId="47067" xr:uid="{00000000-0005-0000-0000-0000DFB60000}"/>
    <cellStyle name="SAPBEXHLevel2X 14" xfId="47068" xr:uid="{00000000-0005-0000-0000-0000E0B60000}"/>
    <cellStyle name="SAPBEXHLevel2X 15" xfId="47069" xr:uid="{00000000-0005-0000-0000-0000E1B60000}"/>
    <cellStyle name="SAPBEXHLevel2X 16" xfId="47070" xr:uid="{00000000-0005-0000-0000-0000E2B60000}"/>
    <cellStyle name="SAPBEXHLevel2X 17" xfId="47071" xr:uid="{00000000-0005-0000-0000-0000E3B60000}"/>
    <cellStyle name="SAPBEXHLevel2X 18" xfId="47072" xr:uid="{00000000-0005-0000-0000-0000E4B60000}"/>
    <cellStyle name="SAPBEXHLevel2X 19" xfId="47073" xr:uid="{00000000-0005-0000-0000-0000E5B60000}"/>
    <cellStyle name="SAPBEXHLevel2X 2" xfId="1608" xr:uid="{00000000-0005-0000-0000-0000E6B60000}"/>
    <cellStyle name="SAPBEXHLevel2X 2 10" xfId="47074" xr:uid="{00000000-0005-0000-0000-0000E7B60000}"/>
    <cellStyle name="SAPBEXHLevel2X 2 11" xfId="47075" xr:uid="{00000000-0005-0000-0000-0000E8B60000}"/>
    <cellStyle name="SAPBEXHLevel2X 2 12" xfId="47076" xr:uid="{00000000-0005-0000-0000-0000E9B60000}"/>
    <cellStyle name="SAPBEXHLevel2X 2 13" xfId="47077" xr:uid="{00000000-0005-0000-0000-0000EAB60000}"/>
    <cellStyle name="SAPBEXHLevel2X 2 14" xfId="47078" xr:uid="{00000000-0005-0000-0000-0000EBB60000}"/>
    <cellStyle name="SAPBEXHLevel2X 2 15" xfId="47079" xr:uid="{00000000-0005-0000-0000-0000ECB60000}"/>
    <cellStyle name="SAPBEXHLevel2X 2 16" xfId="47080" xr:uid="{00000000-0005-0000-0000-0000EDB60000}"/>
    <cellStyle name="SAPBEXHLevel2X 2 17" xfId="47081" xr:uid="{00000000-0005-0000-0000-0000EEB60000}"/>
    <cellStyle name="SAPBEXHLevel2X 2 18" xfId="47082" xr:uid="{00000000-0005-0000-0000-0000EFB60000}"/>
    <cellStyle name="SAPBEXHLevel2X 2 19" xfId="47083" xr:uid="{00000000-0005-0000-0000-0000F0B60000}"/>
    <cellStyle name="SAPBEXHLevel2X 2 2" xfId="1609" xr:uid="{00000000-0005-0000-0000-0000F1B60000}"/>
    <cellStyle name="SAPBEXHLevel2X 2 2 2" xfId="1610" xr:uid="{00000000-0005-0000-0000-0000F2B60000}"/>
    <cellStyle name="SAPBEXHLevel2X 2 2 3" xfId="47084" xr:uid="{00000000-0005-0000-0000-0000F3B60000}"/>
    <cellStyle name="SAPBEXHLevel2X 2 20" xfId="47085" xr:uid="{00000000-0005-0000-0000-0000F4B60000}"/>
    <cellStyle name="SAPBEXHLevel2X 2 21" xfId="47086" xr:uid="{00000000-0005-0000-0000-0000F5B60000}"/>
    <cellStyle name="SAPBEXHLevel2X 2 22" xfId="47087" xr:uid="{00000000-0005-0000-0000-0000F6B60000}"/>
    <cellStyle name="SAPBEXHLevel2X 2 23" xfId="47088" xr:uid="{00000000-0005-0000-0000-0000F7B60000}"/>
    <cellStyle name="SAPBEXHLevel2X 2 24" xfId="47089" xr:uid="{00000000-0005-0000-0000-0000F8B60000}"/>
    <cellStyle name="SAPBEXHLevel2X 2 25" xfId="47090" xr:uid="{00000000-0005-0000-0000-0000F9B60000}"/>
    <cellStyle name="SAPBEXHLevel2X 2 26" xfId="47091" xr:uid="{00000000-0005-0000-0000-0000FAB60000}"/>
    <cellStyle name="SAPBEXHLevel2X 2 27" xfId="47092" xr:uid="{00000000-0005-0000-0000-0000FBB60000}"/>
    <cellStyle name="SAPBEXHLevel2X 2 28" xfId="47093" xr:uid="{00000000-0005-0000-0000-0000FCB60000}"/>
    <cellStyle name="SAPBEXHLevel2X 2 29" xfId="47094" xr:uid="{00000000-0005-0000-0000-0000FDB60000}"/>
    <cellStyle name="SAPBEXHLevel2X 2 3" xfId="1611" xr:uid="{00000000-0005-0000-0000-0000FEB60000}"/>
    <cellStyle name="SAPBEXHLevel2X 2 3 2" xfId="1612" xr:uid="{00000000-0005-0000-0000-0000FFB60000}"/>
    <cellStyle name="SAPBEXHLevel2X 2 30" xfId="47095" xr:uid="{00000000-0005-0000-0000-000000B70000}"/>
    <cellStyle name="SAPBEXHLevel2X 2 31" xfId="47096" xr:uid="{00000000-0005-0000-0000-000001B70000}"/>
    <cellStyle name="SAPBEXHLevel2X 2 32" xfId="47097" xr:uid="{00000000-0005-0000-0000-000002B70000}"/>
    <cellStyle name="SAPBEXHLevel2X 2 4" xfId="1613" xr:uid="{00000000-0005-0000-0000-000003B70000}"/>
    <cellStyle name="SAPBEXHLevel2X 2 4 2" xfId="47098" xr:uid="{00000000-0005-0000-0000-000004B70000}"/>
    <cellStyle name="SAPBEXHLevel2X 2 5" xfId="47099" xr:uid="{00000000-0005-0000-0000-000005B70000}"/>
    <cellStyle name="SAPBEXHLevel2X 2 5 2" xfId="47100" xr:uid="{00000000-0005-0000-0000-000006B70000}"/>
    <cellStyle name="SAPBEXHLevel2X 2 6" xfId="47101" xr:uid="{00000000-0005-0000-0000-000007B70000}"/>
    <cellStyle name="SAPBEXHLevel2X 2 6 2" xfId="47102" xr:uid="{00000000-0005-0000-0000-000008B70000}"/>
    <cellStyle name="SAPBEXHLevel2X 2 7" xfId="47103" xr:uid="{00000000-0005-0000-0000-000009B70000}"/>
    <cellStyle name="SAPBEXHLevel2X 2 7 2" xfId="47104" xr:uid="{00000000-0005-0000-0000-00000AB70000}"/>
    <cellStyle name="SAPBEXHLevel2X 2 8" xfId="47105" xr:uid="{00000000-0005-0000-0000-00000BB70000}"/>
    <cellStyle name="SAPBEXHLevel2X 2 8 2" xfId="47106" xr:uid="{00000000-0005-0000-0000-00000CB70000}"/>
    <cellStyle name="SAPBEXHLevel2X 2 9" xfId="47107" xr:uid="{00000000-0005-0000-0000-00000DB70000}"/>
    <cellStyle name="SAPBEXHLevel2X 20" xfId="47108" xr:uid="{00000000-0005-0000-0000-00000EB70000}"/>
    <cellStyle name="SAPBEXHLevel2X 21" xfId="47109" xr:uid="{00000000-0005-0000-0000-00000FB70000}"/>
    <cellStyle name="SAPBEXHLevel2X 22" xfId="47110" xr:uid="{00000000-0005-0000-0000-000010B70000}"/>
    <cellStyle name="SAPBEXHLevel2X 23" xfId="47111" xr:uid="{00000000-0005-0000-0000-000011B70000}"/>
    <cellStyle name="SAPBEXHLevel2X 24" xfId="47112" xr:uid="{00000000-0005-0000-0000-000012B70000}"/>
    <cellStyle name="SAPBEXHLevel2X 25" xfId="47113" xr:uid="{00000000-0005-0000-0000-000013B70000}"/>
    <cellStyle name="SAPBEXHLevel2X 26" xfId="47114" xr:uid="{00000000-0005-0000-0000-000014B70000}"/>
    <cellStyle name="SAPBEXHLevel2X 27" xfId="47115" xr:uid="{00000000-0005-0000-0000-000015B70000}"/>
    <cellStyle name="SAPBEXHLevel2X 28" xfId="47116" xr:uid="{00000000-0005-0000-0000-000016B70000}"/>
    <cellStyle name="SAPBEXHLevel2X 29" xfId="47117" xr:uid="{00000000-0005-0000-0000-000017B70000}"/>
    <cellStyle name="SAPBEXHLevel2X 3" xfId="1614" xr:uid="{00000000-0005-0000-0000-000018B70000}"/>
    <cellStyle name="SAPBEXHLevel2X 3 10" xfId="1615" xr:uid="{00000000-0005-0000-0000-000019B70000}"/>
    <cellStyle name="SAPBEXHLevel2X 3 10 2" xfId="1616" xr:uid="{00000000-0005-0000-0000-00001AB70000}"/>
    <cellStyle name="SAPBEXHLevel2X 3 11" xfId="1617" xr:uid="{00000000-0005-0000-0000-00001BB70000}"/>
    <cellStyle name="SAPBEXHLevel2X 3 2" xfId="1618" xr:uid="{00000000-0005-0000-0000-00001CB70000}"/>
    <cellStyle name="SAPBEXHLevel2X 3 2 2" xfId="1619" xr:uid="{00000000-0005-0000-0000-00001DB70000}"/>
    <cellStyle name="SAPBEXHLevel2X 3 2 2 2" xfId="1620" xr:uid="{00000000-0005-0000-0000-00001EB70000}"/>
    <cellStyle name="SAPBEXHLevel2X 3 2 3" xfId="1621" xr:uid="{00000000-0005-0000-0000-00001FB70000}"/>
    <cellStyle name="SAPBEXHLevel2X 3 2 3 2" xfId="1622" xr:uid="{00000000-0005-0000-0000-000020B70000}"/>
    <cellStyle name="SAPBEXHLevel2X 3 2 4" xfId="1623" xr:uid="{00000000-0005-0000-0000-000021B70000}"/>
    <cellStyle name="SAPBEXHLevel2X 3 3" xfId="1624" xr:uid="{00000000-0005-0000-0000-000022B70000}"/>
    <cellStyle name="SAPBEXHLevel2X 3 3 2" xfId="1625" xr:uid="{00000000-0005-0000-0000-000023B70000}"/>
    <cellStyle name="SAPBEXHLevel2X 3 3 2 2" xfId="1626" xr:uid="{00000000-0005-0000-0000-000024B70000}"/>
    <cellStyle name="SAPBEXHLevel2X 3 3 3" xfId="1627" xr:uid="{00000000-0005-0000-0000-000025B70000}"/>
    <cellStyle name="SAPBEXHLevel2X 3 3 3 2" xfId="1628" xr:uid="{00000000-0005-0000-0000-000026B70000}"/>
    <cellStyle name="SAPBEXHLevel2X 3 3 4" xfId="1629" xr:uid="{00000000-0005-0000-0000-000027B70000}"/>
    <cellStyle name="SAPBEXHLevel2X 3 4" xfId="1630" xr:uid="{00000000-0005-0000-0000-000028B70000}"/>
    <cellStyle name="SAPBEXHLevel2X 3 4 2" xfId="1631" xr:uid="{00000000-0005-0000-0000-000029B70000}"/>
    <cellStyle name="SAPBEXHLevel2X 3 4 2 2" xfId="1632" xr:uid="{00000000-0005-0000-0000-00002AB70000}"/>
    <cellStyle name="SAPBEXHLevel2X 3 4 3" xfId="1633" xr:uid="{00000000-0005-0000-0000-00002BB70000}"/>
    <cellStyle name="SAPBEXHLevel2X 3 4 3 2" xfId="1634" xr:uid="{00000000-0005-0000-0000-00002CB70000}"/>
    <cellStyle name="SAPBEXHLevel2X 3 4 4" xfId="1635" xr:uid="{00000000-0005-0000-0000-00002DB70000}"/>
    <cellStyle name="SAPBEXHLevel2X 3 5" xfId="1636" xr:uid="{00000000-0005-0000-0000-00002EB70000}"/>
    <cellStyle name="SAPBEXHLevel2X 3 5 2" xfId="1637" xr:uid="{00000000-0005-0000-0000-00002FB70000}"/>
    <cellStyle name="SAPBEXHLevel2X 3 5 2 2" xfId="1638" xr:uid="{00000000-0005-0000-0000-000030B70000}"/>
    <cellStyle name="SAPBEXHLevel2X 3 5 3" xfId="1639" xr:uid="{00000000-0005-0000-0000-000031B70000}"/>
    <cellStyle name="SAPBEXHLevel2X 3 5 3 2" xfId="1640" xr:uid="{00000000-0005-0000-0000-000032B70000}"/>
    <cellStyle name="SAPBEXHLevel2X 3 5 4" xfId="1641" xr:uid="{00000000-0005-0000-0000-000033B70000}"/>
    <cellStyle name="SAPBEXHLevel2X 3 6" xfId="1642" xr:uid="{00000000-0005-0000-0000-000034B70000}"/>
    <cellStyle name="SAPBEXHLevel2X 3 6 2" xfId="1643" xr:uid="{00000000-0005-0000-0000-000035B70000}"/>
    <cellStyle name="SAPBEXHLevel2X 3 6 2 2" xfId="1644" xr:uid="{00000000-0005-0000-0000-000036B70000}"/>
    <cellStyle name="SAPBEXHLevel2X 3 6 3" xfId="1645" xr:uid="{00000000-0005-0000-0000-000037B70000}"/>
    <cellStyle name="SAPBEXHLevel2X 3 6 3 2" xfId="1646" xr:uid="{00000000-0005-0000-0000-000038B70000}"/>
    <cellStyle name="SAPBEXHLevel2X 3 6 4" xfId="1647" xr:uid="{00000000-0005-0000-0000-000039B70000}"/>
    <cellStyle name="SAPBEXHLevel2X 3 7" xfId="1648" xr:uid="{00000000-0005-0000-0000-00003AB70000}"/>
    <cellStyle name="SAPBEXHLevel2X 3 7 2" xfId="1649" xr:uid="{00000000-0005-0000-0000-00003BB70000}"/>
    <cellStyle name="SAPBEXHLevel2X 3 7 2 2" xfId="1650" xr:uid="{00000000-0005-0000-0000-00003CB70000}"/>
    <cellStyle name="SAPBEXHLevel2X 3 7 3" xfId="1651" xr:uid="{00000000-0005-0000-0000-00003DB70000}"/>
    <cellStyle name="SAPBEXHLevel2X 3 7 3 2" xfId="1652" xr:uid="{00000000-0005-0000-0000-00003EB70000}"/>
    <cellStyle name="SAPBEXHLevel2X 3 7 4" xfId="1653" xr:uid="{00000000-0005-0000-0000-00003FB70000}"/>
    <cellStyle name="SAPBEXHLevel2X 3 8" xfId="1654" xr:uid="{00000000-0005-0000-0000-000040B70000}"/>
    <cellStyle name="SAPBEXHLevel2X 3 8 2" xfId="1655" xr:uid="{00000000-0005-0000-0000-000041B70000}"/>
    <cellStyle name="SAPBEXHLevel2X 3 8 2 2" xfId="1656" xr:uid="{00000000-0005-0000-0000-000042B70000}"/>
    <cellStyle name="SAPBEXHLevel2X 3 8 3" xfId="1657" xr:uid="{00000000-0005-0000-0000-000043B70000}"/>
    <cellStyle name="SAPBEXHLevel2X 3 8 3 2" xfId="1658" xr:uid="{00000000-0005-0000-0000-000044B70000}"/>
    <cellStyle name="SAPBEXHLevel2X 3 8 4" xfId="1659" xr:uid="{00000000-0005-0000-0000-000045B70000}"/>
    <cellStyle name="SAPBEXHLevel2X 3 9" xfId="1660" xr:uid="{00000000-0005-0000-0000-000046B70000}"/>
    <cellStyle name="SAPBEXHLevel2X 3 9 2" xfId="1661" xr:uid="{00000000-0005-0000-0000-000047B70000}"/>
    <cellStyle name="SAPBEXHLevel2X 30" xfId="47118" xr:uid="{00000000-0005-0000-0000-000048B70000}"/>
    <cellStyle name="SAPBEXHLevel2X 31" xfId="47119" xr:uid="{00000000-0005-0000-0000-000049B70000}"/>
    <cellStyle name="SAPBEXHLevel2X 32" xfId="47120" xr:uid="{00000000-0005-0000-0000-00004AB70000}"/>
    <cellStyle name="SAPBEXHLevel2X 33" xfId="47121" xr:uid="{00000000-0005-0000-0000-00004BB70000}"/>
    <cellStyle name="SAPBEXHLevel2X 4" xfId="1662" xr:uid="{00000000-0005-0000-0000-00004CB70000}"/>
    <cellStyle name="SAPBEXHLevel2X 4 2" xfId="1663" xr:uid="{00000000-0005-0000-0000-00004DB70000}"/>
    <cellStyle name="SAPBEXHLevel2X 5" xfId="1664" xr:uid="{00000000-0005-0000-0000-00004EB70000}"/>
    <cellStyle name="SAPBEXHLevel2X 5 2" xfId="1665" xr:uid="{00000000-0005-0000-0000-00004FB70000}"/>
    <cellStyle name="SAPBEXHLevel2X 6" xfId="1666" xr:uid="{00000000-0005-0000-0000-000050B70000}"/>
    <cellStyle name="SAPBEXHLevel2X 6 2" xfId="47122" xr:uid="{00000000-0005-0000-0000-000051B70000}"/>
    <cellStyle name="SAPBEXHLevel2X 7" xfId="47123" xr:uid="{00000000-0005-0000-0000-000052B70000}"/>
    <cellStyle name="SAPBEXHLevel2X 7 2" xfId="47124" xr:uid="{00000000-0005-0000-0000-000053B70000}"/>
    <cellStyle name="SAPBEXHLevel2X 8" xfId="47125" xr:uid="{00000000-0005-0000-0000-000054B70000}"/>
    <cellStyle name="SAPBEXHLevel2X 8 2" xfId="47126" xr:uid="{00000000-0005-0000-0000-000055B70000}"/>
    <cellStyle name="SAPBEXHLevel2X 9" xfId="47127" xr:uid="{00000000-0005-0000-0000-000056B70000}"/>
    <cellStyle name="SAPBEXHLevel2X 9 2" xfId="47128" xr:uid="{00000000-0005-0000-0000-000057B70000}"/>
    <cellStyle name="SAPBEXHLevel2X_0910 GSO Capex RRP - Final (Detail) v2 220710" xfId="1667" xr:uid="{00000000-0005-0000-0000-000058B70000}"/>
    <cellStyle name="SAPBEXHLevel3" xfId="1668" xr:uid="{00000000-0005-0000-0000-000059B70000}"/>
    <cellStyle name="SAPBEXHLevel3 10" xfId="47129" xr:uid="{00000000-0005-0000-0000-00005AB70000}"/>
    <cellStyle name="SAPBEXHLevel3 11" xfId="47130" xr:uid="{00000000-0005-0000-0000-00005BB70000}"/>
    <cellStyle name="SAPBEXHLevel3 12" xfId="47131" xr:uid="{00000000-0005-0000-0000-00005CB70000}"/>
    <cellStyle name="SAPBEXHLevel3 13" xfId="47132" xr:uid="{00000000-0005-0000-0000-00005DB70000}"/>
    <cellStyle name="SAPBEXHLevel3 14" xfId="47133" xr:uid="{00000000-0005-0000-0000-00005EB70000}"/>
    <cellStyle name="SAPBEXHLevel3 15" xfId="47134" xr:uid="{00000000-0005-0000-0000-00005FB70000}"/>
    <cellStyle name="SAPBEXHLevel3 16" xfId="47135" xr:uid="{00000000-0005-0000-0000-000060B70000}"/>
    <cellStyle name="SAPBEXHLevel3 17" xfId="47136" xr:uid="{00000000-0005-0000-0000-000061B70000}"/>
    <cellStyle name="SAPBEXHLevel3 18" xfId="47137" xr:uid="{00000000-0005-0000-0000-000062B70000}"/>
    <cellStyle name="SAPBEXHLevel3 19" xfId="47138" xr:uid="{00000000-0005-0000-0000-000063B70000}"/>
    <cellStyle name="SAPBEXHLevel3 2" xfId="1669" xr:uid="{00000000-0005-0000-0000-000064B70000}"/>
    <cellStyle name="SAPBEXHLevel3 2 10" xfId="47139" xr:uid="{00000000-0005-0000-0000-000065B70000}"/>
    <cellStyle name="SAPBEXHLevel3 2 11" xfId="47140" xr:uid="{00000000-0005-0000-0000-000066B70000}"/>
    <cellStyle name="SAPBEXHLevel3 2 12" xfId="47141" xr:uid="{00000000-0005-0000-0000-000067B70000}"/>
    <cellStyle name="SAPBEXHLevel3 2 13" xfId="47142" xr:uid="{00000000-0005-0000-0000-000068B70000}"/>
    <cellStyle name="SAPBEXHLevel3 2 14" xfId="47143" xr:uid="{00000000-0005-0000-0000-000069B70000}"/>
    <cellStyle name="SAPBEXHLevel3 2 15" xfId="47144" xr:uid="{00000000-0005-0000-0000-00006AB70000}"/>
    <cellStyle name="SAPBEXHLevel3 2 16" xfId="47145" xr:uid="{00000000-0005-0000-0000-00006BB70000}"/>
    <cellStyle name="SAPBEXHLevel3 2 17" xfId="47146" xr:uid="{00000000-0005-0000-0000-00006CB70000}"/>
    <cellStyle name="SAPBEXHLevel3 2 18" xfId="47147" xr:uid="{00000000-0005-0000-0000-00006DB70000}"/>
    <cellStyle name="SAPBEXHLevel3 2 19" xfId="47148" xr:uid="{00000000-0005-0000-0000-00006EB70000}"/>
    <cellStyle name="SAPBEXHLevel3 2 2" xfId="1670" xr:uid="{00000000-0005-0000-0000-00006FB70000}"/>
    <cellStyle name="SAPBEXHLevel3 2 2 2" xfId="1671" xr:uid="{00000000-0005-0000-0000-000070B70000}"/>
    <cellStyle name="SAPBEXHLevel3 2 2 3" xfId="47149" xr:uid="{00000000-0005-0000-0000-000071B70000}"/>
    <cellStyle name="SAPBEXHLevel3 2 20" xfId="47150" xr:uid="{00000000-0005-0000-0000-000072B70000}"/>
    <cellStyle name="SAPBEXHLevel3 2 21" xfId="47151" xr:uid="{00000000-0005-0000-0000-000073B70000}"/>
    <cellStyle name="SAPBEXHLevel3 2 22" xfId="47152" xr:uid="{00000000-0005-0000-0000-000074B70000}"/>
    <cellStyle name="SAPBEXHLevel3 2 23" xfId="47153" xr:uid="{00000000-0005-0000-0000-000075B70000}"/>
    <cellStyle name="SAPBEXHLevel3 2 24" xfId="47154" xr:uid="{00000000-0005-0000-0000-000076B70000}"/>
    <cellStyle name="SAPBEXHLevel3 2 25" xfId="47155" xr:uid="{00000000-0005-0000-0000-000077B70000}"/>
    <cellStyle name="SAPBEXHLevel3 2 26" xfId="47156" xr:uid="{00000000-0005-0000-0000-000078B70000}"/>
    <cellStyle name="SAPBEXHLevel3 2 27" xfId="47157" xr:uid="{00000000-0005-0000-0000-000079B70000}"/>
    <cellStyle name="SAPBEXHLevel3 2 28" xfId="47158" xr:uid="{00000000-0005-0000-0000-00007AB70000}"/>
    <cellStyle name="SAPBEXHLevel3 2 29" xfId="47159" xr:uid="{00000000-0005-0000-0000-00007BB70000}"/>
    <cellStyle name="SAPBEXHLevel3 2 3" xfId="1672" xr:uid="{00000000-0005-0000-0000-00007CB70000}"/>
    <cellStyle name="SAPBEXHLevel3 2 3 2" xfId="1673" xr:uid="{00000000-0005-0000-0000-00007DB70000}"/>
    <cellStyle name="SAPBEXHLevel3 2 30" xfId="47160" xr:uid="{00000000-0005-0000-0000-00007EB70000}"/>
    <cellStyle name="SAPBEXHLevel3 2 31" xfId="47161" xr:uid="{00000000-0005-0000-0000-00007FB70000}"/>
    <cellStyle name="SAPBEXHLevel3 2 32" xfId="47162" xr:uid="{00000000-0005-0000-0000-000080B70000}"/>
    <cellStyle name="SAPBEXHLevel3 2 4" xfId="1674" xr:uid="{00000000-0005-0000-0000-000081B70000}"/>
    <cellStyle name="SAPBEXHLevel3 2 4 2" xfId="47163" xr:uid="{00000000-0005-0000-0000-000082B70000}"/>
    <cellStyle name="SAPBEXHLevel3 2 5" xfId="47164" xr:uid="{00000000-0005-0000-0000-000083B70000}"/>
    <cellStyle name="SAPBEXHLevel3 2 5 2" xfId="47165" xr:uid="{00000000-0005-0000-0000-000084B70000}"/>
    <cellStyle name="SAPBEXHLevel3 2 6" xfId="47166" xr:uid="{00000000-0005-0000-0000-000085B70000}"/>
    <cellStyle name="SAPBEXHLevel3 2 6 2" xfId="47167" xr:uid="{00000000-0005-0000-0000-000086B70000}"/>
    <cellStyle name="SAPBEXHLevel3 2 7" xfId="47168" xr:uid="{00000000-0005-0000-0000-000087B70000}"/>
    <cellStyle name="SAPBEXHLevel3 2 7 2" xfId="47169" xr:uid="{00000000-0005-0000-0000-000088B70000}"/>
    <cellStyle name="SAPBEXHLevel3 2 8" xfId="47170" xr:uid="{00000000-0005-0000-0000-000089B70000}"/>
    <cellStyle name="SAPBEXHLevel3 2 8 2" xfId="47171" xr:uid="{00000000-0005-0000-0000-00008AB70000}"/>
    <cellStyle name="SAPBEXHLevel3 2 9" xfId="47172" xr:uid="{00000000-0005-0000-0000-00008BB70000}"/>
    <cellStyle name="SAPBEXHLevel3 20" xfId="47173" xr:uid="{00000000-0005-0000-0000-00008CB70000}"/>
    <cellStyle name="SAPBEXHLevel3 21" xfId="47174" xr:uid="{00000000-0005-0000-0000-00008DB70000}"/>
    <cellStyle name="SAPBEXHLevel3 22" xfId="47175" xr:uid="{00000000-0005-0000-0000-00008EB70000}"/>
    <cellStyle name="SAPBEXHLevel3 23" xfId="47176" xr:uid="{00000000-0005-0000-0000-00008FB70000}"/>
    <cellStyle name="SAPBEXHLevel3 24" xfId="47177" xr:uid="{00000000-0005-0000-0000-000090B70000}"/>
    <cellStyle name="SAPBEXHLevel3 25" xfId="47178" xr:uid="{00000000-0005-0000-0000-000091B70000}"/>
    <cellStyle name="SAPBEXHLevel3 26" xfId="47179" xr:uid="{00000000-0005-0000-0000-000092B70000}"/>
    <cellStyle name="SAPBEXHLevel3 27" xfId="47180" xr:uid="{00000000-0005-0000-0000-000093B70000}"/>
    <cellStyle name="SAPBEXHLevel3 28" xfId="47181" xr:uid="{00000000-0005-0000-0000-000094B70000}"/>
    <cellStyle name="SAPBEXHLevel3 29" xfId="47182" xr:uid="{00000000-0005-0000-0000-000095B70000}"/>
    <cellStyle name="SAPBEXHLevel3 3" xfId="1675" xr:uid="{00000000-0005-0000-0000-000096B70000}"/>
    <cellStyle name="SAPBEXHLevel3 3 2" xfId="1676" xr:uid="{00000000-0005-0000-0000-000097B70000}"/>
    <cellStyle name="SAPBEXHLevel3 3 3" xfId="47183" xr:uid="{00000000-0005-0000-0000-000098B70000}"/>
    <cellStyle name="SAPBEXHLevel3 30" xfId="47184" xr:uid="{00000000-0005-0000-0000-000099B70000}"/>
    <cellStyle name="SAPBEXHLevel3 31" xfId="47185" xr:uid="{00000000-0005-0000-0000-00009AB70000}"/>
    <cellStyle name="SAPBEXHLevel3 32" xfId="47186" xr:uid="{00000000-0005-0000-0000-00009BB70000}"/>
    <cellStyle name="SAPBEXHLevel3 33" xfId="47187" xr:uid="{00000000-0005-0000-0000-00009CB70000}"/>
    <cellStyle name="SAPBEXHLevel3 4" xfId="1677" xr:uid="{00000000-0005-0000-0000-00009DB70000}"/>
    <cellStyle name="SAPBEXHLevel3 4 2" xfId="1678" xr:uid="{00000000-0005-0000-0000-00009EB70000}"/>
    <cellStyle name="SAPBEXHLevel3 5" xfId="1679" xr:uid="{00000000-0005-0000-0000-00009FB70000}"/>
    <cellStyle name="SAPBEXHLevel3 5 2" xfId="47188" xr:uid="{00000000-0005-0000-0000-0000A0B70000}"/>
    <cellStyle name="SAPBEXHLevel3 6" xfId="47189" xr:uid="{00000000-0005-0000-0000-0000A1B70000}"/>
    <cellStyle name="SAPBEXHLevel3 6 2" xfId="47190" xr:uid="{00000000-0005-0000-0000-0000A2B70000}"/>
    <cellStyle name="SAPBEXHLevel3 7" xfId="47191" xr:uid="{00000000-0005-0000-0000-0000A3B70000}"/>
    <cellStyle name="SAPBEXHLevel3 7 2" xfId="47192" xr:uid="{00000000-0005-0000-0000-0000A4B70000}"/>
    <cellStyle name="SAPBEXHLevel3 8" xfId="47193" xr:uid="{00000000-0005-0000-0000-0000A5B70000}"/>
    <cellStyle name="SAPBEXHLevel3 8 2" xfId="47194" xr:uid="{00000000-0005-0000-0000-0000A6B70000}"/>
    <cellStyle name="SAPBEXHLevel3 9" xfId="47195" xr:uid="{00000000-0005-0000-0000-0000A7B70000}"/>
    <cellStyle name="SAPBEXHLevel3 9 2" xfId="47196" xr:uid="{00000000-0005-0000-0000-0000A8B70000}"/>
    <cellStyle name="SAPBEXHLevel3_0910 GSO Capex RRP - Final (Detail) v2 220710" xfId="1680" xr:uid="{00000000-0005-0000-0000-0000A9B70000}"/>
    <cellStyle name="SAPBEXHLevel3X" xfId="1681" xr:uid="{00000000-0005-0000-0000-0000AAB70000}"/>
    <cellStyle name="SAPBEXHLevel3X 10" xfId="47197" xr:uid="{00000000-0005-0000-0000-0000ABB70000}"/>
    <cellStyle name="SAPBEXHLevel3X 11" xfId="47198" xr:uid="{00000000-0005-0000-0000-0000ACB70000}"/>
    <cellStyle name="SAPBEXHLevel3X 12" xfId="47199" xr:uid="{00000000-0005-0000-0000-0000ADB70000}"/>
    <cellStyle name="SAPBEXHLevel3X 13" xfId="47200" xr:uid="{00000000-0005-0000-0000-0000AEB70000}"/>
    <cellStyle name="SAPBEXHLevel3X 14" xfId="47201" xr:uid="{00000000-0005-0000-0000-0000AFB70000}"/>
    <cellStyle name="SAPBEXHLevel3X 15" xfId="47202" xr:uid="{00000000-0005-0000-0000-0000B0B70000}"/>
    <cellStyle name="SAPBEXHLevel3X 16" xfId="47203" xr:uid="{00000000-0005-0000-0000-0000B1B70000}"/>
    <cellStyle name="SAPBEXHLevel3X 17" xfId="47204" xr:uid="{00000000-0005-0000-0000-0000B2B70000}"/>
    <cellStyle name="SAPBEXHLevel3X 18" xfId="47205" xr:uid="{00000000-0005-0000-0000-0000B3B70000}"/>
    <cellStyle name="SAPBEXHLevel3X 19" xfId="47206" xr:uid="{00000000-0005-0000-0000-0000B4B70000}"/>
    <cellStyle name="SAPBEXHLevel3X 2" xfId="1682" xr:uid="{00000000-0005-0000-0000-0000B5B70000}"/>
    <cellStyle name="SAPBEXHLevel3X 2 10" xfId="47207" xr:uid="{00000000-0005-0000-0000-0000B6B70000}"/>
    <cellStyle name="SAPBEXHLevel3X 2 11" xfId="47208" xr:uid="{00000000-0005-0000-0000-0000B7B70000}"/>
    <cellStyle name="SAPBEXHLevel3X 2 12" xfId="47209" xr:uid="{00000000-0005-0000-0000-0000B8B70000}"/>
    <cellStyle name="SAPBEXHLevel3X 2 13" xfId="47210" xr:uid="{00000000-0005-0000-0000-0000B9B70000}"/>
    <cellStyle name="SAPBEXHLevel3X 2 14" xfId="47211" xr:uid="{00000000-0005-0000-0000-0000BAB70000}"/>
    <cellStyle name="SAPBEXHLevel3X 2 15" xfId="47212" xr:uid="{00000000-0005-0000-0000-0000BBB70000}"/>
    <cellStyle name="SAPBEXHLevel3X 2 16" xfId="47213" xr:uid="{00000000-0005-0000-0000-0000BCB70000}"/>
    <cellStyle name="SAPBEXHLevel3X 2 17" xfId="47214" xr:uid="{00000000-0005-0000-0000-0000BDB70000}"/>
    <cellStyle name="SAPBEXHLevel3X 2 18" xfId="47215" xr:uid="{00000000-0005-0000-0000-0000BEB70000}"/>
    <cellStyle name="SAPBEXHLevel3X 2 19" xfId="47216" xr:uid="{00000000-0005-0000-0000-0000BFB70000}"/>
    <cellStyle name="SAPBEXHLevel3X 2 2" xfId="1683" xr:uid="{00000000-0005-0000-0000-0000C0B70000}"/>
    <cellStyle name="SAPBEXHLevel3X 2 2 2" xfId="1684" xr:uid="{00000000-0005-0000-0000-0000C1B70000}"/>
    <cellStyle name="SAPBEXHLevel3X 2 2 3" xfId="47217" xr:uid="{00000000-0005-0000-0000-0000C2B70000}"/>
    <cellStyle name="SAPBEXHLevel3X 2 20" xfId="47218" xr:uid="{00000000-0005-0000-0000-0000C3B70000}"/>
    <cellStyle name="SAPBEXHLevel3X 2 21" xfId="47219" xr:uid="{00000000-0005-0000-0000-0000C4B70000}"/>
    <cellStyle name="SAPBEXHLevel3X 2 22" xfId="47220" xr:uid="{00000000-0005-0000-0000-0000C5B70000}"/>
    <cellStyle name="SAPBEXHLevel3X 2 23" xfId="47221" xr:uid="{00000000-0005-0000-0000-0000C6B70000}"/>
    <cellStyle name="SAPBEXHLevel3X 2 24" xfId="47222" xr:uid="{00000000-0005-0000-0000-0000C7B70000}"/>
    <cellStyle name="SAPBEXHLevel3X 2 25" xfId="47223" xr:uid="{00000000-0005-0000-0000-0000C8B70000}"/>
    <cellStyle name="SAPBEXHLevel3X 2 26" xfId="47224" xr:uid="{00000000-0005-0000-0000-0000C9B70000}"/>
    <cellStyle name="SAPBEXHLevel3X 2 27" xfId="47225" xr:uid="{00000000-0005-0000-0000-0000CAB70000}"/>
    <cellStyle name="SAPBEXHLevel3X 2 28" xfId="47226" xr:uid="{00000000-0005-0000-0000-0000CBB70000}"/>
    <cellStyle name="SAPBEXHLevel3X 2 29" xfId="47227" xr:uid="{00000000-0005-0000-0000-0000CCB70000}"/>
    <cellStyle name="SAPBEXHLevel3X 2 3" xfId="1685" xr:uid="{00000000-0005-0000-0000-0000CDB70000}"/>
    <cellStyle name="SAPBEXHLevel3X 2 3 2" xfId="1686" xr:uid="{00000000-0005-0000-0000-0000CEB70000}"/>
    <cellStyle name="SAPBEXHLevel3X 2 30" xfId="47228" xr:uid="{00000000-0005-0000-0000-0000CFB70000}"/>
    <cellStyle name="SAPBEXHLevel3X 2 31" xfId="47229" xr:uid="{00000000-0005-0000-0000-0000D0B70000}"/>
    <cellStyle name="SAPBEXHLevel3X 2 32" xfId="47230" xr:uid="{00000000-0005-0000-0000-0000D1B70000}"/>
    <cellStyle name="SAPBEXHLevel3X 2 4" xfId="1687" xr:uid="{00000000-0005-0000-0000-0000D2B70000}"/>
    <cellStyle name="SAPBEXHLevel3X 2 4 2" xfId="47231" xr:uid="{00000000-0005-0000-0000-0000D3B70000}"/>
    <cellStyle name="SAPBEXHLevel3X 2 5" xfId="47232" xr:uid="{00000000-0005-0000-0000-0000D4B70000}"/>
    <cellStyle name="SAPBEXHLevel3X 2 5 2" xfId="47233" xr:uid="{00000000-0005-0000-0000-0000D5B70000}"/>
    <cellStyle name="SAPBEXHLevel3X 2 6" xfId="47234" xr:uid="{00000000-0005-0000-0000-0000D6B70000}"/>
    <cellStyle name="SAPBEXHLevel3X 2 6 2" xfId="47235" xr:uid="{00000000-0005-0000-0000-0000D7B70000}"/>
    <cellStyle name="SAPBEXHLevel3X 2 7" xfId="47236" xr:uid="{00000000-0005-0000-0000-0000D8B70000}"/>
    <cellStyle name="SAPBEXHLevel3X 2 7 2" xfId="47237" xr:uid="{00000000-0005-0000-0000-0000D9B70000}"/>
    <cellStyle name="SAPBEXHLevel3X 2 8" xfId="47238" xr:uid="{00000000-0005-0000-0000-0000DAB70000}"/>
    <cellStyle name="SAPBEXHLevel3X 2 8 2" xfId="47239" xr:uid="{00000000-0005-0000-0000-0000DBB70000}"/>
    <cellStyle name="SAPBEXHLevel3X 2 9" xfId="47240" xr:uid="{00000000-0005-0000-0000-0000DCB70000}"/>
    <cellStyle name="SAPBEXHLevel3X 20" xfId="47241" xr:uid="{00000000-0005-0000-0000-0000DDB70000}"/>
    <cellStyle name="SAPBEXHLevel3X 21" xfId="47242" xr:uid="{00000000-0005-0000-0000-0000DEB70000}"/>
    <cellStyle name="SAPBEXHLevel3X 22" xfId="47243" xr:uid="{00000000-0005-0000-0000-0000DFB70000}"/>
    <cellStyle name="SAPBEXHLevel3X 23" xfId="47244" xr:uid="{00000000-0005-0000-0000-0000E0B70000}"/>
    <cellStyle name="SAPBEXHLevel3X 24" xfId="47245" xr:uid="{00000000-0005-0000-0000-0000E1B70000}"/>
    <cellStyle name="SAPBEXHLevel3X 25" xfId="47246" xr:uid="{00000000-0005-0000-0000-0000E2B70000}"/>
    <cellStyle name="SAPBEXHLevel3X 26" xfId="47247" xr:uid="{00000000-0005-0000-0000-0000E3B70000}"/>
    <cellStyle name="SAPBEXHLevel3X 27" xfId="47248" xr:uid="{00000000-0005-0000-0000-0000E4B70000}"/>
    <cellStyle name="SAPBEXHLevel3X 28" xfId="47249" xr:uid="{00000000-0005-0000-0000-0000E5B70000}"/>
    <cellStyle name="SAPBEXHLevel3X 29" xfId="47250" xr:uid="{00000000-0005-0000-0000-0000E6B70000}"/>
    <cellStyle name="SAPBEXHLevel3X 3" xfId="1688" xr:uid="{00000000-0005-0000-0000-0000E7B70000}"/>
    <cellStyle name="SAPBEXHLevel3X 3 10" xfId="1689" xr:uid="{00000000-0005-0000-0000-0000E8B70000}"/>
    <cellStyle name="SAPBEXHLevel3X 3 10 2" xfId="1690" xr:uid="{00000000-0005-0000-0000-0000E9B70000}"/>
    <cellStyle name="SAPBEXHLevel3X 3 11" xfId="1691" xr:uid="{00000000-0005-0000-0000-0000EAB70000}"/>
    <cellStyle name="SAPBEXHLevel3X 3 2" xfId="1692" xr:uid="{00000000-0005-0000-0000-0000EBB70000}"/>
    <cellStyle name="SAPBEXHLevel3X 3 2 2" xfId="1693" xr:uid="{00000000-0005-0000-0000-0000ECB70000}"/>
    <cellStyle name="SAPBEXHLevel3X 3 2 2 2" xfId="1694" xr:uid="{00000000-0005-0000-0000-0000EDB70000}"/>
    <cellStyle name="SAPBEXHLevel3X 3 2 3" xfId="1695" xr:uid="{00000000-0005-0000-0000-0000EEB70000}"/>
    <cellStyle name="SAPBEXHLevel3X 3 2 3 2" xfId="1696" xr:uid="{00000000-0005-0000-0000-0000EFB70000}"/>
    <cellStyle name="SAPBEXHLevel3X 3 2 4" xfId="1697" xr:uid="{00000000-0005-0000-0000-0000F0B70000}"/>
    <cellStyle name="SAPBEXHLevel3X 3 3" xfId="1698" xr:uid="{00000000-0005-0000-0000-0000F1B70000}"/>
    <cellStyle name="SAPBEXHLevel3X 3 3 2" xfId="1699" xr:uid="{00000000-0005-0000-0000-0000F2B70000}"/>
    <cellStyle name="SAPBEXHLevel3X 3 3 2 2" xfId="1700" xr:uid="{00000000-0005-0000-0000-0000F3B70000}"/>
    <cellStyle name="SAPBEXHLevel3X 3 3 3" xfId="1701" xr:uid="{00000000-0005-0000-0000-0000F4B70000}"/>
    <cellStyle name="SAPBEXHLevel3X 3 3 3 2" xfId="1702" xr:uid="{00000000-0005-0000-0000-0000F5B70000}"/>
    <cellStyle name="SAPBEXHLevel3X 3 3 4" xfId="1703" xr:uid="{00000000-0005-0000-0000-0000F6B70000}"/>
    <cellStyle name="SAPBEXHLevel3X 3 4" xfId="1704" xr:uid="{00000000-0005-0000-0000-0000F7B70000}"/>
    <cellStyle name="SAPBEXHLevel3X 3 4 2" xfId="1705" xr:uid="{00000000-0005-0000-0000-0000F8B70000}"/>
    <cellStyle name="SAPBEXHLevel3X 3 4 2 2" xfId="1706" xr:uid="{00000000-0005-0000-0000-0000F9B70000}"/>
    <cellStyle name="SAPBEXHLevel3X 3 4 3" xfId="1707" xr:uid="{00000000-0005-0000-0000-0000FAB70000}"/>
    <cellStyle name="SAPBEXHLevel3X 3 4 3 2" xfId="1708" xr:uid="{00000000-0005-0000-0000-0000FBB70000}"/>
    <cellStyle name="SAPBEXHLevel3X 3 4 4" xfId="1709" xr:uid="{00000000-0005-0000-0000-0000FCB70000}"/>
    <cellStyle name="SAPBEXHLevel3X 3 5" xfId="1710" xr:uid="{00000000-0005-0000-0000-0000FDB70000}"/>
    <cellStyle name="SAPBEXHLevel3X 3 5 2" xfId="1711" xr:uid="{00000000-0005-0000-0000-0000FEB70000}"/>
    <cellStyle name="SAPBEXHLevel3X 3 5 2 2" xfId="1712" xr:uid="{00000000-0005-0000-0000-0000FFB70000}"/>
    <cellStyle name="SAPBEXHLevel3X 3 5 3" xfId="1713" xr:uid="{00000000-0005-0000-0000-000000B80000}"/>
    <cellStyle name="SAPBEXHLevel3X 3 5 3 2" xfId="1714" xr:uid="{00000000-0005-0000-0000-000001B80000}"/>
    <cellStyle name="SAPBEXHLevel3X 3 5 4" xfId="1715" xr:uid="{00000000-0005-0000-0000-000002B80000}"/>
    <cellStyle name="SAPBEXHLevel3X 3 6" xfId="1716" xr:uid="{00000000-0005-0000-0000-000003B80000}"/>
    <cellStyle name="SAPBEXHLevel3X 3 6 2" xfId="1717" xr:uid="{00000000-0005-0000-0000-000004B80000}"/>
    <cellStyle name="SAPBEXHLevel3X 3 6 2 2" xfId="1718" xr:uid="{00000000-0005-0000-0000-000005B80000}"/>
    <cellStyle name="SAPBEXHLevel3X 3 6 3" xfId="1719" xr:uid="{00000000-0005-0000-0000-000006B80000}"/>
    <cellStyle name="SAPBEXHLevel3X 3 6 3 2" xfId="1720" xr:uid="{00000000-0005-0000-0000-000007B80000}"/>
    <cellStyle name="SAPBEXHLevel3X 3 6 4" xfId="1721" xr:uid="{00000000-0005-0000-0000-000008B80000}"/>
    <cellStyle name="SAPBEXHLevel3X 3 7" xfId="1722" xr:uid="{00000000-0005-0000-0000-000009B80000}"/>
    <cellStyle name="SAPBEXHLevel3X 3 7 2" xfId="1723" xr:uid="{00000000-0005-0000-0000-00000AB80000}"/>
    <cellStyle name="SAPBEXHLevel3X 3 7 2 2" xfId="1724" xr:uid="{00000000-0005-0000-0000-00000BB80000}"/>
    <cellStyle name="SAPBEXHLevel3X 3 7 3" xfId="1725" xr:uid="{00000000-0005-0000-0000-00000CB80000}"/>
    <cellStyle name="SAPBEXHLevel3X 3 7 3 2" xfId="1726" xr:uid="{00000000-0005-0000-0000-00000DB80000}"/>
    <cellStyle name="SAPBEXHLevel3X 3 7 4" xfId="1727" xr:uid="{00000000-0005-0000-0000-00000EB80000}"/>
    <cellStyle name="SAPBEXHLevel3X 3 8" xfId="1728" xr:uid="{00000000-0005-0000-0000-00000FB80000}"/>
    <cellStyle name="SAPBEXHLevel3X 3 8 2" xfId="1729" xr:uid="{00000000-0005-0000-0000-000010B80000}"/>
    <cellStyle name="SAPBEXHLevel3X 3 8 2 2" xfId="1730" xr:uid="{00000000-0005-0000-0000-000011B80000}"/>
    <cellStyle name="SAPBEXHLevel3X 3 8 3" xfId="1731" xr:uid="{00000000-0005-0000-0000-000012B80000}"/>
    <cellStyle name="SAPBEXHLevel3X 3 8 3 2" xfId="1732" xr:uid="{00000000-0005-0000-0000-000013B80000}"/>
    <cellStyle name="SAPBEXHLevel3X 3 8 4" xfId="1733" xr:uid="{00000000-0005-0000-0000-000014B80000}"/>
    <cellStyle name="SAPBEXHLevel3X 3 9" xfId="1734" xr:uid="{00000000-0005-0000-0000-000015B80000}"/>
    <cellStyle name="SAPBEXHLevel3X 3 9 2" xfId="1735" xr:uid="{00000000-0005-0000-0000-000016B80000}"/>
    <cellStyle name="SAPBEXHLevel3X 30" xfId="47251" xr:uid="{00000000-0005-0000-0000-000017B80000}"/>
    <cellStyle name="SAPBEXHLevel3X 31" xfId="47252" xr:uid="{00000000-0005-0000-0000-000018B80000}"/>
    <cellStyle name="SAPBEXHLevel3X 32" xfId="47253" xr:uid="{00000000-0005-0000-0000-000019B80000}"/>
    <cellStyle name="SAPBEXHLevel3X 33" xfId="47254" xr:uid="{00000000-0005-0000-0000-00001AB80000}"/>
    <cellStyle name="SAPBEXHLevel3X 4" xfId="1736" xr:uid="{00000000-0005-0000-0000-00001BB80000}"/>
    <cellStyle name="SAPBEXHLevel3X 4 2" xfId="1737" xr:uid="{00000000-0005-0000-0000-00001CB80000}"/>
    <cellStyle name="SAPBEXHLevel3X 5" xfId="1738" xr:uid="{00000000-0005-0000-0000-00001DB80000}"/>
    <cellStyle name="SAPBEXHLevel3X 5 2" xfId="1739" xr:uid="{00000000-0005-0000-0000-00001EB80000}"/>
    <cellStyle name="SAPBEXHLevel3X 6" xfId="1740" xr:uid="{00000000-0005-0000-0000-00001FB80000}"/>
    <cellStyle name="SAPBEXHLevel3X 6 2" xfId="47255" xr:uid="{00000000-0005-0000-0000-000020B80000}"/>
    <cellStyle name="SAPBEXHLevel3X 7" xfId="47256" xr:uid="{00000000-0005-0000-0000-000021B80000}"/>
    <cellStyle name="SAPBEXHLevel3X 7 2" xfId="47257" xr:uid="{00000000-0005-0000-0000-000022B80000}"/>
    <cellStyle name="SAPBEXHLevel3X 8" xfId="47258" xr:uid="{00000000-0005-0000-0000-000023B80000}"/>
    <cellStyle name="SAPBEXHLevel3X 8 2" xfId="47259" xr:uid="{00000000-0005-0000-0000-000024B80000}"/>
    <cellStyle name="SAPBEXHLevel3X 9" xfId="47260" xr:uid="{00000000-0005-0000-0000-000025B80000}"/>
    <cellStyle name="SAPBEXHLevel3X 9 2" xfId="47261" xr:uid="{00000000-0005-0000-0000-000026B80000}"/>
    <cellStyle name="SAPBEXHLevel3X_0910 GSO Capex RRP - Final (Detail) v2 220710" xfId="1741" xr:uid="{00000000-0005-0000-0000-000027B80000}"/>
    <cellStyle name="SAPBEXinputData" xfId="1742" xr:uid="{00000000-0005-0000-0000-000028B80000}"/>
    <cellStyle name="SAPBEXinputData 10" xfId="47262" xr:uid="{00000000-0005-0000-0000-000029B80000}"/>
    <cellStyle name="SAPBEXinputData 10 2" xfId="47263" xr:uid="{00000000-0005-0000-0000-00002AB80000}"/>
    <cellStyle name="SAPBEXinputData 11" xfId="47264" xr:uid="{00000000-0005-0000-0000-00002BB80000}"/>
    <cellStyle name="SAPBEXinputData 11 2" xfId="47265" xr:uid="{00000000-0005-0000-0000-00002CB80000}"/>
    <cellStyle name="SAPBEXinputData 12" xfId="47266" xr:uid="{00000000-0005-0000-0000-00002DB80000}"/>
    <cellStyle name="SAPBEXinputData 12 2" xfId="47267" xr:uid="{00000000-0005-0000-0000-00002EB80000}"/>
    <cellStyle name="SAPBEXinputData 13" xfId="47268" xr:uid="{00000000-0005-0000-0000-00002FB80000}"/>
    <cellStyle name="SAPBEXinputData 13 2" xfId="47269" xr:uid="{00000000-0005-0000-0000-000030B80000}"/>
    <cellStyle name="SAPBEXinputData 14" xfId="47270" xr:uid="{00000000-0005-0000-0000-000031B80000}"/>
    <cellStyle name="SAPBEXinputData 15" xfId="47271" xr:uid="{00000000-0005-0000-0000-000032B80000}"/>
    <cellStyle name="SAPBEXinputData 16" xfId="47272" xr:uid="{00000000-0005-0000-0000-000033B80000}"/>
    <cellStyle name="SAPBEXinputData 17" xfId="47273" xr:uid="{00000000-0005-0000-0000-000034B80000}"/>
    <cellStyle name="SAPBEXinputData 18" xfId="47274" xr:uid="{00000000-0005-0000-0000-000035B80000}"/>
    <cellStyle name="SAPBEXinputData 2" xfId="1743" xr:uid="{00000000-0005-0000-0000-000036B80000}"/>
    <cellStyle name="SAPBEXinputData 2 10" xfId="47275" xr:uid="{00000000-0005-0000-0000-000037B80000}"/>
    <cellStyle name="SAPBEXinputData 2 10 2" xfId="47276" xr:uid="{00000000-0005-0000-0000-000038B80000}"/>
    <cellStyle name="SAPBEXinputData 2 11" xfId="47277" xr:uid="{00000000-0005-0000-0000-000039B80000}"/>
    <cellStyle name="SAPBEXinputData 2 11 2" xfId="47278" xr:uid="{00000000-0005-0000-0000-00003AB80000}"/>
    <cellStyle name="SAPBEXinputData 2 12" xfId="47279" xr:uid="{00000000-0005-0000-0000-00003BB80000}"/>
    <cellStyle name="SAPBEXinputData 2 12 2" xfId="47280" xr:uid="{00000000-0005-0000-0000-00003CB80000}"/>
    <cellStyle name="SAPBEXinputData 2 13" xfId="47281" xr:uid="{00000000-0005-0000-0000-00003DB80000}"/>
    <cellStyle name="SAPBEXinputData 2 14" xfId="47282" xr:uid="{00000000-0005-0000-0000-00003EB80000}"/>
    <cellStyle name="SAPBEXinputData 2 15" xfId="47283" xr:uid="{00000000-0005-0000-0000-00003FB80000}"/>
    <cellStyle name="SAPBEXinputData 2 16" xfId="47284" xr:uid="{00000000-0005-0000-0000-000040B80000}"/>
    <cellStyle name="SAPBEXinputData 2 17" xfId="47285" xr:uid="{00000000-0005-0000-0000-000041B80000}"/>
    <cellStyle name="SAPBEXinputData 2 2" xfId="47286" xr:uid="{00000000-0005-0000-0000-000042B80000}"/>
    <cellStyle name="SAPBEXinputData 2 2 10" xfId="47287" xr:uid="{00000000-0005-0000-0000-000043B80000}"/>
    <cellStyle name="SAPBEXinputData 2 2 11" xfId="47288" xr:uid="{00000000-0005-0000-0000-000044B80000}"/>
    <cellStyle name="SAPBEXinputData 2 2 12" xfId="47289" xr:uid="{00000000-0005-0000-0000-000045B80000}"/>
    <cellStyle name="SAPBEXinputData 2 2 13" xfId="47290" xr:uid="{00000000-0005-0000-0000-000046B80000}"/>
    <cellStyle name="SAPBEXinputData 2 2 14" xfId="47291" xr:uid="{00000000-0005-0000-0000-000047B80000}"/>
    <cellStyle name="SAPBEXinputData 2 2 15" xfId="47292" xr:uid="{00000000-0005-0000-0000-000048B80000}"/>
    <cellStyle name="SAPBEXinputData 2 2 16" xfId="47293" xr:uid="{00000000-0005-0000-0000-000049B80000}"/>
    <cellStyle name="SAPBEXinputData 2 2 17" xfId="47294" xr:uid="{00000000-0005-0000-0000-00004AB80000}"/>
    <cellStyle name="SAPBEXinputData 2 2 18" xfId="47295" xr:uid="{00000000-0005-0000-0000-00004BB80000}"/>
    <cellStyle name="SAPBEXinputData 2 2 19" xfId="47296" xr:uid="{00000000-0005-0000-0000-00004CB80000}"/>
    <cellStyle name="SAPBEXinputData 2 2 2" xfId="47297" xr:uid="{00000000-0005-0000-0000-00004DB80000}"/>
    <cellStyle name="SAPBEXinputData 2 2 2 10" xfId="47298" xr:uid="{00000000-0005-0000-0000-00004EB80000}"/>
    <cellStyle name="SAPBEXinputData 2 2 2 11" xfId="47299" xr:uid="{00000000-0005-0000-0000-00004FB80000}"/>
    <cellStyle name="SAPBEXinputData 2 2 2 12" xfId="47300" xr:uid="{00000000-0005-0000-0000-000050B80000}"/>
    <cellStyle name="SAPBEXinputData 2 2 2 13" xfId="47301" xr:uid="{00000000-0005-0000-0000-000051B80000}"/>
    <cellStyle name="SAPBEXinputData 2 2 2 2" xfId="47302" xr:uid="{00000000-0005-0000-0000-000052B80000}"/>
    <cellStyle name="SAPBEXinputData 2 2 2 2 2" xfId="47303" xr:uid="{00000000-0005-0000-0000-000053B80000}"/>
    <cellStyle name="SAPBEXinputData 2 2 2 2 3" xfId="47304" xr:uid="{00000000-0005-0000-0000-000054B80000}"/>
    <cellStyle name="SAPBEXinputData 2 2 2 3" xfId="47305" xr:uid="{00000000-0005-0000-0000-000055B80000}"/>
    <cellStyle name="SAPBEXinputData 2 2 2 3 2" xfId="47306" xr:uid="{00000000-0005-0000-0000-000056B80000}"/>
    <cellStyle name="SAPBEXinputData 2 2 2 4" xfId="47307" xr:uid="{00000000-0005-0000-0000-000057B80000}"/>
    <cellStyle name="SAPBEXinputData 2 2 2 4 2" xfId="47308" xr:uid="{00000000-0005-0000-0000-000058B80000}"/>
    <cellStyle name="SAPBEXinputData 2 2 2 5" xfId="47309" xr:uid="{00000000-0005-0000-0000-000059B80000}"/>
    <cellStyle name="SAPBEXinputData 2 2 2 5 2" xfId="47310" xr:uid="{00000000-0005-0000-0000-00005AB80000}"/>
    <cellStyle name="SAPBEXinputData 2 2 2 6" xfId="47311" xr:uid="{00000000-0005-0000-0000-00005BB80000}"/>
    <cellStyle name="SAPBEXinputData 2 2 2 6 2" xfId="47312" xr:uid="{00000000-0005-0000-0000-00005CB80000}"/>
    <cellStyle name="SAPBEXinputData 2 2 2 7" xfId="47313" xr:uid="{00000000-0005-0000-0000-00005DB80000}"/>
    <cellStyle name="SAPBEXinputData 2 2 2 7 2" xfId="47314" xr:uid="{00000000-0005-0000-0000-00005EB80000}"/>
    <cellStyle name="SAPBEXinputData 2 2 2 8" xfId="47315" xr:uid="{00000000-0005-0000-0000-00005FB80000}"/>
    <cellStyle name="SAPBEXinputData 2 2 2 8 2" xfId="47316" xr:uid="{00000000-0005-0000-0000-000060B80000}"/>
    <cellStyle name="SAPBEXinputData 2 2 2 9" xfId="47317" xr:uid="{00000000-0005-0000-0000-000061B80000}"/>
    <cellStyle name="SAPBEXinputData 2 2 20" xfId="47318" xr:uid="{00000000-0005-0000-0000-000062B80000}"/>
    <cellStyle name="SAPBEXinputData 2 2 21" xfId="47319" xr:uid="{00000000-0005-0000-0000-000063B80000}"/>
    <cellStyle name="SAPBEXinputData 2 2 22" xfId="47320" xr:uid="{00000000-0005-0000-0000-000064B80000}"/>
    <cellStyle name="SAPBEXinputData 2 2 23" xfId="47321" xr:uid="{00000000-0005-0000-0000-000065B80000}"/>
    <cellStyle name="SAPBEXinputData 2 2 24" xfId="47322" xr:uid="{00000000-0005-0000-0000-000066B80000}"/>
    <cellStyle name="SAPBEXinputData 2 2 25" xfId="47323" xr:uid="{00000000-0005-0000-0000-000067B80000}"/>
    <cellStyle name="SAPBEXinputData 2 2 26" xfId="47324" xr:uid="{00000000-0005-0000-0000-000068B80000}"/>
    <cellStyle name="SAPBEXinputData 2 2 27" xfId="47325" xr:uid="{00000000-0005-0000-0000-000069B80000}"/>
    <cellStyle name="SAPBEXinputData 2 2 28" xfId="47326" xr:uid="{00000000-0005-0000-0000-00006AB80000}"/>
    <cellStyle name="SAPBEXinputData 2 2 29" xfId="47327" xr:uid="{00000000-0005-0000-0000-00006BB80000}"/>
    <cellStyle name="SAPBEXinputData 2 2 3" xfId="47328" xr:uid="{00000000-0005-0000-0000-00006CB80000}"/>
    <cellStyle name="SAPBEXinputData 2 2 3 2" xfId="47329" xr:uid="{00000000-0005-0000-0000-00006DB80000}"/>
    <cellStyle name="SAPBEXinputData 2 2 3 3" xfId="47330" xr:uid="{00000000-0005-0000-0000-00006EB80000}"/>
    <cellStyle name="SAPBEXinputData 2 2 30" xfId="47331" xr:uid="{00000000-0005-0000-0000-00006FB80000}"/>
    <cellStyle name="SAPBEXinputData 2 2 4" xfId="47332" xr:uid="{00000000-0005-0000-0000-000070B80000}"/>
    <cellStyle name="SAPBEXinputData 2 2 4 2" xfId="47333" xr:uid="{00000000-0005-0000-0000-000071B80000}"/>
    <cellStyle name="SAPBEXinputData 2 2 5" xfId="47334" xr:uid="{00000000-0005-0000-0000-000072B80000}"/>
    <cellStyle name="SAPBEXinputData 2 2 5 2" xfId="47335" xr:uid="{00000000-0005-0000-0000-000073B80000}"/>
    <cellStyle name="SAPBEXinputData 2 2 6" xfId="47336" xr:uid="{00000000-0005-0000-0000-000074B80000}"/>
    <cellStyle name="SAPBEXinputData 2 2 6 2" xfId="47337" xr:uid="{00000000-0005-0000-0000-000075B80000}"/>
    <cellStyle name="SAPBEXinputData 2 2 7" xfId="47338" xr:uid="{00000000-0005-0000-0000-000076B80000}"/>
    <cellStyle name="SAPBEXinputData 2 2 7 2" xfId="47339" xr:uid="{00000000-0005-0000-0000-000077B80000}"/>
    <cellStyle name="SAPBEXinputData 2 2 8" xfId="47340" xr:uid="{00000000-0005-0000-0000-000078B80000}"/>
    <cellStyle name="SAPBEXinputData 2 2 8 2" xfId="47341" xr:uid="{00000000-0005-0000-0000-000079B80000}"/>
    <cellStyle name="SAPBEXinputData 2 2 9" xfId="47342" xr:uid="{00000000-0005-0000-0000-00007AB80000}"/>
    <cellStyle name="SAPBEXinputData 2 2 9 2" xfId="47343" xr:uid="{00000000-0005-0000-0000-00007BB80000}"/>
    <cellStyle name="SAPBEXinputData 2 3" xfId="47344" xr:uid="{00000000-0005-0000-0000-00007CB80000}"/>
    <cellStyle name="SAPBEXinputData 2 3 10" xfId="47345" xr:uid="{00000000-0005-0000-0000-00007DB80000}"/>
    <cellStyle name="SAPBEXinputData 2 3 11" xfId="47346" xr:uid="{00000000-0005-0000-0000-00007EB80000}"/>
    <cellStyle name="SAPBEXinputData 2 3 12" xfId="47347" xr:uid="{00000000-0005-0000-0000-00007FB80000}"/>
    <cellStyle name="SAPBEXinputData 2 3 13" xfId="47348" xr:uid="{00000000-0005-0000-0000-000080B80000}"/>
    <cellStyle name="SAPBEXinputData 2 3 14" xfId="47349" xr:uid="{00000000-0005-0000-0000-000081B80000}"/>
    <cellStyle name="SAPBEXinputData 2 3 15" xfId="47350" xr:uid="{00000000-0005-0000-0000-000082B80000}"/>
    <cellStyle name="SAPBEXinputData 2 3 16" xfId="47351" xr:uid="{00000000-0005-0000-0000-000083B80000}"/>
    <cellStyle name="SAPBEXinputData 2 3 17" xfId="47352" xr:uid="{00000000-0005-0000-0000-000084B80000}"/>
    <cellStyle name="SAPBEXinputData 2 3 18" xfId="47353" xr:uid="{00000000-0005-0000-0000-000085B80000}"/>
    <cellStyle name="SAPBEXinputData 2 3 19" xfId="47354" xr:uid="{00000000-0005-0000-0000-000086B80000}"/>
    <cellStyle name="SAPBEXinputData 2 3 2" xfId="47355" xr:uid="{00000000-0005-0000-0000-000087B80000}"/>
    <cellStyle name="SAPBEXinputData 2 3 2 10" xfId="47356" xr:uid="{00000000-0005-0000-0000-000088B80000}"/>
    <cellStyle name="SAPBEXinputData 2 3 2 11" xfId="47357" xr:uid="{00000000-0005-0000-0000-000089B80000}"/>
    <cellStyle name="SAPBEXinputData 2 3 2 12" xfId="47358" xr:uid="{00000000-0005-0000-0000-00008AB80000}"/>
    <cellStyle name="SAPBEXinputData 2 3 2 13" xfId="47359" xr:uid="{00000000-0005-0000-0000-00008BB80000}"/>
    <cellStyle name="SAPBEXinputData 2 3 2 2" xfId="47360" xr:uid="{00000000-0005-0000-0000-00008CB80000}"/>
    <cellStyle name="SAPBEXinputData 2 3 2 2 2" xfId="47361" xr:uid="{00000000-0005-0000-0000-00008DB80000}"/>
    <cellStyle name="SAPBEXinputData 2 3 2 2 3" xfId="47362" xr:uid="{00000000-0005-0000-0000-00008EB80000}"/>
    <cellStyle name="SAPBEXinputData 2 3 2 3" xfId="47363" xr:uid="{00000000-0005-0000-0000-00008FB80000}"/>
    <cellStyle name="SAPBEXinputData 2 3 2 3 2" xfId="47364" xr:uid="{00000000-0005-0000-0000-000090B80000}"/>
    <cellStyle name="SAPBEXinputData 2 3 2 4" xfId="47365" xr:uid="{00000000-0005-0000-0000-000091B80000}"/>
    <cellStyle name="SAPBEXinputData 2 3 2 4 2" xfId="47366" xr:uid="{00000000-0005-0000-0000-000092B80000}"/>
    <cellStyle name="SAPBEXinputData 2 3 2 5" xfId="47367" xr:uid="{00000000-0005-0000-0000-000093B80000}"/>
    <cellStyle name="SAPBEXinputData 2 3 2 5 2" xfId="47368" xr:uid="{00000000-0005-0000-0000-000094B80000}"/>
    <cellStyle name="SAPBEXinputData 2 3 2 6" xfId="47369" xr:uid="{00000000-0005-0000-0000-000095B80000}"/>
    <cellStyle name="SAPBEXinputData 2 3 2 6 2" xfId="47370" xr:uid="{00000000-0005-0000-0000-000096B80000}"/>
    <cellStyle name="SAPBEXinputData 2 3 2 7" xfId="47371" xr:uid="{00000000-0005-0000-0000-000097B80000}"/>
    <cellStyle name="SAPBEXinputData 2 3 2 7 2" xfId="47372" xr:uid="{00000000-0005-0000-0000-000098B80000}"/>
    <cellStyle name="SAPBEXinputData 2 3 2 8" xfId="47373" xr:uid="{00000000-0005-0000-0000-000099B80000}"/>
    <cellStyle name="SAPBEXinputData 2 3 2 8 2" xfId="47374" xr:uid="{00000000-0005-0000-0000-00009AB80000}"/>
    <cellStyle name="SAPBEXinputData 2 3 2 9" xfId="47375" xr:uid="{00000000-0005-0000-0000-00009BB80000}"/>
    <cellStyle name="SAPBEXinputData 2 3 20" xfId="47376" xr:uid="{00000000-0005-0000-0000-00009CB80000}"/>
    <cellStyle name="SAPBEXinputData 2 3 21" xfId="47377" xr:uid="{00000000-0005-0000-0000-00009DB80000}"/>
    <cellStyle name="SAPBEXinputData 2 3 22" xfId="47378" xr:uid="{00000000-0005-0000-0000-00009EB80000}"/>
    <cellStyle name="SAPBEXinputData 2 3 23" xfId="47379" xr:uid="{00000000-0005-0000-0000-00009FB80000}"/>
    <cellStyle name="SAPBEXinputData 2 3 24" xfId="47380" xr:uid="{00000000-0005-0000-0000-0000A0B80000}"/>
    <cellStyle name="SAPBEXinputData 2 3 25" xfId="47381" xr:uid="{00000000-0005-0000-0000-0000A1B80000}"/>
    <cellStyle name="SAPBEXinputData 2 3 26" xfId="47382" xr:uid="{00000000-0005-0000-0000-0000A2B80000}"/>
    <cellStyle name="SAPBEXinputData 2 3 27" xfId="47383" xr:uid="{00000000-0005-0000-0000-0000A3B80000}"/>
    <cellStyle name="SAPBEXinputData 2 3 28" xfId="47384" xr:uid="{00000000-0005-0000-0000-0000A4B80000}"/>
    <cellStyle name="SAPBEXinputData 2 3 29" xfId="47385" xr:uid="{00000000-0005-0000-0000-0000A5B80000}"/>
    <cellStyle name="SAPBEXinputData 2 3 3" xfId="47386" xr:uid="{00000000-0005-0000-0000-0000A6B80000}"/>
    <cellStyle name="SAPBEXinputData 2 3 3 2" xfId="47387" xr:uid="{00000000-0005-0000-0000-0000A7B80000}"/>
    <cellStyle name="SAPBEXinputData 2 3 3 3" xfId="47388" xr:uid="{00000000-0005-0000-0000-0000A8B80000}"/>
    <cellStyle name="SAPBEXinputData 2 3 30" xfId="47389" xr:uid="{00000000-0005-0000-0000-0000A9B80000}"/>
    <cellStyle name="SAPBEXinputData 2 3 4" xfId="47390" xr:uid="{00000000-0005-0000-0000-0000AAB80000}"/>
    <cellStyle name="SAPBEXinputData 2 3 4 2" xfId="47391" xr:uid="{00000000-0005-0000-0000-0000ABB80000}"/>
    <cellStyle name="SAPBEXinputData 2 3 5" xfId="47392" xr:uid="{00000000-0005-0000-0000-0000ACB80000}"/>
    <cellStyle name="SAPBEXinputData 2 3 5 2" xfId="47393" xr:uid="{00000000-0005-0000-0000-0000ADB80000}"/>
    <cellStyle name="SAPBEXinputData 2 3 6" xfId="47394" xr:uid="{00000000-0005-0000-0000-0000AEB80000}"/>
    <cellStyle name="SAPBEXinputData 2 3 6 2" xfId="47395" xr:uid="{00000000-0005-0000-0000-0000AFB80000}"/>
    <cellStyle name="SAPBEXinputData 2 3 7" xfId="47396" xr:uid="{00000000-0005-0000-0000-0000B0B80000}"/>
    <cellStyle name="SAPBEXinputData 2 3 7 2" xfId="47397" xr:uid="{00000000-0005-0000-0000-0000B1B80000}"/>
    <cellStyle name="SAPBEXinputData 2 3 8" xfId="47398" xr:uid="{00000000-0005-0000-0000-0000B2B80000}"/>
    <cellStyle name="SAPBEXinputData 2 3 8 2" xfId="47399" xr:uid="{00000000-0005-0000-0000-0000B3B80000}"/>
    <cellStyle name="SAPBEXinputData 2 3 9" xfId="47400" xr:uid="{00000000-0005-0000-0000-0000B4B80000}"/>
    <cellStyle name="SAPBEXinputData 2 3 9 2" xfId="47401" xr:uid="{00000000-0005-0000-0000-0000B5B80000}"/>
    <cellStyle name="SAPBEXinputData 2 4" xfId="47402" xr:uid="{00000000-0005-0000-0000-0000B6B80000}"/>
    <cellStyle name="SAPBEXinputData 2 4 10" xfId="47403" xr:uid="{00000000-0005-0000-0000-0000B7B80000}"/>
    <cellStyle name="SAPBEXinputData 2 4 11" xfId="47404" xr:uid="{00000000-0005-0000-0000-0000B8B80000}"/>
    <cellStyle name="SAPBEXinputData 2 4 12" xfId="47405" xr:uid="{00000000-0005-0000-0000-0000B9B80000}"/>
    <cellStyle name="SAPBEXinputData 2 4 13" xfId="47406" xr:uid="{00000000-0005-0000-0000-0000BAB80000}"/>
    <cellStyle name="SAPBEXinputData 2 4 14" xfId="47407" xr:uid="{00000000-0005-0000-0000-0000BBB80000}"/>
    <cellStyle name="SAPBEXinputData 2 4 15" xfId="47408" xr:uid="{00000000-0005-0000-0000-0000BCB80000}"/>
    <cellStyle name="SAPBEXinputData 2 4 16" xfId="47409" xr:uid="{00000000-0005-0000-0000-0000BDB80000}"/>
    <cellStyle name="SAPBEXinputData 2 4 17" xfId="47410" xr:uid="{00000000-0005-0000-0000-0000BEB80000}"/>
    <cellStyle name="SAPBEXinputData 2 4 18" xfId="47411" xr:uid="{00000000-0005-0000-0000-0000BFB80000}"/>
    <cellStyle name="SAPBEXinputData 2 4 19" xfId="47412" xr:uid="{00000000-0005-0000-0000-0000C0B80000}"/>
    <cellStyle name="SAPBEXinputData 2 4 2" xfId="47413" xr:uid="{00000000-0005-0000-0000-0000C1B80000}"/>
    <cellStyle name="SAPBEXinputData 2 4 2 10" xfId="47414" xr:uid="{00000000-0005-0000-0000-0000C2B80000}"/>
    <cellStyle name="SAPBEXinputData 2 4 2 11" xfId="47415" xr:uid="{00000000-0005-0000-0000-0000C3B80000}"/>
    <cellStyle name="SAPBEXinputData 2 4 2 12" xfId="47416" xr:uid="{00000000-0005-0000-0000-0000C4B80000}"/>
    <cellStyle name="SAPBEXinputData 2 4 2 13" xfId="47417" xr:uid="{00000000-0005-0000-0000-0000C5B80000}"/>
    <cellStyle name="SAPBEXinputData 2 4 2 2" xfId="47418" xr:uid="{00000000-0005-0000-0000-0000C6B80000}"/>
    <cellStyle name="SAPBEXinputData 2 4 2 2 2" xfId="47419" xr:uid="{00000000-0005-0000-0000-0000C7B80000}"/>
    <cellStyle name="SAPBEXinputData 2 4 2 2 3" xfId="47420" xr:uid="{00000000-0005-0000-0000-0000C8B80000}"/>
    <cellStyle name="SAPBEXinputData 2 4 2 3" xfId="47421" xr:uid="{00000000-0005-0000-0000-0000C9B80000}"/>
    <cellStyle name="SAPBEXinputData 2 4 2 3 2" xfId="47422" xr:uid="{00000000-0005-0000-0000-0000CAB80000}"/>
    <cellStyle name="SAPBEXinputData 2 4 2 4" xfId="47423" xr:uid="{00000000-0005-0000-0000-0000CBB80000}"/>
    <cellStyle name="SAPBEXinputData 2 4 2 4 2" xfId="47424" xr:uid="{00000000-0005-0000-0000-0000CCB80000}"/>
    <cellStyle name="SAPBEXinputData 2 4 2 5" xfId="47425" xr:uid="{00000000-0005-0000-0000-0000CDB80000}"/>
    <cellStyle name="SAPBEXinputData 2 4 2 5 2" xfId="47426" xr:uid="{00000000-0005-0000-0000-0000CEB80000}"/>
    <cellStyle name="SAPBEXinputData 2 4 2 6" xfId="47427" xr:uid="{00000000-0005-0000-0000-0000CFB80000}"/>
    <cellStyle name="SAPBEXinputData 2 4 2 6 2" xfId="47428" xr:uid="{00000000-0005-0000-0000-0000D0B80000}"/>
    <cellStyle name="SAPBEXinputData 2 4 2 7" xfId="47429" xr:uid="{00000000-0005-0000-0000-0000D1B80000}"/>
    <cellStyle name="SAPBEXinputData 2 4 2 7 2" xfId="47430" xr:uid="{00000000-0005-0000-0000-0000D2B80000}"/>
    <cellStyle name="SAPBEXinputData 2 4 2 8" xfId="47431" xr:uid="{00000000-0005-0000-0000-0000D3B80000}"/>
    <cellStyle name="SAPBEXinputData 2 4 2 8 2" xfId="47432" xr:uid="{00000000-0005-0000-0000-0000D4B80000}"/>
    <cellStyle name="SAPBEXinputData 2 4 2 9" xfId="47433" xr:uid="{00000000-0005-0000-0000-0000D5B80000}"/>
    <cellStyle name="SAPBEXinputData 2 4 20" xfId="47434" xr:uid="{00000000-0005-0000-0000-0000D6B80000}"/>
    <cellStyle name="SAPBEXinputData 2 4 21" xfId="47435" xr:uid="{00000000-0005-0000-0000-0000D7B80000}"/>
    <cellStyle name="SAPBEXinputData 2 4 22" xfId="47436" xr:uid="{00000000-0005-0000-0000-0000D8B80000}"/>
    <cellStyle name="SAPBEXinputData 2 4 23" xfId="47437" xr:uid="{00000000-0005-0000-0000-0000D9B80000}"/>
    <cellStyle name="SAPBEXinputData 2 4 24" xfId="47438" xr:uid="{00000000-0005-0000-0000-0000DAB80000}"/>
    <cellStyle name="SAPBEXinputData 2 4 25" xfId="47439" xr:uid="{00000000-0005-0000-0000-0000DBB80000}"/>
    <cellStyle name="SAPBEXinputData 2 4 26" xfId="47440" xr:uid="{00000000-0005-0000-0000-0000DCB80000}"/>
    <cellStyle name="SAPBEXinputData 2 4 27" xfId="47441" xr:uid="{00000000-0005-0000-0000-0000DDB80000}"/>
    <cellStyle name="SAPBEXinputData 2 4 28" xfId="47442" xr:uid="{00000000-0005-0000-0000-0000DEB80000}"/>
    <cellStyle name="SAPBEXinputData 2 4 29" xfId="47443" xr:uid="{00000000-0005-0000-0000-0000DFB80000}"/>
    <cellStyle name="SAPBEXinputData 2 4 3" xfId="47444" xr:uid="{00000000-0005-0000-0000-0000E0B80000}"/>
    <cellStyle name="SAPBEXinputData 2 4 3 2" xfId="47445" xr:uid="{00000000-0005-0000-0000-0000E1B80000}"/>
    <cellStyle name="SAPBEXinputData 2 4 3 3" xfId="47446" xr:uid="{00000000-0005-0000-0000-0000E2B80000}"/>
    <cellStyle name="SAPBEXinputData 2 4 30" xfId="47447" xr:uid="{00000000-0005-0000-0000-0000E3B80000}"/>
    <cellStyle name="SAPBEXinputData 2 4 4" xfId="47448" xr:uid="{00000000-0005-0000-0000-0000E4B80000}"/>
    <cellStyle name="SAPBEXinputData 2 4 4 2" xfId="47449" xr:uid="{00000000-0005-0000-0000-0000E5B80000}"/>
    <cellStyle name="SAPBEXinputData 2 4 5" xfId="47450" xr:uid="{00000000-0005-0000-0000-0000E6B80000}"/>
    <cellStyle name="SAPBEXinputData 2 4 5 2" xfId="47451" xr:uid="{00000000-0005-0000-0000-0000E7B80000}"/>
    <cellStyle name="SAPBEXinputData 2 4 6" xfId="47452" xr:uid="{00000000-0005-0000-0000-0000E8B80000}"/>
    <cellStyle name="SAPBEXinputData 2 4 6 2" xfId="47453" xr:uid="{00000000-0005-0000-0000-0000E9B80000}"/>
    <cellStyle name="SAPBEXinputData 2 4 7" xfId="47454" xr:uid="{00000000-0005-0000-0000-0000EAB80000}"/>
    <cellStyle name="SAPBEXinputData 2 4 7 2" xfId="47455" xr:uid="{00000000-0005-0000-0000-0000EBB80000}"/>
    <cellStyle name="SAPBEXinputData 2 4 8" xfId="47456" xr:uid="{00000000-0005-0000-0000-0000ECB80000}"/>
    <cellStyle name="SAPBEXinputData 2 4 8 2" xfId="47457" xr:uid="{00000000-0005-0000-0000-0000EDB80000}"/>
    <cellStyle name="SAPBEXinputData 2 4 9" xfId="47458" xr:uid="{00000000-0005-0000-0000-0000EEB80000}"/>
    <cellStyle name="SAPBEXinputData 2 4 9 2" xfId="47459" xr:uid="{00000000-0005-0000-0000-0000EFB80000}"/>
    <cellStyle name="SAPBEXinputData 2 5" xfId="47460" xr:uid="{00000000-0005-0000-0000-0000F0B80000}"/>
    <cellStyle name="SAPBEXinputData 2 5 10" xfId="47461" xr:uid="{00000000-0005-0000-0000-0000F1B80000}"/>
    <cellStyle name="SAPBEXinputData 2 5 11" xfId="47462" xr:uid="{00000000-0005-0000-0000-0000F2B80000}"/>
    <cellStyle name="SAPBEXinputData 2 5 12" xfId="47463" xr:uid="{00000000-0005-0000-0000-0000F3B80000}"/>
    <cellStyle name="SAPBEXinputData 2 5 13" xfId="47464" xr:uid="{00000000-0005-0000-0000-0000F4B80000}"/>
    <cellStyle name="SAPBEXinputData 2 5 2" xfId="47465" xr:uid="{00000000-0005-0000-0000-0000F5B80000}"/>
    <cellStyle name="SAPBEXinputData 2 5 2 2" xfId="47466" xr:uid="{00000000-0005-0000-0000-0000F6B80000}"/>
    <cellStyle name="SAPBEXinputData 2 5 2 3" xfId="47467" xr:uid="{00000000-0005-0000-0000-0000F7B80000}"/>
    <cellStyle name="SAPBEXinputData 2 5 3" xfId="47468" xr:uid="{00000000-0005-0000-0000-0000F8B80000}"/>
    <cellStyle name="SAPBEXinputData 2 5 3 2" xfId="47469" xr:uid="{00000000-0005-0000-0000-0000F9B80000}"/>
    <cellStyle name="SAPBEXinputData 2 5 4" xfId="47470" xr:uid="{00000000-0005-0000-0000-0000FAB80000}"/>
    <cellStyle name="SAPBEXinputData 2 5 4 2" xfId="47471" xr:uid="{00000000-0005-0000-0000-0000FBB80000}"/>
    <cellStyle name="SAPBEXinputData 2 5 5" xfId="47472" xr:uid="{00000000-0005-0000-0000-0000FCB80000}"/>
    <cellStyle name="SAPBEXinputData 2 5 5 2" xfId="47473" xr:uid="{00000000-0005-0000-0000-0000FDB80000}"/>
    <cellStyle name="SAPBEXinputData 2 5 6" xfId="47474" xr:uid="{00000000-0005-0000-0000-0000FEB80000}"/>
    <cellStyle name="SAPBEXinputData 2 5 6 2" xfId="47475" xr:uid="{00000000-0005-0000-0000-0000FFB80000}"/>
    <cellStyle name="SAPBEXinputData 2 5 7" xfId="47476" xr:uid="{00000000-0005-0000-0000-000000B90000}"/>
    <cellStyle name="SAPBEXinputData 2 5 7 2" xfId="47477" xr:uid="{00000000-0005-0000-0000-000001B90000}"/>
    <cellStyle name="SAPBEXinputData 2 5 8" xfId="47478" xr:uid="{00000000-0005-0000-0000-000002B90000}"/>
    <cellStyle name="SAPBEXinputData 2 5 8 2" xfId="47479" xr:uid="{00000000-0005-0000-0000-000003B90000}"/>
    <cellStyle name="SAPBEXinputData 2 5 9" xfId="47480" xr:uid="{00000000-0005-0000-0000-000004B90000}"/>
    <cellStyle name="SAPBEXinputData 2 6" xfId="47481" xr:uid="{00000000-0005-0000-0000-000005B90000}"/>
    <cellStyle name="SAPBEXinputData 2 6 2" xfId="47482" xr:uid="{00000000-0005-0000-0000-000006B90000}"/>
    <cellStyle name="SAPBEXinputData 2 6 3" xfId="47483" xr:uid="{00000000-0005-0000-0000-000007B90000}"/>
    <cellStyle name="SAPBEXinputData 2 7" xfId="47484" xr:uid="{00000000-0005-0000-0000-000008B90000}"/>
    <cellStyle name="SAPBEXinputData 2 7 2" xfId="47485" xr:uid="{00000000-0005-0000-0000-000009B90000}"/>
    <cellStyle name="SAPBEXinputData 2 8" xfId="47486" xr:uid="{00000000-0005-0000-0000-00000AB90000}"/>
    <cellStyle name="SAPBEXinputData 2 8 2" xfId="47487" xr:uid="{00000000-0005-0000-0000-00000BB90000}"/>
    <cellStyle name="SAPBEXinputData 2 9" xfId="47488" xr:uid="{00000000-0005-0000-0000-00000CB90000}"/>
    <cellStyle name="SAPBEXinputData 2 9 2" xfId="47489" xr:uid="{00000000-0005-0000-0000-00000DB90000}"/>
    <cellStyle name="SAPBEXinputData 3" xfId="1744" xr:uid="{00000000-0005-0000-0000-00000EB90000}"/>
    <cellStyle name="SAPBEXinputData 3 10" xfId="47490" xr:uid="{00000000-0005-0000-0000-00000FB90000}"/>
    <cellStyle name="SAPBEXinputData 3 11" xfId="47491" xr:uid="{00000000-0005-0000-0000-000010B90000}"/>
    <cellStyle name="SAPBEXinputData 3 12" xfId="47492" xr:uid="{00000000-0005-0000-0000-000011B90000}"/>
    <cellStyle name="SAPBEXinputData 3 13" xfId="47493" xr:uid="{00000000-0005-0000-0000-000012B90000}"/>
    <cellStyle name="SAPBEXinputData 3 14" xfId="47494" xr:uid="{00000000-0005-0000-0000-000013B90000}"/>
    <cellStyle name="SAPBEXinputData 3 15" xfId="47495" xr:uid="{00000000-0005-0000-0000-000014B90000}"/>
    <cellStyle name="SAPBEXinputData 3 16" xfId="47496" xr:uid="{00000000-0005-0000-0000-000015B90000}"/>
    <cellStyle name="SAPBEXinputData 3 17" xfId="47497" xr:uid="{00000000-0005-0000-0000-000016B90000}"/>
    <cellStyle name="SAPBEXinputData 3 18" xfId="47498" xr:uid="{00000000-0005-0000-0000-000017B90000}"/>
    <cellStyle name="SAPBEXinputData 3 19" xfId="47499" xr:uid="{00000000-0005-0000-0000-000018B90000}"/>
    <cellStyle name="SAPBEXinputData 3 2" xfId="1745" xr:uid="{00000000-0005-0000-0000-000019B90000}"/>
    <cellStyle name="SAPBEXinputData 3 2 10" xfId="47500" xr:uid="{00000000-0005-0000-0000-00001AB90000}"/>
    <cellStyle name="SAPBEXinputData 3 2 11" xfId="47501" xr:uid="{00000000-0005-0000-0000-00001BB90000}"/>
    <cellStyle name="SAPBEXinputData 3 2 12" xfId="47502" xr:uid="{00000000-0005-0000-0000-00001CB90000}"/>
    <cellStyle name="SAPBEXinputData 3 2 13" xfId="47503" xr:uid="{00000000-0005-0000-0000-00001DB90000}"/>
    <cellStyle name="SAPBEXinputData 3 2 2" xfId="1746" xr:uid="{00000000-0005-0000-0000-00001EB90000}"/>
    <cellStyle name="SAPBEXinputData 3 2 2 2" xfId="47504" xr:uid="{00000000-0005-0000-0000-00001FB90000}"/>
    <cellStyle name="SAPBEXinputData 3 2 2 3" xfId="47505" xr:uid="{00000000-0005-0000-0000-000020B90000}"/>
    <cellStyle name="SAPBEXinputData 3 2 3" xfId="47506" xr:uid="{00000000-0005-0000-0000-000021B90000}"/>
    <cellStyle name="SAPBEXinputData 3 2 3 2" xfId="47507" xr:uid="{00000000-0005-0000-0000-000022B90000}"/>
    <cellStyle name="SAPBEXinputData 3 2 4" xfId="47508" xr:uid="{00000000-0005-0000-0000-000023B90000}"/>
    <cellStyle name="SAPBEXinputData 3 2 4 2" xfId="47509" xr:uid="{00000000-0005-0000-0000-000024B90000}"/>
    <cellStyle name="SAPBEXinputData 3 2 5" xfId="47510" xr:uid="{00000000-0005-0000-0000-000025B90000}"/>
    <cellStyle name="SAPBEXinputData 3 2 5 2" xfId="47511" xr:uid="{00000000-0005-0000-0000-000026B90000}"/>
    <cellStyle name="SAPBEXinputData 3 2 6" xfId="47512" xr:uid="{00000000-0005-0000-0000-000027B90000}"/>
    <cellStyle name="SAPBEXinputData 3 2 6 2" xfId="47513" xr:uid="{00000000-0005-0000-0000-000028B90000}"/>
    <cellStyle name="SAPBEXinputData 3 2 7" xfId="47514" xr:uid="{00000000-0005-0000-0000-000029B90000}"/>
    <cellStyle name="SAPBEXinputData 3 2 7 2" xfId="47515" xr:uid="{00000000-0005-0000-0000-00002AB90000}"/>
    <cellStyle name="SAPBEXinputData 3 2 8" xfId="47516" xr:uid="{00000000-0005-0000-0000-00002BB90000}"/>
    <cellStyle name="SAPBEXinputData 3 2 8 2" xfId="47517" xr:uid="{00000000-0005-0000-0000-00002CB90000}"/>
    <cellStyle name="SAPBEXinputData 3 2 9" xfId="47518" xr:uid="{00000000-0005-0000-0000-00002DB90000}"/>
    <cellStyle name="SAPBEXinputData 3 20" xfId="47519" xr:uid="{00000000-0005-0000-0000-00002EB90000}"/>
    <cellStyle name="SAPBEXinputData 3 21" xfId="47520" xr:uid="{00000000-0005-0000-0000-00002FB90000}"/>
    <cellStyle name="SAPBEXinputData 3 22" xfId="47521" xr:uid="{00000000-0005-0000-0000-000030B90000}"/>
    <cellStyle name="SAPBEXinputData 3 23" xfId="47522" xr:uid="{00000000-0005-0000-0000-000031B90000}"/>
    <cellStyle name="SAPBEXinputData 3 24" xfId="47523" xr:uid="{00000000-0005-0000-0000-000032B90000}"/>
    <cellStyle name="SAPBEXinputData 3 25" xfId="47524" xr:uid="{00000000-0005-0000-0000-000033B90000}"/>
    <cellStyle name="SAPBEXinputData 3 26" xfId="47525" xr:uid="{00000000-0005-0000-0000-000034B90000}"/>
    <cellStyle name="SAPBEXinputData 3 27" xfId="47526" xr:uid="{00000000-0005-0000-0000-000035B90000}"/>
    <cellStyle name="SAPBEXinputData 3 28" xfId="47527" xr:uid="{00000000-0005-0000-0000-000036B90000}"/>
    <cellStyle name="SAPBEXinputData 3 29" xfId="47528" xr:uid="{00000000-0005-0000-0000-000037B90000}"/>
    <cellStyle name="SAPBEXinputData 3 3" xfId="1747" xr:uid="{00000000-0005-0000-0000-000038B90000}"/>
    <cellStyle name="SAPBEXinputData 3 3 2" xfId="1748" xr:uid="{00000000-0005-0000-0000-000039B90000}"/>
    <cellStyle name="SAPBEXinputData 3 3 3" xfId="47529" xr:uid="{00000000-0005-0000-0000-00003AB90000}"/>
    <cellStyle name="SAPBEXinputData 3 30" xfId="47530" xr:uid="{00000000-0005-0000-0000-00003BB90000}"/>
    <cellStyle name="SAPBEXinputData 3 4" xfId="1749" xr:uid="{00000000-0005-0000-0000-00003CB90000}"/>
    <cellStyle name="SAPBEXinputData 3 4 2" xfId="1750" xr:uid="{00000000-0005-0000-0000-00003DB90000}"/>
    <cellStyle name="SAPBEXinputData 3 5" xfId="1751" xr:uid="{00000000-0005-0000-0000-00003EB90000}"/>
    <cellStyle name="SAPBEXinputData 3 5 2" xfId="1752" xr:uid="{00000000-0005-0000-0000-00003FB90000}"/>
    <cellStyle name="SAPBEXinputData 3 6" xfId="1753" xr:uid="{00000000-0005-0000-0000-000040B90000}"/>
    <cellStyle name="SAPBEXinputData 3 6 2" xfId="1754" xr:uid="{00000000-0005-0000-0000-000041B90000}"/>
    <cellStyle name="SAPBEXinputData 3 7" xfId="1755" xr:uid="{00000000-0005-0000-0000-000042B90000}"/>
    <cellStyle name="SAPBEXinputData 3 7 2" xfId="1756" xr:uid="{00000000-0005-0000-0000-000043B90000}"/>
    <cellStyle name="SAPBEXinputData 3 8" xfId="1757" xr:uid="{00000000-0005-0000-0000-000044B90000}"/>
    <cellStyle name="SAPBEXinputData 3 8 2" xfId="1758" xr:uid="{00000000-0005-0000-0000-000045B90000}"/>
    <cellStyle name="SAPBEXinputData 3 9" xfId="1759" xr:uid="{00000000-0005-0000-0000-000046B90000}"/>
    <cellStyle name="SAPBEXinputData 3 9 2" xfId="47531" xr:uid="{00000000-0005-0000-0000-000047B90000}"/>
    <cellStyle name="SAPBEXinputData 4" xfId="1760" xr:uid="{00000000-0005-0000-0000-000048B90000}"/>
    <cellStyle name="SAPBEXinputData 4 10" xfId="47532" xr:uid="{00000000-0005-0000-0000-000049B90000}"/>
    <cellStyle name="SAPBEXinputData 4 11" xfId="47533" xr:uid="{00000000-0005-0000-0000-00004AB90000}"/>
    <cellStyle name="SAPBEXinputData 4 12" xfId="47534" xr:uid="{00000000-0005-0000-0000-00004BB90000}"/>
    <cellStyle name="SAPBEXinputData 4 13" xfId="47535" xr:uid="{00000000-0005-0000-0000-00004CB90000}"/>
    <cellStyle name="SAPBEXinputData 4 14" xfId="47536" xr:uid="{00000000-0005-0000-0000-00004DB90000}"/>
    <cellStyle name="SAPBEXinputData 4 15" xfId="47537" xr:uid="{00000000-0005-0000-0000-00004EB90000}"/>
    <cellStyle name="SAPBEXinputData 4 16" xfId="47538" xr:uid="{00000000-0005-0000-0000-00004FB90000}"/>
    <cellStyle name="SAPBEXinputData 4 17" xfId="47539" xr:uid="{00000000-0005-0000-0000-000050B90000}"/>
    <cellStyle name="SAPBEXinputData 4 18" xfId="47540" xr:uid="{00000000-0005-0000-0000-000051B90000}"/>
    <cellStyle name="SAPBEXinputData 4 19" xfId="47541" xr:uid="{00000000-0005-0000-0000-000052B90000}"/>
    <cellStyle name="SAPBEXinputData 4 2" xfId="47542" xr:uid="{00000000-0005-0000-0000-000053B90000}"/>
    <cellStyle name="SAPBEXinputData 4 2 10" xfId="47543" xr:uid="{00000000-0005-0000-0000-000054B90000}"/>
    <cellStyle name="SAPBEXinputData 4 2 11" xfId="47544" xr:uid="{00000000-0005-0000-0000-000055B90000}"/>
    <cellStyle name="SAPBEXinputData 4 2 12" xfId="47545" xr:uid="{00000000-0005-0000-0000-000056B90000}"/>
    <cellStyle name="SAPBEXinputData 4 2 13" xfId="47546" xr:uid="{00000000-0005-0000-0000-000057B90000}"/>
    <cellStyle name="SAPBEXinputData 4 2 2" xfId="47547" xr:uid="{00000000-0005-0000-0000-000058B90000}"/>
    <cellStyle name="SAPBEXinputData 4 2 2 2" xfId="47548" xr:uid="{00000000-0005-0000-0000-000059B90000}"/>
    <cellStyle name="SAPBEXinputData 4 2 2 3" xfId="47549" xr:uid="{00000000-0005-0000-0000-00005AB90000}"/>
    <cellStyle name="SAPBEXinputData 4 2 3" xfId="47550" xr:uid="{00000000-0005-0000-0000-00005BB90000}"/>
    <cellStyle name="SAPBEXinputData 4 2 3 2" xfId="47551" xr:uid="{00000000-0005-0000-0000-00005CB90000}"/>
    <cellStyle name="SAPBEXinputData 4 2 4" xfId="47552" xr:uid="{00000000-0005-0000-0000-00005DB90000}"/>
    <cellStyle name="SAPBEXinputData 4 2 4 2" xfId="47553" xr:uid="{00000000-0005-0000-0000-00005EB90000}"/>
    <cellStyle name="SAPBEXinputData 4 2 5" xfId="47554" xr:uid="{00000000-0005-0000-0000-00005FB90000}"/>
    <cellStyle name="SAPBEXinputData 4 2 5 2" xfId="47555" xr:uid="{00000000-0005-0000-0000-000060B90000}"/>
    <cellStyle name="SAPBEXinputData 4 2 6" xfId="47556" xr:uid="{00000000-0005-0000-0000-000061B90000}"/>
    <cellStyle name="SAPBEXinputData 4 2 6 2" xfId="47557" xr:uid="{00000000-0005-0000-0000-000062B90000}"/>
    <cellStyle name="SAPBEXinputData 4 2 7" xfId="47558" xr:uid="{00000000-0005-0000-0000-000063B90000}"/>
    <cellStyle name="SAPBEXinputData 4 2 7 2" xfId="47559" xr:uid="{00000000-0005-0000-0000-000064B90000}"/>
    <cellStyle name="SAPBEXinputData 4 2 8" xfId="47560" xr:uid="{00000000-0005-0000-0000-000065B90000}"/>
    <cellStyle name="SAPBEXinputData 4 2 8 2" xfId="47561" xr:uid="{00000000-0005-0000-0000-000066B90000}"/>
    <cellStyle name="SAPBEXinputData 4 2 9" xfId="47562" xr:uid="{00000000-0005-0000-0000-000067B90000}"/>
    <cellStyle name="SAPBEXinputData 4 20" xfId="47563" xr:uid="{00000000-0005-0000-0000-000068B90000}"/>
    <cellStyle name="SAPBEXinputData 4 21" xfId="47564" xr:uid="{00000000-0005-0000-0000-000069B90000}"/>
    <cellStyle name="SAPBEXinputData 4 22" xfId="47565" xr:uid="{00000000-0005-0000-0000-00006AB90000}"/>
    <cellStyle name="SAPBEXinputData 4 23" xfId="47566" xr:uid="{00000000-0005-0000-0000-00006BB90000}"/>
    <cellStyle name="SAPBEXinputData 4 24" xfId="47567" xr:uid="{00000000-0005-0000-0000-00006CB90000}"/>
    <cellStyle name="SAPBEXinputData 4 25" xfId="47568" xr:uid="{00000000-0005-0000-0000-00006DB90000}"/>
    <cellStyle name="SAPBEXinputData 4 26" xfId="47569" xr:uid="{00000000-0005-0000-0000-00006EB90000}"/>
    <cellStyle name="SAPBEXinputData 4 27" xfId="47570" xr:uid="{00000000-0005-0000-0000-00006FB90000}"/>
    <cellStyle name="SAPBEXinputData 4 28" xfId="47571" xr:uid="{00000000-0005-0000-0000-000070B90000}"/>
    <cellStyle name="SAPBEXinputData 4 29" xfId="47572" xr:uid="{00000000-0005-0000-0000-000071B90000}"/>
    <cellStyle name="SAPBEXinputData 4 3" xfId="47573" xr:uid="{00000000-0005-0000-0000-000072B90000}"/>
    <cellStyle name="SAPBEXinputData 4 3 2" xfId="47574" xr:uid="{00000000-0005-0000-0000-000073B90000}"/>
    <cellStyle name="SAPBEXinputData 4 3 3" xfId="47575" xr:uid="{00000000-0005-0000-0000-000074B90000}"/>
    <cellStyle name="SAPBEXinputData 4 30" xfId="47576" xr:uid="{00000000-0005-0000-0000-000075B90000}"/>
    <cellStyle name="SAPBEXinputData 4 4" xfId="47577" xr:uid="{00000000-0005-0000-0000-000076B90000}"/>
    <cellStyle name="SAPBEXinputData 4 4 2" xfId="47578" xr:uid="{00000000-0005-0000-0000-000077B90000}"/>
    <cellStyle name="SAPBEXinputData 4 5" xfId="47579" xr:uid="{00000000-0005-0000-0000-000078B90000}"/>
    <cellStyle name="SAPBEXinputData 4 5 2" xfId="47580" xr:uid="{00000000-0005-0000-0000-000079B90000}"/>
    <cellStyle name="SAPBEXinputData 4 6" xfId="47581" xr:uid="{00000000-0005-0000-0000-00007AB90000}"/>
    <cellStyle name="SAPBEXinputData 4 6 2" xfId="47582" xr:uid="{00000000-0005-0000-0000-00007BB90000}"/>
    <cellStyle name="SAPBEXinputData 4 7" xfId="47583" xr:uid="{00000000-0005-0000-0000-00007CB90000}"/>
    <cellStyle name="SAPBEXinputData 4 7 2" xfId="47584" xr:uid="{00000000-0005-0000-0000-00007DB90000}"/>
    <cellStyle name="SAPBEXinputData 4 8" xfId="47585" xr:uid="{00000000-0005-0000-0000-00007EB90000}"/>
    <cellStyle name="SAPBEXinputData 4 8 2" xfId="47586" xr:uid="{00000000-0005-0000-0000-00007FB90000}"/>
    <cellStyle name="SAPBEXinputData 4 9" xfId="47587" xr:uid="{00000000-0005-0000-0000-000080B90000}"/>
    <cellStyle name="SAPBEXinputData 4 9 2" xfId="47588" xr:uid="{00000000-0005-0000-0000-000081B90000}"/>
    <cellStyle name="SAPBEXinputData 5" xfId="47589" xr:uid="{00000000-0005-0000-0000-000082B90000}"/>
    <cellStyle name="SAPBEXinputData 5 10" xfId="47590" xr:uid="{00000000-0005-0000-0000-000083B90000}"/>
    <cellStyle name="SAPBEXinputData 5 11" xfId="47591" xr:uid="{00000000-0005-0000-0000-000084B90000}"/>
    <cellStyle name="SAPBEXinputData 5 12" xfId="47592" xr:uid="{00000000-0005-0000-0000-000085B90000}"/>
    <cellStyle name="SAPBEXinputData 5 13" xfId="47593" xr:uid="{00000000-0005-0000-0000-000086B90000}"/>
    <cellStyle name="SAPBEXinputData 5 14" xfId="47594" xr:uid="{00000000-0005-0000-0000-000087B90000}"/>
    <cellStyle name="SAPBEXinputData 5 15" xfId="47595" xr:uid="{00000000-0005-0000-0000-000088B90000}"/>
    <cellStyle name="SAPBEXinputData 5 16" xfId="47596" xr:uid="{00000000-0005-0000-0000-000089B90000}"/>
    <cellStyle name="SAPBEXinputData 5 17" xfId="47597" xr:uid="{00000000-0005-0000-0000-00008AB90000}"/>
    <cellStyle name="SAPBEXinputData 5 18" xfId="47598" xr:uid="{00000000-0005-0000-0000-00008BB90000}"/>
    <cellStyle name="SAPBEXinputData 5 19" xfId="47599" xr:uid="{00000000-0005-0000-0000-00008CB90000}"/>
    <cellStyle name="SAPBEXinputData 5 2" xfId="47600" xr:uid="{00000000-0005-0000-0000-00008DB90000}"/>
    <cellStyle name="SAPBEXinputData 5 2 10" xfId="47601" xr:uid="{00000000-0005-0000-0000-00008EB90000}"/>
    <cellStyle name="SAPBEXinputData 5 2 11" xfId="47602" xr:uid="{00000000-0005-0000-0000-00008FB90000}"/>
    <cellStyle name="SAPBEXinputData 5 2 12" xfId="47603" xr:uid="{00000000-0005-0000-0000-000090B90000}"/>
    <cellStyle name="SAPBEXinputData 5 2 13" xfId="47604" xr:uid="{00000000-0005-0000-0000-000091B90000}"/>
    <cellStyle name="SAPBEXinputData 5 2 2" xfId="47605" xr:uid="{00000000-0005-0000-0000-000092B90000}"/>
    <cellStyle name="SAPBEXinputData 5 2 2 2" xfId="47606" xr:uid="{00000000-0005-0000-0000-000093B90000}"/>
    <cellStyle name="SAPBEXinputData 5 2 2 3" xfId="47607" xr:uid="{00000000-0005-0000-0000-000094B90000}"/>
    <cellStyle name="SAPBEXinputData 5 2 3" xfId="47608" xr:uid="{00000000-0005-0000-0000-000095B90000}"/>
    <cellStyle name="SAPBEXinputData 5 2 3 2" xfId="47609" xr:uid="{00000000-0005-0000-0000-000096B90000}"/>
    <cellStyle name="SAPBEXinputData 5 2 4" xfId="47610" xr:uid="{00000000-0005-0000-0000-000097B90000}"/>
    <cellStyle name="SAPBEXinputData 5 2 4 2" xfId="47611" xr:uid="{00000000-0005-0000-0000-000098B90000}"/>
    <cellStyle name="SAPBEXinputData 5 2 5" xfId="47612" xr:uid="{00000000-0005-0000-0000-000099B90000}"/>
    <cellStyle name="SAPBEXinputData 5 2 5 2" xfId="47613" xr:uid="{00000000-0005-0000-0000-00009AB90000}"/>
    <cellStyle name="SAPBEXinputData 5 2 6" xfId="47614" xr:uid="{00000000-0005-0000-0000-00009BB90000}"/>
    <cellStyle name="SAPBEXinputData 5 2 6 2" xfId="47615" xr:uid="{00000000-0005-0000-0000-00009CB90000}"/>
    <cellStyle name="SAPBEXinputData 5 2 7" xfId="47616" xr:uid="{00000000-0005-0000-0000-00009DB90000}"/>
    <cellStyle name="SAPBEXinputData 5 2 7 2" xfId="47617" xr:uid="{00000000-0005-0000-0000-00009EB90000}"/>
    <cellStyle name="SAPBEXinputData 5 2 8" xfId="47618" xr:uid="{00000000-0005-0000-0000-00009FB90000}"/>
    <cellStyle name="SAPBEXinputData 5 2 8 2" xfId="47619" xr:uid="{00000000-0005-0000-0000-0000A0B90000}"/>
    <cellStyle name="SAPBEXinputData 5 2 9" xfId="47620" xr:uid="{00000000-0005-0000-0000-0000A1B90000}"/>
    <cellStyle name="SAPBEXinputData 5 20" xfId="47621" xr:uid="{00000000-0005-0000-0000-0000A2B90000}"/>
    <cellStyle name="SAPBEXinputData 5 21" xfId="47622" xr:uid="{00000000-0005-0000-0000-0000A3B90000}"/>
    <cellStyle name="SAPBEXinputData 5 22" xfId="47623" xr:uid="{00000000-0005-0000-0000-0000A4B90000}"/>
    <cellStyle name="SAPBEXinputData 5 23" xfId="47624" xr:uid="{00000000-0005-0000-0000-0000A5B90000}"/>
    <cellStyle name="SAPBEXinputData 5 24" xfId="47625" xr:uid="{00000000-0005-0000-0000-0000A6B90000}"/>
    <cellStyle name="SAPBEXinputData 5 25" xfId="47626" xr:uid="{00000000-0005-0000-0000-0000A7B90000}"/>
    <cellStyle name="SAPBEXinputData 5 26" xfId="47627" xr:uid="{00000000-0005-0000-0000-0000A8B90000}"/>
    <cellStyle name="SAPBEXinputData 5 27" xfId="47628" xr:uid="{00000000-0005-0000-0000-0000A9B90000}"/>
    <cellStyle name="SAPBEXinputData 5 28" xfId="47629" xr:uid="{00000000-0005-0000-0000-0000AAB90000}"/>
    <cellStyle name="SAPBEXinputData 5 29" xfId="47630" xr:uid="{00000000-0005-0000-0000-0000ABB90000}"/>
    <cellStyle name="SAPBEXinputData 5 3" xfId="47631" xr:uid="{00000000-0005-0000-0000-0000ACB90000}"/>
    <cellStyle name="SAPBEXinputData 5 3 2" xfId="47632" xr:uid="{00000000-0005-0000-0000-0000ADB90000}"/>
    <cellStyle name="SAPBEXinputData 5 3 3" xfId="47633" xr:uid="{00000000-0005-0000-0000-0000AEB90000}"/>
    <cellStyle name="SAPBEXinputData 5 30" xfId="47634" xr:uid="{00000000-0005-0000-0000-0000AFB90000}"/>
    <cellStyle name="SAPBEXinputData 5 4" xfId="47635" xr:uid="{00000000-0005-0000-0000-0000B0B90000}"/>
    <cellStyle name="SAPBEXinputData 5 4 2" xfId="47636" xr:uid="{00000000-0005-0000-0000-0000B1B90000}"/>
    <cellStyle name="SAPBEXinputData 5 5" xfId="47637" xr:uid="{00000000-0005-0000-0000-0000B2B90000}"/>
    <cellStyle name="SAPBEXinputData 5 5 2" xfId="47638" xr:uid="{00000000-0005-0000-0000-0000B3B90000}"/>
    <cellStyle name="SAPBEXinputData 5 6" xfId="47639" xr:uid="{00000000-0005-0000-0000-0000B4B90000}"/>
    <cellStyle name="SAPBEXinputData 5 6 2" xfId="47640" xr:uid="{00000000-0005-0000-0000-0000B5B90000}"/>
    <cellStyle name="SAPBEXinputData 5 7" xfId="47641" xr:uid="{00000000-0005-0000-0000-0000B6B90000}"/>
    <cellStyle name="SAPBEXinputData 5 7 2" xfId="47642" xr:uid="{00000000-0005-0000-0000-0000B7B90000}"/>
    <cellStyle name="SAPBEXinputData 5 8" xfId="47643" xr:uid="{00000000-0005-0000-0000-0000B8B90000}"/>
    <cellStyle name="SAPBEXinputData 5 8 2" xfId="47644" xr:uid="{00000000-0005-0000-0000-0000B9B90000}"/>
    <cellStyle name="SAPBEXinputData 5 9" xfId="47645" xr:uid="{00000000-0005-0000-0000-0000BAB90000}"/>
    <cellStyle name="SAPBEXinputData 5 9 2" xfId="47646" xr:uid="{00000000-0005-0000-0000-0000BBB90000}"/>
    <cellStyle name="SAPBEXinputData 6" xfId="47647" xr:uid="{00000000-0005-0000-0000-0000BCB90000}"/>
    <cellStyle name="SAPBEXinputData 6 10" xfId="47648" xr:uid="{00000000-0005-0000-0000-0000BDB90000}"/>
    <cellStyle name="SAPBEXinputData 6 11" xfId="47649" xr:uid="{00000000-0005-0000-0000-0000BEB90000}"/>
    <cellStyle name="SAPBEXinputData 6 12" xfId="47650" xr:uid="{00000000-0005-0000-0000-0000BFB90000}"/>
    <cellStyle name="SAPBEXinputData 6 13" xfId="47651" xr:uid="{00000000-0005-0000-0000-0000C0B90000}"/>
    <cellStyle name="SAPBEXinputData 6 2" xfId="47652" xr:uid="{00000000-0005-0000-0000-0000C1B90000}"/>
    <cellStyle name="SAPBEXinputData 6 2 2" xfId="47653" xr:uid="{00000000-0005-0000-0000-0000C2B90000}"/>
    <cellStyle name="SAPBEXinputData 6 2 3" xfId="47654" xr:uid="{00000000-0005-0000-0000-0000C3B90000}"/>
    <cellStyle name="SAPBEXinputData 6 3" xfId="47655" xr:uid="{00000000-0005-0000-0000-0000C4B90000}"/>
    <cellStyle name="SAPBEXinputData 6 3 2" xfId="47656" xr:uid="{00000000-0005-0000-0000-0000C5B90000}"/>
    <cellStyle name="SAPBEXinputData 6 4" xfId="47657" xr:uid="{00000000-0005-0000-0000-0000C6B90000}"/>
    <cellStyle name="SAPBEXinputData 6 4 2" xfId="47658" xr:uid="{00000000-0005-0000-0000-0000C7B90000}"/>
    <cellStyle name="SAPBEXinputData 6 5" xfId="47659" xr:uid="{00000000-0005-0000-0000-0000C8B90000}"/>
    <cellStyle name="SAPBEXinputData 6 5 2" xfId="47660" xr:uid="{00000000-0005-0000-0000-0000C9B90000}"/>
    <cellStyle name="SAPBEXinputData 6 6" xfId="47661" xr:uid="{00000000-0005-0000-0000-0000CAB90000}"/>
    <cellStyle name="SAPBEXinputData 6 6 2" xfId="47662" xr:uid="{00000000-0005-0000-0000-0000CBB90000}"/>
    <cellStyle name="SAPBEXinputData 6 7" xfId="47663" xr:uid="{00000000-0005-0000-0000-0000CCB90000}"/>
    <cellStyle name="SAPBEXinputData 6 7 2" xfId="47664" xr:uid="{00000000-0005-0000-0000-0000CDB90000}"/>
    <cellStyle name="SAPBEXinputData 6 8" xfId="47665" xr:uid="{00000000-0005-0000-0000-0000CEB90000}"/>
    <cellStyle name="SAPBEXinputData 6 8 2" xfId="47666" xr:uid="{00000000-0005-0000-0000-0000CFB90000}"/>
    <cellStyle name="SAPBEXinputData 6 9" xfId="47667" xr:uid="{00000000-0005-0000-0000-0000D0B90000}"/>
    <cellStyle name="SAPBEXinputData 7" xfId="47668" xr:uid="{00000000-0005-0000-0000-0000D1B90000}"/>
    <cellStyle name="SAPBEXinputData 7 2" xfId="47669" xr:uid="{00000000-0005-0000-0000-0000D2B90000}"/>
    <cellStyle name="SAPBEXinputData 7 3" xfId="47670" xr:uid="{00000000-0005-0000-0000-0000D3B90000}"/>
    <cellStyle name="SAPBEXinputData 8" xfId="47671" xr:uid="{00000000-0005-0000-0000-0000D4B90000}"/>
    <cellStyle name="SAPBEXinputData 8 2" xfId="47672" xr:uid="{00000000-0005-0000-0000-0000D5B90000}"/>
    <cellStyle name="SAPBEXinputData 9" xfId="47673" xr:uid="{00000000-0005-0000-0000-0000D6B90000}"/>
    <cellStyle name="SAPBEXinputData 9 2" xfId="47674" xr:uid="{00000000-0005-0000-0000-0000D7B90000}"/>
    <cellStyle name="SAPBEXinputData_0910 GSO Capex RRP - Final (Detail) v2 220710" xfId="1761" xr:uid="{00000000-0005-0000-0000-0000D8B90000}"/>
    <cellStyle name="SAPBEXItemHeader" xfId="1762" xr:uid="{00000000-0005-0000-0000-0000D9B90000}"/>
    <cellStyle name="SAPBEXItemHeader 10" xfId="47675" xr:uid="{00000000-0005-0000-0000-0000DAB90000}"/>
    <cellStyle name="SAPBEXItemHeader 11" xfId="47676" xr:uid="{00000000-0005-0000-0000-0000DBB90000}"/>
    <cellStyle name="SAPBEXItemHeader 12" xfId="47677" xr:uid="{00000000-0005-0000-0000-0000DCB90000}"/>
    <cellStyle name="SAPBEXItemHeader 13" xfId="47678" xr:uid="{00000000-0005-0000-0000-0000DDB90000}"/>
    <cellStyle name="SAPBEXItemHeader 14" xfId="47679" xr:uid="{00000000-0005-0000-0000-0000DEB90000}"/>
    <cellStyle name="SAPBEXItemHeader 15" xfId="47680" xr:uid="{00000000-0005-0000-0000-0000DFB90000}"/>
    <cellStyle name="SAPBEXItemHeader 16" xfId="47681" xr:uid="{00000000-0005-0000-0000-0000E0B90000}"/>
    <cellStyle name="SAPBEXItemHeader 17" xfId="47682" xr:uid="{00000000-0005-0000-0000-0000E1B90000}"/>
    <cellStyle name="SAPBEXItemHeader 18" xfId="47683" xr:uid="{00000000-0005-0000-0000-0000E2B90000}"/>
    <cellStyle name="SAPBEXItemHeader 19" xfId="47684" xr:uid="{00000000-0005-0000-0000-0000E3B90000}"/>
    <cellStyle name="SAPBEXItemHeader 2" xfId="1763" xr:uid="{00000000-0005-0000-0000-0000E4B90000}"/>
    <cellStyle name="SAPBEXItemHeader 2 2" xfId="1764" xr:uid="{00000000-0005-0000-0000-0000E5B90000}"/>
    <cellStyle name="SAPBEXItemHeader 2 3" xfId="47685" xr:uid="{00000000-0005-0000-0000-0000E6B90000}"/>
    <cellStyle name="SAPBEXItemHeader 20" xfId="47686" xr:uid="{00000000-0005-0000-0000-0000E7B90000}"/>
    <cellStyle name="SAPBEXItemHeader 21" xfId="47687" xr:uid="{00000000-0005-0000-0000-0000E8B90000}"/>
    <cellStyle name="SAPBEXItemHeader 22" xfId="47688" xr:uid="{00000000-0005-0000-0000-0000E9B90000}"/>
    <cellStyle name="SAPBEXItemHeader 23" xfId="47689" xr:uid="{00000000-0005-0000-0000-0000EAB90000}"/>
    <cellStyle name="SAPBEXItemHeader 24" xfId="47690" xr:uid="{00000000-0005-0000-0000-0000EBB90000}"/>
    <cellStyle name="SAPBEXItemHeader 25" xfId="47691" xr:uid="{00000000-0005-0000-0000-0000ECB90000}"/>
    <cellStyle name="SAPBEXItemHeader 26" xfId="47692" xr:uid="{00000000-0005-0000-0000-0000EDB90000}"/>
    <cellStyle name="SAPBEXItemHeader 27" xfId="47693" xr:uid="{00000000-0005-0000-0000-0000EEB90000}"/>
    <cellStyle name="SAPBEXItemHeader 28" xfId="47694" xr:uid="{00000000-0005-0000-0000-0000EFB90000}"/>
    <cellStyle name="SAPBEXItemHeader 29" xfId="47695" xr:uid="{00000000-0005-0000-0000-0000F0B90000}"/>
    <cellStyle name="SAPBEXItemHeader 3" xfId="1765" xr:uid="{00000000-0005-0000-0000-0000F1B90000}"/>
    <cellStyle name="SAPBEXItemHeader 3 2" xfId="1766" xr:uid="{00000000-0005-0000-0000-0000F2B90000}"/>
    <cellStyle name="SAPBEXItemHeader 30" xfId="47696" xr:uid="{00000000-0005-0000-0000-0000F3B90000}"/>
    <cellStyle name="SAPBEXItemHeader 31" xfId="47697" xr:uid="{00000000-0005-0000-0000-0000F4B90000}"/>
    <cellStyle name="SAPBEXItemHeader 32" xfId="47698" xr:uid="{00000000-0005-0000-0000-0000F5B90000}"/>
    <cellStyle name="SAPBEXItemHeader 4" xfId="1767" xr:uid="{00000000-0005-0000-0000-0000F6B90000}"/>
    <cellStyle name="SAPBEXItemHeader 5" xfId="47699" xr:uid="{00000000-0005-0000-0000-0000F7B90000}"/>
    <cellStyle name="SAPBEXItemHeader 6" xfId="47700" xr:uid="{00000000-0005-0000-0000-0000F8B90000}"/>
    <cellStyle name="SAPBEXItemHeader 7" xfId="47701" xr:uid="{00000000-0005-0000-0000-0000F9B90000}"/>
    <cellStyle name="SAPBEXItemHeader 8" xfId="47702" xr:uid="{00000000-0005-0000-0000-0000FAB90000}"/>
    <cellStyle name="SAPBEXItemHeader 9" xfId="47703" xr:uid="{00000000-0005-0000-0000-0000FBB90000}"/>
    <cellStyle name="SAPBEXresData" xfId="1768" xr:uid="{00000000-0005-0000-0000-0000FCB90000}"/>
    <cellStyle name="SAPBEXresData 10" xfId="47704" xr:uid="{00000000-0005-0000-0000-0000FDB90000}"/>
    <cellStyle name="SAPBEXresData 11" xfId="47705" xr:uid="{00000000-0005-0000-0000-0000FEB90000}"/>
    <cellStyle name="SAPBEXresData 12" xfId="47706" xr:uid="{00000000-0005-0000-0000-0000FFB90000}"/>
    <cellStyle name="SAPBEXresData 13" xfId="47707" xr:uid="{00000000-0005-0000-0000-000000BA0000}"/>
    <cellStyle name="SAPBEXresData 14" xfId="47708" xr:uid="{00000000-0005-0000-0000-000001BA0000}"/>
    <cellStyle name="SAPBEXresData 15" xfId="47709" xr:uid="{00000000-0005-0000-0000-000002BA0000}"/>
    <cellStyle name="SAPBEXresData 16" xfId="47710" xr:uid="{00000000-0005-0000-0000-000003BA0000}"/>
    <cellStyle name="SAPBEXresData 17" xfId="47711" xr:uid="{00000000-0005-0000-0000-000004BA0000}"/>
    <cellStyle name="SAPBEXresData 18" xfId="47712" xr:uid="{00000000-0005-0000-0000-000005BA0000}"/>
    <cellStyle name="SAPBEXresData 19" xfId="47713" xr:uid="{00000000-0005-0000-0000-000006BA0000}"/>
    <cellStyle name="SAPBEXresData 2" xfId="1769" xr:uid="{00000000-0005-0000-0000-000007BA0000}"/>
    <cellStyle name="SAPBEXresData 2 2" xfId="1770" xr:uid="{00000000-0005-0000-0000-000008BA0000}"/>
    <cellStyle name="SAPBEXresData 2 3" xfId="47714" xr:uid="{00000000-0005-0000-0000-000009BA0000}"/>
    <cellStyle name="SAPBEXresData 20" xfId="47715" xr:uid="{00000000-0005-0000-0000-00000ABA0000}"/>
    <cellStyle name="SAPBEXresData 21" xfId="47716" xr:uid="{00000000-0005-0000-0000-00000BBA0000}"/>
    <cellStyle name="SAPBEXresData 22" xfId="47717" xr:uid="{00000000-0005-0000-0000-00000CBA0000}"/>
    <cellStyle name="SAPBEXresData 23" xfId="47718" xr:uid="{00000000-0005-0000-0000-00000DBA0000}"/>
    <cellStyle name="SAPBEXresData 24" xfId="47719" xr:uid="{00000000-0005-0000-0000-00000EBA0000}"/>
    <cellStyle name="SAPBEXresData 25" xfId="47720" xr:uid="{00000000-0005-0000-0000-00000FBA0000}"/>
    <cellStyle name="SAPBEXresData 26" xfId="47721" xr:uid="{00000000-0005-0000-0000-000010BA0000}"/>
    <cellStyle name="SAPBEXresData 27" xfId="47722" xr:uid="{00000000-0005-0000-0000-000011BA0000}"/>
    <cellStyle name="SAPBEXresData 28" xfId="47723" xr:uid="{00000000-0005-0000-0000-000012BA0000}"/>
    <cellStyle name="SAPBEXresData 29" xfId="47724" xr:uid="{00000000-0005-0000-0000-000013BA0000}"/>
    <cellStyle name="SAPBEXresData 3" xfId="1771" xr:uid="{00000000-0005-0000-0000-000014BA0000}"/>
    <cellStyle name="SAPBEXresData 3 2" xfId="1772" xr:uid="{00000000-0005-0000-0000-000015BA0000}"/>
    <cellStyle name="SAPBEXresData 30" xfId="47725" xr:uid="{00000000-0005-0000-0000-000016BA0000}"/>
    <cellStyle name="SAPBEXresData 31" xfId="47726" xr:uid="{00000000-0005-0000-0000-000017BA0000}"/>
    <cellStyle name="SAPBEXresData 32" xfId="47727" xr:uid="{00000000-0005-0000-0000-000018BA0000}"/>
    <cellStyle name="SAPBEXresData 4" xfId="1773" xr:uid="{00000000-0005-0000-0000-000019BA0000}"/>
    <cellStyle name="SAPBEXresData 5" xfId="47728" xr:uid="{00000000-0005-0000-0000-00001ABA0000}"/>
    <cellStyle name="SAPBEXresData 6" xfId="47729" xr:uid="{00000000-0005-0000-0000-00001BBA0000}"/>
    <cellStyle name="SAPBEXresData 7" xfId="47730" xr:uid="{00000000-0005-0000-0000-00001CBA0000}"/>
    <cellStyle name="SAPBEXresData 8" xfId="47731" xr:uid="{00000000-0005-0000-0000-00001DBA0000}"/>
    <cellStyle name="SAPBEXresData 9" xfId="47732" xr:uid="{00000000-0005-0000-0000-00001EBA0000}"/>
    <cellStyle name="SAPBEXresData_SGN 10a Business Plan 2010v14 used for CF model v2" xfId="47733" xr:uid="{00000000-0005-0000-0000-00001FBA0000}"/>
    <cellStyle name="SAPBEXresDataEmph" xfId="1774" xr:uid="{00000000-0005-0000-0000-000020BA0000}"/>
    <cellStyle name="SAPBEXresDataEmph 10" xfId="47734" xr:uid="{00000000-0005-0000-0000-000021BA0000}"/>
    <cellStyle name="SAPBEXresDataEmph 11" xfId="47735" xr:uid="{00000000-0005-0000-0000-000022BA0000}"/>
    <cellStyle name="SAPBEXresDataEmph 12" xfId="47736" xr:uid="{00000000-0005-0000-0000-000023BA0000}"/>
    <cellStyle name="SAPBEXresDataEmph 13" xfId="47737" xr:uid="{00000000-0005-0000-0000-000024BA0000}"/>
    <cellStyle name="SAPBEXresDataEmph 14" xfId="47738" xr:uid="{00000000-0005-0000-0000-000025BA0000}"/>
    <cellStyle name="SAPBEXresDataEmph 15" xfId="47739" xr:uid="{00000000-0005-0000-0000-000026BA0000}"/>
    <cellStyle name="SAPBEXresDataEmph 16" xfId="47740" xr:uid="{00000000-0005-0000-0000-000027BA0000}"/>
    <cellStyle name="SAPBEXresDataEmph 17" xfId="47741" xr:uid="{00000000-0005-0000-0000-000028BA0000}"/>
    <cellStyle name="SAPBEXresDataEmph 18" xfId="47742" xr:uid="{00000000-0005-0000-0000-000029BA0000}"/>
    <cellStyle name="SAPBEXresDataEmph 19" xfId="47743" xr:uid="{00000000-0005-0000-0000-00002ABA0000}"/>
    <cellStyle name="SAPBEXresDataEmph 2" xfId="47744" xr:uid="{00000000-0005-0000-0000-00002BBA0000}"/>
    <cellStyle name="SAPBEXresDataEmph 2 2" xfId="47745" xr:uid="{00000000-0005-0000-0000-00002CBA0000}"/>
    <cellStyle name="SAPBEXresDataEmph 2 3" xfId="47746" xr:uid="{00000000-0005-0000-0000-00002DBA0000}"/>
    <cellStyle name="SAPBEXresDataEmph 20" xfId="47747" xr:uid="{00000000-0005-0000-0000-00002EBA0000}"/>
    <cellStyle name="SAPBEXresDataEmph 21" xfId="47748" xr:uid="{00000000-0005-0000-0000-00002FBA0000}"/>
    <cellStyle name="SAPBEXresDataEmph 22" xfId="47749" xr:uid="{00000000-0005-0000-0000-000030BA0000}"/>
    <cellStyle name="SAPBEXresDataEmph 23" xfId="47750" xr:uid="{00000000-0005-0000-0000-000031BA0000}"/>
    <cellStyle name="SAPBEXresDataEmph 24" xfId="47751" xr:uid="{00000000-0005-0000-0000-000032BA0000}"/>
    <cellStyle name="SAPBEXresDataEmph 25" xfId="47752" xr:uid="{00000000-0005-0000-0000-000033BA0000}"/>
    <cellStyle name="SAPBEXresDataEmph 26" xfId="47753" xr:uid="{00000000-0005-0000-0000-000034BA0000}"/>
    <cellStyle name="SAPBEXresDataEmph 27" xfId="47754" xr:uid="{00000000-0005-0000-0000-000035BA0000}"/>
    <cellStyle name="SAPBEXresDataEmph 28" xfId="47755" xr:uid="{00000000-0005-0000-0000-000036BA0000}"/>
    <cellStyle name="SAPBEXresDataEmph 29" xfId="47756" xr:uid="{00000000-0005-0000-0000-000037BA0000}"/>
    <cellStyle name="SAPBEXresDataEmph 3" xfId="47757" xr:uid="{00000000-0005-0000-0000-000038BA0000}"/>
    <cellStyle name="SAPBEXresDataEmph 30" xfId="47758" xr:uid="{00000000-0005-0000-0000-000039BA0000}"/>
    <cellStyle name="SAPBEXresDataEmph 31" xfId="47759" xr:uid="{00000000-0005-0000-0000-00003ABA0000}"/>
    <cellStyle name="SAPBEXresDataEmph 32" xfId="47760" xr:uid="{00000000-0005-0000-0000-00003BBA0000}"/>
    <cellStyle name="SAPBEXresDataEmph 4" xfId="47761" xr:uid="{00000000-0005-0000-0000-00003CBA0000}"/>
    <cellStyle name="SAPBEXresDataEmph 5" xfId="47762" xr:uid="{00000000-0005-0000-0000-00003DBA0000}"/>
    <cellStyle name="SAPBEXresDataEmph 6" xfId="47763" xr:uid="{00000000-0005-0000-0000-00003EBA0000}"/>
    <cellStyle name="SAPBEXresDataEmph 7" xfId="47764" xr:uid="{00000000-0005-0000-0000-00003FBA0000}"/>
    <cellStyle name="SAPBEXresDataEmph 8" xfId="47765" xr:uid="{00000000-0005-0000-0000-000040BA0000}"/>
    <cellStyle name="SAPBEXresDataEmph 9" xfId="47766" xr:uid="{00000000-0005-0000-0000-000041BA0000}"/>
    <cellStyle name="SAPBEXresDataEmph_SGN 10a Business Plan 2010v14 used for CF model v2" xfId="47767" xr:uid="{00000000-0005-0000-0000-000042BA0000}"/>
    <cellStyle name="SAPBEXresItem" xfId="1775" xr:uid="{00000000-0005-0000-0000-000043BA0000}"/>
    <cellStyle name="SAPBEXresItem 10" xfId="47768" xr:uid="{00000000-0005-0000-0000-000044BA0000}"/>
    <cellStyle name="SAPBEXresItem 11" xfId="47769" xr:uid="{00000000-0005-0000-0000-000045BA0000}"/>
    <cellStyle name="SAPBEXresItem 12" xfId="47770" xr:uid="{00000000-0005-0000-0000-000046BA0000}"/>
    <cellStyle name="SAPBEXresItem 13" xfId="47771" xr:uid="{00000000-0005-0000-0000-000047BA0000}"/>
    <cellStyle name="SAPBEXresItem 14" xfId="47772" xr:uid="{00000000-0005-0000-0000-000048BA0000}"/>
    <cellStyle name="SAPBEXresItem 15" xfId="47773" xr:uid="{00000000-0005-0000-0000-000049BA0000}"/>
    <cellStyle name="SAPBEXresItem 16" xfId="47774" xr:uid="{00000000-0005-0000-0000-00004ABA0000}"/>
    <cellStyle name="SAPBEXresItem 17" xfId="47775" xr:uid="{00000000-0005-0000-0000-00004BBA0000}"/>
    <cellStyle name="SAPBEXresItem 18" xfId="47776" xr:uid="{00000000-0005-0000-0000-00004CBA0000}"/>
    <cellStyle name="SAPBEXresItem 19" xfId="47777" xr:uid="{00000000-0005-0000-0000-00004DBA0000}"/>
    <cellStyle name="SAPBEXresItem 2" xfId="1776" xr:uid="{00000000-0005-0000-0000-00004EBA0000}"/>
    <cellStyle name="SAPBEXresItem 2 2" xfId="1777" xr:uid="{00000000-0005-0000-0000-00004FBA0000}"/>
    <cellStyle name="SAPBEXresItem 2 3" xfId="47778" xr:uid="{00000000-0005-0000-0000-000050BA0000}"/>
    <cellStyle name="SAPBEXresItem 20" xfId="47779" xr:uid="{00000000-0005-0000-0000-000051BA0000}"/>
    <cellStyle name="SAPBEXresItem 21" xfId="47780" xr:uid="{00000000-0005-0000-0000-000052BA0000}"/>
    <cellStyle name="SAPBEXresItem 22" xfId="47781" xr:uid="{00000000-0005-0000-0000-000053BA0000}"/>
    <cellStyle name="SAPBEXresItem 23" xfId="47782" xr:uid="{00000000-0005-0000-0000-000054BA0000}"/>
    <cellStyle name="SAPBEXresItem 24" xfId="47783" xr:uid="{00000000-0005-0000-0000-000055BA0000}"/>
    <cellStyle name="SAPBEXresItem 25" xfId="47784" xr:uid="{00000000-0005-0000-0000-000056BA0000}"/>
    <cellStyle name="SAPBEXresItem 26" xfId="47785" xr:uid="{00000000-0005-0000-0000-000057BA0000}"/>
    <cellStyle name="SAPBEXresItem 27" xfId="47786" xr:uid="{00000000-0005-0000-0000-000058BA0000}"/>
    <cellStyle name="SAPBEXresItem 28" xfId="47787" xr:uid="{00000000-0005-0000-0000-000059BA0000}"/>
    <cellStyle name="SAPBEXresItem 29" xfId="47788" xr:uid="{00000000-0005-0000-0000-00005ABA0000}"/>
    <cellStyle name="SAPBEXresItem 3" xfId="1778" xr:uid="{00000000-0005-0000-0000-00005BBA0000}"/>
    <cellStyle name="SAPBEXresItem 3 2" xfId="1779" xr:uid="{00000000-0005-0000-0000-00005CBA0000}"/>
    <cellStyle name="SAPBEXresItem 30" xfId="47789" xr:uid="{00000000-0005-0000-0000-00005DBA0000}"/>
    <cellStyle name="SAPBEXresItem 31" xfId="47790" xr:uid="{00000000-0005-0000-0000-00005EBA0000}"/>
    <cellStyle name="SAPBEXresItem 32" xfId="47791" xr:uid="{00000000-0005-0000-0000-00005FBA0000}"/>
    <cellStyle name="SAPBEXresItem 4" xfId="1780" xr:uid="{00000000-0005-0000-0000-000060BA0000}"/>
    <cellStyle name="SAPBEXresItem 5" xfId="47792" xr:uid="{00000000-0005-0000-0000-000061BA0000}"/>
    <cellStyle name="SAPBEXresItem 6" xfId="47793" xr:uid="{00000000-0005-0000-0000-000062BA0000}"/>
    <cellStyle name="SAPBEXresItem 7" xfId="47794" xr:uid="{00000000-0005-0000-0000-000063BA0000}"/>
    <cellStyle name="SAPBEXresItem 8" xfId="47795" xr:uid="{00000000-0005-0000-0000-000064BA0000}"/>
    <cellStyle name="SAPBEXresItem 9" xfId="47796" xr:uid="{00000000-0005-0000-0000-000065BA0000}"/>
    <cellStyle name="SAPBEXresItem_SGN 10a Business Plan 2010v14 used for CF model v2" xfId="47797" xr:uid="{00000000-0005-0000-0000-000066BA0000}"/>
    <cellStyle name="SAPBEXresItemX" xfId="1781" xr:uid="{00000000-0005-0000-0000-000067BA0000}"/>
    <cellStyle name="SAPBEXresItemX 10" xfId="47798" xr:uid="{00000000-0005-0000-0000-000068BA0000}"/>
    <cellStyle name="SAPBEXresItemX 11" xfId="47799" xr:uid="{00000000-0005-0000-0000-000069BA0000}"/>
    <cellStyle name="SAPBEXresItemX 12" xfId="47800" xr:uid="{00000000-0005-0000-0000-00006ABA0000}"/>
    <cellStyle name="SAPBEXresItemX 13" xfId="47801" xr:uid="{00000000-0005-0000-0000-00006BBA0000}"/>
    <cellStyle name="SAPBEXresItemX 14" xfId="47802" xr:uid="{00000000-0005-0000-0000-00006CBA0000}"/>
    <cellStyle name="SAPBEXresItemX 15" xfId="47803" xr:uid="{00000000-0005-0000-0000-00006DBA0000}"/>
    <cellStyle name="SAPBEXresItemX 16" xfId="47804" xr:uid="{00000000-0005-0000-0000-00006EBA0000}"/>
    <cellStyle name="SAPBEXresItemX 17" xfId="47805" xr:uid="{00000000-0005-0000-0000-00006FBA0000}"/>
    <cellStyle name="SAPBEXresItemX 18" xfId="47806" xr:uid="{00000000-0005-0000-0000-000070BA0000}"/>
    <cellStyle name="SAPBEXresItemX 19" xfId="47807" xr:uid="{00000000-0005-0000-0000-000071BA0000}"/>
    <cellStyle name="SAPBEXresItemX 2" xfId="1782" xr:uid="{00000000-0005-0000-0000-000072BA0000}"/>
    <cellStyle name="SAPBEXresItemX 2 2" xfId="1783" xr:uid="{00000000-0005-0000-0000-000073BA0000}"/>
    <cellStyle name="SAPBEXresItemX 2 3" xfId="47808" xr:uid="{00000000-0005-0000-0000-000074BA0000}"/>
    <cellStyle name="SAPBEXresItemX 20" xfId="47809" xr:uid="{00000000-0005-0000-0000-000075BA0000}"/>
    <cellStyle name="SAPBEXresItemX 21" xfId="47810" xr:uid="{00000000-0005-0000-0000-000076BA0000}"/>
    <cellStyle name="SAPBEXresItemX 22" xfId="47811" xr:uid="{00000000-0005-0000-0000-000077BA0000}"/>
    <cellStyle name="SAPBEXresItemX 23" xfId="47812" xr:uid="{00000000-0005-0000-0000-000078BA0000}"/>
    <cellStyle name="SAPBEXresItemX 24" xfId="47813" xr:uid="{00000000-0005-0000-0000-000079BA0000}"/>
    <cellStyle name="SAPBEXresItemX 25" xfId="47814" xr:uid="{00000000-0005-0000-0000-00007ABA0000}"/>
    <cellStyle name="SAPBEXresItemX 26" xfId="47815" xr:uid="{00000000-0005-0000-0000-00007BBA0000}"/>
    <cellStyle name="SAPBEXresItemX 27" xfId="47816" xr:uid="{00000000-0005-0000-0000-00007CBA0000}"/>
    <cellStyle name="SAPBEXresItemX 28" xfId="47817" xr:uid="{00000000-0005-0000-0000-00007DBA0000}"/>
    <cellStyle name="SAPBEXresItemX 29" xfId="47818" xr:uid="{00000000-0005-0000-0000-00007EBA0000}"/>
    <cellStyle name="SAPBEXresItemX 3" xfId="1784" xr:uid="{00000000-0005-0000-0000-00007FBA0000}"/>
    <cellStyle name="SAPBEXresItemX 3 2" xfId="1785" xr:uid="{00000000-0005-0000-0000-000080BA0000}"/>
    <cellStyle name="SAPBEXresItemX 30" xfId="47819" xr:uid="{00000000-0005-0000-0000-000081BA0000}"/>
    <cellStyle name="SAPBEXresItemX 31" xfId="47820" xr:uid="{00000000-0005-0000-0000-000082BA0000}"/>
    <cellStyle name="SAPBEXresItemX 32" xfId="47821" xr:uid="{00000000-0005-0000-0000-000083BA0000}"/>
    <cellStyle name="SAPBEXresItemX 4" xfId="1786" xr:uid="{00000000-0005-0000-0000-000084BA0000}"/>
    <cellStyle name="SAPBEXresItemX 5" xfId="47822" xr:uid="{00000000-0005-0000-0000-000085BA0000}"/>
    <cellStyle name="SAPBEXresItemX 6" xfId="47823" xr:uid="{00000000-0005-0000-0000-000086BA0000}"/>
    <cellStyle name="SAPBEXresItemX 7" xfId="47824" xr:uid="{00000000-0005-0000-0000-000087BA0000}"/>
    <cellStyle name="SAPBEXresItemX 8" xfId="47825" xr:uid="{00000000-0005-0000-0000-000088BA0000}"/>
    <cellStyle name="SAPBEXresItemX 9" xfId="47826" xr:uid="{00000000-0005-0000-0000-000089BA0000}"/>
    <cellStyle name="SAPBEXstdData" xfId="1787" xr:uid="{00000000-0005-0000-0000-00008ABA0000}"/>
    <cellStyle name="SAPBEXstdData 10" xfId="47827" xr:uid="{00000000-0005-0000-0000-00008BBA0000}"/>
    <cellStyle name="SAPBEXstdData 11" xfId="47828" xr:uid="{00000000-0005-0000-0000-00008CBA0000}"/>
    <cellStyle name="SAPBEXstdData 12" xfId="47829" xr:uid="{00000000-0005-0000-0000-00008DBA0000}"/>
    <cellStyle name="SAPBEXstdData 13" xfId="47830" xr:uid="{00000000-0005-0000-0000-00008EBA0000}"/>
    <cellStyle name="SAPBEXstdData 14" xfId="47831" xr:uid="{00000000-0005-0000-0000-00008FBA0000}"/>
    <cellStyle name="SAPBEXstdData 15" xfId="47832" xr:uid="{00000000-0005-0000-0000-000090BA0000}"/>
    <cellStyle name="SAPBEXstdData 16" xfId="47833" xr:uid="{00000000-0005-0000-0000-000091BA0000}"/>
    <cellStyle name="SAPBEXstdData 17" xfId="47834" xr:uid="{00000000-0005-0000-0000-000092BA0000}"/>
    <cellStyle name="SAPBEXstdData 18" xfId="47835" xr:uid="{00000000-0005-0000-0000-000093BA0000}"/>
    <cellStyle name="SAPBEXstdData 19" xfId="47836" xr:uid="{00000000-0005-0000-0000-000094BA0000}"/>
    <cellStyle name="SAPBEXstdData 2" xfId="1788" xr:uid="{00000000-0005-0000-0000-000095BA0000}"/>
    <cellStyle name="SAPBEXstdData 2 2" xfId="1789" xr:uid="{00000000-0005-0000-0000-000096BA0000}"/>
    <cellStyle name="SAPBEXstdData 2 3" xfId="47837" xr:uid="{00000000-0005-0000-0000-000097BA0000}"/>
    <cellStyle name="SAPBEXstdData 20" xfId="47838" xr:uid="{00000000-0005-0000-0000-000098BA0000}"/>
    <cellStyle name="SAPBEXstdData 21" xfId="47839" xr:uid="{00000000-0005-0000-0000-000099BA0000}"/>
    <cellStyle name="SAPBEXstdData 22" xfId="47840" xr:uid="{00000000-0005-0000-0000-00009ABA0000}"/>
    <cellStyle name="SAPBEXstdData 23" xfId="47841" xr:uid="{00000000-0005-0000-0000-00009BBA0000}"/>
    <cellStyle name="SAPBEXstdData 24" xfId="47842" xr:uid="{00000000-0005-0000-0000-00009CBA0000}"/>
    <cellStyle name="SAPBEXstdData 25" xfId="47843" xr:uid="{00000000-0005-0000-0000-00009DBA0000}"/>
    <cellStyle name="SAPBEXstdData 26" xfId="47844" xr:uid="{00000000-0005-0000-0000-00009EBA0000}"/>
    <cellStyle name="SAPBEXstdData 27" xfId="47845" xr:uid="{00000000-0005-0000-0000-00009FBA0000}"/>
    <cellStyle name="SAPBEXstdData 28" xfId="47846" xr:uid="{00000000-0005-0000-0000-0000A0BA0000}"/>
    <cellStyle name="SAPBEXstdData 29" xfId="47847" xr:uid="{00000000-0005-0000-0000-0000A1BA0000}"/>
    <cellStyle name="SAPBEXstdData 3" xfId="1790" xr:uid="{00000000-0005-0000-0000-0000A2BA0000}"/>
    <cellStyle name="SAPBEXstdData 3 2" xfId="1791" xr:uid="{00000000-0005-0000-0000-0000A3BA0000}"/>
    <cellStyle name="SAPBEXstdData 30" xfId="47848" xr:uid="{00000000-0005-0000-0000-0000A4BA0000}"/>
    <cellStyle name="SAPBEXstdData 31" xfId="47849" xr:uid="{00000000-0005-0000-0000-0000A5BA0000}"/>
    <cellStyle name="SAPBEXstdData 32" xfId="47850" xr:uid="{00000000-0005-0000-0000-0000A6BA0000}"/>
    <cellStyle name="SAPBEXstdData 4" xfId="1792" xr:uid="{00000000-0005-0000-0000-0000A7BA0000}"/>
    <cellStyle name="SAPBEXstdData 5" xfId="47851" xr:uid="{00000000-0005-0000-0000-0000A8BA0000}"/>
    <cellStyle name="SAPBEXstdData 6" xfId="47852" xr:uid="{00000000-0005-0000-0000-0000A9BA0000}"/>
    <cellStyle name="SAPBEXstdData 7" xfId="47853" xr:uid="{00000000-0005-0000-0000-0000AABA0000}"/>
    <cellStyle name="SAPBEXstdData 8" xfId="47854" xr:uid="{00000000-0005-0000-0000-0000ABBA0000}"/>
    <cellStyle name="SAPBEXstdData 9" xfId="47855" xr:uid="{00000000-0005-0000-0000-0000ACBA0000}"/>
    <cellStyle name="SAPBEXstdData_SGN 10a Business Plan 2010v14 used for CF model v2" xfId="47856" xr:uid="{00000000-0005-0000-0000-0000ADBA0000}"/>
    <cellStyle name="SAPBEXstdDataEmph" xfId="1793" xr:uid="{00000000-0005-0000-0000-0000AEBA0000}"/>
    <cellStyle name="SAPBEXstdDataEmph 10" xfId="47857" xr:uid="{00000000-0005-0000-0000-0000AFBA0000}"/>
    <cellStyle name="SAPBEXstdDataEmph 11" xfId="47858" xr:uid="{00000000-0005-0000-0000-0000B0BA0000}"/>
    <cellStyle name="SAPBEXstdDataEmph 12" xfId="47859" xr:uid="{00000000-0005-0000-0000-0000B1BA0000}"/>
    <cellStyle name="SAPBEXstdDataEmph 13" xfId="47860" xr:uid="{00000000-0005-0000-0000-0000B2BA0000}"/>
    <cellStyle name="SAPBEXstdDataEmph 14" xfId="47861" xr:uid="{00000000-0005-0000-0000-0000B3BA0000}"/>
    <cellStyle name="SAPBEXstdDataEmph 15" xfId="47862" xr:uid="{00000000-0005-0000-0000-0000B4BA0000}"/>
    <cellStyle name="SAPBEXstdDataEmph 16" xfId="47863" xr:uid="{00000000-0005-0000-0000-0000B5BA0000}"/>
    <cellStyle name="SAPBEXstdDataEmph 17" xfId="47864" xr:uid="{00000000-0005-0000-0000-0000B6BA0000}"/>
    <cellStyle name="SAPBEXstdDataEmph 18" xfId="47865" xr:uid="{00000000-0005-0000-0000-0000B7BA0000}"/>
    <cellStyle name="SAPBEXstdDataEmph 19" xfId="47866" xr:uid="{00000000-0005-0000-0000-0000B8BA0000}"/>
    <cellStyle name="SAPBEXstdDataEmph 2" xfId="1794" xr:uid="{00000000-0005-0000-0000-0000B9BA0000}"/>
    <cellStyle name="SAPBEXstdDataEmph 2 2" xfId="1795" xr:uid="{00000000-0005-0000-0000-0000BABA0000}"/>
    <cellStyle name="SAPBEXstdDataEmph 2 3" xfId="47867" xr:uid="{00000000-0005-0000-0000-0000BBBA0000}"/>
    <cellStyle name="SAPBEXstdDataEmph 20" xfId="47868" xr:uid="{00000000-0005-0000-0000-0000BCBA0000}"/>
    <cellStyle name="SAPBEXstdDataEmph 21" xfId="47869" xr:uid="{00000000-0005-0000-0000-0000BDBA0000}"/>
    <cellStyle name="SAPBEXstdDataEmph 22" xfId="47870" xr:uid="{00000000-0005-0000-0000-0000BEBA0000}"/>
    <cellStyle name="SAPBEXstdDataEmph 23" xfId="47871" xr:uid="{00000000-0005-0000-0000-0000BFBA0000}"/>
    <cellStyle name="SAPBEXstdDataEmph 24" xfId="47872" xr:uid="{00000000-0005-0000-0000-0000C0BA0000}"/>
    <cellStyle name="SAPBEXstdDataEmph 25" xfId="47873" xr:uid="{00000000-0005-0000-0000-0000C1BA0000}"/>
    <cellStyle name="SAPBEXstdDataEmph 26" xfId="47874" xr:uid="{00000000-0005-0000-0000-0000C2BA0000}"/>
    <cellStyle name="SAPBEXstdDataEmph 27" xfId="47875" xr:uid="{00000000-0005-0000-0000-0000C3BA0000}"/>
    <cellStyle name="SAPBEXstdDataEmph 28" xfId="47876" xr:uid="{00000000-0005-0000-0000-0000C4BA0000}"/>
    <cellStyle name="SAPBEXstdDataEmph 29" xfId="47877" xr:uid="{00000000-0005-0000-0000-0000C5BA0000}"/>
    <cellStyle name="SAPBEXstdDataEmph 3" xfId="1796" xr:uid="{00000000-0005-0000-0000-0000C6BA0000}"/>
    <cellStyle name="SAPBEXstdDataEmph 3 2" xfId="1797" xr:uid="{00000000-0005-0000-0000-0000C7BA0000}"/>
    <cellStyle name="SAPBEXstdDataEmph 30" xfId="47878" xr:uid="{00000000-0005-0000-0000-0000C8BA0000}"/>
    <cellStyle name="SAPBEXstdDataEmph 31" xfId="47879" xr:uid="{00000000-0005-0000-0000-0000C9BA0000}"/>
    <cellStyle name="SAPBEXstdDataEmph 32" xfId="47880" xr:uid="{00000000-0005-0000-0000-0000CABA0000}"/>
    <cellStyle name="SAPBEXstdDataEmph 4" xfId="1798" xr:uid="{00000000-0005-0000-0000-0000CBBA0000}"/>
    <cellStyle name="SAPBEXstdDataEmph 5" xfId="47881" xr:uid="{00000000-0005-0000-0000-0000CCBA0000}"/>
    <cellStyle name="SAPBEXstdDataEmph 6" xfId="47882" xr:uid="{00000000-0005-0000-0000-0000CDBA0000}"/>
    <cellStyle name="SAPBEXstdDataEmph 7" xfId="47883" xr:uid="{00000000-0005-0000-0000-0000CEBA0000}"/>
    <cellStyle name="SAPBEXstdDataEmph 8" xfId="47884" xr:uid="{00000000-0005-0000-0000-0000CFBA0000}"/>
    <cellStyle name="SAPBEXstdDataEmph 9" xfId="47885" xr:uid="{00000000-0005-0000-0000-0000D0BA0000}"/>
    <cellStyle name="SAPBEXstdDataEmph_SGN 10a Business Plan 2010v14 used for CF model v2" xfId="47886" xr:uid="{00000000-0005-0000-0000-0000D1BA0000}"/>
    <cellStyle name="SAPBEXstdItem" xfId="1799" xr:uid="{00000000-0005-0000-0000-0000D2BA0000}"/>
    <cellStyle name="SAPBEXstdItem 10" xfId="47887" xr:uid="{00000000-0005-0000-0000-0000D3BA0000}"/>
    <cellStyle name="SAPBEXstdItem 11" xfId="47888" xr:uid="{00000000-0005-0000-0000-0000D4BA0000}"/>
    <cellStyle name="SAPBEXstdItem 12" xfId="47889" xr:uid="{00000000-0005-0000-0000-0000D5BA0000}"/>
    <cellStyle name="SAPBEXstdItem 13" xfId="47890" xr:uid="{00000000-0005-0000-0000-0000D6BA0000}"/>
    <cellStyle name="SAPBEXstdItem 14" xfId="47891" xr:uid="{00000000-0005-0000-0000-0000D7BA0000}"/>
    <cellStyle name="SAPBEXstdItem 15" xfId="47892" xr:uid="{00000000-0005-0000-0000-0000D8BA0000}"/>
    <cellStyle name="SAPBEXstdItem 16" xfId="47893" xr:uid="{00000000-0005-0000-0000-0000D9BA0000}"/>
    <cellStyle name="SAPBEXstdItem 17" xfId="47894" xr:uid="{00000000-0005-0000-0000-0000DABA0000}"/>
    <cellStyle name="SAPBEXstdItem 18" xfId="47895" xr:uid="{00000000-0005-0000-0000-0000DBBA0000}"/>
    <cellStyle name="SAPBEXstdItem 19" xfId="47896" xr:uid="{00000000-0005-0000-0000-0000DCBA0000}"/>
    <cellStyle name="SAPBEXstdItem 2" xfId="1800" xr:uid="{00000000-0005-0000-0000-0000DDBA0000}"/>
    <cellStyle name="SAPBEXstdItem 2 2" xfId="1801" xr:uid="{00000000-0005-0000-0000-0000DEBA0000}"/>
    <cellStyle name="SAPBEXstdItem 2 3" xfId="47897" xr:uid="{00000000-0005-0000-0000-0000DFBA0000}"/>
    <cellStyle name="SAPBEXstdItem 20" xfId="47898" xr:uid="{00000000-0005-0000-0000-0000E0BA0000}"/>
    <cellStyle name="SAPBEXstdItem 21" xfId="47899" xr:uid="{00000000-0005-0000-0000-0000E1BA0000}"/>
    <cellStyle name="SAPBEXstdItem 22" xfId="47900" xr:uid="{00000000-0005-0000-0000-0000E2BA0000}"/>
    <cellStyle name="SAPBEXstdItem 23" xfId="47901" xr:uid="{00000000-0005-0000-0000-0000E3BA0000}"/>
    <cellStyle name="SAPBEXstdItem 24" xfId="47902" xr:uid="{00000000-0005-0000-0000-0000E4BA0000}"/>
    <cellStyle name="SAPBEXstdItem 25" xfId="47903" xr:uid="{00000000-0005-0000-0000-0000E5BA0000}"/>
    <cellStyle name="SAPBEXstdItem 26" xfId="47904" xr:uid="{00000000-0005-0000-0000-0000E6BA0000}"/>
    <cellStyle name="SAPBEXstdItem 27" xfId="47905" xr:uid="{00000000-0005-0000-0000-0000E7BA0000}"/>
    <cellStyle name="SAPBEXstdItem 28" xfId="47906" xr:uid="{00000000-0005-0000-0000-0000E8BA0000}"/>
    <cellStyle name="SAPBEXstdItem 29" xfId="47907" xr:uid="{00000000-0005-0000-0000-0000E9BA0000}"/>
    <cellStyle name="SAPBEXstdItem 3" xfId="1802" xr:uid="{00000000-0005-0000-0000-0000EABA0000}"/>
    <cellStyle name="SAPBEXstdItem 3 2" xfId="1803" xr:uid="{00000000-0005-0000-0000-0000EBBA0000}"/>
    <cellStyle name="SAPBEXstdItem 30" xfId="47908" xr:uid="{00000000-0005-0000-0000-0000ECBA0000}"/>
    <cellStyle name="SAPBEXstdItem 31" xfId="47909" xr:uid="{00000000-0005-0000-0000-0000EDBA0000}"/>
    <cellStyle name="SAPBEXstdItem 32" xfId="47910" xr:uid="{00000000-0005-0000-0000-0000EEBA0000}"/>
    <cellStyle name="SAPBEXstdItem 4" xfId="1804" xr:uid="{00000000-0005-0000-0000-0000EFBA0000}"/>
    <cellStyle name="SAPBEXstdItem 5" xfId="47911" xr:uid="{00000000-0005-0000-0000-0000F0BA0000}"/>
    <cellStyle name="SAPBEXstdItem 6" xfId="47912" xr:uid="{00000000-0005-0000-0000-0000F1BA0000}"/>
    <cellStyle name="SAPBEXstdItem 7" xfId="47913" xr:uid="{00000000-0005-0000-0000-0000F2BA0000}"/>
    <cellStyle name="SAPBEXstdItem 8" xfId="47914" xr:uid="{00000000-0005-0000-0000-0000F3BA0000}"/>
    <cellStyle name="SAPBEXstdItem 9" xfId="47915" xr:uid="{00000000-0005-0000-0000-0000F4BA0000}"/>
    <cellStyle name="SAPBEXstdItem_SGN 10a Business Plan 2010v14 used for CF model v2" xfId="47916" xr:uid="{00000000-0005-0000-0000-0000F5BA0000}"/>
    <cellStyle name="SAPBEXstdItemX" xfId="1805" xr:uid="{00000000-0005-0000-0000-0000F6BA0000}"/>
    <cellStyle name="SAPBEXstdItemX 10" xfId="47917" xr:uid="{00000000-0005-0000-0000-0000F7BA0000}"/>
    <cellStyle name="SAPBEXstdItemX 11" xfId="47918" xr:uid="{00000000-0005-0000-0000-0000F8BA0000}"/>
    <cellStyle name="SAPBEXstdItemX 12" xfId="47919" xr:uid="{00000000-0005-0000-0000-0000F9BA0000}"/>
    <cellStyle name="SAPBEXstdItemX 13" xfId="47920" xr:uid="{00000000-0005-0000-0000-0000FABA0000}"/>
    <cellStyle name="SAPBEXstdItemX 14" xfId="47921" xr:uid="{00000000-0005-0000-0000-0000FBBA0000}"/>
    <cellStyle name="SAPBEXstdItemX 15" xfId="47922" xr:uid="{00000000-0005-0000-0000-0000FCBA0000}"/>
    <cellStyle name="SAPBEXstdItemX 16" xfId="47923" xr:uid="{00000000-0005-0000-0000-0000FDBA0000}"/>
    <cellStyle name="SAPBEXstdItemX 17" xfId="47924" xr:uid="{00000000-0005-0000-0000-0000FEBA0000}"/>
    <cellStyle name="SAPBEXstdItemX 18" xfId="47925" xr:uid="{00000000-0005-0000-0000-0000FFBA0000}"/>
    <cellStyle name="SAPBEXstdItemX 19" xfId="47926" xr:uid="{00000000-0005-0000-0000-000000BB0000}"/>
    <cellStyle name="SAPBEXstdItemX 2" xfId="1806" xr:uid="{00000000-0005-0000-0000-000001BB0000}"/>
    <cellStyle name="SAPBEXstdItemX 2 2" xfId="1807" xr:uid="{00000000-0005-0000-0000-000002BB0000}"/>
    <cellStyle name="SAPBEXstdItemX 2 3" xfId="47927" xr:uid="{00000000-0005-0000-0000-000003BB0000}"/>
    <cellStyle name="SAPBEXstdItemX 20" xfId="47928" xr:uid="{00000000-0005-0000-0000-000004BB0000}"/>
    <cellStyle name="SAPBEXstdItemX 21" xfId="47929" xr:uid="{00000000-0005-0000-0000-000005BB0000}"/>
    <cellStyle name="SAPBEXstdItemX 22" xfId="47930" xr:uid="{00000000-0005-0000-0000-000006BB0000}"/>
    <cellStyle name="SAPBEXstdItemX 23" xfId="47931" xr:uid="{00000000-0005-0000-0000-000007BB0000}"/>
    <cellStyle name="SAPBEXstdItemX 24" xfId="47932" xr:uid="{00000000-0005-0000-0000-000008BB0000}"/>
    <cellStyle name="SAPBEXstdItemX 25" xfId="47933" xr:uid="{00000000-0005-0000-0000-000009BB0000}"/>
    <cellStyle name="SAPBEXstdItemX 26" xfId="47934" xr:uid="{00000000-0005-0000-0000-00000ABB0000}"/>
    <cellStyle name="SAPBEXstdItemX 27" xfId="47935" xr:uid="{00000000-0005-0000-0000-00000BBB0000}"/>
    <cellStyle name="SAPBEXstdItemX 28" xfId="47936" xr:uid="{00000000-0005-0000-0000-00000CBB0000}"/>
    <cellStyle name="SAPBEXstdItemX 29" xfId="47937" xr:uid="{00000000-0005-0000-0000-00000DBB0000}"/>
    <cellStyle name="SAPBEXstdItemX 3" xfId="1808" xr:uid="{00000000-0005-0000-0000-00000EBB0000}"/>
    <cellStyle name="SAPBEXstdItemX 3 2" xfId="1809" xr:uid="{00000000-0005-0000-0000-00000FBB0000}"/>
    <cellStyle name="SAPBEXstdItemX 30" xfId="47938" xr:uid="{00000000-0005-0000-0000-000010BB0000}"/>
    <cellStyle name="SAPBEXstdItemX 31" xfId="47939" xr:uid="{00000000-0005-0000-0000-000011BB0000}"/>
    <cellStyle name="SAPBEXstdItemX 32" xfId="47940" xr:uid="{00000000-0005-0000-0000-000012BB0000}"/>
    <cellStyle name="SAPBEXstdItemX 4" xfId="1810" xr:uid="{00000000-0005-0000-0000-000013BB0000}"/>
    <cellStyle name="SAPBEXstdItemX 5" xfId="47941" xr:uid="{00000000-0005-0000-0000-000014BB0000}"/>
    <cellStyle name="SAPBEXstdItemX 6" xfId="47942" xr:uid="{00000000-0005-0000-0000-000015BB0000}"/>
    <cellStyle name="SAPBEXstdItemX 7" xfId="47943" xr:uid="{00000000-0005-0000-0000-000016BB0000}"/>
    <cellStyle name="SAPBEXstdItemX 8" xfId="47944" xr:uid="{00000000-0005-0000-0000-000017BB0000}"/>
    <cellStyle name="SAPBEXstdItemX 9" xfId="47945" xr:uid="{00000000-0005-0000-0000-000018BB0000}"/>
    <cellStyle name="SAPBEXtitle" xfId="1811" xr:uid="{00000000-0005-0000-0000-000019BB0000}"/>
    <cellStyle name="SAPBEXtitle 2" xfId="1812" xr:uid="{00000000-0005-0000-0000-00001ABB0000}"/>
    <cellStyle name="SAPBEXtitle 2 2" xfId="1813" xr:uid="{00000000-0005-0000-0000-00001BBB0000}"/>
    <cellStyle name="SAPBEXtitle 3" xfId="1814" xr:uid="{00000000-0005-0000-0000-00001CBB0000}"/>
    <cellStyle name="SAPBEXtitle 3 2" xfId="1815" xr:uid="{00000000-0005-0000-0000-00001DBB0000}"/>
    <cellStyle name="SAPBEXtitle 4" xfId="1816" xr:uid="{00000000-0005-0000-0000-00001EBB0000}"/>
    <cellStyle name="SAPBEXtitle_SGN 10a Business Plan 2010v14 used for CF model v2" xfId="47946" xr:uid="{00000000-0005-0000-0000-00001FBB0000}"/>
    <cellStyle name="SAPBEXunassignedItem" xfId="1817" xr:uid="{00000000-0005-0000-0000-000020BB0000}"/>
    <cellStyle name="SAPBEXunassignedItem 10" xfId="47947" xr:uid="{00000000-0005-0000-0000-000021BB0000}"/>
    <cellStyle name="SAPBEXunassignedItem 10 2" xfId="47948" xr:uid="{00000000-0005-0000-0000-000022BB0000}"/>
    <cellStyle name="SAPBEXunassignedItem 11" xfId="47949" xr:uid="{00000000-0005-0000-0000-000023BB0000}"/>
    <cellStyle name="SAPBEXunassignedItem 11 2" xfId="47950" xr:uid="{00000000-0005-0000-0000-000024BB0000}"/>
    <cellStyle name="SAPBEXunassignedItem 12" xfId="47951" xr:uid="{00000000-0005-0000-0000-000025BB0000}"/>
    <cellStyle name="SAPBEXunassignedItem 12 2" xfId="47952" xr:uid="{00000000-0005-0000-0000-000026BB0000}"/>
    <cellStyle name="SAPBEXunassignedItem 13" xfId="47953" xr:uid="{00000000-0005-0000-0000-000027BB0000}"/>
    <cellStyle name="SAPBEXunassignedItem 14" xfId="47954" xr:uid="{00000000-0005-0000-0000-000028BB0000}"/>
    <cellStyle name="SAPBEXunassignedItem 15" xfId="47955" xr:uid="{00000000-0005-0000-0000-000029BB0000}"/>
    <cellStyle name="SAPBEXunassignedItem 16" xfId="47956" xr:uid="{00000000-0005-0000-0000-00002ABB0000}"/>
    <cellStyle name="SAPBEXunassignedItem 17" xfId="47957" xr:uid="{00000000-0005-0000-0000-00002BBB0000}"/>
    <cellStyle name="SAPBEXunassignedItem 2" xfId="47958" xr:uid="{00000000-0005-0000-0000-00002CBB0000}"/>
    <cellStyle name="SAPBEXunassignedItem 2 10" xfId="47959" xr:uid="{00000000-0005-0000-0000-00002DBB0000}"/>
    <cellStyle name="SAPBEXunassignedItem 2 11" xfId="47960" xr:uid="{00000000-0005-0000-0000-00002EBB0000}"/>
    <cellStyle name="SAPBEXunassignedItem 2 12" xfId="47961" xr:uid="{00000000-0005-0000-0000-00002FBB0000}"/>
    <cellStyle name="SAPBEXunassignedItem 2 13" xfId="47962" xr:uid="{00000000-0005-0000-0000-000030BB0000}"/>
    <cellStyle name="SAPBEXunassignedItem 2 14" xfId="47963" xr:uid="{00000000-0005-0000-0000-000031BB0000}"/>
    <cellStyle name="SAPBEXunassignedItem 2 15" xfId="47964" xr:uid="{00000000-0005-0000-0000-000032BB0000}"/>
    <cellStyle name="SAPBEXunassignedItem 2 16" xfId="47965" xr:uid="{00000000-0005-0000-0000-000033BB0000}"/>
    <cellStyle name="SAPBEXunassignedItem 2 17" xfId="47966" xr:uid="{00000000-0005-0000-0000-000034BB0000}"/>
    <cellStyle name="SAPBEXunassignedItem 2 18" xfId="47967" xr:uid="{00000000-0005-0000-0000-000035BB0000}"/>
    <cellStyle name="SAPBEXunassignedItem 2 19" xfId="47968" xr:uid="{00000000-0005-0000-0000-000036BB0000}"/>
    <cellStyle name="SAPBEXunassignedItem 2 2" xfId="47969" xr:uid="{00000000-0005-0000-0000-000037BB0000}"/>
    <cellStyle name="SAPBEXunassignedItem 2 2 10" xfId="47970" xr:uid="{00000000-0005-0000-0000-000038BB0000}"/>
    <cellStyle name="SAPBEXunassignedItem 2 2 11" xfId="47971" xr:uid="{00000000-0005-0000-0000-000039BB0000}"/>
    <cellStyle name="SAPBEXunassignedItem 2 2 12" xfId="47972" xr:uid="{00000000-0005-0000-0000-00003ABB0000}"/>
    <cellStyle name="SAPBEXunassignedItem 2 2 13" xfId="47973" xr:uid="{00000000-0005-0000-0000-00003BBB0000}"/>
    <cellStyle name="SAPBEXunassignedItem 2 2 2" xfId="47974" xr:uid="{00000000-0005-0000-0000-00003CBB0000}"/>
    <cellStyle name="SAPBEXunassignedItem 2 2 2 2" xfId="47975" xr:uid="{00000000-0005-0000-0000-00003DBB0000}"/>
    <cellStyle name="SAPBEXunassignedItem 2 2 2 3" xfId="47976" xr:uid="{00000000-0005-0000-0000-00003EBB0000}"/>
    <cellStyle name="SAPBEXunassignedItem 2 2 3" xfId="47977" xr:uid="{00000000-0005-0000-0000-00003FBB0000}"/>
    <cellStyle name="SAPBEXunassignedItem 2 2 3 2" xfId="47978" xr:uid="{00000000-0005-0000-0000-000040BB0000}"/>
    <cellStyle name="SAPBEXunassignedItem 2 2 4" xfId="47979" xr:uid="{00000000-0005-0000-0000-000041BB0000}"/>
    <cellStyle name="SAPBEXunassignedItem 2 2 4 2" xfId="47980" xr:uid="{00000000-0005-0000-0000-000042BB0000}"/>
    <cellStyle name="SAPBEXunassignedItem 2 2 5" xfId="47981" xr:uid="{00000000-0005-0000-0000-000043BB0000}"/>
    <cellStyle name="SAPBEXunassignedItem 2 2 5 2" xfId="47982" xr:uid="{00000000-0005-0000-0000-000044BB0000}"/>
    <cellStyle name="SAPBEXunassignedItem 2 2 6" xfId="47983" xr:uid="{00000000-0005-0000-0000-000045BB0000}"/>
    <cellStyle name="SAPBEXunassignedItem 2 2 6 2" xfId="47984" xr:uid="{00000000-0005-0000-0000-000046BB0000}"/>
    <cellStyle name="SAPBEXunassignedItem 2 2 7" xfId="47985" xr:uid="{00000000-0005-0000-0000-000047BB0000}"/>
    <cellStyle name="SAPBEXunassignedItem 2 2 7 2" xfId="47986" xr:uid="{00000000-0005-0000-0000-000048BB0000}"/>
    <cellStyle name="SAPBEXunassignedItem 2 2 8" xfId="47987" xr:uid="{00000000-0005-0000-0000-000049BB0000}"/>
    <cellStyle name="SAPBEXunassignedItem 2 2 8 2" xfId="47988" xr:uid="{00000000-0005-0000-0000-00004ABB0000}"/>
    <cellStyle name="SAPBEXunassignedItem 2 2 9" xfId="47989" xr:uid="{00000000-0005-0000-0000-00004BBB0000}"/>
    <cellStyle name="SAPBEXunassignedItem 2 20" xfId="47990" xr:uid="{00000000-0005-0000-0000-00004CBB0000}"/>
    <cellStyle name="SAPBEXunassignedItem 2 21" xfId="47991" xr:uid="{00000000-0005-0000-0000-00004DBB0000}"/>
    <cellStyle name="SAPBEXunassignedItem 2 22" xfId="47992" xr:uid="{00000000-0005-0000-0000-00004EBB0000}"/>
    <cellStyle name="SAPBEXunassignedItem 2 23" xfId="47993" xr:uid="{00000000-0005-0000-0000-00004FBB0000}"/>
    <cellStyle name="SAPBEXunassignedItem 2 24" xfId="47994" xr:uid="{00000000-0005-0000-0000-000050BB0000}"/>
    <cellStyle name="SAPBEXunassignedItem 2 25" xfId="47995" xr:uid="{00000000-0005-0000-0000-000051BB0000}"/>
    <cellStyle name="SAPBEXunassignedItem 2 26" xfId="47996" xr:uid="{00000000-0005-0000-0000-000052BB0000}"/>
    <cellStyle name="SAPBEXunassignedItem 2 27" xfId="47997" xr:uid="{00000000-0005-0000-0000-000053BB0000}"/>
    <cellStyle name="SAPBEXunassignedItem 2 28" xfId="47998" xr:uid="{00000000-0005-0000-0000-000054BB0000}"/>
    <cellStyle name="SAPBEXunassignedItem 2 29" xfId="47999" xr:uid="{00000000-0005-0000-0000-000055BB0000}"/>
    <cellStyle name="SAPBEXunassignedItem 2 3" xfId="48000" xr:uid="{00000000-0005-0000-0000-000056BB0000}"/>
    <cellStyle name="SAPBEXunassignedItem 2 3 2" xfId="48001" xr:uid="{00000000-0005-0000-0000-000057BB0000}"/>
    <cellStyle name="SAPBEXunassignedItem 2 3 3" xfId="48002" xr:uid="{00000000-0005-0000-0000-000058BB0000}"/>
    <cellStyle name="SAPBEXunassignedItem 2 30" xfId="48003" xr:uid="{00000000-0005-0000-0000-000059BB0000}"/>
    <cellStyle name="SAPBEXunassignedItem 2 4" xfId="48004" xr:uid="{00000000-0005-0000-0000-00005ABB0000}"/>
    <cellStyle name="SAPBEXunassignedItem 2 4 2" xfId="48005" xr:uid="{00000000-0005-0000-0000-00005BBB0000}"/>
    <cellStyle name="SAPBEXunassignedItem 2 5" xfId="48006" xr:uid="{00000000-0005-0000-0000-00005CBB0000}"/>
    <cellStyle name="SAPBEXunassignedItem 2 5 2" xfId="48007" xr:uid="{00000000-0005-0000-0000-00005DBB0000}"/>
    <cellStyle name="SAPBEXunassignedItem 2 6" xfId="48008" xr:uid="{00000000-0005-0000-0000-00005EBB0000}"/>
    <cellStyle name="SAPBEXunassignedItem 2 6 2" xfId="48009" xr:uid="{00000000-0005-0000-0000-00005FBB0000}"/>
    <cellStyle name="SAPBEXunassignedItem 2 7" xfId="48010" xr:uid="{00000000-0005-0000-0000-000060BB0000}"/>
    <cellStyle name="SAPBEXunassignedItem 2 7 2" xfId="48011" xr:uid="{00000000-0005-0000-0000-000061BB0000}"/>
    <cellStyle name="SAPBEXunassignedItem 2 8" xfId="48012" xr:uid="{00000000-0005-0000-0000-000062BB0000}"/>
    <cellStyle name="SAPBEXunassignedItem 2 8 2" xfId="48013" xr:uid="{00000000-0005-0000-0000-000063BB0000}"/>
    <cellStyle name="SAPBEXunassignedItem 2 9" xfId="48014" xr:uid="{00000000-0005-0000-0000-000064BB0000}"/>
    <cellStyle name="SAPBEXunassignedItem 2 9 2" xfId="48015" xr:uid="{00000000-0005-0000-0000-000065BB0000}"/>
    <cellStyle name="SAPBEXunassignedItem 3" xfId="48016" xr:uid="{00000000-0005-0000-0000-000066BB0000}"/>
    <cellStyle name="SAPBEXunassignedItem 3 10" xfId="48017" xr:uid="{00000000-0005-0000-0000-000067BB0000}"/>
    <cellStyle name="SAPBEXunassignedItem 3 11" xfId="48018" xr:uid="{00000000-0005-0000-0000-000068BB0000}"/>
    <cellStyle name="SAPBEXunassignedItem 3 12" xfId="48019" xr:uid="{00000000-0005-0000-0000-000069BB0000}"/>
    <cellStyle name="SAPBEXunassignedItem 3 13" xfId="48020" xr:uid="{00000000-0005-0000-0000-00006ABB0000}"/>
    <cellStyle name="SAPBEXunassignedItem 3 14" xfId="48021" xr:uid="{00000000-0005-0000-0000-00006BBB0000}"/>
    <cellStyle name="SAPBEXunassignedItem 3 15" xfId="48022" xr:uid="{00000000-0005-0000-0000-00006CBB0000}"/>
    <cellStyle name="SAPBEXunassignedItem 3 16" xfId="48023" xr:uid="{00000000-0005-0000-0000-00006DBB0000}"/>
    <cellStyle name="SAPBEXunassignedItem 3 17" xfId="48024" xr:uid="{00000000-0005-0000-0000-00006EBB0000}"/>
    <cellStyle name="SAPBEXunassignedItem 3 18" xfId="48025" xr:uid="{00000000-0005-0000-0000-00006FBB0000}"/>
    <cellStyle name="SAPBEXunassignedItem 3 19" xfId="48026" xr:uid="{00000000-0005-0000-0000-000070BB0000}"/>
    <cellStyle name="SAPBEXunassignedItem 3 2" xfId="48027" xr:uid="{00000000-0005-0000-0000-000071BB0000}"/>
    <cellStyle name="SAPBEXunassignedItem 3 2 10" xfId="48028" xr:uid="{00000000-0005-0000-0000-000072BB0000}"/>
    <cellStyle name="SAPBEXunassignedItem 3 2 11" xfId="48029" xr:uid="{00000000-0005-0000-0000-000073BB0000}"/>
    <cellStyle name="SAPBEXunassignedItem 3 2 12" xfId="48030" xr:uid="{00000000-0005-0000-0000-000074BB0000}"/>
    <cellStyle name="SAPBEXunassignedItem 3 2 13" xfId="48031" xr:uid="{00000000-0005-0000-0000-000075BB0000}"/>
    <cellStyle name="SAPBEXunassignedItem 3 2 2" xfId="48032" xr:uid="{00000000-0005-0000-0000-000076BB0000}"/>
    <cellStyle name="SAPBEXunassignedItem 3 2 2 2" xfId="48033" xr:uid="{00000000-0005-0000-0000-000077BB0000}"/>
    <cellStyle name="SAPBEXunassignedItem 3 2 2 3" xfId="48034" xr:uid="{00000000-0005-0000-0000-000078BB0000}"/>
    <cellStyle name="SAPBEXunassignedItem 3 2 3" xfId="48035" xr:uid="{00000000-0005-0000-0000-000079BB0000}"/>
    <cellStyle name="SAPBEXunassignedItem 3 2 3 2" xfId="48036" xr:uid="{00000000-0005-0000-0000-00007ABB0000}"/>
    <cellStyle name="SAPBEXunassignedItem 3 2 4" xfId="48037" xr:uid="{00000000-0005-0000-0000-00007BBB0000}"/>
    <cellStyle name="SAPBEXunassignedItem 3 2 4 2" xfId="48038" xr:uid="{00000000-0005-0000-0000-00007CBB0000}"/>
    <cellStyle name="SAPBEXunassignedItem 3 2 5" xfId="48039" xr:uid="{00000000-0005-0000-0000-00007DBB0000}"/>
    <cellStyle name="SAPBEXunassignedItem 3 2 5 2" xfId="48040" xr:uid="{00000000-0005-0000-0000-00007EBB0000}"/>
    <cellStyle name="SAPBEXunassignedItem 3 2 6" xfId="48041" xr:uid="{00000000-0005-0000-0000-00007FBB0000}"/>
    <cellStyle name="SAPBEXunassignedItem 3 2 6 2" xfId="48042" xr:uid="{00000000-0005-0000-0000-000080BB0000}"/>
    <cellStyle name="SAPBEXunassignedItem 3 2 7" xfId="48043" xr:uid="{00000000-0005-0000-0000-000081BB0000}"/>
    <cellStyle name="SAPBEXunassignedItem 3 2 7 2" xfId="48044" xr:uid="{00000000-0005-0000-0000-000082BB0000}"/>
    <cellStyle name="SAPBEXunassignedItem 3 2 8" xfId="48045" xr:uid="{00000000-0005-0000-0000-000083BB0000}"/>
    <cellStyle name="SAPBEXunassignedItem 3 2 8 2" xfId="48046" xr:uid="{00000000-0005-0000-0000-000084BB0000}"/>
    <cellStyle name="SAPBEXunassignedItem 3 2 9" xfId="48047" xr:uid="{00000000-0005-0000-0000-000085BB0000}"/>
    <cellStyle name="SAPBEXunassignedItem 3 20" xfId="48048" xr:uid="{00000000-0005-0000-0000-000086BB0000}"/>
    <cellStyle name="SAPBEXunassignedItem 3 21" xfId="48049" xr:uid="{00000000-0005-0000-0000-000087BB0000}"/>
    <cellStyle name="SAPBEXunassignedItem 3 22" xfId="48050" xr:uid="{00000000-0005-0000-0000-000088BB0000}"/>
    <cellStyle name="SAPBEXunassignedItem 3 23" xfId="48051" xr:uid="{00000000-0005-0000-0000-000089BB0000}"/>
    <cellStyle name="SAPBEXunassignedItem 3 24" xfId="48052" xr:uid="{00000000-0005-0000-0000-00008ABB0000}"/>
    <cellStyle name="SAPBEXunassignedItem 3 25" xfId="48053" xr:uid="{00000000-0005-0000-0000-00008BBB0000}"/>
    <cellStyle name="SAPBEXunassignedItem 3 26" xfId="48054" xr:uid="{00000000-0005-0000-0000-00008CBB0000}"/>
    <cellStyle name="SAPBEXunassignedItem 3 27" xfId="48055" xr:uid="{00000000-0005-0000-0000-00008DBB0000}"/>
    <cellStyle name="SAPBEXunassignedItem 3 28" xfId="48056" xr:uid="{00000000-0005-0000-0000-00008EBB0000}"/>
    <cellStyle name="SAPBEXunassignedItem 3 29" xfId="48057" xr:uid="{00000000-0005-0000-0000-00008FBB0000}"/>
    <cellStyle name="SAPBEXunassignedItem 3 3" xfId="48058" xr:uid="{00000000-0005-0000-0000-000090BB0000}"/>
    <cellStyle name="SAPBEXunassignedItem 3 3 2" xfId="48059" xr:uid="{00000000-0005-0000-0000-000091BB0000}"/>
    <cellStyle name="SAPBEXunassignedItem 3 3 3" xfId="48060" xr:uid="{00000000-0005-0000-0000-000092BB0000}"/>
    <cellStyle name="SAPBEXunassignedItem 3 30" xfId="48061" xr:uid="{00000000-0005-0000-0000-000093BB0000}"/>
    <cellStyle name="SAPBEXunassignedItem 3 4" xfId="48062" xr:uid="{00000000-0005-0000-0000-000094BB0000}"/>
    <cellStyle name="SAPBEXunassignedItem 3 4 2" xfId="48063" xr:uid="{00000000-0005-0000-0000-000095BB0000}"/>
    <cellStyle name="SAPBEXunassignedItem 3 5" xfId="48064" xr:uid="{00000000-0005-0000-0000-000096BB0000}"/>
    <cellStyle name="SAPBEXunassignedItem 3 5 2" xfId="48065" xr:uid="{00000000-0005-0000-0000-000097BB0000}"/>
    <cellStyle name="SAPBEXunassignedItem 3 6" xfId="48066" xr:uid="{00000000-0005-0000-0000-000098BB0000}"/>
    <cellStyle name="SAPBEXunassignedItem 3 6 2" xfId="48067" xr:uid="{00000000-0005-0000-0000-000099BB0000}"/>
    <cellStyle name="SAPBEXunassignedItem 3 7" xfId="48068" xr:uid="{00000000-0005-0000-0000-00009ABB0000}"/>
    <cellStyle name="SAPBEXunassignedItem 3 7 2" xfId="48069" xr:uid="{00000000-0005-0000-0000-00009BBB0000}"/>
    <cellStyle name="SAPBEXunassignedItem 3 8" xfId="48070" xr:uid="{00000000-0005-0000-0000-00009CBB0000}"/>
    <cellStyle name="SAPBEXunassignedItem 3 8 2" xfId="48071" xr:uid="{00000000-0005-0000-0000-00009DBB0000}"/>
    <cellStyle name="SAPBEXunassignedItem 3 9" xfId="48072" xr:uid="{00000000-0005-0000-0000-00009EBB0000}"/>
    <cellStyle name="SAPBEXunassignedItem 3 9 2" xfId="48073" xr:uid="{00000000-0005-0000-0000-00009FBB0000}"/>
    <cellStyle name="SAPBEXunassignedItem 4" xfId="48074" xr:uid="{00000000-0005-0000-0000-0000A0BB0000}"/>
    <cellStyle name="SAPBEXunassignedItem 4 10" xfId="48075" xr:uid="{00000000-0005-0000-0000-0000A1BB0000}"/>
    <cellStyle name="SAPBEXunassignedItem 4 11" xfId="48076" xr:uid="{00000000-0005-0000-0000-0000A2BB0000}"/>
    <cellStyle name="SAPBEXunassignedItem 4 12" xfId="48077" xr:uid="{00000000-0005-0000-0000-0000A3BB0000}"/>
    <cellStyle name="SAPBEXunassignedItem 4 13" xfId="48078" xr:uid="{00000000-0005-0000-0000-0000A4BB0000}"/>
    <cellStyle name="SAPBEXunassignedItem 4 14" xfId="48079" xr:uid="{00000000-0005-0000-0000-0000A5BB0000}"/>
    <cellStyle name="SAPBEXunassignedItem 4 15" xfId="48080" xr:uid="{00000000-0005-0000-0000-0000A6BB0000}"/>
    <cellStyle name="SAPBEXunassignedItem 4 16" xfId="48081" xr:uid="{00000000-0005-0000-0000-0000A7BB0000}"/>
    <cellStyle name="SAPBEXunassignedItem 4 17" xfId="48082" xr:uid="{00000000-0005-0000-0000-0000A8BB0000}"/>
    <cellStyle name="SAPBEXunassignedItem 4 18" xfId="48083" xr:uid="{00000000-0005-0000-0000-0000A9BB0000}"/>
    <cellStyle name="SAPBEXunassignedItem 4 19" xfId="48084" xr:uid="{00000000-0005-0000-0000-0000AABB0000}"/>
    <cellStyle name="SAPBEXunassignedItem 4 2" xfId="48085" xr:uid="{00000000-0005-0000-0000-0000ABBB0000}"/>
    <cellStyle name="SAPBEXunassignedItem 4 2 10" xfId="48086" xr:uid="{00000000-0005-0000-0000-0000ACBB0000}"/>
    <cellStyle name="SAPBEXunassignedItem 4 2 11" xfId="48087" xr:uid="{00000000-0005-0000-0000-0000ADBB0000}"/>
    <cellStyle name="SAPBEXunassignedItem 4 2 12" xfId="48088" xr:uid="{00000000-0005-0000-0000-0000AEBB0000}"/>
    <cellStyle name="SAPBEXunassignedItem 4 2 13" xfId="48089" xr:uid="{00000000-0005-0000-0000-0000AFBB0000}"/>
    <cellStyle name="SAPBEXunassignedItem 4 2 2" xfId="48090" xr:uid="{00000000-0005-0000-0000-0000B0BB0000}"/>
    <cellStyle name="SAPBEXunassignedItem 4 2 2 2" xfId="48091" xr:uid="{00000000-0005-0000-0000-0000B1BB0000}"/>
    <cellStyle name="SAPBEXunassignedItem 4 2 2 3" xfId="48092" xr:uid="{00000000-0005-0000-0000-0000B2BB0000}"/>
    <cellStyle name="SAPBEXunassignedItem 4 2 3" xfId="48093" xr:uid="{00000000-0005-0000-0000-0000B3BB0000}"/>
    <cellStyle name="SAPBEXunassignedItem 4 2 3 2" xfId="48094" xr:uid="{00000000-0005-0000-0000-0000B4BB0000}"/>
    <cellStyle name="SAPBEXunassignedItem 4 2 4" xfId="48095" xr:uid="{00000000-0005-0000-0000-0000B5BB0000}"/>
    <cellStyle name="SAPBEXunassignedItem 4 2 4 2" xfId="48096" xr:uid="{00000000-0005-0000-0000-0000B6BB0000}"/>
    <cellStyle name="SAPBEXunassignedItem 4 2 5" xfId="48097" xr:uid="{00000000-0005-0000-0000-0000B7BB0000}"/>
    <cellStyle name="SAPBEXunassignedItem 4 2 5 2" xfId="48098" xr:uid="{00000000-0005-0000-0000-0000B8BB0000}"/>
    <cellStyle name="SAPBEXunassignedItem 4 2 6" xfId="48099" xr:uid="{00000000-0005-0000-0000-0000B9BB0000}"/>
    <cellStyle name="SAPBEXunassignedItem 4 2 6 2" xfId="48100" xr:uid="{00000000-0005-0000-0000-0000BABB0000}"/>
    <cellStyle name="SAPBEXunassignedItem 4 2 7" xfId="48101" xr:uid="{00000000-0005-0000-0000-0000BBBB0000}"/>
    <cellStyle name="SAPBEXunassignedItem 4 2 7 2" xfId="48102" xr:uid="{00000000-0005-0000-0000-0000BCBB0000}"/>
    <cellStyle name="SAPBEXunassignedItem 4 2 8" xfId="48103" xr:uid="{00000000-0005-0000-0000-0000BDBB0000}"/>
    <cellStyle name="SAPBEXunassignedItem 4 2 8 2" xfId="48104" xr:uid="{00000000-0005-0000-0000-0000BEBB0000}"/>
    <cellStyle name="SAPBEXunassignedItem 4 2 9" xfId="48105" xr:uid="{00000000-0005-0000-0000-0000BFBB0000}"/>
    <cellStyle name="SAPBEXunassignedItem 4 20" xfId="48106" xr:uid="{00000000-0005-0000-0000-0000C0BB0000}"/>
    <cellStyle name="SAPBEXunassignedItem 4 21" xfId="48107" xr:uid="{00000000-0005-0000-0000-0000C1BB0000}"/>
    <cellStyle name="SAPBEXunassignedItem 4 22" xfId="48108" xr:uid="{00000000-0005-0000-0000-0000C2BB0000}"/>
    <cellStyle name="SAPBEXunassignedItem 4 23" xfId="48109" xr:uid="{00000000-0005-0000-0000-0000C3BB0000}"/>
    <cellStyle name="SAPBEXunassignedItem 4 24" xfId="48110" xr:uid="{00000000-0005-0000-0000-0000C4BB0000}"/>
    <cellStyle name="SAPBEXunassignedItem 4 25" xfId="48111" xr:uid="{00000000-0005-0000-0000-0000C5BB0000}"/>
    <cellStyle name="SAPBEXunassignedItem 4 26" xfId="48112" xr:uid="{00000000-0005-0000-0000-0000C6BB0000}"/>
    <cellStyle name="SAPBEXunassignedItem 4 27" xfId="48113" xr:uid="{00000000-0005-0000-0000-0000C7BB0000}"/>
    <cellStyle name="SAPBEXunassignedItem 4 28" xfId="48114" xr:uid="{00000000-0005-0000-0000-0000C8BB0000}"/>
    <cellStyle name="SAPBEXunassignedItem 4 29" xfId="48115" xr:uid="{00000000-0005-0000-0000-0000C9BB0000}"/>
    <cellStyle name="SAPBEXunassignedItem 4 3" xfId="48116" xr:uid="{00000000-0005-0000-0000-0000CABB0000}"/>
    <cellStyle name="SAPBEXunassignedItem 4 3 2" xfId="48117" xr:uid="{00000000-0005-0000-0000-0000CBBB0000}"/>
    <cellStyle name="SAPBEXunassignedItem 4 3 3" xfId="48118" xr:uid="{00000000-0005-0000-0000-0000CCBB0000}"/>
    <cellStyle name="SAPBEXunassignedItem 4 30" xfId="48119" xr:uid="{00000000-0005-0000-0000-0000CDBB0000}"/>
    <cellStyle name="SAPBEXunassignedItem 4 4" xfId="48120" xr:uid="{00000000-0005-0000-0000-0000CEBB0000}"/>
    <cellStyle name="SAPBEXunassignedItem 4 4 2" xfId="48121" xr:uid="{00000000-0005-0000-0000-0000CFBB0000}"/>
    <cellStyle name="SAPBEXunassignedItem 4 5" xfId="48122" xr:uid="{00000000-0005-0000-0000-0000D0BB0000}"/>
    <cellStyle name="SAPBEXunassignedItem 4 5 2" xfId="48123" xr:uid="{00000000-0005-0000-0000-0000D1BB0000}"/>
    <cellStyle name="SAPBEXunassignedItem 4 6" xfId="48124" xr:uid="{00000000-0005-0000-0000-0000D2BB0000}"/>
    <cellStyle name="SAPBEXunassignedItem 4 6 2" xfId="48125" xr:uid="{00000000-0005-0000-0000-0000D3BB0000}"/>
    <cellStyle name="SAPBEXunassignedItem 4 7" xfId="48126" xr:uid="{00000000-0005-0000-0000-0000D4BB0000}"/>
    <cellStyle name="SAPBEXunassignedItem 4 7 2" xfId="48127" xr:uid="{00000000-0005-0000-0000-0000D5BB0000}"/>
    <cellStyle name="SAPBEXunassignedItem 4 8" xfId="48128" xr:uid="{00000000-0005-0000-0000-0000D6BB0000}"/>
    <cellStyle name="SAPBEXunassignedItem 4 8 2" xfId="48129" xr:uid="{00000000-0005-0000-0000-0000D7BB0000}"/>
    <cellStyle name="SAPBEXunassignedItem 4 9" xfId="48130" xr:uid="{00000000-0005-0000-0000-0000D8BB0000}"/>
    <cellStyle name="SAPBEXunassignedItem 4 9 2" xfId="48131" xr:uid="{00000000-0005-0000-0000-0000D9BB0000}"/>
    <cellStyle name="SAPBEXunassignedItem 5" xfId="48132" xr:uid="{00000000-0005-0000-0000-0000DABB0000}"/>
    <cellStyle name="SAPBEXunassignedItem 5 10" xfId="48133" xr:uid="{00000000-0005-0000-0000-0000DBBB0000}"/>
    <cellStyle name="SAPBEXunassignedItem 5 11" xfId="48134" xr:uid="{00000000-0005-0000-0000-0000DCBB0000}"/>
    <cellStyle name="SAPBEXunassignedItem 5 12" xfId="48135" xr:uid="{00000000-0005-0000-0000-0000DDBB0000}"/>
    <cellStyle name="SAPBEXunassignedItem 5 13" xfId="48136" xr:uid="{00000000-0005-0000-0000-0000DEBB0000}"/>
    <cellStyle name="SAPBEXunassignedItem 5 2" xfId="48137" xr:uid="{00000000-0005-0000-0000-0000DFBB0000}"/>
    <cellStyle name="SAPBEXunassignedItem 5 2 2" xfId="48138" xr:uid="{00000000-0005-0000-0000-0000E0BB0000}"/>
    <cellStyle name="SAPBEXunassignedItem 5 2 3" xfId="48139" xr:uid="{00000000-0005-0000-0000-0000E1BB0000}"/>
    <cellStyle name="SAPBEXunassignedItem 5 3" xfId="48140" xr:uid="{00000000-0005-0000-0000-0000E2BB0000}"/>
    <cellStyle name="SAPBEXunassignedItem 5 3 2" xfId="48141" xr:uid="{00000000-0005-0000-0000-0000E3BB0000}"/>
    <cellStyle name="SAPBEXunassignedItem 5 4" xfId="48142" xr:uid="{00000000-0005-0000-0000-0000E4BB0000}"/>
    <cellStyle name="SAPBEXunassignedItem 5 4 2" xfId="48143" xr:uid="{00000000-0005-0000-0000-0000E5BB0000}"/>
    <cellStyle name="SAPBEXunassignedItem 5 5" xfId="48144" xr:uid="{00000000-0005-0000-0000-0000E6BB0000}"/>
    <cellStyle name="SAPBEXunassignedItem 5 5 2" xfId="48145" xr:uid="{00000000-0005-0000-0000-0000E7BB0000}"/>
    <cellStyle name="SAPBEXunassignedItem 5 6" xfId="48146" xr:uid="{00000000-0005-0000-0000-0000E8BB0000}"/>
    <cellStyle name="SAPBEXunassignedItem 5 6 2" xfId="48147" xr:uid="{00000000-0005-0000-0000-0000E9BB0000}"/>
    <cellStyle name="SAPBEXunassignedItem 5 7" xfId="48148" xr:uid="{00000000-0005-0000-0000-0000EABB0000}"/>
    <cellStyle name="SAPBEXunassignedItem 5 7 2" xfId="48149" xr:uid="{00000000-0005-0000-0000-0000EBBB0000}"/>
    <cellStyle name="SAPBEXunassignedItem 5 8" xfId="48150" xr:uid="{00000000-0005-0000-0000-0000ECBB0000}"/>
    <cellStyle name="SAPBEXunassignedItem 5 8 2" xfId="48151" xr:uid="{00000000-0005-0000-0000-0000EDBB0000}"/>
    <cellStyle name="SAPBEXunassignedItem 5 9" xfId="48152" xr:uid="{00000000-0005-0000-0000-0000EEBB0000}"/>
    <cellStyle name="SAPBEXunassignedItem 6" xfId="48153" xr:uid="{00000000-0005-0000-0000-0000EFBB0000}"/>
    <cellStyle name="SAPBEXunassignedItem 6 2" xfId="48154" xr:uid="{00000000-0005-0000-0000-0000F0BB0000}"/>
    <cellStyle name="SAPBEXunassignedItem 6 3" xfId="48155" xr:uid="{00000000-0005-0000-0000-0000F1BB0000}"/>
    <cellStyle name="SAPBEXunassignedItem 7" xfId="48156" xr:uid="{00000000-0005-0000-0000-0000F2BB0000}"/>
    <cellStyle name="SAPBEXunassignedItem 7 2" xfId="48157" xr:uid="{00000000-0005-0000-0000-0000F3BB0000}"/>
    <cellStyle name="SAPBEXunassignedItem 8" xfId="48158" xr:uid="{00000000-0005-0000-0000-0000F4BB0000}"/>
    <cellStyle name="SAPBEXunassignedItem 8 2" xfId="48159" xr:uid="{00000000-0005-0000-0000-0000F5BB0000}"/>
    <cellStyle name="SAPBEXunassignedItem 9" xfId="48160" xr:uid="{00000000-0005-0000-0000-0000F6BB0000}"/>
    <cellStyle name="SAPBEXunassignedItem 9 2" xfId="48161" xr:uid="{00000000-0005-0000-0000-0000F7BB0000}"/>
    <cellStyle name="SAPBEXunassignedItem_Business Plan " xfId="48162" xr:uid="{00000000-0005-0000-0000-0000F8BB0000}"/>
    <cellStyle name="SAPBEXundefined" xfId="1818" xr:uid="{00000000-0005-0000-0000-0000F9BB0000}"/>
    <cellStyle name="SAPBEXundefined 10" xfId="48163" xr:uid="{00000000-0005-0000-0000-0000FABB0000}"/>
    <cellStyle name="SAPBEXundefined 11" xfId="48164" xr:uid="{00000000-0005-0000-0000-0000FBBB0000}"/>
    <cellStyle name="SAPBEXundefined 12" xfId="48165" xr:uid="{00000000-0005-0000-0000-0000FCBB0000}"/>
    <cellStyle name="SAPBEXundefined 13" xfId="48166" xr:uid="{00000000-0005-0000-0000-0000FDBB0000}"/>
    <cellStyle name="SAPBEXundefined 14" xfId="48167" xr:uid="{00000000-0005-0000-0000-0000FEBB0000}"/>
    <cellStyle name="SAPBEXundefined 15" xfId="48168" xr:uid="{00000000-0005-0000-0000-0000FFBB0000}"/>
    <cellStyle name="SAPBEXundefined 16" xfId="48169" xr:uid="{00000000-0005-0000-0000-000000BC0000}"/>
    <cellStyle name="SAPBEXundefined 17" xfId="48170" xr:uid="{00000000-0005-0000-0000-000001BC0000}"/>
    <cellStyle name="SAPBEXundefined 18" xfId="48171" xr:uid="{00000000-0005-0000-0000-000002BC0000}"/>
    <cellStyle name="SAPBEXundefined 19" xfId="48172" xr:uid="{00000000-0005-0000-0000-000003BC0000}"/>
    <cellStyle name="SAPBEXundefined 2" xfId="1819" xr:uid="{00000000-0005-0000-0000-000004BC0000}"/>
    <cellStyle name="SAPBEXundefined 2 2" xfId="1820" xr:uid="{00000000-0005-0000-0000-000005BC0000}"/>
    <cellStyle name="SAPBEXundefined 2 2 2" xfId="48173" xr:uid="{00000000-0005-0000-0000-000006BC0000}"/>
    <cellStyle name="SAPBEXundefined 2 2 3" xfId="48174" xr:uid="{00000000-0005-0000-0000-000007BC0000}"/>
    <cellStyle name="SAPBEXundefined 2 3" xfId="48175" xr:uid="{00000000-0005-0000-0000-000008BC0000}"/>
    <cellStyle name="SAPBEXundefined 2 3 2" xfId="48176" xr:uid="{00000000-0005-0000-0000-000009BC0000}"/>
    <cellStyle name="SAPBEXundefined 2 4" xfId="48177" xr:uid="{00000000-0005-0000-0000-00000ABC0000}"/>
    <cellStyle name="SAPBEXundefined 20" xfId="48178" xr:uid="{00000000-0005-0000-0000-00000BBC0000}"/>
    <cellStyle name="SAPBEXundefined 21" xfId="48179" xr:uid="{00000000-0005-0000-0000-00000CBC0000}"/>
    <cellStyle name="SAPBEXundefined 22" xfId="48180" xr:uid="{00000000-0005-0000-0000-00000DBC0000}"/>
    <cellStyle name="SAPBEXundefined 23" xfId="48181" xr:uid="{00000000-0005-0000-0000-00000EBC0000}"/>
    <cellStyle name="SAPBEXundefined 24" xfId="48182" xr:uid="{00000000-0005-0000-0000-00000FBC0000}"/>
    <cellStyle name="SAPBEXundefined 25" xfId="48183" xr:uid="{00000000-0005-0000-0000-000010BC0000}"/>
    <cellStyle name="SAPBEXundefined 26" xfId="48184" xr:uid="{00000000-0005-0000-0000-000011BC0000}"/>
    <cellStyle name="SAPBEXundefined 27" xfId="48185" xr:uid="{00000000-0005-0000-0000-000012BC0000}"/>
    <cellStyle name="SAPBEXundefined 28" xfId="48186" xr:uid="{00000000-0005-0000-0000-000013BC0000}"/>
    <cellStyle name="SAPBEXundefined 29" xfId="48187" xr:uid="{00000000-0005-0000-0000-000014BC0000}"/>
    <cellStyle name="SAPBEXundefined 3" xfId="1821" xr:uid="{00000000-0005-0000-0000-000015BC0000}"/>
    <cellStyle name="SAPBEXundefined 3 2" xfId="1822" xr:uid="{00000000-0005-0000-0000-000016BC0000}"/>
    <cellStyle name="SAPBEXundefined 3 3" xfId="48188" xr:uid="{00000000-0005-0000-0000-000017BC0000}"/>
    <cellStyle name="SAPBEXundefined 30" xfId="48189" xr:uid="{00000000-0005-0000-0000-000018BC0000}"/>
    <cellStyle name="SAPBEXundefined 31" xfId="48190" xr:uid="{00000000-0005-0000-0000-000019BC0000}"/>
    <cellStyle name="SAPBEXundefined 32" xfId="48191" xr:uid="{00000000-0005-0000-0000-00001ABC0000}"/>
    <cellStyle name="SAPBEXundefined 4" xfId="1823" xr:uid="{00000000-0005-0000-0000-00001BBC0000}"/>
    <cellStyle name="SAPBEXundefined 4 2" xfId="48192" xr:uid="{00000000-0005-0000-0000-00001CBC0000}"/>
    <cellStyle name="SAPBEXundefined 5" xfId="48193" xr:uid="{00000000-0005-0000-0000-00001DBC0000}"/>
    <cellStyle name="SAPBEXundefined 6" xfId="48194" xr:uid="{00000000-0005-0000-0000-00001EBC0000}"/>
    <cellStyle name="SAPBEXundefined 7" xfId="48195" xr:uid="{00000000-0005-0000-0000-00001FBC0000}"/>
    <cellStyle name="SAPBEXundefined 8" xfId="48196" xr:uid="{00000000-0005-0000-0000-000020BC0000}"/>
    <cellStyle name="SAPBEXundefined 9" xfId="48197" xr:uid="{00000000-0005-0000-0000-000021BC0000}"/>
    <cellStyle name="SAPBEXundefined_SGN 10a Business Plan 2010v14 used for CF model v2" xfId="48198" xr:uid="{00000000-0005-0000-0000-000022BC0000}"/>
    <cellStyle name="Scen_index" xfId="48199" xr:uid="{00000000-0005-0000-0000-000023BC0000}"/>
    <cellStyle name="Sch_name" xfId="48200" xr:uid="{00000000-0005-0000-0000-000024BC0000}"/>
    <cellStyle name="Section Head" xfId="48201" xr:uid="{00000000-0005-0000-0000-000025BC0000}"/>
    <cellStyle name="Separador de milhares [0]_K16010001" xfId="48202" xr:uid="{00000000-0005-0000-0000-000026BC0000}"/>
    <cellStyle name="Separador de milhares_DADOS DO BALANCO" xfId="48203" xr:uid="{00000000-0005-0000-0000-000027BC0000}"/>
    <cellStyle name="Shading" xfId="48204" xr:uid="{00000000-0005-0000-0000-000028BC0000}"/>
    <cellStyle name="Sheet Header" xfId="48205" xr:uid="{00000000-0005-0000-0000-000029BC0000}"/>
    <cellStyle name="Sheet Title" xfId="1824" xr:uid="{00000000-0005-0000-0000-00002ABC0000}"/>
    <cellStyle name="Sheet Title 2" xfId="48206" xr:uid="{00000000-0005-0000-0000-00002BBC0000}"/>
    <cellStyle name="Sheet Title 2 2" xfId="48207" xr:uid="{00000000-0005-0000-0000-00002CBC0000}"/>
    <cellStyle name="Sheet Title 2 3" xfId="48208" xr:uid="{00000000-0005-0000-0000-00002DBC0000}"/>
    <cellStyle name="Sheet Title 3" xfId="48209" xr:uid="{00000000-0005-0000-0000-00002EBC0000}"/>
    <cellStyle name="Sheet Title 4" xfId="48210" xr:uid="{00000000-0005-0000-0000-00002FBC0000}"/>
    <cellStyle name="Sheet Title 5" xfId="48211" xr:uid="{00000000-0005-0000-0000-000030BC0000}"/>
    <cellStyle name="Sheet Title 6" xfId="48212" xr:uid="{00000000-0005-0000-0000-000031BC0000}"/>
    <cellStyle name="Sheet Title 7" xfId="48213" xr:uid="{00000000-0005-0000-0000-000032BC0000}"/>
    <cellStyle name="ShOut" xfId="48214" xr:uid="{00000000-0005-0000-0000-000033BC0000}"/>
    <cellStyle name="sideways" xfId="48215" xr:uid="{00000000-0005-0000-0000-000034BC0000}"/>
    <cellStyle name="Single Cell Column Heading" xfId="48216" xr:uid="{00000000-0005-0000-0000-000035BC0000}"/>
    <cellStyle name="SSN" xfId="48217" xr:uid="{00000000-0005-0000-0000-000036BC0000}"/>
    <cellStyle name="Standard_Anpassen der Amortisation" xfId="1825" xr:uid="{00000000-0005-0000-0000-000037BC0000}"/>
    <cellStyle name="Std_%" xfId="48218" xr:uid="{00000000-0005-0000-0000-000038BC0000}"/>
    <cellStyle name="Style 1" xfId="1826" xr:uid="{00000000-0005-0000-0000-000039BC0000}"/>
    <cellStyle name="Style 1 10" xfId="48219" xr:uid="{00000000-0005-0000-0000-00003ABC0000}"/>
    <cellStyle name="Style 1 2" xfId="48220" xr:uid="{00000000-0005-0000-0000-00003BBC0000}"/>
    <cellStyle name="Style 1 2 10" xfId="48221" xr:uid="{00000000-0005-0000-0000-00003CBC0000}"/>
    <cellStyle name="Style 1 2 11" xfId="48222" xr:uid="{00000000-0005-0000-0000-00003DBC0000}"/>
    <cellStyle name="Style 1 2 12" xfId="48223" xr:uid="{00000000-0005-0000-0000-00003EBC0000}"/>
    <cellStyle name="Style 1 2 13" xfId="48224" xr:uid="{00000000-0005-0000-0000-00003FBC0000}"/>
    <cellStyle name="Style 1 2 14" xfId="48225" xr:uid="{00000000-0005-0000-0000-000040BC0000}"/>
    <cellStyle name="Style 1 2 15" xfId="48226" xr:uid="{00000000-0005-0000-0000-000041BC0000}"/>
    <cellStyle name="Style 1 2 16" xfId="48227" xr:uid="{00000000-0005-0000-0000-000042BC0000}"/>
    <cellStyle name="Style 1 2 17" xfId="48228" xr:uid="{00000000-0005-0000-0000-000043BC0000}"/>
    <cellStyle name="Style 1 2 2" xfId="48229" xr:uid="{00000000-0005-0000-0000-000044BC0000}"/>
    <cellStyle name="Style 1 2 3" xfId="48230" xr:uid="{00000000-0005-0000-0000-000045BC0000}"/>
    <cellStyle name="Style 1 2 4" xfId="48231" xr:uid="{00000000-0005-0000-0000-000046BC0000}"/>
    <cellStyle name="Style 1 2 5" xfId="48232" xr:uid="{00000000-0005-0000-0000-000047BC0000}"/>
    <cellStyle name="Style 1 2 6" xfId="48233" xr:uid="{00000000-0005-0000-0000-000048BC0000}"/>
    <cellStyle name="Style 1 2 7" xfId="48234" xr:uid="{00000000-0005-0000-0000-000049BC0000}"/>
    <cellStyle name="Style 1 2 8" xfId="48235" xr:uid="{00000000-0005-0000-0000-00004ABC0000}"/>
    <cellStyle name="Style 1 2 9" xfId="48236" xr:uid="{00000000-0005-0000-0000-00004BBC0000}"/>
    <cellStyle name="Style 1 3" xfId="48237" xr:uid="{00000000-0005-0000-0000-00004CBC0000}"/>
    <cellStyle name="Style 1 3 2" xfId="48238" xr:uid="{00000000-0005-0000-0000-00004DBC0000}"/>
    <cellStyle name="Style 1 3 2 2" xfId="48239" xr:uid="{00000000-0005-0000-0000-00004EBC0000}"/>
    <cellStyle name="Style 1 3 2 3" xfId="48240" xr:uid="{00000000-0005-0000-0000-00004FBC0000}"/>
    <cellStyle name="Style 1 3 2 4" xfId="48241" xr:uid="{00000000-0005-0000-0000-000050BC0000}"/>
    <cellStyle name="Style 1 3 3" xfId="48242" xr:uid="{00000000-0005-0000-0000-000051BC0000}"/>
    <cellStyle name="Style 1 3 4" xfId="48243" xr:uid="{00000000-0005-0000-0000-000052BC0000}"/>
    <cellStyle name="Style 1 3 5" xfId="48244" xr:uid="{00000000-0005-0000-0000-000053BC0000}"/>
    <cellStyle name="Style 1 3 6" xfId="48245" xr:uid="{00000000-0005-0000-0000-000054BC0000}"/>
    <cellStyle name="Style 1 4" xfId="48246" xr:uid="{00000000-0005-0000-0000-000055BC0000}"/>
    <cellStyle name="Style 1 4 2" xfId="48247" xr:uid="{00000000-0005-0000-0000-000056BC0000}"/>
    <cellStyle name="Style 1 5" xfId="48248" xr:uid="{00000000-0005-0000-0000-000057BC0000}"/>
    <cellStyle name="Style 1 6" xfId="48249" xr:uid="{00000000-0005-0000-0000-000058BC0000}"/>
    <cellStyle name="Style 1 7" xfId="48250" xr:uid="{00000000-0005-0000-0000-000059BC0000}"/>
    <cellStyle name="Style 1 8" xfId="48251" xr:uid="{00000000-0005-0000-0000-00005ABC0000}"/>
    <cellStyle name="Style 1 9" xfId="48252" xr:uid="{00000000-0005-0000-0000-00005BBC0000}"/>
    <cellStyle name="Style 1_Business Plan " xfId="48253" xr:uid="{00000000-0005-0000-0000-00005CBC0000}"/>
    <cellStyle name="Style 100" xfId="48254" xr:uid="{00000000-0005-0000-0000-00005DBC0000}"/>
    <cellStyle name="Style 101" xfId="48255" xr:uid="{00000000-0005-0000-0000-00005EBC0000}"/>
    <cellStyle name="Style 102" xfId="48256" xr:uid="{00000000-0005-0000-0000-00005FBC0000}"/>
    <cellStyle name="Style 103" xfId="48257" xr:uid="{00000000-0005-0000-0000-000060BC0000}"/>
    <cellStyle name="Style 104" xfId="48258" xr:uid="{00000000-0005-0000-0000-000061BC0000}"/>
    <cellStyle name="Style 105" xfId="48259" xr:uid="{00000000-0005-0000-0000-000062BC0000}"/>
    <cellStyle name="Style 106" xfId="48260" xr:uid="{00000000-0005-0000-0000-000063BC0000}"/>
    <cellStyle name="Style 107" xfId="48261" xr:uid="{00000000-0005-0000-0000-000064BC0000}"/>
    <cellStyle name="Style 108" xfId="48262" xr:uid="{00000000-0005-0000-0000-000065BC0000}"/>
    <cellStyle name="Style 109" xfId="48263" xr:uid="{00000000-0005-0000-0000-000066BC0000}"/>
    <cellStyle name="Style 110" xfId="48264" xr:uid="{00000000-0005-0000-0000-000067BC0000}"/>
    <cellStyle name="Style 111" xfId="48265" xr:uid="{00000000-0005-0000-0000-000068BC0000}"/>
    <cellStyle name="Style 112" xfId="48266" xr:uid="{00000000-0005-0000-0000-000069BC0000}"/>
    <cellStyle name="Style 113" xfId="48267" xr:uid="{00000000-0005-0000-0000-00006ABC0000}"/>
    <cellStyle name="Style 114" xfId="48268" xr:uid="{00000000-0005-0000-0000-00006BBC0000}"/>
    <cellStyle name="Style 115" xfId="48269" xr:uid="{00000000-0005-0000-0000-00006CBC0000}"/>
    <cellStyle name="Style 116" xfId="48270" xr:uid="{00000000-0005-0000-0000-00006DBC0000}"/>
    <cellStyle name="Style 117" xfId="48271" xr:uid="{00000000-0005-0000-0000-00006EBC0000}"/>
    <cellStyle name="Style 118" xfId="48272" xr:uid="{00000000-0005-0000-0000-00006FBC0000}"/>
    <cellStyle name="Style 119" xfId="48273" xr:uid="{00000000-0005-0000-0000-000070BC0000}"/>
    <cellStyle name="Style 120" xfId="48274" xr:uid="{00000000-0005-0000-0000-000071BC0000}"/>
    <cellStyle name="Style 121" xfId="48275" xr:uid="{00000000-0005-0000-0000-000072BC0000}"/>
    <cellStyle name="Style 122" xfId="48276" xr:uid="{00000000-0005-0000-0000-000073BC0000}"/>
    <cellStyle name="Style 123" xfId="48277" xr:uid="{00000000-0005-0000-0000-000074BC0000}"/>
    <cellStyle name="Style 124" xfId="48278" xr:uid="{00000000-0005-0000-0000-000075BC0000}"/>
    <cellStyle name="Style 125" xfId="48279" xr:uid="{00000000-0005-0000-0000-000076BC0000}"/>
    <cellStyle name="Style 126" xfId="48280" xr:uid="{00000000-0005-0000-0000-000077BC0000}"/>
    <cellStyle name="Style 127" xfId="48281" xr:uid="{00000000-0005-0000-0000-000078BC0000}"/>
    <cellStyle name="Style 128" xfId="48282" xr:uid="{00000000-0005-0000-0000-000079BC0000}"/>
    <cellStyle name="Style 129" xfId="48283" xr:uid="{00000000-0005-0000-0000-00007ABC0000}"/>
    <cellStyle name="Style 130" xfId="48284" xr:uid="{00000000-0005-0000-0000-00007BBC0000}"/>
    <cellStyle name="Style 131" xfId="48285" xr:uid="{00000000-0005-0000-0000-00007CBC0000}"/>
    <cellStyle name="Style 132" xfId="48286" xr:uid="{00000000-0005-0000-0000-00007DBC0000}"/>
    <cellStyle name="Style 133" xfId="48287" xr:uid="{00000000-0005-0000-0000-00007EBC0000}"/>
    <cellStyle name="Style 134" xfId="48288" xr:uid="{00000000-0005-0000-0000-00007FBC0000}"/>
    <cellStyle name="Style 135" xfId="48289" xr:uid="{00000000-0005-0000-0000-000080BC0000}"/>
    <cellStyle name="Style 136" xfId="48290" xr:uid="{00000000-0005-0000-0000-000081BC0000}"/>
    <cellStyle name="Style 137" xfId="48291" xr:uid="{00000000-0005-0000-0000-000082BC0000}"/>
    <cellStyle name="Style 138" xfId="48292" xr:uid="{00000000-0005-0000-0000-000083BC0000}"/>
    <cellStyle name="Style 139" xfId="48293" xr:uid="{00000000-0005-0000-0000-000084BC0000}"/>
    <cellStyle name="Style 140" xfId="48294" xr:uid="{00000000-0005-0000-0000-000085BC0000}"/>
    <cellStyle name="Style 141" xfId="48295" xr:uid="{00000000-0005-0000-0000-000086BC0000}"/>
    <cellStyle name="Style 142" xfId="48296" xr:uid="{00000000-0005-0000-0000-000087BC0000}"/>
    <cellStyle name="Style 143" xfId="48297" xr:uid="{00000000-0005-0000-0000-000088BC0000}"/>
    <cellStyle name="Style 144" xfId="48298" xr:uid="{00000000-0005-0000-0000-000089BC0000}"/>
    <cellStyle name="Style 145" xfId="48299" xr:uid="{00000000-0005-0000-0000-00008ABC0000}"/>
    <cellStyle name="Style 146" xfId="48300" xr:uid="{00000000-0005-0000-0000-00008BBC0000}"/>
    <cellStyle name="Style 147" xfId="48301" xr:uid="{00000000-0005-0000-0000-00008CBC0000}"/>
    <cellStyle name="Style 148" xfId="48302" xr:uid="{00000000-0005-0000-0000-00008DBC0000}"/>
    <cellStyle name="Style 149" xfId="48303" xr:uid="{00000000-0005-0000-0000-00008EBC0000}"/>
    <cellStyle name="Style 150" xfId="48304" xr:uid="{00000000-0005-0000-0000-00008FBC0000}"/>
    <cellStyle name="Style 151" xfId="48305" xr:uid="{00000000-0005-0000-0000-000090BC0000}"/>
    <cellStyle name="Style 152" xfId="48306" xr:uid="{00000000-0005-0000-0000-000091BC0000}"/>
    <cellStyle name="Style 153" xfId="48307" xr:uid="{00000000-0005-0000-0000-000092BC0000}"/>
    <cellStyle name="Style 154" xfId="48308" xr:uid="{00000000-0005-0000-0000-000093BC0000}"/>
    <cellStyle name="Style 155" xfId="48309" xr:uid="{00000000-0005-0000-0000-000094BC0000}"/>
    <cellStyle name="Style 156" xfId="48310" xr:uid="{00000000-0005-0000-0000-000095BC0000}"/>
    <cellStyle name="Style 157" xfId="48311" xr:uid="{00000000-0005-0000-0000-000096BC0000}"/>
    <cellStyle name="Style 158" xfId="48312" xr:uid="{00000000-0005-0000-0000-000097BC0000}"/>
    <cellStyle name="Style 159" xfId="48313" xr:uid="{00000000-0005-0000-0000-000098BC0000}"/>
    <cellStyle name="Style 160" xfId="48314" xr:uid="{00000000-0005-0000-0000-000099BC0000}"/>
    <cellStyle name="Style 161" xfId="48315" xr:uid="{00000000-0005-0000-0000-00009ABC0000}"/>
    <cellStyle name="Style 162" xfId="48316" xr:uid="{00000000-0005-0000-0000-00009BBC0000}"/>
    <cellStyle name="Style 164" xfId="48317" xr:uid="{00000000-0005-0000-0000-00009CBC0000}"/>
    <cellStyle name="Style 166" xfId="48318" xr:uid="{00000000-0005-0000-0000-00009DBC0000}"/>
    <cellStyle name="Style 168" xfId="48319" xr:uid="{00000000-0005-0000-0000-00009EBC0000}"/>
    <cellStyle name="Style 170" xfId="48320" xr:uid="{00000000-0005-0000-0000-00009FBC0000}"/>
    <cellStyle name="Style 172" xfId="48321" xr:uid="{00000000-0005-0000-0000-0000A0BC0000}"/>
    <cellStyle name="Style 174" xfId="48322" xr:uid="{00000000-0005-0000-0000-0000A1BC0000}"/>
    <cellStyle name="Style 176" xfId="48323" xr:uid="{00000000-0005-0000-0000-0000A2BC0000}"/>
    <cellStyle name="Style 178" xfId="48324" xr:uid="{00000000-0005-0000-0000-0000A3BC0000}"/>
    <cellStyle name="Style 2" xfId="48325" xr:uid="{00000000-0005-0000-0000-0000A4BC0000}"/>
    <cellStyle name="Style 3" xfId="48326" xr:uid="{00000000-0005-0000-0000-0000A5BC0000}"/>
    <cellStyle name="Style 41" xfId="48327" xr:uid="{00000000-0005-0000-0000-0000A6BC0000}"/>
    <cellStyle name="Style 42" xfId="48328" xr:uid="{00000000-0005-0000-0000-0000A7BC0000}"/>
    <cellStyle name="Style 43" xfId="48329" xr:uid="{00000000-0005-0000-0000-0000A8BC0000}"/>
    <cellStyle name="Style 44" xfId="48330" xr:uid="{00000000-0005-0000-0000-0000A9BC0000}"/>
    <cellStyle name="Style 45" xfId="48331" xr:uid="{00000000-0005-0000-0000-0000AABC0000}"/>
    <cellStyle name="Style 46" xfId="48332" xr:uid="{00000000-0005-0000-0000-0000ABBC0000}"/>
    <cellStyle name="Style 47" xfId="48333" xr:uid="{00000000-0005-0000-0000-0000ACBC0000}"/>
    <cellStyle name="Style 48" xfId="48334" xr:uid="{00000000-0005-0000-0000-0000ADBC0000}"/>
    <cellStyle name="Style 49" xfId="48335" xr:uid="{00000000-0005-0000-0000-0000AEBC0000}"/>
    <cellStyle name="Style 50" xfId="48336" xr:uid="{00000000-0005-0000-0000-0000AFBC0000}"/>
    <cellStyle name="Style 56" xfId="48337" xr:uid="{00000000-0005-0000-0000-0000B0BC0000}"/>
    <cellStyle name="Style 58" xfId="48338" xr:uid="{00000000-0005-0000-0000-0000B1BC0000}"/>
    <cellStyle name="Style 60" xfId="48339" xr:uid="{00000000-0005-0000-0000-0000B2BC0000}"/>
    <cellStyle name="Style 62" xfId="48340" xr:uid="{00000000-0005-0000-0000-0000B3BC0000}"/>
    <cellStyle name="Style 63" xfId="48341" xr:uid="{00000000-0005-0000-0000-0000B4BC0000}"/>
    <cellStyle name="Style 64" xfId="48342" xr:uid="{00000000-0005-0000-0000-0000B5BC0000}"/>
    <cellStyle name="Style 65" xfId="48343" xr:uid="{00000000-0005-0000-0000-0000B6BC0000}"/>
    <cellStyle name="Style 66" xfId="48344" xr:uid="{00000000-0005-0000-0000-0000B7BC0000}"/>
    <cellStyle name="Style 67" xfId="48345" xr:uid="{00000000-0005-0000-0000-0000B8BC0000}"/>
    <cellStyle name="Style 68" xfId="48346" xr:uid="{00000000-0005-0000-0000-0000B9BC0000}"/>
    <cellStyle name="Style 69" xfId="48347" xr:uid="{00000000-0005-0000-0000-0000BABC0000}"/>
    <cellStyle name="Style 70" xfId="48348" xr:uid="{00000000-0005-0000-0000-0000BBBC0000}"/>
    <cellStyle name="Style 71" xfId="48349" xr:uid="{00000000-0005-0000-0000-0000BCBC0000}"/>
    <cellStyle name="Style 72" xfId="48350" xr:uid="{00000000-0005-0000-0000-0000BDBC0000}"/>
    <cellStyle name="Style 73" xfId="48351" xr:uid="{00000000-0005-0000-0000-0000BEBC0000}"/>
    <cellStyle name="Style 74" xfId="48352" xr:uid="{00000000-0005-0000-0000-0000BFBC0000}"/>
    <cellStyle name="Style 82" xfId="48353" xr:uid="{00000000-0005-0000-0000-0000C0BC0000}"/>
    <cellStyle name="Style 83" xfId="48354" xr:uid="{00000000-0005-0000-0000-0000C1BC0000}"/>
    <cellStyle name="Style 84" xfId="48355" xr:uid="{00000000-0005-0000-0000-0000C2BC0000}"/>
    <cellStyle name="Style 85" xfId="48356" xr:uid="{00000000-0005-0000-0000-0000C3BC0000}"/>
    <cellStyle name="Style 86" xfId="48357" xr:uid="{00000000-0005-0000-0000-0000C4BC0000}"/>
    <cellStyle name="Style 87" xfId="48358" xr:uid="{00000000-0005-0000-0000-0000C5BC0000}"/>
    <cellStyle name="Style 88" xfId="48359" xr:uid="{00000000-0005-0000-0000-0000C6BC0000}"/>
    <cellStyle name="Style 89" xfId="48360" xr:uid="{00000000-0005-0000-0000-0000C7BC0000}"/>
    <cellStyle name="Style 90" xfId="48361" xr:uid="{00000000-0005-0000-0000-0000C8BC0000}"/>
    <cellStyle name="Style 91" xfId="48362" xr:uid="{00000000-0005-0000-0000-0000C9BC0000}"/>
    <cellStyle name="Style 92" xfId="48363" xr:uid="{00000000-0005-0000-0000-0000CABC0000}"/>
    <cellStyle name="Style 93" xfId="48364" xr:uid="{00000000-0005-0000-0000-0000CBBC0000}"/>
    <cellStyle name="Style 94" xfId="48365" xr:uid="{00000000-0005-0000-0000-0000CCBC0000}"/>
    <cellStyle name="Style 95" xfId="48366" xr:uid="{00000000-0005-0000-0000-0000CDBC0000}"/>
    <cellStyle name="Style 96" xfId="48367" xr:uid="{00000000-0005-0000-0000-0000CEBC0000}"/>
    <cellStyle name="Style 97" xfId="48368" xr:uid="{00000000-0005-0000-0000-0000CFBC0000}"/>
    <cellStyle name="Style 98" xfId="48369" xr:uid="{00000000-0005-0000-0000-0000D0BC0000}"/>
    <cellStyle name="Style 99" xfId="48370" xr:uid="{00000000-0005-0000-0000-0000D1BC0000}"/>
    <cellStyle name="STYLE1 - Style1" xfId="48371" xr:uid="{00000000-0005-0000-0000-0000D2BC0000}"/>
    <cellStyle name="subhead" xfId="48372" xr:uid="{00000000-0005-0000-0000-0000D3BC0000}"/>
    <cellStyle name="Subheading" xfId="48373" xr:uid="{00000000-0005-0000-0000-0000D4BC0000}"/>
    <cellStyle name="SubsidTitle" xfId="48374" xr:uid="{00000000-0005-0000-0000-0000D5BC0000}"/>
    <cellStyle name="subtitle" xfId="48375" xr:uid="{00000000-0005-0000-0000-0000D6BC0000}"/>
    <cellStyle name="Subtotal" xfId="48376" xr:uid="{00000000-0005-0000-0000-0000D7BC0000}"/>
    <cellStyle name="Sub-total" xfId="1827" xr:uid="{00000000-0005-0000-0000-0000D8BC0000}"/>
    <cellStyle name="Sub-total 2" xfId="1828" xr:uid="{00000000-0005-0000-0000-0000D9BC0000}"/>
    <cellStyle name="Sub-total 2 2" xfId="1829" xr:uid="{00000000-0005-0000-0000-0000DABC0000}"/>
    <cellStyle name="Sub-total 3" xfId="1830" xr:uid="{00000000-0005-0000-0000-0000DBBC0000}"/>
    <cellStyle name="Sub-total 3 2" xfId="1831" xr:uid="{00000000-0005-0000-0000-0000DCBC0000}"/>
    <cellStyle name="Sub-total 4" xfId="1832" xr:uid="{00000000-0005-0000-0000-0000DDBC0000}"/>
    <cellStyle name="Subtotal_Allocated Opex " xfId="48377" xr:uid="{00000000-0005-0000-0000-0000DEBC0000}"/>
    <cellStyle name="Sub-total_Spreadsheet to populate plan slides 120810" xfId="48378" xr:uid="{00000000-0005-0000-0000-0000DFBC0000}"/>
    <cellStyle name="Subtotal_Total summary" xfId="48379" xr:uid="{00000000-0005-0000-0000-0000E0BC0000}"/>
    <cellStyle name="swpBody01" xfId="1833" xr:uid="{00000000-0005-0000-0000-0000E1BC0000}"/>
    <cellStyle name="swpBody01 2" xfId="48380" xr:uid="{00000000-0005-0000-0000-0000E2BC0000}"/>
    <cellStyle name="swpBody01 3" xfId="48381" xr:uid="{00000000-0005-0000-0000-0000E3BC0000}"/>
    <cellStyle name="swpBody01 4" xfId="48382" xr:uid="{00000000-0005-0000-0000-0000E4BC0000}"/>
    <cellStyle name="swpBody01 5" xfId="48383" xr:uid="{00000000-0005-0000-0000-0000E5BC0000}"/>
    <cellStyle name="swpBody01 6" xfId="48384" xr:uid="{00000000-0005-0000-0000-0000E6BC0000}"/>
    <cellStyle name="swpBody01 7" xfId="48385" xr:uid="{00000000-0005-0000-0000-0000E7BC0000}"/>
    <cellStyle name="swpBody01 8" xfId="48386" xr:uid="{00000000-0005-0000-0000-0000E8BC0000}"/>
    <cellStyle name="SYSTEM" xfId="48387" xr:uid="{00000000-0005-0000-0000-0000E9BC0000}"/>
    <cellStyle name="SYSTEM 2" xfId="48388" xr:uid="{00000000-0005-0000-0000-0000EABC0000}"/>
    <cellStyle name="Table Head" xfId="48389" xr:uid="{00000000-0005-0000-0000-0000EBBC0000}"/>
    <cellStyle name="Table Head Aligned" xfId="48390" xr:uid="{00000000-0005-0000-0000-0000ECBC0000}"/>
    <cellStyle name="Table Head Blue" xfId="48391" xr:uid="{00000000-0005-0000-0000-0000EDBC0000}"/>
    <cellStyle name="Table Head Green" xfId="48392" xr:uid="{00000000-0005-0000-0000-0000EEBC0000}"/>
    <cellStyle name="Table Head_Val_Sum_Graph" xfId="48393" xr:uid="{00000000-0005-0000-0000-0000EFBC0000}"/>
    <cellStyle name="Table Text" xfId="48394" xr:uid="{00000000-0005-0000-0000-0000F0BC0000}"/>
    <cellStyle name="Table Title" xfId="48395" xr:uid="{00000000-0005-0000-0000-0000F1BC0000}"/>
    <cellStyle name="Table Units" xfId="48396" xr:uid="{00000000-0005-0000-0000-0000F2BC0000}"/>
    <cellStyle name="Table_Header" xfId="48397" xr:uid="{00000000-0005-0000-0000-0000F3BC0000}"/>
    <cellStyle name="tcn" xfId="48398" xr:uid="{00000000-0005-0000-0000-0000F4BC0000}"/>
    <cellStyle name="Text" xfId="48399" xr:uid="{00000000-0005-0000-0000-0000F5BC0000}"/>
    <cellStyle name="Text 1" xfId="48400" xr:uid="{00000000-0005-0000-0000-0000F6BC0000}"/>
    <cellStyle name="Text 2" xfId="48401" xr:uid="{00000000-0005-0000-0000-0000F7BC0000}"/>
    <cellStyle name="Text Head 1" xfId="48402" xr:uid="{00000000-0005-0000-0000-0000F8BC0000}"/>
    <cellStyle name="Text Level 1" xfId="48403" xr:uid="{00000000-0005-0000-0000-0000F9BC0000}"/>
    <cellStyle name="Text Level 2" xfId="48404" xr:uid="{00000000-0005-0000-0000-0000FABC0000}"/>
    <cellStyle name="Text Level 3" xfId="48405" xr:uid="{00000000-0005-0000-0000-0000FBBC0000}"/>
    <cellStyle name="Text Level 4" xfId="48406" xr:uid="{00000000-0005-0000-0000-0000FCBC0000}"/>
    <cellStyle name="Thousand" xfId="48407" xr:uid="{00000000-0005-0000-0000-0000FDBC0000}"/>
    <cellStyle name="TIME Detail" xfId="48408" xr:uid="{00000000-0005-0000-0000-0000FEBC0000}"/>
    <cellStyle name="TIME Period Start" xfId="48409" xr:uid="{00000000-0005-0000-0000-0000FFBC0000}"/>
    <cellStyle name="Title 2" xfId="1834" xr:uid="{00000000-0005-0000-0000-000000BD0000}"/>
    <cellStyle name="Title 2 10" xfId="48410" xr:uid="{00000000-0005-0000-0000-000001BD0000}"/>
    <cellStyle name="Title 2 11" xfId="48411" xr:uid="{00000000-0005-0000-0000-000002BD0000}"/>
    <cellStyle name="Title 2 12" xfId="48412" xr:uid="{00000000-0005-0000-0000-000003BD0000}"/>
    <cellStyle name="Title 2 13" xfId="48413" xr:uid="{00000000-0005-0000-0000-000004BD0000}"/>
    <cellStyle name="Title 2 14" xfId="48414" xr:uid="{00000000-0005-0000-0000-000005BD0000}"/>
    <cellStyle name="Title 2 15" xfId="48415" xr:uid="{00000000-0005-0000-0000-000006BD0000}"/>
    <cellStyle name="Title 2 16" xfId="48416" xr:uid="{00000000-0005-0000-0000-000007BD0000}"/>
    <cellStyle name="Title 2 17" xfId="48417" xr:uid="{00000000-0005-0000-0000-000008BD0000}"/>
    <cellStyle name="Title 2 2" xfId="48418" xr:uid="{00000000-0005-0000-0000-000009BD0000}"/>
    <cellStyle name="Title 2 3" xfId="48419" xr:uid="{00000000-0005-0000-0000-00000ABD0000}"/>
    <cellStyle name="Title 2 4" xfId="48420" xr:uid="{00000000-0005-0000-0000-00000BBD0000}"/>
    <cellStyle name="Title 2 5" xfId="48421" xr:uid="{00000000-0005-0000-0000-00000CBD0000}"/>
    <cellStyle name="Title 2 6" xfId="48422" xr:uid="{00000000-0005-0000-0000-00000DBD0000}"/>
    <cellStyle name="Title 2 7" xfId="48423" xr:uid="{00000000-0005-0000-0000-00000EBD0000}"/>
    <cellStyle name="Title 2 8" xfId="48424" xr:uid="{00000000-0005-0000-0000-00000FBD0000}"/>
    <cellStyle name="Title 2 9" xfId="48425" xr:uid="{00000000-0005-0000-0000-000010BD0000}"/>
    <cellStyle name="Title 3" xfId="1835" xr:uid="{00000000-0005-0000-0000-000011BD0000}"/>
    <cellStyle name="Title 3 2" xfId="48426" xr:uid="{00000000-0005-0000-0000-000012BD0000}"/>
    <cellStyle name="Title 3 3" xfId="48427" xr:uid="{00000000-0005-0000-0000-000013BD0000}"/>
    <cellStyle name="Title 4" xfId="48428" xr:uid="{00000000-0005-0000-0000-000014BD0000}"/>
    <cellStyle name="Title 5" xfId="48429" xr:uid="{00000000-0005-0000-0000-000015BD0000}"/>
    <cellStyle name="Title 6" xfId="48430" xr:uid="{00000000-0005-0000-0000-000016BD0000}"/>
    <cellStyle name="Title 7" xfId="48431" xr:uid="{00000000-0005-0000-0000-000017BD0000}"/>
    <cellStyle name="Title 7 2" xfId="48432" xr:uid="{00000000-0005-0000-0000-000018BD0000}"/>
    <cellStyle name="Title 8" xfId="48433" xr:uid="{00000000-0005-0000-0000-000019BD0000}"/>
    <cellStyle name="Title Row" xfId="48434" xr:uid="{00000000-0005-0000-0000-00001ABD0000}"/>
    <cellStyle name="Titles" xfId="48435" xr:uid="{00000000-0005-0000-0000-00001BBD0000}"/>
    <cellStyle name="tn" xfId="48436" xr:uid="{00000000-0005-0000-0000-00001CBD0000}"/>
    <cellStyle name="tons" xfId="48437" xr:uid="{00000000-0005-0000-0000-00001DBD0000}"/>
    <cellStyle name="Topline" xfId="48438" xr:uid="{00000000-0005-0000-0000-00001EBD0000}"/>
    <cellStyle name="Total 1" xfId="1836" xr:uid="{00000000-0005-0000-0000-00001FBD0000}"/>
    <cellStyle name="Total 1 10" xfId="48439" xr:uid="{00000000-0005-0000-0000-000020BD0000}"/>
    <cellStyle name="Total 1 11" xfId="48440" xr:uid="{00000000-0005-0000-0000-000021BD0000}"/>
    <cellStyle name="Total 1 12" xfId="48441" xr:uid="{00000000-0005-0000-0000-000022BD0000}"/>
    <cellStyle name="Total 1 13" xfId="48442" xr:uid="{00000000-0005-0000-0000-000023BD0000}"/>
    <cellStyle name="Total 1 14" xfId="48443" xr:uid="{00000000-0005-0000-0000-000024BD0000}"/>
    <cellStyle name="Total 1 15" xfId="48444" xr:uid="{00000000-0005-0000-0000-000025BD0000}"/>
    <cellStyle name="Total 1 16" xfId="48445" xr:uid="{00000000-0005-0000-0000-000026BD0000}"/>
    <cellStyle name="Total 1 17" xfId="48446" xr:uid="{00000000-0005-0000-0000-000027BD0000}"/>
    <cellStyle name="Total 1 18" xfId="48447" xr:uid="{00000000-0005-0000-0000-000028BD0000}"/>
    <cellStyle name="Total 1 19" xfId="48448" xr:uid="{00000000-0005-0000-0000-000029BD0000}"/>
    <cellStyle name="Total 1 2" xfId="1837" xr:uid="{00000000-0005-0000-0000-00002ABD0000}"/>
    <cellStyle name="Total 1 2 10" xfId="48449" xr:uid="{00000000-0005-0000-0000-00002BBD0000}"/>
    <cellStyle name="Total 1 2 11" xfId="48450" xr:uid="{00000000-0005-0000-0000-00002CBD0000}"/>
    <cellStyle name="Total 1 2 12" xfId="48451" xr:uid="{00000000-0005-0000-0000-00002DBD0000}"/>
    <cellStyle name="Total 1 2 13" xfId="48452" xr:uid="{00000000-0005-0000-0000-00002EBD0000}"/>
    <cellStyle name="Total 1 2 14" xfId="48453" xr:uid="{00000000-0005-0000-0000-00002FBD0000}"/>
    <cellStyle name="Total 1 2 15" xfId="48454" xr:uid="{00000000-0005-0000-0000-000030BD0000}"/>
    <cellStyle name="Total 1 2 16" xfId="48455" xr:uid="{00000000-0005-0000-0000-000031BD0000}"/>
    <cellStyle name="Total 1 2 17" xfId="48456" xr:uid="{00000000-0005-0000-0000-000032BD0000}"/>
    <cellStyle name="Total 1 2 18" xfId="48457" xr:uid="{00000000-0005-0000-0000-000033BD0000}"/>
    <cellStyle name="Total 1 2 19" xfId="48458" xr:uid="{00000000-0005-0000-0000-000034BD0000}"/>
    <cellStyle name="Total 1 2 2" xfId="1838" xr:uid="{00000000-0005-0000-0000-000035BD0000}"/>
    <cellStyle name="Total 1 2 2 10" xfId="48459" xr:uid="{00000000-0005-0000-0000-000036BD0000}"/>
    <cellStyle name="Total 1 2 2 11" xfId="48460" xr:uid="{00000000-0005-0000-0000-000037BD0000}"/>
    <cellStyle name="Total 1 2 2 12" xfId="48461" xr:uid="{00000000-0005-0000-0000-000038BD0000}"/>
    <cellStyle name="Total 1 2 2 13" xfId="48462" xr:uid="{00000000-0005-0000-0000-000039BD0000}"/>
    <cellStyle name="Total 1 2 2 2" xfId="1839" xr:uid="{00000000-0005-0000-0000-00003ABD0000}"/>
    <cellStyle name="Total 1 2 2 2 2" xfId="48463" xr:uid="{00000000-0005-0000-0000-00003BBD0000}"/>
    <cellStyle name="Total 1 2 2 2 3" xfId="48464" xr:uid="{00000000-0005-0000-0000-00003CBD0000}"/>
    <cellStyle name="Total 1 2 2 3" xfId="48465" xr:uid="{00000000-0005-0000-0000-00003DBD0000}"/>
    <cellStyle name="Total 1 2 2 3 2" xfId="48466" xr:uid="{00000000-0005-0000-0000-00003EBD0000}"/>
    <cellStyle name="Total 1 2 2 3 3" xfId="48467" xr:uid="{00000000-0005-0000-0000-00003FBD0000}"/>
    <cellStyle name="Total 1 2 2 4" xfId="48468" xr:uid="{00000000-0005-0000-0000-000040BD0000}"/>
    <cellStyle name="Total 1 2 2 4 2" xfId="48469" xr:uid="{00000000-0005-0000-0000-000041BD0000}"/>
    <cellStyle name="Total 1 2 2 4 3" xfId="48470" xr:uid="{00000000-0005-0000-0000-000042BD0000}"/>
    <cellStyle name="Total 1 2 2 5" xfId="48471" xr:uid="{00000000-0005-0000-0000-000043BD0000}"/>
    <cellStyle name="Total 1 2 2 6" xfId="48472" xr:uid="{00000000-0005-0000-0000-000044BD0000}"/>
    <cellStyle name="Total 1 2 2 7" xfId="48473" xr:uid="{00000000-0005-0000-0000-000045BD0000}"/>
    <cellStyle name="Total 1 2 2 8" xfId="48474" xr:uid="{00000000-0005-0000-0000-000046BD0000}"/>
    <cellStyle name="Total 1 2 2 9" xfId="48475" xr:uid="{00000000-0005-0000-0000-000047BD0000}"/>
    <cellStyle name="Total 1 2 20" xfId="48476" xr:uid="{00000000-0005-0000-0000-000048BD0000}"/>
    <cellStyle name="Total 1 2 21" xfId="48477" xr:uid="{00000000-0005-0000-0000-000049BD0000}"/>
    <cellStyle name="Total 1 2 22" xfId="48478" xr:uid="{00000000-0005-0000-0000-00004ABD0000}"/>
    <cellStyle name="Total 1 2 23" xfId="48479" xr:uid="{00000000-0005-0000-0000-00004BBD0000}"/>
    <cellStyle name="Total 1 2 24" xfId="48480" xr:uid="{00000000-0005-0000-0000-00004CBD0000}"/>
    <cellStyle name="Total 1 2 25" xfId="48481" xr:uid="{00000000-0005-0000-0000-00004DBD0000}"/>
    <cellStyle name="Total 1 2 26" xfId="48482" xr:uid="{00000000-0005-0000-0000-00004EBD0000}"/>
    <cellStyle name="Total 1 2 27" xfId="48483" xr:uid="{00000000-0005-0000-0000-00004FBD0000}"/>
    <cellStyle name="Total 1 2 28" xfId="48484" xr:uid="{00000000-0005-0000-0000-000050BD0000}"/>
    <cellStyle name="Total 1 2 29" xfId="48485" xr:uid="{00000000-0005-0000-0000-000051BD0000}"/>
    <cellStyle name="Total 1 2 3" xfId="1840" xr:uid="{00000000-0005-0000-0000-000052BD0000}"/>
    <cellStyle name="Total 1 2 3 2" xfId="1841" xr:uid="{00000000-0005-0000-0000-000053BD0000}"/>
    <cellStyle name="Total 1 2 3 3" xfId="48486" xr:uid="{00000000-0005-0000-0000-000054BD0000}"/>
    <cellStyle name="Total 1 2 30" xfId="48487" xr:uid="{00000000-0005-0000-0000-000055BD0000}"/>
    <cellStyle name="Total 1 2 4" xfId="1842" xr:uid="{00000000-0005-0000-0000-000056BD0000}"/>
    <cellStyle name="Total 1 2 4 2" xfId="48488" xr:uid="{00000000-0005-0000-0000-000057BD0000}"/>
    <cellStyle name="Total 1 2 4 3" xfId="48489" xr:uid="{00000000-0005-0000-0000-000058BD0000}"/>
    <cellStyle name="Total 1 2 5" xfId="48490" xr:uid="{00000000-0005-0000-0000-000059BD0000}"/>
    <cellStyle name="Total 1 2 5 2" xfId="48491" xr:uid="{00000000-0005-0000-0000-00005ABD0000}"/>
    <cellStyle name="Total 1 2 5 3" xfId="48492" xr:uid="{00000000-0005-0000-0000-00005BBD0000}"/>
    <cellStyle name="Total 1 2 6" xfId="48493" xr:uid="{00000000-0005-0000-0000-00005CBD0000}"/>
    <cellStyle name="Total 1 2 7" xfId="48494" xr:uid="{00000000-0005-0000-0000-00005DBD0000}"/>
    <cellStyle name="Total 1 2 8" xfId="48495" xr:uid="{00000000-0005-0000-0000-00005EBD0000}"/>
    <cellStyle name="Total 1 2 9" xfId="48496" xr:uid="{00000000-0005-0000-0000-00005FBD0000}"/>
    <cellStyle name="Total 1 20" xfId="48497" xr:uid="{00000000-0005-0000-0000-000060BD0000}"/>
    <cellStyle name="Total 1 21" xfId="48498" xr:uid="{00000000-0005-0000-0000-000061BD0000}"/>
    <cellStyle name="Total 1 22" xfId="48499" xr:uid="{00000000-0005-0000-0000-000062BD0000}"/>
    <cellStyle name="Total 1 23" xfId="48500" xr:uid="{00000000-0005-0000-0000-000063BD0000}"/>
    <cellStyle name="Total 1 24" xfId="48501" xr:uid="{00000000-0005-0000-0000-000064BD0000}"/>
    <cellStyle name="Total 1 25" xfId="48502" xr:uid="{00000000-0005-0000-0000-000065BD0000}"/>
    <cellStyle name="Total 1 26" xfId="48503" xr:uid="{00000000-0005-0000-0000-000066BD0000}"/>
    <cellStyle name="Total 1 27" xfId="48504" xr:uid="{00000000-0005-0000-0000-000067BD0000}"/>
    <cellStyle name="Total 1 28" xfId="48505" xr:uid="{00000000-0005-0000-0000-000068BD0000}"/>
    <cellStyle name="Total 1 29" xfId="48506" xr:uid="{00000000-0005-0000-0000-000069BD0000}"/>
    <cellStyle name="Total 1 3" xfId="48507" xr:uid="{00000000-0005-0000-0000-00006ABD0000}"/>
    <cellStyle name="Total 1 3 10" xfId="48508" xr:uid="{00000000-0005-0000-0000-00006BBD0000}"/>
    <cellStyle name="Total 1 3 11" xfId="48509" xr:uid="{00000000-0005-0000-0000-00006CBD0000}"/>
    <cellStyle name="Total 1 3 12" xfId="48510" xr:uid="{00000000-0005-0000-0000-00006DBD0000}"/>
    <cellStyle name="Total 1 3 13" xfId="48511" xr:uid="{00000000-0005-0000-0000-00006EBD0000}"/>
    <cellStyle name="Total 1 3 14" xfId="48512" xr:uid="{00000000-0005-0000-0000-00006FBD0000}"/>
    <cellStyle name="Total 1 3 15" xfId="48513" xr:uid="{00000000-0005-0000-0000-000070BD0000}"/>
    <cellStyle name="Total 1 3 16" xfId="48514" xr:uid="{00000000-0005-0000-0000-000071BD0000}"/>
    <cellStyle name="Total 1 3 17" xfId="48515" xr:uid="{00000000-0005-0000-0000-000072BD0000}"/>
    <cellStyle name="Total 1 3 18" xfId="48516" xr:uid="{00000000-0005-0000-0000-000073BD0000}"/>
    <cellStyle name="Total 1 3 19" xfId="48517" xr:uid="{00000000-0005-0000-0000-000074BD0000}"/>
    <cellStyle name="Total 1 3 2" xfId="48518" xr:uid="{00000000-0005-0000-0000-000075BD0000}"/>
    <cellStyle name="Total 1 3 2 10" xfId="48519" xr:uid="{00000000-0005-0000-0000-000076BD0000}"/>
    <cellStyle name="Total 1 3 2 11" xfId="48520" xr:uid="{00000000-0005-0000-0000-000077BD0000}"/>
    <cellStyle name="Total 1 3 2 12" xfId="48521" xr:uid="{00000000-0005-0000-0000-000078BD0000}"/>
    <cellStyle name="Total 1 3 2 13" xfId="48522" xr:uid="{00000000-0005-0000-0000-000079BD0000}"/>
    <cellStyle name="Total 1 3 2 2" xfId="48523" xr:uid="{00000000-0005-0000-0000-00007ABD0000}"/>
    <cellStyle name="Total 1 3 2 2 2" xfId="48524" xr:uid="{00000000-0005-0000-0000-00007BBD0000}"/>
    <cellStyle name="Total 1 3 2 2 3" xfId="48525" xr:uid="{00000000-0005-0000-0000-00007CBD0000}"/>
    <cellStyle name="Total 1 3 2 3" xfId="48526" xr:uid="{00000000-0005-0000-0000-00007DBD0000}"/>
    <cellStyle name="Total 1 3 2 3 2" xfId="48527" xr:uid="{00000000-0005-0000-0000-00007EBD0000}"/>
    <cellStyle name="Total 1 3 2 3 3" xfId="48528" xr:uid="{00000000-0005-0000-0000-00007FBD0000}"/>
    <cellStyle name="Total 1 3 2 4" xfId="48529" xr:uid="{00000000-0005-0000-0000-000080BD0000}"/>
    <cellStyle name="Total 1 3 2 4 2" xfId="48530" xr:uid="{00000000-0005-0000-0000-000081BD0000}"/>
    <cellStyle name="Total 1 3 2 4 3" xfId="48531" xr:uid="{00000000-0005-0000-0000-000082BD0000}"/>
    <cellStyle name="Total 1 3 2 5" xfId="48532" xr:uid="{00000000-0005-0000-0000-000083BD0000}"/>
    <cellStyle name="Total 1 3 2 6" xfId="48533" xr:uid="{00000000-0005-0000-0000-000084BD0000}"/>
    <cellStyle name="Total 1 3 2 7" xfId="48534" xr:uid="{00000000-0005-0000-0000-000085BD0000}"/>
    <cellStyle name="Total 1 3 2 8" xfId="48535" xr:uid="{00000000-0005-0000-0000-000086BD0000}"/>
    <cellStyle name="Total 1 3 2 9" xfId="48536" xr:uid="{00000000-0005-0000-0000-000087BD0000}"/>
    <cellStyle name="Total 1 3 20" xfId="48537" xr:uid="{00000000-0005-0000-0000-000088BD0000}"/>
    <cellStyle name="Total 1 3 21" xfId="48538" xr:uid="{00000000-0005-0000-0000-000089BD0000}"/>
    <cellStyle name="Total 1 3 22" xfId="48539" xr:uid="{00000000-0005-0000-0000-00008ABD0000}"/>
    <cellStyle name="Total 1 3 23" xfId="48540" xr:uid="{00000000-0005-0000-0000-00008BBD0000}"/>
    <cellStyle name="Total 1 3 24" xfId="48541" xr:uid="{00000000-0005-0000-0000-00008CBD0000}"/>
    <cellStyle name="Total 1 3 25" xfId="48542" xr:uid="{00000000-0005-0000-0000-00008DBD0000}"/>
    <cellStyle name="Total 1 3 26" xfId="48543" xr:uid="{00000000-0005-0000-0000-00008EBD0000}"/>
    <cellStyle name="Total 1 3 27" xfId="48544" xr:uid="{00000000-0005-0000-0000-00008FBD0000}"/>
    <cellStyle name="Total 1 3 28" xfId="48545" xr:uid="{00000000-0005-0000-0000-000090BD0000}"/>
    <cellStyle name="Total 1 3 29" xfId="48546" xr:uid="{00000000-0005-0000-0000-000091BD0000}"/>
    <cellStyle name="Total 1 3 3" xfId="48547" xr:uid="{00000000-0005-0000-0000-000092BD0000}"/>
    <cellStyle name="Total 1 3 3 2" xfId="48548" xr:uid="{00000000-0005-0000-0000-000093BD0000}"/>
    <cellStyle name="Total 1 3 3 3" xfId="48549" xr:uid="{00000000-0005-0000-0000-000094BD0000}"/>
    <cellStyle name="Total 1 3 30" xfId="48550" xr:uid="{00000000-0005-0000-0000-000095BD0000}"/>
    <cellStyle name="Total 1 3 4" xfId="48551" xr:uid="{00000000-0005-0000-0000-000096BD0000}"/>
    <cellStyle name="Total 1 3 4 2" xfId="48552" xr:uid="{00000000-0005-0000-0000-000097BD0000}"/>
    <cellStyle name="Total 1 3 4 3" xfId="48553" xr:uid="{00000000-0005-0000-0000-000098BD0000}"/>
    <cellStyle name="Total 1 3 5" xfId="48554" xr:uid="{00000000-0005-0000-0000-000099BD0000}"/>
    <cellStyle name="Total 1 3 5 2" xfId="48555" xr:uid="{00000000-0005-0000-0000-00009ABD0000}"/>
    <cellStyle name="Total 1 3 5 3" xfId="48556" xr:uid="{00000000-0005-0000-0000-00009BBD0000}"/>
    <cellStyle name="Total 1 3 6" xfId="48557" xr:uid="{00000000-0005-0000-0000-00009CBD0000}"/>
    <cellStyle name="Total 1 3 7" xfId="48558" xr:uid="{00000000-0005-0000-0000-00009DBD0000}"/>
    <cellStyle name="Total 1 3 8" xfId="48559" xr:uid="{00000000-0005-0000-0000-00009EBD0000}"/>
    <cellStyle name="Total 1 3 9" xfId="48560" xr:uid="{00000000-0005-0000-0000-00009FBD0000}"/>
    <cellStyle name="Total 1 30" xfId="48561" xr:uid="{00000000-0005-0000-0000-0000A0BD0000}"/>
    <cellStyle name="Total 1 31" xfId="48562" xr:uid="{00000000-0005-0000-0000-0000A1BD0000}"/>
    <cellStyle name="Total 1 32" xfId="48563" xr:uid="{00000000-0005-0000-0000-0000A2BD0000}"/>
    <cellStyle name="Total 1 33" xfId="48564" xr:uid="{00000000-0005-0000-0000-0000A3BD0000}"/>
    <cellStyle name="Total 1 34" xfId="48565" xr:uid="{00000000-0005-0000-0000-0000A4BD0000}"/>
    <cellStyle name="Total 1 35" xfId="48566" xr:uid="{00000000-0005-0000-0000-0000A5BD0000}"/>
    <cellStyle name="Total 1 36" xfId="48567" xr:uid="{00000000-0005-0000-0000-0000A6BD0000}"/>
    <cellStyle name="Total 1 37" xfId="48568" xr:uid="{00000000-0005-0000-0000-0000A7BD0000}"/>
    <cellStyle name="Total 1 38" xfId="48569" xr:uid="{00000000-0005-0000-0000-0000A8BD0000}"/>
    <cellStyle name="Total 1 39" xfId="48570" xr:uid="{00000000-0005-0000-0000-0000A9BD0000}"/>
    <cellStyle name="Total 1 4" xfId="48571" xr:uid="{00000000-0005-0000-0000-0000AABD0000}"/>
    <cellStyle name="Total 1 4 10" xfId="48572" xr:uid="{00000000-0005-0000-0000-0000ABBD0000}"/>
    <cellStyle name="Total 1 4 11" xfId="48573" xr:uid="{00000000-0005-0000-0000-0000ACBD0000}"/>
    <cellStyle name="Total 1 4 12" xfId="48574" xr:uid="{00000000-0005-0000-0000-0000ADBD0000}"/>
    <cellStyle name="Total 1 4 13" xfId="48575" xr:uid="{00000000-0005-0000-0000-0000AEBD0000}"/>
    <cellStyle name="Total 1 4 14" xfId="48576" xr:uid="{00000000-0005-0000-0000-0000AFBD0000}"/>
    <cellStyle name="Total 1 4 15" xfId="48577" xr:uid="{00000000-0005-0000-0000-0000B0BD0000}"/>
    <cellStyle name="Total 1 4 16" xfId="48578" xr:uid="{00000000-0005-0000-0000-0000B1BD0000}"/>
    <cellStyle name="Total 1 4 17" xfId="48579" xr:uid="{00000000-0005-0000-0000-0000B2BD0000}"/>
    <cellStyle name="Total 1 4 18" xfId="48580" xr:uid="{00000000-0005-0000-0000-0000B3BD0000}"/>
    <cellStyle name="Total 1 4 19" xfId="48581" xr:uid="{00000000-0005-0000-0000-0000B4BD0000}"/>
    <cellStyle name="Total 1 4 2" xfId="48582" xr:uid="{00000000-0005-0000-0000-0000B5BD0000}"/>
    <cellStyle name="Total 1 4 2 10" xfId="48583" xr:uid="{00000000-0005-0000-0000-0000B6BD0000}"/>
    <cellStyle name="Total 1 4 2 11" xfId="48584" xr:uid="{00000000-0005-0000-0000-0000B7BD0000}"/>
    <cellStyle name="Total 1 4 2 12" xfId="48585" xr:uid="{00000000-0005-0000-0000-0000B8BD0000}"/>
    <cellStyle name="Total 1 4 2 13" xfId="48586" xr:uid="{00000000-0005-0000-0000-0000B9BD0000}"/>
    <cellStyle name="Total 1 4 2 2" xfId="48587" xr:uid="{00000000-0005-0000-0000-0000BABD0000}"/>
    <cellStyle name="Total 1 4 2 2 2" xfId="48588" xr:uid="{00000000-0005-0000-0000-0000BBBD0000}"/>
    <cellStyle name="Total 1 4 2 2 3" xfId="48589" xr:uid="{00000000-0005-0000-0000-0000BCBD0000}"/>
    <cellStyle name="Total 1 4 2 3" xfId="48590" xr:uid="{00000000-0005-0000-0000-0000BDBD0000}"/>
    <cellStyle name="Total 1 4 2 3 2" xfId="48591" xr:uid="{00000000-0005-0000-0000-0000BEBD0000}"/>
    <cellStyle name="Total 1 4 2 3 3" xfId="48592" xr:uid="{00000000-0005-0000-0000-0000BFBD0000}"/>
    <cellStyle name="Total 1 4 2 4" xfId="48593" xr:uid="{00000000-0005-0000-0000-0000C0BD0000}"/>
    <cellStyle name="Total 1 4 2 4 2" xfId="48594" xr:uid="{00000000-0005-0000-0000-0000C1BD0000}"/>
    <cellStyle name="Total 1 4 2 4 3" xfId="48595" xr:uid="{00000000-0005-0000-0000-0000C2BD0000}"/>
    <cellStyle name="Total 1 4 2 5" xfId="48596" xr:uid="{00000000-0005-0000-0000-0000C3BD0000}"/>
    <cellStyle name="Total 1 4 2 6" xfId="48597" xr:uid="{00000000-0005-0000-0000-0000C4BD0000}"/>
    <cellStyle name="Total 1 4 2 7" xfId="48598" xr:uid="{00000000-0005-0000-0000-0000C5BD0000}"/>
    <cellStyle name="Total 1 4 2 8" xfId="48599" xr:uid="{00000000-0005-0000-0000-0000C6BD0000}"/>
    <cellStyle name="Total 1 4 2 9" xfId="48600" xr:uid="{00000000-0005-0000-0000-0000C7BD0000}"/>
    <cellStyle name="Total 1 4 20" xfId="48601" xr:uid="{00000000-0005-0000-0000-0000C8BD0000}"/>
    <cellStyle name="Total 1 4 21" xfId="48602" xr:uid="{00000000-0005-0000-0000-0000C9BD0000}"/>
    <cellStyle name="Total 1 4 22" xfId="48603" xr:uid="{00000000-0005-0000-0000-0000CABD0000}"/>
    <cellStyle name="Total 1 4 23" xfId="48604" xr:uid="{00000000-0005-0000-0000-0000CBBD0000}"/>
    <cellStyle name="Total 1 4 24" xfId="48605" xr:uid="{00000000-0005-0000-0000-0000CCBD0000}"/>
    <cellStyle name="Total 1 4 25" xfId="48606" xr:uid="{00000000-0005-0000-0000-0000CDBD0000}"/>
    <cellStyle name="Total 1 4 26" xfId="48607" xr:uid="{00000000-0005-0000-0000-0000CEBD0000}"/>
    <cellStyle name="Total 1 4 27" xfId="48608" xr:uid="{00000000-0005-0000-0000-0000CFBD0000}"/>
    <cellStyle name="Total 1 4 28" xfId="48609" xr:uid="{00000000-0005-0000-0000-0000D0BD0000}"/>
    <cellStyle name="Total 1 4 29" xfId="48610" xr:uid="{00000000-0005-0000-0000-0000D1BD0000}"/>
    <cellStyle name="Total 1 4 3" xfId="48611" xr:uid="{00000000-0005-0000-0000-0000D2BD0000}"/>
    <cellStyle name="Total 1 4 3 2" xfId="48612" xr:uid="{00000000-0005-0000-0000-0000D3BD0000}"/>
    <cellStyle name="Total 1 4 3 3" xfId="48613" xr:uid="{00000000-0005-0000-0000-0000D4BD0000}"/>
    <cellStyle name="Total 1 4 30" xfId="48614" xr:uid="{00000000-0005-0000-0000-0000D5BD0000}"/>
    <cellStyle name="Total 1 4 4" xfId="48615" xr:uid="{00000000-0005-0000-0000-0000D6BD0000}"/>
    <cellStyle name="Total 1 4 4 2" xfId="48616" xr:uid="{00000000-0005-0000-0000-0000D7BD0000}"/>
    <cellStyle name="Total 1 4 4 3" xfId="48617" xr:uid="{00000000-0005-0000-0000-0000D8BD0000}"/>
    <cellStyle name="Total 1 4 5" xfId="48618" xr:uid="{00000000-0005-0000-0000-0000D9BD0000}"/>
    <cellStyle name="Total 1 4 5 2" xfId="48619" xr:uid="{00000000-0005-0000-0000-0000DABD0000}"/>
    <cellStyle name="Total 1 4 5 3" xfId="48620" xr:uid="{00000000-0005-0000-0000-0000DBBD0000}"/>
    <cellStyle name="Total 1 4 6" xfId="48621" xr:uid="{00000000-0005-0000-0000-0000DCBD0000}"/>
    <cellStyle name="Total 1 4 7" xfId="48622" xr:uid="{00000000-0005-0000-0000-0000DDBD0000}"/>
    <cellStyle name="Total 1 4 8" xfId="48623" xr:uid="{00000000-0005-0000-0000-0000DEBD0000}"/>
    <cellStyle name="Total 1 4 9" xfId="48624" xr:uid="{00000000-0005-0000-0000-0000DFBD0000}"/>
    <cellStyle name="Total 1 40" xfId="48625" xr:uid="{00000000-0005-0000-0000-0000E0BD0000}"/>
    <cellStyle name="Total 1 41" xfId="48626" xr:uid="{00000000-0005-0000-0000-0000E1BD0000}"/>
    <cellStyle name="Total 1 42" xfId="48627" xr:uid="{00000000-0005-0000-0000-0000E2BD0000}"/>
    <cellStyle name="Total 1 43" xfId="48628" xr:uid="{00000000-0005-0000-0000-0000E3BD0000}"/>
    <cellStyle name="Total 1 44" xfId="48629" xr:uid="{00000000-0005-0000-0000-0000E4BD0000}"/>
    <cellStyle name="Total 1 45" xfId="48630" xr:uid="{00000000-0005-0000-0000-0000E5BD0000}"/>
    <cellStyle name="Total 1 46" xfId="48631" xr:uid="{00000000-0005-0000-0000-0000E6BD0000}"/>
    <cellStyle name="Total 1 47" xfId="48632" xr:uid="{00000000-0005-0000-0000-0000E7BD0000}"/>
    <cellStyle name="Total 1 48" xfId="48633" xr:uid="{00000000-0005-0000-0000-0000E8BD0000}"/>
    <cellStyle name="Total 1 49" xfId="48634" xr:uid="{00000000-0005-0000-0000-0000E9BD0000}"/>
    <cellStyle name="Total 1 5" xfId="48635" xr:uid="{00000000-0005-0000-0000-0000EABD0000}"/>
    <cellStyle name="Total 1 5 10" xfId="48636" xr:uid="{00000000-0005-0000-0000-0000EBBD0000}"/>
    <cellStyle name="Total 1 5 11" xfId="48637" xr:uid="{00000000-0005-0000-0000-0000ECBD0000}"/>
    <cellStyle name="Total 1 5 12" xfId="48638" xr:uid="{00000000-0005-0000-0000-0000EDBD0000}"/>
    <cellStyle name="Total 1 5 13" xfId="48639" xr:uid="{00000000-0005-0000-0000-0000EEBD0000}"/>
    <cellStyle name="Total 1 5 2" xfId="48640" xr:uid="{00000000-0005-0000-0000-0000EFBD0000}"/>
    <cellStyle name="Total 1 5 2 2" xfId="48641" xr:uid="{00000000-0005-0000-0000-0000F0BD0000}"/>
    <cellStyle name="Total 1 5 2 3" xfId="48642" xr:uid="{00000000-0005-0000-0000-0000F1BD0000}"/>
    <cellStyle name="Total 1 5 3" xfId="48643" xr:uid="{00000000-0005-0000-0000-0000F2BD0000}"/>
    <cellStyle name="Total 1 5 3 2" xfId="48644" xr:uid="{00000000-0005-0000-0000-0000F3BD0000}"/>
    <cellStyle name="Total 1 5 3 3" xfId="48645" xr:uid="{00000000-0005-0000-0000-0000F4BD0000}"/>
    <cellStyle name="Total 1 5 4" xfId="48646" xr:uid="{00000000-0005-0000-0000-0000F5BD0000}"/>
    <cellStyle name="Total 1 5 4 2" xfId="48647" xr:uid="{00000000-0005-0000-0000-0000F6BD0000}"/>
    <cellStyle name="Total 1 5 4 3" xfId="48648" xr:uid="{00000000-0005-0000-0000-0000F7BD0000}"/>
    <cellStyle name="Total 1 5 5" xfId="48649" xr:uid="{00000000-0005-0000-0000-0000F8BD0000}"/>
    <cellStyle name="Total 1 5 6" xfId="48650" xr:uid="{00000000-0005-0000-0000-0000F9BD0000}"/>
    <cellStyle name="Total 1 5 7" xfId="48651" xr:uid="{00000000-0005-0000-0000-0000FABD0000}"/>
    <cellStyle name="Total 1 5 8" xfId="48652" xr:uid="{00000000-0005-0000-0000-0000FBBD0000}"/>
    <cellStyle name="Total 1 5 9" xfId="48653" xr:uid="{00000000-0005-0000-0000-0000FCBD0000}"/>
    <cellStyle name="Total 1 50" xfId="48654" xr:uid="{00000000-0005-0000-0000-0000FDBD0000}"/>
    <cellStyle name="Total 1 51" xfId="48655" xr:uid="{00000000-0005-0000-0000-0000FEBD0000}"/>
    <cellStyle name="Total 1 52" xfId="48656" xr:uid="{00000000-0005-0000-0000-0000FFBD0000}"/>
    <cellStyle name="Total 1 53" xfId="48657" xr:uid="{00000000-0005-0000-0000-000000BE0000}"/>
    <cellStyle name="Total 1 54" xfId="48658" xr:uid="{00000000-0005-0000-0000-000001BE0000}"/>
    <cellStyle name="Total 1 55" xfId="48659" xr:uid="{00000000-0005-0000-0000-000002BE0000}"/>
    <cellStyle name="Total 1 56" xfId="48660" xr:uid="{00000000-0005-0000-0000-000003BE0000}"/>
    <cellStyle name="Total 1 57" xfId="48661" xr:uid="{00000000-0005-0000-0000-000004BE0000}"/>
    <cellStyle name="Total 1 58" xfId="48662" xr:uid="{00000000-0005-0000-0000-000005BE0000}"/>
    <cellStyle name="Total 1 59" xfId="48663" xr:uid="{00000000-0005-0000-0000-000006BE0000}"/>
    <cellStyle name="Total 1 6" xfId="48664" xr:uid="{00000000-0005-0000-0000-000007BE0000}"/>
    <cellStyle name="Total 1 6 2" xfId="48665" xr:uid="{00000000-0005-0000-0000-000008BE0000}"/>
    <cellStyle name="Total 1 6 3" xfId="48666" xr:uid="{00000000-0005-0000-0000-000009BE0000}"/>
    <cellStyle name="Total 1 60" xfId="48667" xr:uid="{00000000-0005-0000-0000-00000ABE0000}"/>
    <cellStyle name="Total 1 61" xfId="48668" xr:uid="{00000000-0005-0000-0000-00000BBE0000}"/>
    <cellStyle name="Total 1 62" xfId="48669" xr:uid="{00000000-0005-0000-0000-00000CBE0000}"/>
    <cellStyle name="Total 1 63" xfId="48670" xr:uid="{00000000-0005-0000-0000-00000DBE0000}"/>
    <cellStyle name="Total 1 64" xfId="48671" xr:uid="{00000000-0005-0000-0000-00000EBE0000}"/>
    <cellStyle name="Total 1 65" xfId="48672" xr:uid="{00000000-0005-0000-0000-00000FBE0000}"/>
    <cellStyle name="Total 1 66" xfId="48673" xr:uid="{00000000-0005-0000-0000-000010BE0000}"/>
    <cellStyle name="Total 1 67" xfId="48674" xr:uid="{00000000-0005-0000-0000-000011BE0000}"/>
    <cellStyle name="Total 1 68" xfId="48675" xr:uid="{00000000-0005-0000-0000-000012BE0000}"/>
    <cellStyle name="Total 1 69" xfId="48676" xr:uid="{00000000-0005-0000-0000-000013BE0000}"/>
    <cellStyle name="Total 1 7" xfId="48677" xr:uid="{00000000-0005-0000-0000-000014BE0000}"/>
    <cellStyle name="Total 1 7 2" xfId="48678" xr:uid="{00000000-0005-0000-0000-000015BE0000}"/>
    <cellStyle name="Total 1 7 3" xfId="48679" xr:uid="{00000000-0005-0000-0000-000016BE0000}"/>
    <cellStyle name="Total 1 70" xfId="48680" xr:uid="{00000000-0005-0000-0000-000017BE0000}"/>
    <cellStyle name="Total 1 71" xfId="48681" xr:uid="{00000000-0005-0000-0000-000018BE0000}"/>
    <cellStyle name="Total 1 72" xfId="48682" xr:uid="{00000000-0005-0000-0000-000019BE0000}"/>
    <cellStyle name="Total 1 73" xfId="48683" xr:uid="{00000000-0005-0000-0000-00001ABE0000}"/>
    <cellStyle name="Total 1 74" xfId="48684" xr:uid="{00000000-0005-0000-0000-00001BBE0000}"/>
    <cellStyle name="Total 1 75" xfId="48685" xr:uid="{00000000-0005-0000-0000-00001CBE0000}"/>
    <cellStyle name="Total 1 76" xfId="48686" xr:uid="{00000000-0005-0000-0000-00001DBE0000}"/>
    <cellStyle name="Total 1 77" xfId="48687" xr:uid="{00000000-0005-0000-0000-00001EBE0000}"/>
    <cellStyle name="Total 1 78" xfId="48688" xr:uid="{00000000-0005-0000-0000-00001FBE0000}"/>
    <cellStyle name="Total 1 8" xfId="48689" xr:uid="{00000000-0005-0000-0000-000020BE0000}"/>
    <cellStyle name="Total 1 8 2" xfId="48690" xr:uid="{00000000-0005-0000-0000-000021BE0000}"/>
    <cellStyle name="Total 1 8 3" xfId="48691" xr:uid="{00000000-0005-0000-0000-000022BE0000}"/>
    <cellStyle name="Total 1 9" xfId="48692" xr:uid="{00000000-0005-0000-0000-000023BE0000}"/>
    <cellStyle name="Total 1_Customer Operations Business Plan Input Reqs (3)" xfId="48693" xr:uid="{00000000-0005-0000-0000-000024BE0000}"/>
    <cellStyle name="Total 2" xfId="1843" xr:uid="{00000000-0005-0000-0000-000025BE0000}"/>
    <cellStyle name="Total 2 10" xfId="48694" xr:uid="{00000000-0005-0000-0000-000026BE0000}"/>
    <cellStyle name="Total 2 11" xfId="48695" xr:uid="{00000000-0005-0000-0000-000027BE0000}"/>
    <cellStyle name="Total 2 12" xfId="48696" xr:uid="{00000000-0005-0000-0000-000028BE0000}"/>
    <cellStyle name="Total 2 13" xfId="48697" xr:uid="{00000000-0005-0000-0000-000029BE0000}"/>
    <cellStyle name="Total 2 14" xfId="48698" xr:uid="{00000000-0005-0000-0000-00002ABE0000}"/>
    <cellStyle name="Total 2 15" xfId="48699" xr:uid="{00000000-0005-0000-0000-00002BBE0000}"/>
    <cellStyle name="Total 2 16" xfId="48700" xr:uid="{00000000-0005-0000-0000-00002CBE0000}"/>
    <cellStyle name="Total 2 17" xfId="48701" xr:uid="{00000000-0005-0000-0000-00002DBE0000}"/>
    <cellStyle name="Total 2 18" xfId="48702" xr:uid="{00000000-0005-0000-0000-00002EBE0000}"/>
    <cellStyle name="Total 2 19" xfId="48703" xr:uid="{00000000-0005-0000-0000-00002FBE0000}"/>
    <cellStyle name="Total 2 2" xfId="1844" xr:uid="{00000000-0005-0000-0000-000030BE0000}"/>
    <cellStyle name="Total 2 2 2" xfId="1845" xr:uid="{00000000-0005-0000-0000-000031BE0000}"/>
    <cellStyle name="Total 2 2 3" xfId="48704" xr:uid="{00000000-0005-0000-0000-000032BE0000}"/>
    <cellStyle name="Total 2 20" xfId="48705" xr:uid="{00000000-0005-0000-0000-000033BE0000}"/>
    <cellStyle name="Total 2 21" xfId="48706" xr:uid="{00000000-0005-0000-0000-000034BE0000}"/>
    <cellStyle name="Total 2 22" xfId="48707" xr:uid="{00000000-0005-0000-0000-000035BE0000}"/>
    <cellStyle name="Total 2 23" xfId="48708" xr:uid="{00000000-0005-0000-0000-000036BE0000}"/>
    <cellStyle name="Total 2 24" xfId="48709" xr:uid="{00000000-0005-0000-0000-000037BE0000}"/>
    <cellStyle name="Total 2 25" xfId="48710" xr:uid="{00000000-0005-0000-0000-000038BE0000}"/>
    <cellStyle name="Total 2 26" xfId="48711" xr:uid="{00000000-0005-0000-0000-000039BE0000}"/>
    <cellStyle name="Total 2 27" xfId="48712" xr:uid="{00000000-0005-0000-0000-00003ABE0000}"/>
    <cellStyle name="Total 2 28" xfId="48713" xr:uid="{00000000-0005-0000-0000-00003BBE0000}"/>
    <cellStyle name="Total 2 29" xfId="48714" xr:uid="{00000000-0005-0000-0000-00003CBE0000}"/>
    <cellStyle name="Total 2 3" xfId="1846" xr:uid="{00000000-0005-0000-0000-00003DBE0000}"/>
    <cellStyle name="Total 2 3 2" xfId="1847" xr:uid="{00000000-0005-0000-0000-00003EBE0000}"/>
    <cellStyle name="Total 2 3 3" xfId="48715" xr:uid="{00000000-0005-0000-0000-00003FBE0000}"/>
    <cellStyle name="Total 2 30" xfId="48716" xr:uid="{00000000-0005-0000-0000-000040BE0000}"/>
    <cellStyle name="Total 2 31" xfId="48717" xr:uid="{00000000-0005-0000-0000-000041BE0000}"/>
    <cellStyle name="Total 2 32" xfId="48718" xr:uid="{00000000-0005-0000-0000-000042BE0000}"/>
    <cellStyle name="Total 2 33" xfId="48719" xr:uid="{00000000-0005-0000-0000-000043BE0000}"/>
    <cellStyle name="Total 2 34" xfId="48720" xr:uid="{00000000-0005-0000-0000-000044BE0000}"/>
    <cellStyle name="Total 2 35" xfId="48721" xr:uid="{00000000-0005-0000-0000-000045BE0000}"/>
    <cellStyle name="Total 2 36" xfId="48722" xr:uid="{00000000-0005-0000-0000-000046BE0000}"/>
    <cellStyle name="Total 2 37" xfId="48723" xr:uid="{00000000-0005-0000-0000-000047BE0000}"/>
    <cellStyle name="Total 2 38" xfId="48724" xr:uid="{00000000-0005-0000-0000-000048BE0000}"/>
    <cellStyle name="Total 2 39" xfId="48725" xr:uid="{00000000-0005-0000-0000-000049BE0000}"/>
    <cellStyle name="Total 2 4" xfId="1848" xr:uid="{00000000-0005-0000-0000-00004ABE0000}"/>
    <cellStyle name="Total 2 40" xfId="48726" xr:uid="{00000000-0005-0000-0000-00004BBE0000}"/>
    <cellStyle name="Total 2 41" xfId="48727" xr:uid="{00000000-0005-0000-0000-00004CBE0000}"/>
    <cellStyle name="Total 2 42" xfId="48728" xr:uid="{00000000-0005-0000-0000-00004DBE0000}"/>
    <cellStyle name="Total 2 43" xfId="48729" xr:uid="{00000000-0005-0000-0000-00004EBE0000}"/>
    <cellStyle name="Total 2 44" xfId="48730" xr:uid="{00000000-0005-0000-0000-00004FBE0000}"/>
    <cellStyle name="Total 2 45" xfId="48731" xr:uid="{00000000-0005-0000-0000-000050BE0000}"/>
    <cellStyle name="Total 2 46" xfId="48732" xr:uid="{00000000-0005-0000-0000-000051BE0000}"/>
    <cellStyle name="Total 2 47" xfId="48733" xr:uid="{00000000-0005-0000-0000-000052BE0000}"/>
    <cellStyle name="Total 2 48" xfId="48734" xr:uid="{00000000-0005-0000-0000-000053BE0000}"/>
    <cellStyle name="Total 2 5" xfId="48735" xr:uid="{00000000-0005-0000-0000-000054BE0000}"/>
    <cellStyle name="Total 2 6" xfId="48736" xr:uid="{00000000-0005-0000-0000-000055BE0000}"/>
    <cellStyle name="Total 2 7" xfId="48737" xr:uid="{00000000-0005-0000-0000-000056BE0000}"/>
    <cellStyle name="Total 2 8" xfId="48738" xr:uid="{00000000-0005-0000-0000-000057BE0000}"/>
    <cellStyle name="Total 2 9" xfId="48739" xr:uid="{00000000-0005-0000-0000-000058BE0000}"/>
    <cellStyle name="Total 3" xfId="1849" xr:uid="{00000000-0005-0000-0000-000059BE0000}"/>
    <cellStyle name="Total 3 2" xfId="1850" xr:uid="{00000000-0005-0000-0000-00005ABE0000}"/>
    <cellStyle name="Total 3 2 2" xfId="1851" xr:uid="{00000000-0005-0000-0000-00005BBE0000}"/>
    <cellStyle name="Total 3 3" xfId="1852" xr:uid="{00000000-0005-0000-0000-00005CBE0000}"/>
    <cellStyle name="Total 3 3 2" xfId="1853" xr:uid="{00000000-0005-0000-0000-00005DBE0000}"/>
    <cellStyle name="Total 3 4" xfId="1854" xr:uid="{00000000-0005-0000-0000-00005EBE0000}"/>
    <cellStyle name="Total 4" xfId="48740" xr:uid="{00000000-0005-0000-0000-00005FBE0000}"/>
    <cellStyle name="Total 5" xfId="48741" xr:uid="{00000000-0005-0000-0000-000060BE0000}"/>
    <cellStyle name="Total 6" xfId="48742" xr:uid="{00000000-0005-0000-0000-000061BE0000}"/>
    <cellStyle name="Total 7" xfId="48743" xr:uid="{00000000-0005-0000-0000-000062BE0000}"/>
    <cellStyle name="Total 7 2" xfId="48744" xr:uid="{00000000-0005-0000-0000-000063BE0000}"/>
    <cellStyle name="Total 7 2 2" xfId="48745" xr:uid="{00000000-0005-0000-0000-000064BE0000}"/>
    <cellStyle name="Total 8" xfId="48746" xr:uid="{00000000-0005-0000-0000-000065BE0000}"/>
    <cellStyle name="Totals" xfId="1855" xr:uid="{00000000-0005-0000-0000-000066BE0000}"/>
    <cellStyle name="Totals [0]" xfId="48747" xr:uid="{00000000-0005-0000-0000-000067BE0000}"/>
    <cellStyle name="Totals [2]" xfId="48748" xr:uid="{00000000-0005-0000-0000-000068BE0000}"/>
    <cellStyle name="Totals_CNANGES NEEDED" xfId="48749" xr:uid="{00000000-0005-0000-0000-000069BE0000}"/>
    <cellStyle name="u" xfId="48750" xr:uid="{00000000-0005-0000-0000-00006ABE0000}"/>
    <cellStyle name="Underline_Single" xfId="48751" xr:uid="{00000000-0005-0000-0000-00006BBE0000}"/>
    <cellStyle name="Unprot" xfId="48752" xr:uid="{00000000-0005-0000-0000-00006CBE0000}"/>
    <cellStyle name="Unprot$" xfId="48753" xr:uid="{00000000-0005-0000-0000-00006DBE0000}"/>
    <cellStyle name="Unprot_CurrencySKorea" xfId="48754" xr:uid="{00000000-0005-0000-0000-00006EBE0000}"/>
    <cellStyle name="Unprotect" xfId="48755" xr:uid="{00000000-0005-0000-0000-00006FBE0000}"/>
    <cellStyle name="UNPROTECTED" xfId="48756" xr:uid="{00000000-0005-0000-0000-000070BE0000}"/>
    <cellStyle name="UnProtectedCalc" xfId="48757" xr:uid="{00000000-0005-0000-0000-000071BE0000}"/>
    <cellStyle name="Update" xfId="48758" xr:uid="{00000000-0005-0000-0000-000072BE0000}"/>
    <cellStyle name="USD" xfId="48759" xr:uid="{00000000-0005-0000-0000-000073BE0000}"/>
    <cellStyle name="USD billion" xfId="48760" xr:uid="{00000000-0005-0000-0000-000074BE0000}"/>
    <cellStyle name="USD million" xfId="48761" xr:uid="{00000000-0005-0000-0000-000075BE0000}"/>
    <cellStyle name="USD thousand" xfId="48762" xr:uid="{00000000-0005-0000-0000-000076BE0000}"/>
    <cellStyle name="vcc" xfId="48763" xr:uid="{00000000-0005-0000-0000-000077BE0000}"/>
    <cellStyle name="VDD" xfId="48764" xr:uid="{00000000-0005-0000-0000-000078BE0000}"/>
    <cellStyle name="Währung [0]_Compiling Utility Macros" xfId="1856" xr:uid="{00000000-0005-0000-0000-000079BE0000}"/>
    <cellStyle name="Währung_Compiling Utility Macros" xfId="1857" xr:uid="{00000000-0005-0000-0000-00007ABE0000}"/>
    <cellStyle name="Warning Text 2" xfId="1858" xr:uid="{00000000-0005-0000-0000-00007BBE0000}"/>
    <cellStyle name="Warning Text 2 10" xfId="48765" xr:uid="{00000000-0005-0000-0000-00007CBE0000}"/>
    <cellStyle name="Warning Text 2 11" xfId="48766" xr:uid="{00000000-0005-0000-0000-00007DBE0000}"/>
    <cellStyle name="Warning Text 2 12" xfId="48767" xr:uid="{00000000-0005-0000-0000-00007EBE0000}"/>
    <cellStyle name="Warning Text 2 13" xfId="48768" xr:uid="{00000000-0005-0000-0000-00007FBE0000}"/>
    <cellStyle name="Warning Text 2 14" xfId="48769" xr:uid="{00000000-0005-0000-0000-000080BE0000}"/>
    <cellStyle name="Warning Text 2 15" xfId="48770" xr:uid="{00000000-0005-0000-0000-000081BE0000}"/>
    <cellStyle name="Warning Text 2 16" xfId="48771" xr:uid="{00000000-0005-0000-0000-000082BE0000}"/>
    <cellStyle name="Warning Text 2 17" xfId="48772" xr:uid="{00000000-0005-0000-0000-000083BE0000}"/>
    <cellStyle name="Warning Text 2 2" xfId="48773" xr:uid="{00000000-0005-0000-0000-000084BE0000}"/>
    <cellStyle name="Warning Text 2 3" xfId="48774" xr:uid="{00000000-0005-0000-0000-000085BE0000}"/>
    <cellStyle name="Warning Text 2 4" xfId="48775" xr:uid="{00000000-0005-0000-0000-000086BE0000}"/>
    <cellStyle name="Warning Text 2 5" xfId="48776" xr:uid="{00000000-0005-0000-0000-000087BE0000}"/>
    <cellStyle name="Warning Text 2 6" xfId="48777" xr:uid="{00000000-0005-0000-0000-000088BE0000}"/>
    <cellStyle name="Warning Text 2 7" xfId="48778" xr:uid="{00000000-0005-0000-0000-000089BE0000}"/>
    <cellStyle name="Warning Text 2 8" xfId="48779" xr:uid="{00000000-0005-0000-0000-00008ABE0000}"/>
    <cellStyle name="Warning Text 2 9" xfId="48780" xr:uid="{00000000-0005-0000-0000-00008BBE0000}"/>
    <cellStyle name="Warning Text 3" xfId="1859" xr:uid="{00000000-0005-0000-0000-00008CBE0000}"/>
    <cellStyle name="Yellow" xfId="1860" xr:uid="{00000000-0005-0000-0000-00008DBE0000}"/>
    <cellStyle name="Yellow 2" xfId="1861" xr:uid="{00000000-0005-0000-0000-00008EBE0000}"/>
    <cellStyle name="Yellow 2 2" xfId="1862" xr:uid="{00000000-0005-0000-0000-00008FBE0000}"/>
    <cellStyle name="Yellow 2 3" xfId="1863" xr:uid="{00000000-0005-0000-0000-000090BE0000}"/>
    <cellStyle name="Yellow 2 4" xfId="1864" xr:uid="{00000000-0005-0000-0000-000091BE0000}"/>
    <cellStyle name="Yellow 2 5" xfId="1865" xr:uid="{00000000-0005-0000-0000-000092BE0000}"/>
    <cellStyle name="Yellow 2 6" xfId="1866" xr:uid="{00000000-0005-0000-0000-000093BE0000}"/>
    <cellStyle name="Yellow 2 7" xfId="1867" xr:uid="{00000000-0005-0000-0000-000094BE0000}"/>
    <cellStyle name="Yellow 2 8" xfId="1868" xr:uid="{00000000-0005-0000-0000-000095BE0000}"/>
  </cellStyles>
  <dxfs count="51">
    <dxf>
      <font>
        <b/>
        <i val="0"/>
        <strike val="0"/>
        <condense val="0"/>
        <extend val="0"/>
        <outline val="0"/>
        <shadow val="0"/>
        <u val="none"/>
        <vertAlign val="baseline"/>
        <sz val="11"/>
        <color theme="1"/>
        <name val="Calibri"/>
        <scheme val="minor"/>
      </font>
    </dxf>
    <dxf>
      <fill>
        <patternFill patternType="darkUp">
          <bgColor theme="0" tint="-0.24994659260841701"/>
        </patternFill>
      </fill>
    </dxf>
    <dxf>
      <fill>
        <patternFill patternType="darkUp">
          <bgColor theme="0" tint="-0.24994659260841701"/>
        </patternFill>
      </fill>
    </dxf>
    <dxf>
      <fill>
        <patternFill patternType="darkUp">
          <bgColor theme="0" tint="-0.24994659260841701"/>
        </patternFill>
      </fill>
    </dxf>
    <dxf>
      <fill>
        <patternFill patternType="darkUp">
          <fgColor theme="0" tint="-0.499984740745262"/>
          <bgColor theme="1"/>
        </patternFill>
      </fill>
    </dxf>
    <dxf>
      <fill>
        <patternFill patternType="darkUp">
          <fgColor theme="0" tint="-0.499984740745262"/>
          <bgColor theme="1"/>
        </patternFill>
      </fill>
    </dxf>
    <dxf>
      <fill>
        <patternFill patternType="darkUp">
          <bgColor theme="1" tint="0.499984740745262"/>
        </patternFill>
      </fill>
    </dxf>
    <dxf>
      <fill>
        <patternFill patternType="darkUp">
          <bgColor theme="1" tint="0.499984740745262"/>
        </patternFill>
      </fill>
    </dxf>
    <dxf>
      <fill>
        <patternFill patternType="darkUp">
          <bgColor theme="1" tint="0.499984740745262"/>
        </patternFill>
      </fill>
    </dxf>
    <dxf>
      <fill>
        <patternFill patternType="darkUp">
          <bgColor theme="1" tint="0.499984740745262"/>
        </patternFill>
      </fill>
    </dxf>
    <dxf>
      <fill>
        <patternFill patternType="darkUp">
          <bgColor theme="1" tint="0.499984740745262"/>
        </patternFill>
      </fill>
    </dxf>
    <dxf>
      <fill>
        <patternFill patternType="darkUp">
          <fgColor theme="0" tint="-0.499984740745262"/>
          <bgColor theme="1"/>
        </patternFill>
      </fill>
    </dxf>
    <dxf>
      <fill>
        <patternFill patternType="darkUp">
          <bgColor theme="1" tint="0.499984740745262"/>
        </patternFill>
      </fill>
    </dxf>
    <dxf>
      <fill>
        <patternFill patternType="darkUp">
          <bgColor theme="1" tint="0.499984740745262"/>
        </patternFill>
      </fill>
    </dxf>
    <dxf>
      <fill>
        <patternFill patternType="darkUp">
          <bgColor theme="1" tint="0.499984740745262"/>
        </patternFill>
      </fill>
    </dxf>
    <dxf>
      <fill>
        <patternFill patternType="darkUp">
          <fgColor theme="1"/>
          <bgColor theme="0" tint="-0.499984740745262"/>
        </patternFill>
      </fill>
    </dxf>
    <dxf>
      <fill>
        <patternFill patternType="darkUp">
          <fgColor theme="1"/>
          <bgColor theme="0" tint="-0.499984740745262"/>
        </patternFill>
      </fill>
    </dxf>
    <dxf>
      <fill>
        <patternFill patternType="darkUp">
          <fgColor theme="1"/>
          <bgColor theme="0" tint="-0.499984740745262"/>
        </patternFill>
      </fill>
    </dxf>
    <dxf>
      <fill>
        <patternFill patternType="darkUp">
          <fgColor theme="1"/>
          <bgColor theme="0" tint="-0.499984740745262"/>
        </patternFill>
      </fill>
    </dxf>
    <dxf>
      <font>
        <color rgb="FFFF0000"/>
      </font>
      <fill>
        <patternFill>
          <bgColor rgb="FFFF0000"/>
        </patternFill>
      </fill>
    </dxf>
    <dxf>
      <font>
        <color rgb="FF00B050"/>
      </font>
      <fill>
        <patternFill>
          <bgColor rgb="FF00B050"/>
        </patternFill>
      </fill>
    </dxf>
    <dxf>
      <font>
        <color rgb="FFFFFF00"/>
      </font>
      <fill>
        <patternFill>
          <bgColor rgb="FFFFFF0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FFFACC"/>
      <color rgb="FFFFFFCC"/>
      <color rgb="FFCCFFCC"/>
      <color rgb="FFCCFFFF"/>
      <color rgb="FF0000FF"/>
      <color rgb="FF21596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pivotCacheDefinition" Target="pivotCache/pivotCacheDefinition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pivotCacheDefinition" Target="pivotCache/pivotCacheDefinition2.xml"/><Relationship Id="rId27" Type="http://schemas.openxmlformats.org/officeDocument/2006/relationships/calcChain" Target="calcChain.xml"/><Relationship Id="rId30"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GB" b="1"/>
              <a:t>Stakeholder value areas summary</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v>Count</c:v>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50B7-433D-8221-AE237A2B4562}"/>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50B7-433D-8221-AE237A2B4562}"/>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50B7-433D-8221-AE237A2B4562}"/>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50B7-433D-8221-AE237A2B4562}"/>
              </c:ext>
            </c:extLst>
          </c:dPt>
          <c:cat>
            <c:numLit>
              <c:formatCode>General</c:formatCode>
              <c:ptCount val="4"/>
              <c:pt idx="0">
                <c:v>0</c:v>
              </c:pt>
              <c:pt idx="1">
                <c:v>0</c:v>
              </c:pt>
              <c:pt idx="2">
                <c:v>0</c:v>
              </c:pt>
              <c:pt idx="3">
                <c:v>0</c:v>
              </c:pt>
            </c:numLit>
          </c:cat>
          <c:val>
            <c:numLit>
              <c:formatCode>General</c:formatCode>
              <c:ptCount val="4"/>
              <c:pt idx="0">
                <c:v>1</c:v>
              </c:pt>
              <c:pt idx="1">
                <c:v>1</c:v>
              </c:pt>
              <c:pt idx="2">
                <c:v>1</c:v>
              </c:pt>
              <c:pt idx="3">
                <c:v>1</c:v>
              </c:pt>
            </c:numLit>
          </c:val>
          <c:extLst>
            <c:ext xmlns:c16="http://schemas.microsoft.com/office/drawing/2014/chart" uri="{C3380CC4-5D6E-409C-BE32-E72D297353CC}">
              <c16:uniqueId val="{00000000-65B9-4910-A167-FC5FA0AE062A}"/>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'IMF3 - Outcome Measures'!$D$32</c:f>
            </c:strRef>
          </c:tx>
          <c:cat>
            <c:strLit>
              <c:ptCount val="5"/>
              <c:pt idx="0">
                <c:v>Consumer vulnerability </c:v>
              </c:pt>
              <c:pt idx="1">
                <c:v>Optimised assets and practices </c:v>
              </c:pt>
              <c:pt idx="2">
                <c:v>Net zero and the energy system transition </c:v>
              </c:pt>
              <c:pt idx="3">
                <c:v>Flexibility and commercial evolution </c:v>
              </c:pt>
              <c:pt idx="4">
                <c:v>Whole energy systems </c:v>
              </c:pt>
            </c:strLit>
          </c:cat>
          <c:val>
            <c:numRef>
              <c:f>'IMF3 - Outcome Measures'!$D$33:$D$37</c:f>
            </c:numRef>
          </c:val>
          <c:extLst>
            <c:ext xmlns:c16="http://schemas.microsoft.com/office/drawing/2014/chart" uri="{C3380CC4-5D6E-409C-BE32-E72D297353CC}">
              <c16:uniqueId val="{00000000-BDA2-464F-8B73-F47DEE024BF8}"/>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2.5517497812773401E-2"/>
          <c:y val="0.77406573246382304"/>
          <c:w val="0.96285367454068305"/>
          <c:h val="0.19352668042704599"/>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bg1"/>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2"/>
              <c:pt idx="0">
                <c:v>Internal ideas:</c:v>
              </c:pt>
              <c:pt idx="1">
                <c:v>External ideas:</c:v>
              </c:pt>
            </c:strLit>
          </c:cat>
          <c:val>
            <c:numRef>
              <c:f>'IMF 4 - Secondary Indicators'!$E$36:$E$37</c:f>
            </c:numRef>
          </c:val>
          <c:extLst>
            <c:ext xmlns:c16="http://schemas.microsoft.com/office/drawing/2014/chart" uri="{C3380CC4-5D6E-409C-BE32-E72D297353CC}">
              <c16:uniqueId val="{00000000-0FAE-412E-8354-EFEF1A439260}"/>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'IMF 4 - Secondary Indicators'!$D$9</c:f>
            </c:strRef>
          </c:tx>
          <c:cat>
            <c:strLit>
              <c:ptCount val="7"/>
              <c:pt idx="0">
                <c:v>GB Networks</c:v>
              </c:pt>
              <c:pt idx="1">
                <c:v>Non-GB Networks</c:v>
              </c:pt>
              <c:pt idx="2">
                <c:v>Private sector (small)</c:v>
              </c:pt>
              <c:pt idx="3">
                <c:v>Private sector (medium)</c:v>
              </c:pt>
              <c:pt idx="4">
                <c:v>Private sector (large)</c:v>
              </c:pt>
              <c:pt idx="5">
                <c:v>Public sector</c:v>
              </c:pt>
              <c:pt idx="6">
                <c:v>Non-profit</c:v>
              </c:pt>
            </c:strLit>
          </c:cat>
          <c:val>
            <c:numRef>
              <c:f>'IMF 4 - Secondary Indicators'!$D$10:$D$16</c:f>
            </c:numRef>
          </c:val>
          <c:extLst>
            <c:ext xmlns:c16="http://schemas.microsoft.com/office/drawing/2014/chart" uri="{C3380CC4-5D6E-409C-BE32-E72D297353CC}">
              <c16:uniqueId val="{00000000-86AE-4191-8FB8-2FD65A991A73}"/>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Project</a:t>
            </a:r>
            <a:r>
              <a:rPr lang="en-US"/>
              <a:t> </a:t>
            </a:r>
            <a:r>
              <a:rPr lang="en-US" b="1"/>
              <a:t>supporters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'IMF 4 - Secondary Indicators'!$E$9</c:f>
            </c:strRef>
          </c:tx>
          <c:cat>
            <c:strLit>
              <c:ptCount val="7"/>
              <c:pt idx="0">
                <c:v>GB Networks</c:v>
              </c:pt>
              <c:pt idx="1">
                <c:v>Non-GB Networks</c:v>
              </c:pt>
              <c:pt idx="2">
                <c:v>Private sector (small)</c:v>
              </c:pt>
              <c:pt idx="3">
                <c:v>Private sector (medium)</c:v>
              </c:pt>
              <c:pt idx="4">
                <c:v>Private sector (large)</c:v>
              </c:pt>
              <c:pt idx="5">
                <c:v>Public sector</c:v>
              </c:pt>
              <c:pt idx="6">
                <c:v>Non-profit</c:v>
              </c:pt>
            </c:strLit>
          </c:cat>
          <c:val>
            <c:numRef>
              <c:f>'IMF 4 - Secondary Indicators'!$E$10:$E$16</c:f>
            </c:numRef>
          </c:val>
          <c:extLst>
            <c:ext xmlns:c16="http://schemas.microsoft.com/office/drawing/2014/chart" uri="{C3380CC4-5D6E-409C-BE32-E72D297353CC}">
              <c16:uniqueId val="{00000000-1937-4D18-B9CA-B63FD7D4F59A}"/>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0"/>
          <c:order val="0"/>
          <c:tx>
            <c:strRef>
              <c:f>'Strategic Alignment'!$A$2</c:f>
              <c:strCache>
                <c:ptCount val="1"/>
                <c:pt idx="0">
                  <c:v>Primary</c:v>
                </c:pt>
              </c:strCache>
            </c:strRef>
          </c:tx>
          <c:spPr>
            <a:solidFill>
              <a:schemeClr val="accent1"/>
            </a:solidFill>
            <a:ln>
              <a:noFill/>
            </a:ln>
            <a:effectLst/>
          </c:spPr>
          <c:invertIfNegative val="0"/>
          <c:cat>
            <c:strRef>
              <c:f>'Strategic Alignment'!$B$1:$F$1</c:f>
              <c:strCache>
                <c:ptCount val="5"/>
                <c:pt idx="0">
                  <c:v>Consumer vulnerability</c:v>
                </c:pt>
                <c:pt idx="1">
                  <c:v>Optimised assets and practices</c:v>
                </c:pt>
                <c:pt idx="2">
                  <c:v>Net zero and the energy system transition</c:v>
                </c:pt>
                <c:pt idx="3">
                  <c:v>Flexibility and commercial evolution</c:v>
                </c:pt>
                <c:pt idx="4">
                  <c:v>Whole energy systems</c:v>
                </c:pt>
              </c:strCache>
            </c:strRef>
          </c:cat>
          <c:val>
            <c:numRef>
              <c:f>'Strategic Alignment'!$B$2:$F$2</c:f>
              <c:numCache>
                <c:formatCode>General</c:formatCode>
                <c:ptCount val="5"/>
                <c:pt idx="0">
                  <c:v>2</c:v>
                </c:pt>
                <c:pt idx="1">
                  <c:v>7</c:v>
                </c:pt>
                <c:pt idx="2">
                  <c:v>77</c:v>
                </c:pt>
                <c:pt idx="3">
                  <c:v>4</c:v>
                </c:pt>
                <c:pt idx="4">
                  <c:v>3</c:v>
                </c:pt>
              </c:numCache>
            </c:numRef>
          </c:val>
          <c:extLst>
            <c:ext xmlns:c16="http://schemas.microsoft.com/office/drawing/2014/chart" uri="{C3380CC4-5D6E-409C-BE32-E72D297353CC}">
              <c16:uniqueId val="{00000000-D818-4EA7-BF56-F2F60A333579}"/>
            </c:ext>
          </c:extLst>
        </c:ser>
        <c:ser>
          <c:idx val="1"/>
          <c:order val="1"/>
          <c:tx>
            <c:strRef>
              <c:f>'Strategic Alignment'!$A$3</c:f>
              <c:strCache>
                <c:ptCount val="1"/>
                <c:pt idx="0">
                  <c:v>Secondary</c:v>
                </c:pt>
              </c:strCache>
            </c:strRef>
          </c:tx>
          <c:spPr>
            <a:solidFill>
              <a:schemeClr val="accent2"/>
            </a:solidFill>
            <a:ln>
              <a:noFill/>
            </a:ln>
            <a:effectLst/>
          </c:spPr>
          <c:invertIfNegative val="0"/>
          <c:cat>
            <c:strRef>
              <c:f>'Strategic Alignment'!$B$1:$F$1</c:f>
              <c:strCache>
                <c:ptCount val="5"/>
                <c:pt idx="0">
                  <c:v>Consumer vulnerability</c:v>
                </c:pt>
                <c:pt idx="1">
                  <c:v>Optimised assets and practices</c:v>
                </c:pt>
                <c:pt idx="2">
                  <c:v>Net zero and the energy system transition</c:v>
                </c:pt>
                <c:pt idx="3">
                  <c:v>Flexibility and commercial evolution</c:v>
                </c:pt>
                <c:pt idx="4">
                  <c:v>Whole energy systems</c:v>
                </c:pt>
              </c:strCache>
            </c:strRef>
          </c:cat>
          <c:val>
            <c:numRef>
              <c:f>'Strategic Alignment'!$B$3:$F$3</c:f>
              <c:numCache>
                <c:formatCode>General</c:formatCode>
                <c:ptCount val="5"/>
                <c:pt idx="0">
                  <c:v>1</c:v>
                </c:pt>
                <c:pt idx="1">
                  <c:v>11</c:v>
                </c:pt>
                <c:pt idx="2">
                  <c:v>7</c:v>
                </c:pt>
                <c:pt idx="3">
                  <c:v>2</c:v>
                </c:pt>
                <c:pt idx="4">
                  <c:v>16</c:v>
                </c:pt>
              </c:numCache>
            </c:numRef>
          </c:val>
          <c:extLst>
            <c:ext xmlns:c16="http://schemas.microsoft.com/office/drawing/2014/chart" uri="{C3380CC4-5D6E-409C-BE32-E72D297353CC}">
              <c16:uniqueId val="{00000001-D818-4EA7-BF56-F2F60A333579}"/>
            </c:ext>
          </c:extLst>
        </c:ser>
        <c:dLbls>
          <c:showLegendKey val="0"/>
          <c:showVal val="0"/>
          <c:showCatName val="0"/>
          <c:showSerName val="0"/>
          <c:showPercent val="0"/>
          <c:showBubbleSize val="0"/>
        </c:dLbls>
        <c:gapWidth val="150"/>
        <c:overlap val="100"/>
        <c:axId val="1787072080"/>
        <c:axId val="1787078640"/>
      </c:barChart>
      <c:catAx>
        <c:axId val="178707208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1787078640"/>
        <c:crosses val="autoZero"/>
        <c:auto val="1"/>
        <c:lblAlgn val="ctr"/>
        <c:lblOffset val="100"/>
        <c:noMultiLvlLbl val="0"/>
      </c:catAx>
      <c:valAx>
        <c:axId val="178707864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870720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b="1" u="sng"/>
              <a:t>142</a:t>
            </a:r>
            <a:r>
              <a:rPr lang="en-GB"/>
              <a:t> </a:t>
            </a:r>
          </a:p>
          <a:p>
            <a:pPr>
              <a:defRPr/>
            </a:pPr>
            <a:r>
              <a:rPr lang="en-GB"/>
              <a:t>Project Partners</a:t>
            </a:r>
          </a:p>
        </c:rich>
      </c:tx>
      <c:layout>
        <c:manualLayout>
          <c:xMode val="edge"/>
          <c:yMode val="edge"/>
          <c:x val="3.9332870048644893E-2"/>
          <c:y val="0.3009259259259259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30993372703412075"/>
          <c:y val="0.11161330845205043"/>
          <c:w val="0.44406386701662293"/>
          <c:h val="0.73925083064038966"/>
        </c:manualLayout>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7259-4E40-8228-81F2EA45DF3C}"/>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7259-4E40-8228-81F2EA45DF3C}"/>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7259-4E40-8228-81F2EA45DF3C}"/>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7259-4E40-8228-81F2EA45DF3C}"/>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7259-4E40-8228-81F2EA45DF3C}"/>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7259-4E40-8228-81F2EA45DF3C}"/>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7259-4E40-8228-81F2EA45DF3C}"/>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7259-4E40-8228-81F2EA45DF3C}"/>
              </c:ext>
            </c:extLst>
          </c:dPt>
          <c:cat>
            <c:strRef>
              <c:f>'IMF9 - Project Partners '!$J$7:$Q$7</c:f>
              <c:strCache>
                <c:ptCount val="8"/>
                <c:pt idx="0">
                  <c:v>Academia</c:v>
                </c:pt>
                <c:pt idx="1">
                  <c:v>GB Networks</c:v>
                </c:pt>
                <c:pt idx="2">
                  <c:v>Non-GB Networks</c:v>
                </c:pt>
                <c:pt idx="3">
                  <c:v>Private sector (small)</c:v>
                </c:pt>
                <c:pt idx="4">
                  <c:v>Private sector (medium)</c:v>
                </c:pt>
                <c:pt idx="5">
                  <c:v>Private sector (large)</c:v>
                </c:pt>
                <c:pt idx="6">
                  <c:v>Public sector</c:v>
                </c:pt>
                <c:pt idx="7">
                  <c:v>Non-profit</c:v>
                </c:pt>
              </c:strCache>
            </c:strRef>
          </c:cat>
          <c:val>
            <c:numRef>
              <c:f>'IMF9 - Project Partners '!$J$8:$Q$8</c:f>
              <c:numCache>
                <c:formatCode>General</c:formatCode>
                <c:ptCount val="8"/>
                <c:pt idx="0">
                  <c:v>16</c:v>
                </c:pt>
                <c:pt idx="1">
                  <c:v>12</c:v>
                </c:pt>
                <c:pt idx="2">
                  <c:v>4</c:v>
                </c:pt>
                <c:pt idx="3">
                  <c:v>56</c:v>
                </c:pt>
                <c:pt idx="4">
                  <c:v>19</c:v>
                </c:pt>
                <c:pt idx="5">
                  <c:v>28</c:v>
                </c:pt>
                <c:pt idx="6">
                  <c:v>0</c:v>
                </c:pt>
                <c:pt idx="7">
                  <c:v>7</c:v>
                </c:pt>
              </c:numCache>
            </c:numRef>
          </c:val>
          <c:extLst>
            <c:ext xmlns:c16="http://schemas.microsoft.com/office/drawing/2014/chart" uri="{C3380CC4-5D6E-409C-BE32-E72D297353CC}">
              <c16:uniqueId val="{00000010-7259-4E40-8228-81F2EA45DF3C}"/>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0.78256335053323323"/>
          <c:y val="1.7938174394867314E-2"/>
          <c:w val="0.21597128364513846"/>
          <c:h val="0.96817293671624383"/>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emf"/></Relationships>
</file>

<file path=xl/drawings/_rels/drawing4.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5.emf"/><Relationship Id="rId4" Type="http://schemas.openxmlformats.org/officeDocument/2006/relationships/image" Target="../media/image4.emf"/></Relationships>
</file>

<file path=xl/drawings/_rels/drawing5.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 Id="rId4" Type="http://schemas.openxmlformats.org/officeDocument/2006/relationships/image" Target="../media/image4.emf"/></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7.emf"/></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2</xdr:rowOff>
    </xdr:from>
    <xdr:to>
      <xdr:col>2</xdr:col>
      <xdr:colOff>877855</xdr:colOff>
      <xdr:row>0</xdr:row>
      <xdr:rowOff>706196</xdr:rowOff>
    </xdr:to>
    <xdr:pic>
      <xdr:nvPicPr>
        <xdr:cNvPr id="2" name="Picture 1" descr="image of the Ofgem logo" title="Ofgem logo">
          <a:extLst>
            <a:ext uri="{FF2B5EF4-FFF2-40B4-BE49-F238E27FC236}">
              <a16:creationId xmlns:a16="http://schemas.microsoft.com/office/drawing/2014/main" id="{871AC232-18BE-4018-8618-9781EC5672D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2"/>
          <a:ext cx="3029383" cy="694764"/>
        </a:xfrm>
        <a:prstGeom prst="rect">
          <a:avLst/>
        </a:prstGeom>
      </xdr:spPr>
    </xdr:pic>
    <xdr:clientData/>
  </xdr:twoCellAnchor>
  <xdr:twoCellAnchor editAs="oneCell">
    <xdr:from>
      <xdr:col>5</xdr:col>
      <xdr:colOff>177235</xdr:colOff>
      <xdr:row>0</xdr:row>
      <xdr:rowOff>181604</xdr:rowOff>
    </xdr:from>
    <xdr:to>
      <xdr:col>7</xdr:col>
      <xdr:colOff>282517</xdr:colOff>
      <xdr:row>0</xdr:row>
      <xdr:rowOff>736002</xdr:rowOff>
    </xdr:to>
    <xdr:pic>
      <xdr:nvPicPr>
        <xdr:cNvPr id="3" name="Picture 2" title="white box">
          <a:extLst>
            <a:ext uri="{FF2B5EF4-FFF2-40B4-BE49-F238E27FC236}">
              <a16:creationId xmlns:a16="http://schemas.microsoft.com/office/drawing/2014/main" id="{25B4DACF-9B72-48B3-B6E4-745E6E7981F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844735" y="181604"/>
          <a:ext cx="923311" cy="54677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25400</xdr:colOff>
      <xdr:row>28</xdr:row>
      <xdr:rowOff>32977</xdr:rowOff>
    </xdr:from>
    <xdr:to>
      <xdr:col>2</xdr:col>
      <xdr:colOff>7658100</xdr:colOff>
      <xdr:row>65</xdr:row>
      <xdr:rowOff>129726</xdr:rowOff>
    </xdr:to>
    <xdr:pic>
      <xdr:nvPicPr>
        <xdr:cNvPr id="2" name="Picture 1">
          <a:extLst>
            <a:ext uri="{FF2B5EF4-FFF2-40B4-BE49-F238E27FC236}">
              <a16:creationId xmlns:a16="http://schemas.microsoft.com/office/drawing/2014/main" id="{9CB66BF5-AC9A-4D0B-8F5E-391F85654CC8}"/>
            </a:ext>
          </a:extLst>
        </xdr:cNvPr>
        <xdr:cNvPicPr>
          <a:picLocks noChangeAspect="1"/>
        </xdr:cNvPicPr>
      </xdr:nvPicPr>
      <xdr:blipFill>
        <a:blip xmlns:r="http://schemas.openxmlformats.org/officeDocument/2006/relationships" r:embed="rId1"/>
        <a:stretch>
          <a:fillRect/>
        </a:stretch>
      </xdr:blipFill>
      <xdr:spPr>
        <a:xfrm>
          <a:off x="311150" y="6786202"/>
          <a:ext cx="10909300" cy="7145249"/>
        </a:xfrm>
        <a:prstGeom prst="rect">
          <a:avLst/>
        </a:prstGeom>
      </xdr:spPr>
    </xdr:pic>
    <xdr:clientData/>
  </xdr:twoCellAnchor>
  <xdr:twoCellAnchor editAs="oneCell">
    <xdr:from>
      <xdr:col>1</xdr:col>
      <xdr:colOff>16510</xdr:colOff>
      <xdr:row>0</xdr:row>
      <xdr:rowOff>178435</xdr:rowOff>
    </xdr:from>
    <xdr:to>
      <xdr:col>1</xdr:col>
      <xdr:colOff>876301</xdr:colOff>
      <xdr:row>0</xdr:row>
      <xdr:rowOff>682303</xdr:rowOff>
    </xdr:to>
    <xdr:pic>
      <xdr:nvPicPr>
        <xdr:cNvPr id="3" name="Picture 2">
          <a:extLst>
            <a:ext uri="{FF2B5EF4-FFF2-40B4-BE49-F238E27FC236}">
              <a16:creationId xmlns:a16="http://schemas.microsoft.com/office/drawing/2014/main" id="{2B853636-C6B2-43C7-9594-C45471CD2D0A}"/>
            </a:ext>
          </a:extLst>
        </xdr:cNvPr>
        <xdr:cNvPicPr>
          <a:picLocks noChangeAspect="1"/>
        </xdr:cNvPicPr>
      </xdr:nvPicPr>
      <xdr:blipFill>
        <a:blip xmlns:r="http://schemas.openxmlformats.org/officeDocument/2006/relationships" r:embed="rId2"/>
        <a:stretch>
          <a:fillRect/>
        </a:stretch>
      </xdr:blipFill>
      <xdr:spPr>
        <a:xfrm>
          <a:off x="302260" y="178435"/>
          <a:ext cx="859791" cy="50386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85089</xdr:colOff>
      <xdr:row>1</xdr:row>
      <xdr:rowOff>19261</xdr:rowOff>
    </xdr:from>
    <xdr:to>
      <xdr:col>1</xdr:col>
      <xdr:colOff>935355</xdr:colOff>
      <xdr:row>3</xdr:row>
      <xdr:rowOff>132604</xdr:rowOff>
    </xdr:to>
    <xdr:pic>
      <xdr:nvPicPr>
        <xdr:cNvPr id="2" name="Picture 1">
          <a:extLst>
            <a:ext uri="{FF2B5EF4-FFF2-40B4-BE49-F238E27FC236}">
              <a16:creationId xmlns:a16="http://schemas.microsoft.com/office/drawing/2014/main" id="{77B55835-70A2-4B27-845A-80EE7DAF106C}"/>
            </a:ext>
          </a:extLst>
        </xdr:cNvPr>
        <xdr:cNvPicPr>
          <a:picLocks noChangeAspect="1"/>
        </xdr:cNvPicPr>
      </xdr:nvPicPr>
      <xdr:blipFill>
        <a:blip xmlns:r="http://schemas.openxmlformats.org/officeDocument/2006/relationships" r:embed="rId1"/>
        <a:stretch>
          <a:fillRect/>
        </a:stretch>
      </xdr:blipFill>
      <xdr:spPr>
        <a:xfrm>
          <a:off x="418464" y="209761"/>
          <a:ext cx="850266" cy="49434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1961619</xdr:colOff>
          <xdr:row>60</xdr:row>
          <xdr:rowOff>0</xdr:rowOff>
        </xdr:from>
        <xdr:to>
          <xdr:col>7</xdr:col>
          <xdr:colOff>323419</xdr:colOff>
          <xdr:row>64</xdr:row>
          <xdr:rowOff>6044</xdr:rowOff>
        </xdr:to>
        <xdr:pic>
          <xdr:nvPicPr>
            <xdr:cNvPr id="2" name="Picture 1">
              <a:extLst>
                <a:ext uri="{FF2B5EF4-FFF2-40B4-BE49-F238E27FC236}">
                  <a16:creationId xmlns:a16="http://schemas.microsoft.com/office/drawing/2014/main" id="{29EEA423-3085-4F27-AE9A-7C9CEF2C4E16}"/>
                </a:ext>
              </a:extLst>
            </xdr:cNvPr>
            <xdr:cNvPicPr>
              <a:picLocks noChangeAspect="1" noChangeArrowheads="1"/>
              <a:extLst>
                <a:ext uri="{84589F7E-364E-4C9E-8A38-B11213B215E9}">
                  <a14:cameraTool cellRange="heatmap!$D$6:$M$8" spid="_x0000_s26799"/>
                </a:ext>
              </a:extLst>
            </xdr:cNvPicPr>
          </xdr:nvPicPr>
          <xdr:blipFill>
            <a:blip xmlns:r="http://schemas.openxmlformats.org/officeDocument/2006/relationships" r:embed="rId1"/>
            <a:srcRect/>
            <a:stretch>
              <a:fillRect/>
            </a:stretch>
          </xdr:blipFill>
          <xdr:spPr bwMode="auto">
            <a:xfrm>
              <a:off x="2978332" y="7170506"/>
              <a:ext cx="9984441" cy="1086971"/>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5</xdr:col>
      <xdr:colOff>612321</xdr:colOff>
      <xdr:row>7</xdr:row>
      <xdr:rowOff>175079</xdr:rowOff>
    </xdr:from>
    <xdr:to>
      <xdr:col>6</xdr:col>
      <xdr:colOff>4313464</xdr:colOff>
      <xdr:row>23</xdr:row>
      <xdr:rowOff>15422</xdr:rowOff>
    </xdr:to>
    <xdr:graphicFrame macro="">
      <xdr:nvGraphicFramePr>
        <xdr:cNvPr id="3" name="Chart 2">
          <a:extLst>
            <a:ext uri="{FF2B5EF4-FFF2-40B4-BE49-F238E27FC236}">
              <a16:creationId xmlns:a16="http://schemas.microsoft.com/office/drawing/2014/main" id="{5CDC569D-47C4-4C80-9250-D533F566472B}"/>
            </a:ext>
            <a:ext uri="{147F2762-F138-4A5C-976F-8EAC2B608ADB}">
              <a16:predDERef xmlns:a16="http://schemas.microsoft.com/office/drawing/2014/main" pred="{00000000-0008-0000-03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553357</xdr:colOff>
      <xdr:row>29</xdr:row>
      <xdr:rowOff>136070</xdr:rowOff>
    </xdr:from>
    <xdr:to>
      <xdr:col>7</xdr:col>
      <xdr:colOff>136072</xdr:colOff>
      <xdr:row>47</xdr:row>
      <xdr:rowOff>90713</xdr:rowOff>
    </xdr:to>
    <xdr:graphicFrame macro="">
      <xdr:nvGraphicFramePr>
        <xdr:cNvPr id="4" name="Chart 3">
          <a:extLst>
            <a:ext uri="{FF2B5EF4-FFF2-40B4-BE49-F238E27FC236}">
              <a16:creationId xmlns:a16="http://schemas.microsoft.com/office/drawing/2014/main" id="{4F08A418-2A93-4745-8C70-D43737A5C638}"/>
            </a:ext>
            <a:ext uri="{147F2762-F138-4A5C-976F-8EAC2B608ADB}">
              <a16:predDERef xmlns:a16="http://schemas.microsoft.com/office/drawing/2014/main" pre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117968</xdr:colOff>
      <xdr:row>0</xdr:row>
      <xdr:rowOff>74915</xdr:rowOff>
    </xdr:from>
    <xdr:to>
      <xdr:col>1</xdr:col>
      <xdr:colOff>362520</xdr:colOff>
      <xdr:row>0</xdr:row>
      <xdr:rowOff>478333</xdr:rowOff>
    </xdr:to>
    <xdr:pic>
      <xdr:nvPicPr>
        <xdr:cNvPr id="5" name="Picture 4">
          <a:extLst>
            <a:ext uri="{FF2B5EF4-FFF2-40B4-BE49-F238E27FC236}">
              <a16:creationId xmlns:a16="http://schemas.microsoft.com/office/drawing/2014/main" id="{4864A036-D5E8-4532-98E9-5474874FCE68}"/>
            </a:ext>
          </a:extLst>
        </xdr:cNvPr>
        <xdr:cNvPicPr>
          <a:picLocks noChangeAspect="1"/>
        </xdr:cNvPicPr>
      </xdr:nvPicPr>
      <xdr:blipFill>
        <a:blip xmlns:r="http://schemas.openxmlformats.org/officeDocument/2006/relationships" r:embed="rId4"/>
        <a:stretch>
          <a:fillRect/>
        </a:stretch>
      </xdr:blipFill>
      <xdr:spPr>
        <a:xfrm>
          <a:off x="117968" y="74915"/>
          <a:ext cx="749377" cy="40341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5</xdr:col>
      <xdr:colOff>952500</xdr:colOff>
      <xdr:row>34</xdr:row>
      <xdr:rowOff>176891</xdr:rowOff>
    </xdr:from>
    <xdr:to>
      <xdr:col>7</xdr:col>
      <xdr:colOff>789214</xdr:colOff>
      <xdr:row>56</xdr:row>
      <xdr:rowOff>176892</xdr:rowOff>
    </xdr:to>
    <xdr:graphicFrame macro="">
      <xdr:nvGraphicFramePr>
        <xdr:cNvPr id="2" name="Chart 1">
          <a:extLst>
            <a:ext uri="{FF2B5EF4-FFF2-40B4-BE49-F238E27FC236}">
              <a16:creationId xmlns:a16="http://schemas.microsoft.com/office/drawing/2014/main" id="{3E925E40-69FB-4A50-9221-4DCAD68C07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222250</xdr:colOff>
      <xdr:row>7</xdr:row>
      <xdr:rowOff>120650</xdr:rowOff>
    </xdr:from>
    <xdr:to>
      <xdr:col>6</xdr:col>
      <xdr:colOff>3379107</xdr:colOff>
      <xdr:row>23</xdr:row>
      <xdr:rowOff>142421</xdr:rowOff>
    </xdr:to>
    <xdr:graphicFrame macro="">
      <xdr:nvGraphicFramePr>
        <xdr:cNvPr id="3" name="Chart 2">
          <a:extLst>
            <a:ext uri="{FF2B5EF4-FFF2-40B4-BE49-F238E27FC236}">
              <a16:creationId xmlns:a16="http://schemas.microsoft.com/office/drawing/2014/main" id="{84233F79-9AE0-41A3-8C33-CDBAABCB5000}"/>
            </a:ext>
            <a:ext uri="{147F2762-F138-4A5C-976F-8EAC2B608ADB}">
              <a16:predDERef xmlns:a16="http://schemas.microsoft.com/office/drawing/2014/main" pre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3556001</xdr:colOff>
      <xdr:row>7</xdr:row>
      <xdr:rowOff>136071</xdr:rowOff>
    </xdr:from>
    <xdr:to>
      <xdr:col>9</xdr:col>
      <xdr:colOff>707572</xdr:colOff>
      <xdr:row>23</xdr:row>
      <xdr:rowOff>157842</xdr:rowOff>
    </xdr:to>
    <xdr:graphicFrame macro="">
      <xdr:nvGraphicFramePr>
        <xdr:cNvPr id="4" name="Chart 3">
          <a:extLst>
            <a:ext uri="{FF2B5EF4-FFF2-40B4-BE49-F238E27FC236}">
              <a16:creationId xmlns:a16="http://schemas.microsoft.com/office/drawing/2014/main" id="{313FC251-163B-4FF8-8FAF-B082A7483309}"/>
            </a:ext>
            <a:ext uri="{147F2762-F138-4A5C-976F-8EAC2B608ADB}">
              <a16:predDERef xmlns:a16="http://schemas.microsoft.com/office/drawing/2014/main" pred="{00000000-0008-0000-0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122902</xdr:colOff>
      <xdr:row>0</xdr:row>
      <xdr:rowOff>109248</xdr:rowOff>
    </xdr:from>
    <xdr:to>
      <xdr:col>0</xdr:col>
      <xdr:colOff>820595</xdr:colOff>
      <xdr:row>2</xdr:row>
      <xdr:rowOff>1</xdr:rowOff>
    </xdr:to>
    <xdr:pic>
      <xdr:nvPicPr>
        <xdr:cNvPr id="5" name="Picture 4">
          <a:extLst>
            <a:ext uri="{FF2B5EF4-FFF2-40B4-BE49-F238E27FC236}">
              <a16:creationId xmlns:a16="http://schemas.microsoft.com/office/drawing/2014/main" id="{4019C0C6-CB18-413E-BA59-BED57C5BE3E1}"/>
            </a:ext>
          </a:extLst>
        </xdr:cNvPr>
        <xdr:cNvPicPr>
          <a:picLocks noChangeAspect="1"/>
        </xdr:cNvPicPr>
      </xdr:nvPicPr>
      <xdr:blipFill>
        <a:blip xmlns:r="http://schemas.openxmlformats.org/officeDocument/2006/relationships" r:embed="rId4"/>
        <a:stretch>
          <a:fillRect/>
        </a:stretch>
      </xdr:blipFill>
      <xdr:spPr>
        <a:xfrm>
          <a:off x="122902" y="109248"/>
          <a:ext cx="697693" cy="42415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6</xdr:col>
      <xdr:colOff>390524</xdr:colOff>
      <xdr:row>2</xdr:row>
      <xdr:rowOff>11112</xdr:rowOff>
    </xdr:from>
    <xdr:to>
      <xdr:col>17</xdr:col>
      <xdr:colOff>476249</xdr:colOff>
      <xdr:row>25</xdr:row>
      <xdr:rowOff>152400</xdr:rowOff>
    </xdr:to>
    <xdr:graphicFrame macro="">
      <xdr:nvGraphicFramePr>
        <xdr:cNvPr id="2" name="Chart 1">
          <a:extLst>
            <a:ext uri="{FF2B5EF4-FFF2-40B4-BE49-F238E27FC236}">
              <a16:creationId xmlns:a16="http://schemas.microsoft.com/office/drawing/2014/main" id="{9C3628E4-DCE8-4164-8E95-289FC289A6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10</xdr:col>
      <xdr:colOff>381000</xdr:colOff>
      <xdr:row>22</xdr:row>
      <xdr:rowOff>106362</xdr:rowOff>
    </xdr:from>
    <xdr:to>
      <xdr:col>12</xdr:col>
      <xdr:colOff>1854200</xdr:colOff>
      <xdr:row>37</xdr:row>
      <xdr:rowOff>134937</xdr:rowOff>
    </xdr:to>
    <xdr:graphicFrame macro="">
      <xdr:nvGraphicFramePr>
        <xdr:cNvPr id="2" name="Chart 1">
          <a:extLst>
            <a:ext uri="{FF2B5EF4-FFF2-40B4-BE49-F238E27FC236}">
              <a16:creationId xmlns:a16="http://schemas.microsoft.com/office/drawing/2014/main" id="{5DF5250D-A676-4A5D-859F-8B3647C371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ersons/person.xml><?xml version="1.0" encoding="utf-8"?>
<personList xmlns="http://schemas.microsoft.com/office/spreadsheetml/2018/threadedcomments" xmlns:x="http://schemas.openxmlformats.org/spreadsheetml/2006/main">
  <person displayName="Down (ESO), Geoff" id="{9F175316-2AA1-4484-89D4-86203B23B8ED}" userId="S::Geoff.Down@uk.nationalgrid.com::7ab946db-c3aa-44b1-bec1-fb4daa848c72" providerId="AD"/>
  <person displayName="Geraint Herbert" id="{E5100218-FD60-494B-9B3A-D5AFE7B6D701}" userId="S::Geraint.Herbert@wwutilities.co.uk::2345fc40-95da-4359-979f-3bf886fb9332" providerId="AD"/>
</personList>
</file>

<file path=xl/pivotCache/_rels/pivotCacheDefinition1.xml.rels><?xml version="1.0" encoding="UTF-8" standalone="yes"?>
<Relationships xmlns="http://schemas.openxmlformats.org/package/2006/relationships"><Relationship Id="rId2" Type="http://schemas.microsoft.com/office/2006/relationships/xlExternalLinkPath/xlPathMissing" Target="ENIP%20Appendix%20D%20-%20Benefits%20Table%202023%20-%20TEMPLATE%20(Issues%20addressed).xlsx" TargetMode="External"/><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2" Type="http://schemas.microsoft.com/office/2006/relationships/xlExternalLinkPath/xlPathMissing" Target="ENIP%20Appendix%20D%20-%20Benefits%20Table%202023%20-%20TEMPLATE%20(Issues%20addressed).xlsx" TargetMode="External"/><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Down (ESO), Geoff" refreshedDate="44841.750583333334" createdVersion="7" refreshedVersion="7" minRefreshableVersion="3" recordCount="16" xr:uid="{293E1176-75B9-4CAA-A4B1-4B06878DFA8F}">
  <cacheSource type="worksheet">
    <worksheetSource ref="A2:H18" sheet="Project Supporters" r:id="rId2"/>
  </cacheSource>
  <cacheFields count="8">
    <cacheField name="Academia" numFmtId="0">
      <sharedItems containsBlank="1" count="6">
        <s v="Newcastle University"/>
        <s v="National Engineering Laboratory"/>
        <s v="University of Edinburgh"/>
        <s v="University of Strathclyde"/>
        <s v="University of Southampton "/>
        <m/>
      </sharedItems>
    </cacheField>
    <cacheField name="GB Networks" numFmtId="0">
      <sharedItems/>
    </cacheField>
    <cacheField name="Non-GB Networks" numFmtId="0">
      <sharedItems containsBlank="1"/>
    </cacheField>
    <cacheField name="Private sector (small)" numFmtId="0">
      <sharedItems containsBlank="1" count="11">
        <s v="Pale Blue Dot"/>
        <s v="Cornwall Insight ltd"/>
        <s v="Hydrenor"/>
        <s v="Gen2 Energy AS"/>
        <s v="Simply Blue Energy"/>
        <s v="ORE Catapult Development Services Ltd"/>
        <s v="GREEN INVESTMENT GROUP LIMITED"/>
        <s v="RWE Generation UK plc"/>
        <s v="ITM Power"/>
        <s v="High Voltage Partial Discharge Ltd"/>
        <m/>
      </sharedItems>
    </cacheField>
    <cacheField name="Private sector (medium)" numFmtId="0">
      <sharedItems count="16">
        <s v="Lagoni Engineering ltd"/>
        <s v="Diageo Scotland Limited"/>
        <s v="Element Energy"/>
        <s v="Shearwater Wind Limited"/>
        <s v="Baxi Heating UK Limited"/>
        <s v="PASSIVSYSTEMS LIMITED"/>
        <s v="CARLTON POWER LIMITED"/>
        <s v="Mitsui O.S.K. Lines, Ltd."/>
        <s v="Mainstream Power "/>
        <s v="SUISO LIMITED"/>
        <s v="ERM"/>
        <s v="Metersit SRL"/>
        <s v="Continuum Industries ltd"/>
        <s v="EMEC"/>
        <s v="ISLAND GAS LIMITED"/>
        <s v="Electric Power Research Institute"/>
      </sharedItems>
    </cacheField>
    <cacheField name="Private sector (large)" numFmtId="0">
      <sharedItems containsBlank="1" count="14">
        <s v="Fraser Nash Consultancy ltd"/>
        <s v="Rosen (UK) ltd"/>
        <s v="Costain Oil, Gas &amp; Process ltd"/>
        <s v="RPS Environmental Management Limited"/>
        <s v="Wood Group UK ltd"/>
        <s v="Shell U.K. Limited"/>
        <s v="GL Industrial Services UK Ltd"/>
        <s v="INEOS (Petroineos)"/>
        <s v="ESSO PETROLEUM COMPANY, LIMITED"/>
        <s v="WSP UK LIMITED"/>
        <s v="KIWA"/>
        <s v="Ove Arup &amp; Patners Ltd"/>
        <s v="3M Company"/>
        <m/>
      </sharedItems>
    </cacheField>
    <cacheField name="Public sector" numFmtId="0">
      <sharedItems containsBlank="1" count="4">
        <s v="Ofgem"/>
        <s v="BEIS"/>
        <s v="Fife Council"/>
        <m/>
      </sharedItems>
    </cacheField>
    <cacheField name="Non-profit" numFmtId="0">
      <sharedItems containsBlank="1" count="3">
        <s v="H2GAR"/>
        <s v="GERG"/>
        <m/>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Down (ESO), Geoff" refreshedDate="44840.501033101849" createdVersion="7" refreshedVersion="7" minRefreshableVersion="3" recordCount="56" xr:uid="{4BB59457-FD85-4A21-9183-8D3C4565EDCF}">
  <cacheSource type="worksheet">
    <worksheetSource ref="A2:H58" sheet="Project Partners " r:id="rId2"/>
  </cacheSource>
  <cacheFields count="8">
    <cacheField name="Academia" numFmtId="0">
      <sharedItems containsBlank="1" count="17">
        <s v="Loughborough University"/>
        <s v="Cranfield University"/>
        <s v="Durham University"/>
        <s v="Imperial College"/>
        <s v="Cardiff University"/>
        <s v="Sheffield University"/>
        <s v="Edinburgh University"/>
        <s v="Strathclyde University"/>
        <s v="Southampton University"/>
        <s v="Brunel University"/>
        <s v="The University Of Birmingham"/>
        <s v="University of Manchester"/>
        <s v="Norwegian University of Science and Technology"/>
        <s v="KTH Royal Institute of Technology"/>
        <s v="Liverpool University"/>
        <s v="Warwick University"/>
        <m/>
      </sharedItems>
    </cacheField>
    <cacheField name="GB Networks" numFmtId="0">
      <sharedItems containsBlank="1" count="13">
        <s v="Cadent"/>
        <s v="Northern Gas Networks"/>
        <s v="Wales &amp; West Utilities"/>
        <s v="SGN"/>
        <s v="National Grid Electricity Transmission"/>
        <s v="Electricity System Operator"/>
        <s v="SSEN Transmission"/>
        <s v="National Grid Metering"/>
        <s v="SPEN"/>
        <s v="Western Power Distribution"/>
        <s v="SSEN Distribution"/>
        <s v="National Grid Gas Transmission"/>
        <m/>
      </sharedItems>
    </cacheField>
    <cacheField name="Non-GB Networks" numFmtId="0">
      <sharedItems containsBlank="1" count="5">
        <s v="EDF"/>
        <s v="Statnett"/>
        <s v="Statkraft AS"/>
        <s v="Elvia AS"/>
        <m/>
      </sharedItems>
    </cacheField>
    <cacheField name="Private sector (small)" numFmtId="0">
      <sharedItems count="56">
        <s v="Dave Lander"/>
        <s v="ALH"/>
        <s v="Britain Thinks"/>
        <s v="CNG Services"/>
        <s v="Continuum Industries"/>
        <s v="Cullum Detuners Ltd"/>
        <s v="Defproc"/>
        <s v="Delta-EE"/>
        <s v="Des19ncor Ltd"/>
        <s v="Dscience Ltd (trading as KeenAI)"/>
        <s v="Easee"/>
        <s v="Egnida"/>
        <s v="Element 2 Ltd"/>
        <s v="Hive Composites Ltd"/>
        <s v="Element Energy Ltd"/>
        <s v="Energy Systems Catapult "/>
        <s v="Energy Utility Skills"/>
        <s v="Frontier Economics"/>
        <s v="FYLD Ltd"/>
        <s v="Halfwave"/>
        <s v="HP1T"/>
        <s v="HyET Hydrogen BV"/>
        <s v="Icebreaker One"/>
        <s v="ITM Power"/>
        <s v="ITouch Reporting Systems Ltd"/>
        <s v="KIWA"/>
        <s v="Levidian"/>
        <s v="ORE Catapult Development Services Ltd"/>
        <s v="Premtech Ltd"/>
        <s v="Progressive Energy"/>
        <s v="Project Environmental Solutions (PESL) Ltd"/>
        <s v="Ravmac Ltd"/>
        <s v="ROSEN (UK) Ltd"/>
        <s v="Savanta"/>
        <s v="SBLC Consulting"/>
        <s v="Sirio"/>
        <s v="Spottitt Ltd"/>
        <s v="Steer Energy"/>
        <s v="Synovate Ltd"/>
        <s v="Syntheotech"/>
        <s v="Ultima Forma"/>
        <s v="Utonomy Ltd"/>
        <s v="Warwick Manufacturing Group"/>
        <s v="WSP UK Limited"/>
        <s v="Xoserve"/>
        <s v="Aurora Energy"/>
        <s v="I C Consultants Ltd"/>
        <s v="Previsico"/>
        <s v="sees.ai"/>
        <s v="Sygensys"/>
        <s v="The Smith Insitute"/>
        <s v="Therma Mech Ltd"/>
        <s v="UK Grid Solutions Ltd"/>
        <s v="Energyline Science and Technology Ltd."/>
        <s v="Nortech Management Ltd"/>
        <s v="RED Marine Engineering Ltd"/>
      </sharedItems>
    </cacheField>
    <cacheField name="Private sector (medium)" numFmtId="0">
      <sharedItems containsBlank="1" count="20">
        <s v="Capula Ltd"/>
        <s v="Continuum Industries ltd"/>
        <s v="Electric Power Research Institute"/>
        <s v="EMEC"/>
        <s v="Energy Systems Catapult"/>
        <s v="ERM"/>
        <s v="Fraser Nash"/>
        <s v="ICS Consulting"/>
        <s v="Kolektor Etra"/>
        <s v="Lagoni Engineering ltd"/>
        <s v="Manitoba Hydro International Ltd"/>
        <s v="NEA"/>
        <s v="Octopus Energy"/>
        <s v="Ohme Tecnology"/>
        <s v="PASSIVSYSTEMS LIMITED"/>
        <s v="Radius"/>
        <s v="Raduis System"/>
        <s v="Warwick Manufacturing Group"/>
        <s v="Weidmann Electrical Technology AG"/>
        <m/>
      </sharedItems>
    </cacheField>
    <cacheField name="Private sector (large)" numFmtId="0">
      <sharedItems containsBlank="1" count="28">
        <s v="DNV"/>
        <s v="AFRY"/>
        <s v="Amazon Web Services"/>
        <s v="Arup"/>
        <s v="Centrica Plc"/>
        <s v="Costain"/>
        <s v="Costain Oil &amp; Gas"/>
        <s v="Energy Systems Catapult"/>
        <s v="Frazer Nash"/>
        <s v="GL Industrial Services UK Ltd"/>
        <s v="Google X"/>
        <s v="Guidehouse"/>
        <s v="IBM"/>
        <s v="INEOS (Petroineos)"/>
        <s v="Jaguar Land Rover"/>
        <s v="KIWA"/>
        <s v="Mott MacDonald"/>
        <s v="Passiv UK"/>
        <s v="Rolls-Royce Plc"/>
        <s v="Rosen (UK) ltd"/>
        <s v="RPS Environmental Management Limited"/>
        <s v="Shell U.K. Limited"/>
        <s v="Siemens Energy"/>
        <s v="Urenco Ltd"/>
        <s v="Wood Group UK ltd"/>
        <s v="WSP UK Limited"/>
        <s v="Xoserve"/>
        <m/>
      </sharedItems>
    </cacheField>
    <cacheField name="Public sector" numFmtId="0">
      <sharedItems containsNonDate="0" containsString="0" containsBlank="1" count="1">
        <m/>
      </sharedItems>
    </cacheField>
    <cacheField name="Non-profit" numFmtId="0">
      <sharedItems containsBlank="1" count="8">
        <s v="Pipeline Research Council International (PRCI)"/>
        <s v="European Pipeline Research Group (EPRG)"/>
        <s v="Institution of Gas Engineers and Managers (IGEM)"/>
        <s v="National Physical Laboratory"/>
        <s v="Centre For Modelling and Simulation"/>
        <s v="European Space Agency"/>
        <s v="Open Climate Fix"/>
        <m/>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6">
  <r>
    <x v="0"/>
    <s v="Scottish Power UK plc"/>
    <s v="APA"/>
    <x v="0"/>
    <x v="0"/>
    <x v="0"/>
    <x v="0"/>
    <x v="0"/>
  </r>
  <r>
    <x v="1"/>
    <s v="SSE Renewables"/>
    <s v="SNAM"/>
    <x v="1"/>
    <x v="1"/>
    <x v="1"/>
    <x v="1"/>
    <x v="1"/>
  </r>
  <r>
    <x v="2"/>
    <s v="GTC Infrastructure"/>
    <m/>
    <x v="2"/>
    <x v="2"/>
    <x v="2"/>
    <x v="2"/>
    <x v="2"/>
  </r>
  <r>
    <x v="3"/>
    <s v="Northern Gas Networks"/>
    <m/>
    <x v="3"/>
    <x v="3"/>
    <x v="3"/>
    <x v="3"/>
    <x v="2"/>
  </r>
  <r>
    <x v="4"/>
    <s v="Cadent"/>
    <m/>
    <x v="4"/>
    <x v="4"/>
    <x v="4"/>
    <x v="3"/>
    <x v="2"/>
  </r>
  <r>
    <x v="5"/>
    <s v="Wales and West"/>
    <m/>
    <x v="5"/>
    <x v="5"/>
    <x v="5"/>
    <x v="3"/>
    <x v="2"/>
  </r>
  <r>
    <x v="5"/>
    <s v="National Grid Gas Transmission"/>
    <m/>
    <x v="6"/>
    <x v="6"/>
    <x v="6"/>
    <x v="3"/>
    <x v="2"/>
  </r>
  <r>
    <x v="5"/>
    <s v="SGN"/>
    <m/>
    <x v="7"/>
    <x v="7"/>
    <x v="7"/>
    <x v="3"/>
    <x v="2"/>
  </r>
  <r>
    <x v="5"/>
    <s v="SPEN"/>
    <m/>
    <x v="8"/>
    <x v="8"/>
    <x v="8"/>
    <x v="3"/>
    <x v="2"/>
  </r>
  <r>
    <x v="5"/>
    <s v="WPD"/>
    <m/>
    <x v="9"/>
    <x v="9"/>
    <x v="9"/>
    <x v="3"/>
    <x v="2"/>
  </r>
  <r>
    <x v="5"/>
    <s v="SSE"/>
    <m/>
    <x v="10"/>
    <x v="10"/>
    <x v="10"/>
    <x v="3"/>
    <x v="2"/>
  </r>
  <r>
    <x v="5"/>
    <s v="NPG"/>
    <m/>
    <x v="10"/>
    <x v="11"/>
    <x v="11"/>
    <x v="3"/>
    <x v="2"/>
  </r>
  <r>
    <x v="5"/>
    <s v="UKPN"/>
    <m/>
    <x v="10"/>
    <x v="12"/>
    <x v="10"/>
    <x v="3"/>
    <x v="2"/>
  </r>
  <r>
    <x v="5"/>
    <s v="ESO"/>
    <m/>
    <x v="10"/>
    <x v="13"/>
    <x v="11"/>
    <x v="3"/>
    <x v="2"/>
  </r>
  <r>
    <x v="5"/>
    <s v="NGET"/>
    <m/>
    <x v="10"/>
    <x v="14"/>
    <x v="12"/>
    <x v="3"/>
    <x v="2"/>
  </r>
  <r>
    <x v="5"/>
    <s v="ENW"/>
    <m/>
    <x v="10"/>
    <x v="15"/>
    <x v="13"/>
    <x v="3"/>
    <x v="2"/>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6">
  <r>
    <x v="0"/>
    <x v="0"/>
    <x v="0"/>
    <x v="0"/>
    <x v="0"/>
    <x v="0"/>
    <x v="0"/>
    <x v="0"/>
  </r>
  <r>
    <x v="1"/>
    <x v="1"/>
    <x v="1"/>
    <x v="1"/>
    <x v="1"/>
    <x v="1"/>
    <x v="0"/>
    <x v="1"/>
  </r>
  <r>
    <x v="2"/>
    <x v="2"/>
    <x v="2"/>
    <x v="2"/>
    <x v="2"/>
    <x v="2"/>
    <x v="0"/>
    <x v="2"/>
  </r>
  <r>
    <x v="3"/>
    <x v="3"/>
    <x v="3"/>
    <x v="3"/>
    <x v="3"/>
    <x v="3"/>
    <x v="0"/>
    <x v="3"/>
  </r>
  <r>
    <x v="4"/>
    <x v="4"/>
    <x v="4"/>
    <x v="4"/>
    <x v="4"/>
    <x v="4"/>
    <x v="0"/>
    <x v="4"/>
  </r>
  <r>
    <x v="5"/>
    <x v="5"/>
    <x v="4"/>
    <x v="5"/>
    <x v="5"/>
    <x v="5"/>
    <x v="0"/>
    <x v="5"/>
  </r>
  <r>
    <x v="6"/>
    <x v="6"/>
    <x v="4"/>
    <x v="6"/>
    <x v="6"/>
    <x v="6"/>
    <x v="0"/>
    <x v="6"/>
  </r>
  <r>
    <x v="7"/>
    <x v="7"/>
    <x v="4"/>
    <x v="7"/>
    <x v="7"/>
    <x v="0"/>
    <x v="0"/>
    <x v="7"/>
  </r>
  <r>
    <x v="8"/>
    <x v="8"/>
    <x v="4"/>
    <x v="8"/>
    <x v="8"/>
    <x v="7"/>
    <x v="0"/>
    <x v="7"/>
  </r>
  <r>
    <x v="9"/>
    <x v="9"/>
    <x v="4"/>
    <x v="9"/>
    <x v="9"/>
    <x v="8"/>
    <x v="0"/>
    <x v="7"/>
  </r>
  <r>
    <x v="10"/>
    <x v="10"/>
    <x v="4"/>
    <x v="10"/>
    <x v="10"/>
    <x v="9"/>
    <x v="0"/>
    <x v="7"/>
  </r>
  <r>
    <x v="11"/>
    <x v="11"/>
    <x v="4"/>
    <x v="11"/>
    <x v="11"/>
    <x v="10"/>
    <x v="0"/>
    <x v="7"/>
  </r>
  <r>
    <x v="12"/>
    <x v="12"/>
    <x v="4"/>
    <x v="12"/>
    <x v="12"/>
    <x v="11"/>
    <x v="0"/>
    <x v="7"/>
  </r>
  <r>
    <x v="13"/>
    <x v="12"/>
    <x v="4"/>
    <x v="13"/>
    <x v="13"/>
    <x v="12"/>
    <x v="0"/>
    <x v="7"/>
  </r>
  <r>
    <x v="14"/>
    <x v="12"/>
    <x v="4"/>
    <x v="14"/>
    <x v="14"/>
    <x v="13"/>
    <x v="0"/>
    <x v="7"/>
  </r>
  <r>
    <x v="15"/>
    <x v="12"/>
    <x v="4"/>
    <x v="15"/>
    <x v="15"/>
    <x v="14"/>
    <x v="0"/>
    <x v="7"/>
  </r>
  <r>
    <x v="16"/>
    <x v="12"/>
    <x v="4"/>
    <x v="16"/>
    <x v="16"/>
    <x v="15"/>
    <x v="0"/>
    <x v="7"/>
  </r>
  <r>
    <x v="16"/>
    <x v="12"/>
    <x v="4"/>
    <x v="17"/>
    <x v="17"/>
    <x v="16"/>
    <x v="0"/>
    <x v="7"/>
  </r>
  <r>
    <x v="16"/>
    <x v="12"/>
    <x v="4"/>
    <x v="18"/>
    <x v="18"/>
    <x v="17"/>
    <x v="0"/>
    <x v="7"/>
  </r>
  <r>
    <x v="16"/>
    <x v="12"/>
    <x v="4"/>
    <x v="19"/>
    <x v="19"/>
    <x v="18"/>
    <x v="0"/>
    <x v="7"/>
  </r>
  <r>
    <x v="16"/>
    <x v="12"/>
    <x v="4"/>
    <x v="20"/>
    <x v="19"/>
    <x v="19"/>
    <x v="0"/>
    <x v="7"/>
  </r>
  <r>
    <x v="16"/>
    <x v="12"/>
    <x v="4"/>
    <x v="21"/>
    <x v="19"/>
    <x v="20"/>
    <x v="0"/>
    <x v="7"/>
  </r>
  <r>
    <x v="16"/>
    <x v="12"/>
    <x v="4"/>
    <x v="22"/>
    <x v="19"/>
    <x v="21"/>
    <x v="0"/>
    <x v="7"/>
  </r>
  <r>
    <x v="16"/>
    <x v="12"/>
    <x v="4"/>
    <x v="23"/>
    <x v="19"/>
    <x v="22"/>
    <x v="0"/>
    <x v="7"/>
  </r>
  <r>
    <x v="16"/>
    <x v="12"/>
    <x v="4"/>
    <x v="24"/>
    <x v="19"/>
    <x v="23"/>
    <x v="0"/>
    <x v="7"/>
  </r>
  <r>
    <x v="16"/>
    <x v="12"/>
    <x v="4"/>
    <x v="25"/>
    <x v="19"/>
    <x v="24"/>
    <x v="0"/>
    <x v="7"/>
  </r>
  <r>
    <x v="16"/>
    <x v="12"/>
    <x v="4"/>
    <x v="26"/>
    <x v="19"/>
    <x v="25"/>
    <x v="0"/>
    <x v="7"/>
  </r>
  <r>
    <x v="16"/>
    <x v="12"/>
    <x v="4"/>
    <x v="27"/>
    <x v="19"/>
    <x v="26"/>
    <x v="0"/>
    <x v="7"/>
  </r>
  <r>
    <x v="16"/>
    <x v="12"/>
    <x v="4"/>
    <x v="28"/>
    <x v="19"/>
    <x v="27"/>
    <x v="0"/>
    <x v="7"/>
  </r>
  <r>
    <x v="16"/>
    <x v="12"/>
    <x v="4"/>
    <x v="29"/>
    <x v="19"/>
    <x v="27"/>
    <x v="0"/>
    <x v="7"/>
  </r>
  <r>
    <x v="16"/>
    <x v="12"/>
    <x v="4"/>
    <x v="30"/>
    <x v="19"/>
    <x v="27"/>
    <x v="0"/>
    <x v="7"/>
  </r>
  <r>
    <x v="16"/>
    <x v="12"/>
    <x v="4"/>
    <x v="31"/>
    <x v="19"/>
    <x v="27"/>
    <x v="0"/>
    <x v="7"/>
  </r>
  <r>
    <x v="16"/>
    <x v="12"/>
    <x v="4"/>
    <x v="32"/>
    <x v="19"/>
    <x v="27"/>
    <x v="0"/>
    <x v="7"/>
  </r>
  <r>
    <x v="16"/>
    <x v="12"/>
    <x v="4"/>
    <x v="33"/>
    <x v="19"/>
    <x v="27"/>
    <x v="0"/>
    <x v="7"/>
  </r>
  <r>
    <x v="16"/>
    <x v="12"/>
    <x v="4"/>
    <x v="34"/>
    <x v="19"/>
    <x v="27"/>
    <x v="0"/>
    <x v="7"/>
  </r>
  <r>
    <x v="16"/>
    <x v="12"/>
    <x v="4"/>
    <x v="35"/>
    <x v="19"/>
    <x v="27"/>
    <x v="0"/>
    <x v="7"/>
  </r>
  <r>
    <x v="16"/>
    <x v="12"/>
    <x v="4"/>
    <x v="36"/>
    <x v="19"/>
    <x v="27"/>
    <x v="0"/>
    <x v="7"/>
  </r>
  <r>
    <x v="16"/>
    <x v="12"/>
    <x v="4"/>
    <x v="37"/>
    <x v="19"/>
    <x v="27"/>
    <x v="0"/>
    <x v="7"/>
  </r>
  <r>
    <x v="16"/>
    <x v="12"/>
    <x v="4"/>
    <x v="38"/>
    <x v="19"/>
    <x v="27"/>
    <x v="0"/>
    <x v="7"/>
  </r>
  <r>
    <x v="16"/>
    <x v="12"/>
    <x v="4"/>
    <x v="39"/>
    <x v="19"/>
    <x v="27"/>
    <x v="0"/>
    <x v="7"/>
  </r>
  <r>
    <x v="16"/>
    <x v="12"/>
    <x v="4"/>
    <x v="40"/>
    <x v="19"/>
    <x v="27"/>
    <x v="0"/>
    <x v="7"/>
  </r>
  <r>
    <x v="16"/>
    <x v="12"/>
    <x v="4"/>
    <x v="41"/>
    <x v="19"/>
    <x v="27"/>
    <x v="0"/>
    <x v="7"/>
  </r>
  <r>
    <x v="16"/>
    <x v="12"/>
    <x v="4"/>
    <x v="42"/>
    <x v="19"/>
    <x v="27"/>
    <x v="0"/>
    <x v="7"/>
  </r>
  <r>
    <x v="16"/>
    <x v="12"/>
    <x v="4"/>
    <x v="43"/>
    <x v="19"/>
    <x v="27"/>
    <x v="0"/>
    <x v="7"/>
  </r>
  <r>
    <x v="16"/>
    <x v="12"/>
    <x v="4"/>
    <x v="44"/>
    <x v="19"/>
    <x v="27"/>
    <x v="0"/>
    <x v="7"/>
  </r>
  <r>
    <x v="16"/>
    <x v="12"/>
    <x v="4"/>
    <x v="45"/>
    <x v="19"/>
    <x v="27"/>
    <x v="0"/>
    <x v="7"/>
  </r>
  <r>
    <x v="16"/>
    <x v="12"/>
    <x v="4"/>
    <x v="46"/>
    <x v="19"/>
    <x v="27"/>
    <x v="0"/>
    <x v="7"/>
  </r>
  <r>
    <x v="16"/>
    <x v="12"/>
    <x v="4"/>
    <x v="47"/>
    <x v="19"/>
    <x v="27"/>
    <x v="0"/>
    <x v="7"/>
  </r>
  <r>
    <x v="16"/>
    <x v="12"/>
    <x v="4"/>
    <x v="48"/>
    <x v="19"/>
    <x v="27"/>
    <x v="0"/>
    <x v="7"/>
  </r>
  <r>
    <x v="16"/>
    <x v="12"/>
    <x v="4"/>
    <x v="49"/>
    <x v="19"/>
    <x v="27"/>
    <x v="0"/>
    <x v="7"/>
  </r>
  <r>
    <x v="16"/>
    <x v="12"/>
    <x v="4"/>
    <x v="50"/>
    <x v="19"/>
    <x v="27"/>
    <x v="0"/>
    <x v="7"/>
  </r>
  <r>
    <x v="16"/>
    <x v="12"/>
    <x v="4"/>
    <x v="51"/>
    <x v="19"/>
    <x v="27"/>
    <x v="0"/>
    <x v="7"/>
  </r>
  <r>
    <x v="16"/>
    <x v="12"/>
    <x v="4"/>
    <x v="52"/>
    <x v="19"/>
    <x v="27"/>
    <x v="0"/>
    <x v="7"/>
  </r>
  <r>
    <x v="16"/>
    <x v="12"/>
    <x v="4"/>
    <x v="53"/>
    <x v="19"/>
    <x v="27"/>
    <x v="0"/>
    <x v="7"/>
  </r>
  <r>
    <x v="16"/>
    <x v="12"/>
    <x v="4"/>
    <x v="54"/>
    <x v="19"/>
    <x v="27"/>
    <x v="0"/>
    <x v="7"/>
  </r>
  <r>
    <x v="16"/>
    <x v="12"/>
    <x v="4"/>
    <x v="55"/>
    <x v="19"/>
    <x v="27"/>
    <x v="0"/>
    <x v="7"/>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BDA6EB0C-E4FF-4372-801E-C05E32C121E4}" name="PivotTable3" cacheId="699"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location ref="J2:Q3" firstHeaderRow="0" firstDataRow="1" firstDataCol="0"/>
  <pivotFields count="8">
    <pivotField dataField="1" showAll="0">
      <items count="7">
        <item x="1"/>
        <item x="0"/>
        <item x="2"/>
        <item x="4"/>
        <item x="3"/>
        <item x="5"/>
        <item t="default"/>
      </items>
    </pivotField>
    <pivotField dataField="1" showAll="0"/>
    <pivotField dataField="1" showAll="0"/>
    <pivotField dataField="1" showAll="0">
      <items count="12">
        <item x="1"/>
        <item x="3"/>
        <item x="6"/>
        <item x="9"/>
        <item x="2"/>
        <item x="8"/>
        <item x="5"/>
        <item x="0"/>
        <item x="7"/>
        <item x="4"/>
        <item x="10"/>
        <item t="default"/>
      </items>
    </pivotField>
    <pivotField dataField="1" showAll="0">
      <items count="17">
        <item x="4"/>
        <item x="6"/>
        <item x="12"/>
        <item x="1"/>
        <item x="15"/>
        <item x="2"/>
        <item x="13"/>
        <item x="10"/>
        <item x="14"/>
        <item x="0"/>
        <item x="8"/>
        <item x="11"/>
        <item x="7"/>
        <item x="5"/>
        <item x="3"/>
        <item x="9"/>
        <item t="default"/>
      </items>
    </pivotField>
    <pivotField dataField="1" showAll="0">
      <items count="15">
        <item x="12"/>
        <item x="2"/>
        <item x="8"/>
        <item x="0"/>
        <item x="6"/>
        <item x="7"/>
        <item x="10"/>
        <item x="11"/>
        <item x="1"/>
        <item x="3"/>
        <item x="5"/>
        <item x="4"/>
        <item x="9"/>
        <item x="13"/>
        <item t="default"/>
      </items>
    </pivotField>
    <pivotField dataField="1" showAll="0">
      <items count="5">
        <item x="1"/>
        <item x="2"/>
        <item x="0"/>
        <item x="3"/>
        <item t="default"/>
      </items>
    </pivotField>
    <pivotField dataField="1" showAll="0">
      <items count="4">
        <item x="1"/>
        <item x="0"/>
        <item x="2"/>
        <item t="default"/>
      </items>
    </pivotField>
  </pivotFields>
  <rowItems count="1">
    <i/>
  </rowItems>
  <colFields count="1">
    <field x="-2"/>
  </colFields>
  <colItems count="8">
    <i>
      <x/>
    </i>
    <i i="1">
      <x v="1"/>
    </i>
    <i i="2">
      <x v="2"/>
    </i>
    <i i="3">
      <x v="3"/>
    </i>
    <i i="4">
      <x v="4"/>
    </i>
    <i i="5">
      <x v="5"/>
    </i>
    <i i="6">
      <x v="6"/>
    </i>
    <i i="7">
      <x v="7"/>
    </i>
  </colItems>
  <dataFields count="8">
    <dataField name="Count of Academia" fld="0" subtotal="count" baseField="0" baseItem="0"/>
    <dataField name="Count of GB Networks" fld="1" subtotal="count" baseField="0" baseItem="0"/>
    <dataField name="Count of Non-GB Networks" fld="2" subtotal="count" baseField="0" baseItem="0"/>
    <dataField name="Count of Private sector (small)" fld="3" subtotal="count" baseField="0" baseItem="0"/>
    <dataField name="Count of Private sector (large)" fld="5" subtotal="count" baseField="0" baseItem="0"/>
    <dataField name="Count of Private sector (medium)" fld="4" subtotal="count" baseField="0" baseItem="0"/>
    <dataField name="Count of Public sector" fld="6" subtotal="count" baseField="0" baseItem="0"/>
    <dataField name="Count of Non-profit" fld="7" subtotal="count" baseField="0" baseItem="0"/>
  </dataFields>
  <formats count="3">
    <format dxfId="48">
      <pivotArea type="all" dataOnly="0" outline="0" fieldPosition="0"/>
    </format>
    <format dxfId="49">
      <pivotArea outline="0" collapsedLevelsAreSubtotals="1" fieldPosition="0"/>
    </format>
    <format dxfId="50">
      <pivotArea dataOnly="0" labelOnly="1" outline="0" fieldPosition="0">
        <references count="1">
          <reference field="4294967294" count="8">
            <x v="0"/>
            <x v="1"/>
            <x v="2"/>
            <x v="3"/>
            <x v="4"/>
            <x v="5"/>
            <x v="6"/>
            <x v="7"/>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5CBDC77B-E120-4E34-A952-B6492A170A88}" name="PivotTable1" cacheId="70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chartFormat="2">
  <location ref="J2:Q3" firstHeaderRow="0" firstDataRow="1" firstDataCol="0"/>
  <pivotFields count="8">
    <pivotField dataField="1" showAll="0">
      <items count="18">
        <item x="9"/>
        <item x="4"/>
        <item x="1"/>
        <item x="2"/>
        <item x="6"/>
        <item x="3"/>
        <item x="13"/>
        <item x="14"/>
        <item x="0"/>
        <item x="12"/>
        <item x="5"/>
        <item x="8"/>
        <item x="7"/>
        <item x="10"/>
        <item x="11"/>
        <item x="15"/>
        <item x="16"/>
        <item t="default"/>
      </items>
    </pivotField>
    <pivotField dataField="1" showAll="0">
      <items count="14">
        <item x="0"/>
        <item x="5"/>
        <item x="4"/>
        <item x="11"/>
        <item x="7"/>
        <item x="1"/>
        <item x="3"/>
        <item x="8"/>
        <item x="10"/>
        <item x="6"/>
        <item x="2"/>
        <item x="9"/>
        <item x="12"/>
        <item t="default"/>
      </items>
    </pivotField>
    <pivotField dataField="1" showAll="0">
      <items count="6">
        <item x="0"/>
        <item x="3"/>
        <item x="2"/>
        <item x="1"/>
        <item x="4"/>
        <item t="default"/>
      </items>
    </pivotField>
    <pivotField dataField="1" showAll="0">
      <items count="57">
        <item x="1"/>
        <item x="45"/>
        <item x="2"/>
        <item x="3"/>
        <item x="4"/>
        <item x="5"/>
        <item x="0"/>
        <item x="6"/>
        <item x="7"/>
        <item x="8"/>
        <item x="9"/>
        <item x="10"/>
        <item x="11"/>
        <item x="12"/>
        <item x="14"/>
        <item x="15"/>
        <item x="16"/>
        <item x="53"/>
        <item x="17"/>
        <item x="18"/>
        <item x="19"/>
        <item x="13"/>
        <item x="20"/>
        <item x="21"/>
        <item x="46"/>
        <item x="22"/>
        <item x="23"/>
        <item x="24"/>
        <item x="25"/>
        <item x="26"/>
        <item x="54"/>
        <item x="27"/>
        <item x="28"/>
        <item x="47"/>
        <item x="29"/>
        <item x="30"/>
        <item x="31"/>
        <item x="55"/>
        <item x="32"/>
        <item x="33"/>
        <item x="34"/>
        <item x="48"/>
        <item x="35"/>
        <item x="36"/>
        <item x="37"/>
        <item x="49"/>
        <item x="38"/>
        <item x="39"/>
        <item x="50"/>
        <item x="51"/>
        <item x="52"/>
        <item x="40"/>
        <item x="41"/>
        <item x="42"/>
        <item x="43"/>
        <item x="44"/>
        <item t="default"/>
      </items>
    </pivotField>
    <pivotField dataField="1" showAll="0">
      <items count="21">
        <item x="0"/>
        <item x="1"/>
        <item x="2"/>
        <item x="3"/>
        <item x="4"/>
        <item x="5"/>
        <item x="6"/>
        <item x="7"/>
        <item x="8"/>
        <item x="9"/>
        <item x="10"/>
        <item x="11"/>
        <item x="12"/>
        <item x="13"/>
        <item x="14"/>
        <item x="15"/>
        <item x="16"/>
        <item x="17"/>
        <item x="18"/>
        <item x="19"/>
        <item t="default"/>
      </items>
    </pivotField>
    <pivotField dataField="1" showAll="0">
      <items count="29">
        <item x="1"/>
        <item x="2"/>
        <item x="3"/>
        <item x="4"/>
        <item x="5"/>
        <item x="6"/>
        <item x="0"/>
        <item x="7"/>
        <item x="8"/>
        <item x="9"/>
        <item x="10"/>
        <item x="11"/>
        <item x="12"/>
        <item x="13"/>
        <item x="14"/>
        <item x="15"/>
        <item x="16"/>
        <item x="17"/>
        <item x="18"/>
        <item x="19"/>
        <item x="20"/>
        <item x="21"/>
        <item x="22"/>
        <item x="23"/>
        <item x="24"/>
        <item x="25"/>
        <item x="26"/>
        <item x="27"/>
        <item t="default"/>
      </items>
    </pivotField>
    <pivotField dataField="1" showAll="0">
      <items count="2">
        <item x="0"/>
        <item t="default"/>
      </items>
    </pivotField>
    <pivotField dataField="1" showAll="0">
      <items count="9">
        <item x="4"/>
        <item x="1"/>
        <item x="5"/>
        <item x="2"/>
        <item x="3"/>
        <item x="6"/>
        <item x="0"/>
        <item x="7"/>
        <item t="default"/>
      </items>
    </pivotField>
  </pivotFields>
  <rowItems count="1">
    <i/>
  </rowItems>
  <colFields count="1">
    <field x="-2"/>
  </colFields>
  <colItems count="8">
    <i>
      <x/>
    </i>
    <i i="1">
      <x v="1"/>
    </i>
    <i i="2">
      <x v="2"/>
    </i>
    <i i="3">
      <x v="3"/>
    </i>
    <i i="4">
      <x v="4"/>
    </i>
    <i i="5">
      <x v="5"/>
    </i>
    <i i="6">
      <x v="6"/>
    </i>
    <i i="7">
      <x v="7"/>
    </i>
  </colItems>
  <dataFields count="8">
    <dataField name="Count of Academia" fld="0" subtotal="count" baseField="0" baseItem="0"/>
    <dataField name="Count of GB Networks" fld="1" subtotal="count" baseField="0" baseItem="0"/>
    <dataField name="Count of Non-GB Networks" fld="2" subtotal="count" baseField="0" baseItem="0"/>
    <dataField name="Count of Private sector (small)" fld="3" subtotal="count" baseField="0" baseItem="0"/>
    <dataField name="Count of Private sector (medium)" fld="4" subtotal="count" baseField="0" baseItem="0"/>
    <dataField name="Count of Private sector (large)" fld="5" subtotal="count" baseField="0" baseItem="0"/>
    <dataField name="Count of Public sector" fld="6" subtotal="count" baseField="0" baseItem="0"/>
    <dataField name="Count of Non-profit" fld="7" subtotal="count" baseField="0" baseItem="0"/>
  </dataFields>
  <formats count="3">
    <format dxfId="45">
      <pivotArea type="all" dataOnly="0" outline="0" fieldPosition="0"/>
    </format>
    <format dxfId="46">
      <pivotArea outline="0" collapsedLevelsAreSubtotals="1" fieldPosition="0"/>
    </format>
    <format dxfId="47">
      <pivotArea dataOnly="0" labelOnly="1" outline="0" fieldPosition="0">
        <references count="1">
          <reference field="4294967294" count="8">
            <x v="0"/>
            <x v="1"/>
            <x v="2"/>
            <x v="3"/>
            <x v="4"/>
            <x v="5"/>
            <x v="6"/>
            <x v="7"/>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4B9D89D-49FB-4576-8359-1CCC9955766E}" name="NextSteps" displayName="NextSteps" ref="I2:I7" totalsRowShown="0" headerRowDxfId="0">
  <autoFilter ref="I2:I7" xr:uid="{00000000-0009-0000-0100-00000B000000}"/>
  <tableColumns count="1">
    <tableColumn id="1" xr3:uid="{A78E8469-7751-4CEB-A655-714430818A51}" name="Project proposed next steps"/>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2B01A01-76DA-4B5F-B62D-0C16401511FB}" name="Table12" displayName="Table12" ref="J2:K6" totalsRowShown="0">
  <autoFilter ref="J2:K6" xr:uid="{00000000-0009-0000-0100-00000C000000}"/>
  <tableColumns count="2">
    <tableColumn id="1" xr3:uid="{D688EB88-F4F9-4043-84EF-A68F04A69300}" name="Failed fast?"/>
    <tableColumn id="2" xr3:uid="{BC498915-2A5B-487D-91ED-F6A943959D0B}" name="Column1"/>
  </tableColumns>
  <tableStyleInfo name="TableStyleLight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Q50" dT="2022-09-02T16:38:23.97" personId="{9F175316-2AA1-4484-89D4-86203B23B8ED}" id="{05088E57-EA8B-4728-BC2A-2AAA340C3895}">
    <text>CSAT/SSAT</text>
  </threadedComment>
</ThreadedComments>
</file>

<file path=xl/threadedComments/threadedComment2.xml><?xml version="1.0" encoding="utf-8"?>
<ThreadedComments xmlns="http://schemas.microsoft.com/office/spreadsheetml/2018/threadedcomments" xmlns:x="http://schemas.openxmlformats.org/spreadsheetml/2006/main">
  <threadedComment ref="N95" dT="2022-05-12T14:15:37.94" personId="{E5100218-FD60-494B-9B3A-D5AFE7B6D701}" id="{D4131A26-2ABF-41DE-82BC-7026C1BD19EE}">
    <text>External cost only</text>
  </threadedComment>
  <threadedComment ref="N95" dT="2022-07-04T09:58:32.99" personId="{E5100218-FD60-494B-9B3A-D5AFE7B6D701}" id="{8CBBA0CE-267D-4048-A3A4-50C15A8C4165}" parentId="{D4131A26-2ABF-41DE-82BC-7026C1BD19EE}">
    <text>For SWIC projects it is the figure of the entire project (inclduing innovate funding) not just NIA.</text>
  </threadedComment>
  <threadedComment ref="P95" dT="2022-05-12T14:15:37.94" personId="{E5100218-FD60-494B-9B3A-D5AFE7B6D701}" id="{F47A520A-2001-4E8B-83F9-93C004E54199}">
    <text>External cost only</text>
  </threadedComment>
  <threadedComment ref="P95" dT="2022-07-04T09:58:32.99" personId="{E5100218-FD60-494B-9B3A-D5AFE7B6D701}" id="{DD2D23BD-69EF-4629-84E7-711E5D5831E1}" parentId="{F47A520A-2001-4E8B-83F9-93C004E54199}">
    <text>For SWIC projects it is the figure of the entire project (inclduing innovate funding) not just NIA.</text>
  </threadedComment>
</ThreadedComments>
</file>

<file path=xl/threadedComments/threadedComment3.xml><?xml version="1.0" encoding="utf-8"?>
<ThreadedComments xmlns="http://schemas.microsoft.com/office/spreadsheetml/2018/threadedcomments" xmlns:x="http://schemas.openxmlformats.org/spreadsheetml/2006/main">
  <threadedComment ref="B36" dT="2022-05-12T14:15:37.94" personId="{E5100218-FD60-494B-9B3A-D5AFE7B6D701}" id="{CBF6F437-B170-4000-84A4-9416F1156B65}">
    <text>External cost only</text>
  </threadedComment>
  <threadedComment ref="B36" dT="2022-07-04T09:58:32.99" personId="{E5100218-FD60-494B-9B3A-D5AFE7B6D701}" id="{23FF7F55-DCFE-45B4-AF97-E5D6E9AEA415}" parentId="{CBF6F437-B170-4000-84A4-9416F1156B65}">
    <text>For SWIC projects it is the figure of the entire project (inclduing innovate funding) not just NIA.</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customProperty" Target="../customProperty10.bin"/><Relationship Id="rId1" Type="http://schemas.openxmlformats.org/officeDocument/2006/relationships/printerSettings" Target="../printerSettings/printerSettings10.bin"/><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vmlDrawing" Target="../drawings/vmlDrawing3.vm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customProperty" Target="../customProperty11.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customProperty" Target="../customProperty12.bin"/><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customProperty" Target="../customProperty13.bin"/><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customProperty" Target="../customProperty14.bin"/><Relationship Id="rId1" Type="http://schemas.openxmlformats.org/officeDocument/2006/relationships/printerSettings" Target="../printerSettings/printerSettings14.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customProperty" Target="../customProperty15.bin"/><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customProperty" Target="../customProperty16.bin"/><Relationship Id="rId1" Type="http://schemas.openxmlformats.org/officeDocument/2006/relationships/printerSettings" Target="../printerSettings/printerSettings16.bin"/><Relationship Id="rId5" Type="http://schemas.microsoft.com/office/2017/10/relationships/threadedComment" Target="../threadedComments/threadedComment3.xml"/><Relationship Id="rId4" Type="http://schemas.openxmlformats.org/officeDocument/2006/relationships/comments" Target="../comments3.xml"/></Relationships>
</file>

<file path=xl/worksheets/_rels/sheet17.xml.rels><?xml version="1.0" encoding="UTF-8" standalone="yes"?>
<Relationships xmlns="http://schemas.openxmlformats.org/package/2006/relationships"><Relationship Id="rId2" Type="http://schemas.openxmlformats.org/officeDocument/2006/relationships/customProperty" Target="../customProperty17.bin"/><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ustomProperty" Target="../customProperty18.bin"/><Relationship Id="rId2" Type="http://schemas.openxmlformats.org/officeDocument/2006/relationships/printerSettings" Target="../printerSettings/printerSettings18.bin"/><Relationship Id="rId1" Type="http://schemas.openxmlformats.org/officeDocument/2006/relationships/pivotTable" Target="../pivotTables/pivotTable1.xml"/></Relationships>
</file>

<file path=xl/worksheets/_rels/sheet19.xml.rels><?xml version="1.0" encoding="UTF-8" standalone="yes"?>
<Relationships xmlns="http://schemas.openxmlformats.org/package/2006/relationships"><Relationship Id="rId3" Type="http://schemas.openxmlformats.org/officeDocument/2006/relationships/customProperty" Target="../customProperty19.bin"/><Relationship Id="rId2" Type="http://schemas.openxmlformats.org/officeDocument/2006/relationships/printerSettings" Target="../printerSettings/printerSettings19.bin"/><Relationship Id="rId1" Type="http://schemas.openxmlformats.org/officeDocument/2006/relationships/pivotTable" Target="../pivotTables/pivotTable2.xml"/><Relationship Id="rId4" Type="http://schemas.openxmlformats.org/officeDocument/2006/relationships/drawing" Target="../drawings/drawing7.xml"/></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customProperty" Target="../customProperty20.bin"/><Relationship Id="rId1" Type="http://schemas.openxmlformats.org/officeDocument/2006/relationships/printerSettings" Target="../printerSettings/printerSettings20.bin"/><Relationship Id="rId4" Type="http://schemas.openxmlformats.org/officeDocument/2006/relationships/table" Target="../tables/table2.xml"/></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s://www.gov.uk/check-a-university-is-officially-recognised" TargetMode="External"/><Relationship Id="rId1" Type="http://schemas.openxmlformats.org/officeDocument/2006/relationships/hyperlink" Target="https://www.gov.uk/check-a-university-is-officially-recognised" TargetMode="External"/><Relationship Id="rId5" Type="http://schemas.openxmlformats.org/officeDocument/2006/relationships/drawing" Target="../drawings/drawing3.xml"/><Relationship Id="rId4" Type="http://schemas.openxmlformats.org/officeDocument/2006/relationships/customProperty" Target="../customProperty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R167"/>
  <sheetViews>
    <sheetView zoomScale="80" zoomScaleNormal="80" workbookViewId="0">
      <selection activeCell="A3" sqref="A3"/>
    </sheetView>
  </sheetViews>
  <sheetFormatPr defaultColWidth="0" defaultRowHeight="12.75" zeroHeight="1"/>
  <cols>
    <col min="1" max="1" width="9.42578125" style="1" customWidth="1"/>
    <col min="2" max="2" width="22" style="1" customWidth="1"/>
    <col min="3" max="3" width="16.42578125" style="1" customWidth="1"/>
    <col min="4" max="4" width="40" style="1" customWidth="1"/>
    <col min="5" max="5" width="9.42578125" style="1" customWidth="1"/>
    <col min="6" max="6" width="5.5703125" style="1" customWidth="1"/>
    <col min="7" max="7" width="6.42578125" style="1" customWidth="1"/>
    <col min="8" max="8" width="7.42578125" style="1" customWidth="1"/>
    <col min="9" max="10" width="9.42578125" style="1" customWidth="1"/>
    <col min="11" max="44" width="0" style="1" hidden="1" customWidth="1"/>
    <col min="45" max="16384" width="9.42578125" style="1" hidden="1"/>
  </cols>
  <sheetData>
    <row r="1" spans="1:43" s="481" customFormat="1" ht="60" customHeight="1"/>
    <row r="2" spans="1:43" s="2" customFormat="1">
      <c r="A2" s="19" t="e">
        <f ca="1">MID(CELL("filename",A2),FIND("]",CELL("filename",A2))+1,256)</f>
        <v>#VALUE!</v>
      </c>
      <c r="O2" s="7"/>
      <c r="P2" s="7"/>
      <c r="Q2" s="7"/>
      <c r="R2" s="7"/>
      <c r="AM2" s="7"/>
    </row>
    <row r="3" spans="1:43" s="2" customFormat="1">
      <c r="A3" s="20"/>
    </row>
    <row r="4" spans="1:43" s="2" customFormat="1">
      <c r="A4" s="20"/>
    </row>
    <row r="5" spans="1:43" s="2" customFormat="1">
      <c r="D5" s="84"/>
      <c r="E5" s="84"/>
      <c r="F5" s="84"/>
      <c r="G5" s="84"/>
      <c r="AJ5" s="84"/>
    </row>
    <row r="6" spans="1:43" s="2" customFormat="1">
      <c r="D6" s="321"/>
      <c r="E6" s="321"/>
      <c r="F6" s="322"/>
      <c r="G6" s="322"/>
      <c r="AJ6" s="323"/>
      <c r="AK6" s="323"/>
      <c r="AL6" s="323"/>
      <c r="AM6" s="323"/>
      <c r="AN6" s="323"/>
      <c r="AO6" s="323"/>
      <c r="AP6" s="323"/>
      <c r="AQ6" s="323"/>
    </row>
    <row r="7" spans="1:43" ht="13.5" thickBot="1"/>
    <row r="8" spans="1:43">
      <c r="B8" s="72"/>
      <c r="C8" s="70"/>
      <c r="D8" s="70"/>
      <c r="E8" s="70"/>
      <c r="F8" s="70"/>
      <c r="G8" s="70"/>
      <c r="H8" s="70"/>
      <c r="I8" s="69"/>
    </row>
    <row r="9" spans="1:43">
      <c r="B9" s="99" t="s">
        <v>0</v>
      </c>
      <c r="C9" s="324"/>
      <c r="D9" s="100"/>
      <c r="I9" s="65"/>
    </row>
    <row r="10" spans="1:43">
      <c r="B10" s="325"/>
      <c r="C10" s="324"/>
      <c r="D10" s="100"/>
      <c r="I10" s="65"/>
    </row>
    <row r="11" spans="1:43" ht="15">
      <c r="B11" s="325"/>
      <c r="C11" s="101" t="s">
        <v>1</v>
      </c>
      <c r="D11" s="135">
        <v>1</v>
      </c>
      <c r="E11" s="326"/>
      <c r="F11" s="326"/>
      <c r="G11" s="326"/>
      <c r="I11" s="65"/>
      <c r="AK11" s="8"/>
    </row>
    <row r="12" spans="1:43" ht="15">
      <c r="B12" s="325"/>
      <c r="C12" s="101"/>
      <c r="D12" s="102"/>
      <c r="E12" s="326"/>
      <c r="F12" s="326"/>
      <c r="G12" s="326"/>
      <c r="I12" s="65"/>
      <c r="AK12" s="8"/>
    </row>
    <row r="13" spans="1:43">
      <c r="B13" s="327"/>
      <c r="C13" s="328" t="s">
        <v>2</v>
      </c>
      <c r="D13" s="83" t="s">
        <v>3</v>
      </c>
      <c r="E13" s="326"/>
      <c r="F13" s="326"/>
      <c r="G13" s="326"/>
      <c r="I13" s="65"/>
    </row>
    <row r="14" spans="1:43">
      <c r="B14" s="327"/>
      <c r="C14" s="328"/>
      <c r="D14" s="329"/>
      <c r="E14" s="326"/>
      <c r="F14" s="326"/>
      <c r="G14" s="326"/>
      <c r="I14" s="65"/>
    </row>
    <row r="15" spans="1:43">
      <c r="B15" s="327"/>
      <c r="C15" s="328" t="s">
        <v>4</v>
      </c>
      <c r="D15" s="83">
        <v>2024</v>
      </c>
      <c r="E15" s="326"/>
      <c r="F15" s="326"/>
      <c r="G15" s="326"/>
      <c r="I15" s="65"/>
    </row>
    <row r="16" spans="1:43" ht="13.5" thickBot="1">
      <c r="B16" s="330"/>
      <c r="C16" s="331"/>
      <c r="D16" s="331"/>
      <c r="E16" s="331"/>
      <c r="F16" s="331"/>
      <c r="G16" s="331"/>
      <c r="H16" s="62"/>
      <c r="I16" s="61"/>
    </row>
    <row r="17" spans="2:9" ht="3" customHeight="1"/>
    <row r="18" spans="2:9" ht="3" customHeight="1" thickBot="1">
      <c r="C18" s="66"/>
    </row>
    <row r="19" spans="2:9">
      <c r="B19" s="72"/>
      <c r="C19" s="70"/>
      <c r="D19" s="80"/>
      <c r="E19" s="70"/>
      <c r="F19" s="70"/>
      <c r="G19" s="70"/>
      <c r="H19" s="70"/>
      <c r="I19" s="69"/>
    </row>
    <row r="20" spans="2:9">
      <c r="B20" s="68" t="s">
        <v>5</v>
      </c>
      <c r="I20" s="65"/>
    </row>
    <row r="21" spans="2:9">
      <c r="B21" s="67"/>
      <c r="I21" s="65"/>
    </row>
    <row r="22" spans="2:9" ht="15">
      <c r="B22" s="67"/>
      <c r="D22" s="87" t="s">
        <v>6</v>
      </c>
      <c r="I22" s="65"/>
    </row>
    <row r="23" spans="2:9" ht="15">
      <c r="B23" s="67"/>
      <c r="D23" s="87" t="s">
        <v>7</v>
      </c>
      <c r="I23" s="65"/>
    </row>
    <row r="24" spans="2:9" ht="15">
      <c r="B24" s="67"/>
      <c r="D24" s="87" t="s">
        <v>8</v>
      </c>
      <c r="I24" s="65"/>
    </row>
    <row r="25" spans="2:9" ht="15">
      <c r="B25" s="67"/>
      <c r="D25" s="87" t="s">
        <v>9</v>
      </c>
      <c r="I25" s="65"/>
    </row>
    <row r="26" spans="2:9" ht="15">
      <c r="B26" s="67"/>
      <c r="D26" s="87" t="s">
        <v>10</v>
      </c>
      <c r="I26" s="65"/>
    </row>
    <row r="27" spans="2:9" ht="15">
      <c r="B27" s="67"/>
      <c r="D27" s="87" t="s">
        <v>11</v>
      </c>
      <c r="I27" s="65"/>
    </row>
    <row r="28" spans="2:9" ht="15">
      <c r="B28" s="67"/>
      <c r="D28" s="87" t="s">
        <v>12</v>
      </c>
      <c r="I28" s="65"/>
    </row>
    <row r="29" spans="2:9" ht="15">
      <c r="B29" s="67"/>
      <c r="D29" s="87" t="s">
        <v>13</v>
      </c>
      <c r="I29" s="65"/>
    </row>
    <row r="30" spans="2:9" ht="15">
      <c r="B30" s="67"/>
      <c r="D30" s="87" t="s">
        <v>14</v>
      </c>
      <c r="I30" s="65"/>
    </row>
    <row r="31" spans="2:9" ht="15">
      <c r="B31" s="67"/>
      <c r="D31" s="87" t="s">
        <v>15</v>
      </c>
      <c r="I31" s="65"/>
    </row>
    <row r="32" spans="2:9" ht="15">
      <c r="B32" s="67"/>
      <c r="D32" s="87" t="s">
        <v>16</v>
      </c>
      <c r="I32" s="65"/>
    </row>
    <row r="33" spans="2:9" ht="15">
      <c r="B33" s="67"/>
      <c r="D33" s="87" t="s">
        <v>17</v>
      </c>
      <c r="I33" s="65"/>
    </row>
    <row r="34" spans="2:9" ht="15">
      <c r="B34" s="67"/>
      <c r="D34" s="87" t="s">
        <v>18</v>
      </c>
      <c r="I34" s="65"/>
    </row>
    <row r="35" spans="2:9" ht="15">
      <c r="B35" s="67"/>
      <c r="D35" s="87"/>
      <c r="I35" s="65"/>
    </row>
    <row r="36" spans="2:9">
      <c r="B36" s="67"/>
      <c r="I36" s="65"/>
    </row>
    <row r="37" spans="2:9" ht="15">
      <c r="B37" s="67"/>
      <c r="D37" s="87"/>
      <c r="I37" s="65"/>
    </row>
    <row r="38" spans="2:9">
      <c r="B38" s="67"/>
      <c r="I38" s="65"/>
    </row>
    <row r="39" spans="2:9" ht="13.5" thickBot="1">
      <c r="B39" s="64"/>
      <c r="C39" s="62"/>
      <c r="D39" s="62"/>
      <c r="E39" s="62"/>
      <c r="F39" s="62"/>
      <c r="G39" s="62"/>
      <c r="H39" s="62"/>
      <c r="I39" s="61"/>
    </row>
    <row r="40" spans="2:9" ht="3" customHeight="1">
      <c r="C40" s="66"/>
    </row>
    <row r="41" spans="2:9" ht="3" customHeight="1">
      <c r="C41" s="66"/>
    </row>
    <row r="42" spans="2:9" ht="3" customHeight="1" thickBot="1">
      <c r="C42" s="66"/>
    </row>
    <row r="43" spans="2:9">
      <c r="B43" s="72"/>
      <c r="C43" s="71"/>
      <c r="D43" s="70"/>
      <c r="E43" s="70"/>
      <c r="F43" s="70"/>
      <c r="G43" s="70"/>
      <c r="H43" s="70"/>
      <c r="I43" s="69"/>
    </row>
    <row r="44" spans="2:9">
      <c r="B44" s="68" t="s">
        <v>19</v>
      </c>
      <c r="C44" s="66"/>
      <c r="I44" s="65"/>
    </row>
    <row r="45" spans="2:9">
      <c r="B45" s="67"/>
      <c r="D45" s="81" t="s">
        <v>20</v>
      </c>
      <c r="I45" s="65"/>
    </row>
    <row r="46" spans="2:9">
      <c r="B46" s="67"/>
      <c r="D46" s="81" t="s">
        <v>21</v>
      </c>
      <c r="I46" s="65"/>
    </row>
    <row r="47" spans="2:9">
      <c r="B47" s="67"/>
      <c r="D47" s="81" t="s">
        <v>22</v>
      </c>
      <c r="I47" s="65"/>
    </row>
    <row r="48" spans="2:9">
      <c r="B48" s="67"/>
      <c r="D48" s="81" t="s">
        <v>23</v>
      </c>
      <c r="I48" s="65"/>
    </row>
    <row r="49" spans="2:9">
      <c r="B49" s="67"/>
      <c r="D49" s="81" t="s">
        <v>24</v>
      </c>
      <c r="I49" s="65"/>
    </row>
    <row r="50" spans="2:9">
      <c r="B50" s="67"/>
      <c r="D50" s="81" t="s">
        <v>25</v>
      </c>
      <c r="I50" s="65"/>
    </row>
    <row r="51" spans="2:9">
      <c r="B51" s="67"/>
      <c r="D51" s="81" t="s">
        <v>26</v>
      </c>
      <c r="I51" s="65"/>
    </row>
    <row r="52" spans="2:9">
      <c r="B52" s="67"/>
      <c r="D52" s="81" t="s">
        <v>27</v>
      </c>
      <c r="I52" s="65"/>
    </row>
    <row r="53" spans="2:9">
      <c r="B53" s="67"/>
      <c r="D53" s="81" t="s">
        <v>28</v>
      </c>
      <c r="I53" s="65"/>
    </row>
    <row r="54" spans="2:9">
      <c r="B54" s="67"/>
      <c r="D54" s="81" t="s">
        <v>29</v>
      </c>
      <c r="I54" s="65"/>
    </row>
    <row r="55" spans="2:9">
      <c r="B55" s="67"/>
      <c r="D55" s="81" t="s">
        <v>30</v>
      </c>
      <c r="I55" s="65"/>
    </row>
    <row r="56" spans="2:9">
      <c r="B56" s="67"/>
      <c r="D56" s="81" t="s">
        <v>31</v>
      </c>
      <c r="I56" s="65"/>
    </row>
    <row r="57" spans="2:9">
      <c r="B57" s="67"/>
      <c r="D57" s="81" t="s">
        <v>32</v>
      </c>
      <c r="I57" s="65"/>
    </row>
    <row r="58" spans="2:9">
      <c r="B58" s="67"/>
      <c r="D58" s="81" t="s">
        <v>3</v>
      </c>
      <c r="I58" s="65"/>
    </row>
    <row r="59" spans="2:9" ht="13.5" thickBot="1">
      <c r="B59" s="64"/>
      <c r="C59" s="62"/>
      <c r="D59" s="82"/>
      <c r="E59" s="62"/>
      <c r="F59" s="62"/>
      <c r="G59" s="62"/>
      <c r="H59" s="62"/>
      <c r="I59" s="61"/>
    </row>
    <row r="60" spans="2:9" ht="3" customHeight="1" thickBot="1">
      <c r="C60" s="66"/>
    </row>
    <row r="61" spans="2:9" ht="12.75" customHeight="1">
      <c r="B61" s="72"/>
      <c r="C61" s="71"/>
      <c r="D61" s="70"/>
      <c r="E61" s="70"/>
      <c r="F61" s="70"/>
      <c r="G61" s="70"/>
      <c r="H61" s="70"/>
      <c r="I61" s="69"/>
    </row>
    <row r="62" spans="2:9" ht="12.75" customHeight="1">
      <c r="B62" s="68" t="s">
        <v>33</v>
      </c>
      <c r="C62" s="66"/>
      <c r="I62" s="65"/>
    </row>
    <row r="63" spans="2:9" ht="12.75" customHeight="1">
      <c r="B63" s="67"/>
      <c r="C63" s="66"/>
      <c r="D63" s="96">
        <v>2024</v>
      </c>
      <c r="I63" s="65"/>
    </row>
    <row r="64" spans="2:9" ht="12.75" customHeight="1">
      <c r="B64" s="67"/>
      <c r="C64" s="66"/>
      <c r="D64" s="96">
        <v>2025</v>
      </c>
      <c r="I64" s="65"/>
    </row>
    <row r="65" spans="2:9" ht="12.75" customHeight="1">
      <c r="B65" s="67"/>
      <c r="C65" s="66"/>
      <c r="D65" s="96">
        <v>2026</v>
      </c>
      <c r="I65" s="65"/>
    </row>
    <row r="66" spans="2:9" ht="12.75" customHeight="1">
      <c r="B66" s="67"/>
      <c r="C66" s="66"/>
      <c r="D66" s="96">
        <v>2027</v>
      </c>
      <c r="I66" s="65"/>
    </row>
    <row r="67" spans="2:9" ht="12.75" customHeight="1">
      <c r="B67" s="67"/>
      <c r="C67" s="66"/>
      <c r="D67" s="96">
        <v>2028</v>
      </c>
      <c r="I67" s="65"/>
    </row>
    <row r="68" spans="2:9" ht="12.75" customHeight="1" thickBot="1">
      <c r="B68" s="64"/>
      <c r="C68" s="63"/>
      <c r="D68" s="62"/>
      <c r="E68" s="62"/>
      <c r="F68" s="62"/>
      <c r="G68" s="62"/>
      <c r="H68" s="62"/>
      <c r="I68" s="61"/>
    </row>
    <row r="69" spans="2:9" ht="3" customHeight="1">
      <c r="C69" s="66"/>
    </row>
    <row r="70" spans="2:9" ht="3" customHeight="1" thickBot="1">
      <c r="D70" s="81"/>
    </row>
    <row r="71" spans="2:9">
      <c r="B71" s="72"/>
      <c r="C71" s="70"/>
      <c r="D71" s="80"/>
      <c r="E71" s="70"/>
      <c r="F71" s="70"/>
      <c r="G71" s="70"/>
      <c r="H71" s="70"/>
      <c r="I71" s="69"/>
    </row>
    <row r="72" spans="2:9">
      <c r="B72" s="68" t="s">
        <v>34</v>
      </c>
      <c r="I72" s="65"/>
    </row>
    <row r="73" spans="2:9">
      <c r="B73" s="67"/>
      <c r="I73" s="65"/>
    </row>
    <row r="74" spans="2:9">
      <c r="B74" s="67"/>
      <c r="C74" s="79"/>
      <c r="D74" s="1" t="s">
        <v>35</v>
      </c>
      <c r="I74" s="65"/>
    </row>
    <row r="75" spans="2:9" ht="15">
      <c r="B75" s="67"/>
      <c r="C75" s="78"/>
      <c r="D75" t="s">
        <v>36</v>
      </c>
      <c r="I75" s="65"/>
    </row>
    <row r="76" spans="2:9">
      <c r="B76" s="67"/>
      <c r="C76" s="44"/>
      <c r="D76" s="1" t="s">
        <v>37</v>
      </c>
      <c r="I76" s="65"/>
    </row>
    <row r="77" spans="2:9" ht="15">
      <c r="B77" s="67"/>
      <c r="C77" s="77"/>
      <c r="D77" t="s">
        <v>38</v>
      </c>
      <c r="I77" s="65"/>
    </row>
    <row r="78" spans="2:9">
      <c r="B78" s="67"/>
      <c r="C78" s="76"/>
      <c r="D78" s="1" t="s">
        <v>39</v>
      </c>
      <c r="I78" s="65"/>
    </row>
    <row r="79" spans="2:9">
      <c r="B79" s="67"/>
      <c r="C79" s="75"/>
      <c r="D79" s="1" t="s">
        <v>40</v>
      </c>
      <c r="I79" s="65"/>
    </row>
    <row r="80" spans="2:9">
      <c r="B80" s="67"/>
      <c r="C80" s="74"/>
      <c r="D80" s="1" t="s">
        <v>41</v>
      </c>
      <c r="I80" s="65"/>
    </row>
    <row r="81" spans="2:9">
      <c r="B81" s="67"/>
      <c r="C81" s="73"/>
      <c r="D81" s="1" t="s">
        <v>42</v>
      </c>
      <c r="I81" s="65"/>
    </row>
    <row r="82" spans="2:9" ht="13.5" thickBot="1">
      <c r="B82" s="64"/>
      <c r="C82" s="62"/>
      <c r="D82" s="62"/>
      <c r="E82" s="62"/>
      <c r="F82" s="62"/>
      <c r="G82" s="62"/>
      <c r="H82" s="62"/>
      <c r="I82" s="61"/>
    </row>
    <row r="83" spans="2:9"/>
    <row r="84" spans="2:9"/>
    <row r="85" spans="2:9"/>
    <row r="86" spans="2:9"/>
    <row r="87" spans="2:9"/>
    <row r="88" spans="2:9"/>
    <row r="89" spans="2:9"/>
    <row r="90" spans="2:9"/>
    <row r="91" spans="2:9"/>
    <row r="92" spans="2:9"/>
    <row r="93" spans="2:9"/>
    <row r="94" spans="2:9"/>
    <row r="95" spans="2:9"/>
    <row r="96" spans="2:9"/>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sheetData>
  <mergeCells count="1">
    <mergeCell ref="A1:XFD1"/>
  </mergeCells>
  <dataValidations count="2">
    <dataValidation type="list" allowBlank="1" showInputMessage="1" showErrorMessage="1" promptTitle="Select year from list" sqref="D13" xr:uid="{00000000-0002-0000-0000-000001000000}">
      <formula1>$D$45:$D$58</formula1>
    </dataValidation>
    <dataValidation type="list" allowBlank="1" showInputMessage="1" showErrorMessage="1" sqref="D15" xr:uid="{00000000-0002-0000-0000-000000000000}">
      <formula1>$D$63:$D$67</formula1>
    </dataValidation>
  </dataValidations>
  <hyperlinks>
    <hyperlink ref="D23" location="'E3 - BCF'!A1" display="E3 - BCF" xr:uid="{00000000-0004-0000-0000-000000000000}"/>
    <hyperlink ref="D25" location="'E5 - Smart Metering'!A1" display="E5 - Smart Meters Benefits" xr:uid="{00000000-0004-0000-0000-000003000000}"/>
    <hyperlink ref="D24" location="'E4 - Losses Snapshot'!A1" display="E4 - Losses Snapshot" xr:uid="{00000000-0004-0000-0000-000006000000}"/>
    <hyperlink ref="D22" location="'E1 - Visual Amenity'!A1" display="E1 - Visual Amenity" xr:uid="{4E269433-5FA7-4894-A32F-454EF1081F62}"/>
    <hyperlink ref="D26" location="'IMF1 - Guidance'!A1" display="IMF1 - Guidance" xr:uid="{CE90D74C-A96B-43B7-AC60-68CC4597C4DB}"/>
    <hyperlink ref="D27" location="'IMF2 - Definitions'!A1" display="IMF2 - Definitions" xr:uid="{A0278A30-B43D-4B7E-9CA9-ABCDE6A0D2D3}"/>
    <hyperlink ref="D28" location="'IMF 3 - Outcome Measures'!A1" display="IMF3 - Outcome Measures" xr:uid="{881DB5EA-7A67-49AC-BDE6-478B376DF144}"/>
    <hyperlink ref="D29" location="'IMF 4 - Secondary Indicators'!A1" display="IMF4 - Secondary Indicators" xr:uid="{12468BF5-6A2C-4783-B977-DB704A1F8D53}"/>
    <hyperlink ref="D30" location="'IMF 5 - Idea log'!A1" display="IMF5 - Idea log" xr:uid="{89790A6A-A72B-49B0-BD02-EB2D0FFFC4B3}"/>
    <hyperlink ref="D31" location="'IMF 6 - Project log'!A1" display="IMF6 - Project log" xr:uid="{79805E15-C6C3-473E-BB5D-BCAD7C1CB3F1}"/>
    <hyperlink ref="D32" location="'IMF 7 - BAU log'!A1" display="IMF7 - BAU log" xr:uid="{015E40AF-395D-41E5-97DA-552D4DB125DE}"/>
    <hyperlink ref="D33" location="'IMF 8 - Project Supporters'!A1" display="IMF8 - Project Supporters" xr:uid="{E5F3E574-57FD-4221-A23E-22F13CBAE43D}"/>
    <hyperlink ref="D34" location="'IMF9 - Project Partners '!A1" display="IMF9 - Project Partners" xr:uid="{717FEFB3-037C-43A4-A742-E7E2BB55B435}"/>
  </hyperlinks>
  <pageMargins left="0.70866141732283472" right="0.70866141732283472" top="0.74803149606299213" bottom="0.74803149606299213" header="0.31496062992125984" footer="0.31496062992125984"/>
  <pageSetup paperSize="8" scale="97" orientation="portrait" r:id="rId1"/>
  <headerFooter>
    <oddFooter>&amp;C_x000D_&amp;1#&amp;"Calibri"&amp;10&amp;K000000 OFFICIAL-InternalOnly</oddFooter>
  </headerFooter>
  <customProperties>
    <customPr name="_pios_id" r:id="rId2"/>
  </customProperties>
  <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AC9052-9AED-4380-AFDF-8D9B56520E4F}">
  <sheetPr>
    <tabColor theme="5" tint="0.39997558519241921"/>
  </sheetPr>
  <dimension ref="A1:AA141"/>
  <sheetViews>
    <sheetView zoomScale="80" zoomScaleNormal="80" workbookViewId="0">
      <pane xSplit="2" ySplit="2" topLeftCell="C3" activePane="bottomRight" state="frozen"/>
      <selection pane="bottomRight" activeCell="I59" sqref="I59"/>
      <selection pane="bottomLeft" activeCell="C36" sqref="C36"/>
      <selection pane="topRight" activeCell="C36" sqref="C36"/>
    </sheetView>
  </sheetViews>
  <sheetFormatPr defaultColWidth="9.28515625" defaultRowHeight="15" outlineLevelRow="1"/>
  <cols>
    <col min="1" max="1" width="7.5703125" style="137" customWidth="1"/>
    <col min="2" max="2" width="7.7109375" style="137" customWidth="1"/>
    <col min="3" max="3" width="45.28515625" style="137" customWidth="1"/>
    <col min="4" max="4" width="45.7109375" style="137" customWidth="1"/>
    <col min="5" max="5" width="1.7109375" style="137" customWidth="1"/>
    <col min="6" max="6" width="12.42578125" style="137" customWidth="1"/>
    <col min="7" max="7" width="69.28515625" style="167" customWidth="1"/>
    <col min="8" max="8" width="23" style="137" customWidth="1"/>
    <col min="9" max="9" width="21.7109375" style="137" customWidth="1"/>
    <col min="10" max="10" width="10.42578125" style="137" customWidth="1"/>
    <col min="11" max="15" width="11.42578125" style="137" customWidth="1"/>
    <col min="16" max="16" width="15.7109375" style="137" customWidth="1"/>
    <col min="17" max="17" width="15.42578125" style="137" customWidth="1"/>
    <col min="18" max="18" width="14.7109375" style="137" customWidth="1"/>
    <col min="19" max="19" width="13.5703125" style="137" customWidth="1"/>
    <col min="20" max="28" width="8.7109375" style="137" customWidth="1"/>
    <col min="29" max="16384" width="9.28515625" style="137"/>
  </cols>
  <sheetData>
    <row r="1" spans="1:19" ht="53.65" customHeight="1">
      <c r="A1" s="365"/>
      <c r="C1" s="508" t="s">
        <v>504</v>
      </c>
      <c r="D1" s="508"/>
      <c r="E1" s="508"/>
      <c r="F1" s="508"/>
      <c r="G1" s="373"/>
      <c r="H1" s="365"/>
      <c r="I1" s="365"/>
      <c r="J1" s="365"/>
    </row>
    <row r="2" spans="1:19" ht="34.15" customHeight="1" thickBot="1">
      <c r="A2" s="365"/>
      <c r="B2" s="228" t="s">
        <v>505</v>
      </c>
      <c r="C2" s="228" t="s">
        <v>506</v>
      </c>
      <c r="D2" s="509" t="s">
        <v>507</v>
      </c>
      <c r="E2" s="509"/>
      <c r="F2" s="509"/>
      <c r="G2" s="228" t="s">
        <v>508</v>
      </c>
      <c r="H2" s="509" t="s">
        <v>509</v>
      </c>
      <c r="I2" s="509"/>
      <c r="J2" s="365"/>
      <c r="K2" s="229" t="s">
        <v>510</v>
      </c>
      <c r="L2" s="229" t="s">
        <v>511</v>
      </c>
      <c r="M2" s="229" t="s">
        <v>512</v>
      </c>
      <c r="N2" s="229" t="s">
        <v>513</v>
      </c>
      <c r="O2" s="229" t="s">
        <v>514</v>
      </c>
      <c r="P2" s="229" t="s">
        <v>515</v>
      </c>
      <c r="Q2" s="229" t="s">
        <v>516</v>
      </c>
      <c r="R2" s="229" t="s">
        <v>517</v>
      </c>
      <c r="S2" s="229" t="s">
        <v>518</v>
      </c>
    </row>
    <row r="3" spans="1:19" ht="61.5" customHeight="1">
      <c r="A3" s="365"/>
      <c r="B3" s="549" t="s">
        <v>519</v>
      </c>
      <c r="C3" s="550" t="s">
        <v>520</v>
      </c>
      <c r="D3" s="551" t="s">
        <v>521</v>
      </c>
      <c r="E3" s="551"/>
      <c r="F3" s="552"/>
      <c r="G3" s="553" t="s">
        <v>522</v>
      </c>
      <c r="H3" s="554" t="s">
        <v>523</v>
      </c>
      <c r="I3" s="555"/>
      <c r="J3" s="365"/>
      <c r="K3" s="556"/>
      <c r="L3" s="556"/>
      <c r="M3" s="556"/>
      <c r="N3" s="556"/>
      <c r="O3" s="556"/>
      <c r="P3" s="556"/>
      <c r="Q3" s="556"/>
      <c r="R3" s="556"/>
      <c r="S3" s="556" t="s">
        <v>524</v>
      </c>
    </row>
    <row r="4" spans="1:19" ht="6.6" customHeight="1">
      <c r="A4" s="365"/>
      <c r="B4" s="365"/>
      <c r="C4" s="177"/>
      <c r="D4" s="176"/>
      <c r="E4" s="176"/>
      <c r="F4" s="176"/>
      <c r="G4" s="373"/>
      <c r="H4" s="175"/>
      <c r="I4" s="365"/>
      <c r="J4" s="365"/>
    </row>
    <row r="5" spans="1:19" ht="6.6" customHeight="1">
      <c r="A5" s="365"/>
      <c r="B5" s="365"/>
      <c r="C5" s="365"/>
      <c r="D5" s="365"/>
      <c r="E5" s="365"/>
      <c r="F5" s="365"/>
      <c r="G5" s="373"/>
      <c r="H5" s="365"/>
      <c r="I5" s="365"/>
      <c r="J5" s="365"/>
    </row>
    <row r="6" spans="1:19" ht="59.25" customHeight="1">
      <c r="A6" s="369"/>
      <c r="B6" s="172" t="s">
        <v>525</v>
      </c>
      <c r="C6" s="230" t="s">
        <v>526</v>
      </c>
      <c r="D6" s="510" t="s">
        <v>527</v>
      </c>
      <c r="E6" s="510"/>
      <c r="F6" s="511"/>
      <c r="G6" s="231" t="s">
        <v>528</v>
      </c>
      <c r="H6" s="365"/>
      <c r="I6" s="365"/>
      <c r="J6" s="365"/>
    </row>
    <row r="7" spans="1:19" ht="7.9" customHeight="1">
      <c r="A7" s="365"/>
      <c r="B7" s="365"/>
      <c r="C7" s="191"/>
      <c r="D7" s="190"/>
      <c r="E7" s="190"/>
      <c r="F7" s="176"/>
      <c r="G7" s="373"/>
      <c r="H7" s="175"/>
      <c r="I7" s="384"/>
      <c r="J7" s="365"/>
    </row>
    <row r="8" spans="1:19" hidden="1" outlineLevel="1">
      <c r="A8" s="365"/>
      <c r="B8" s="365"/>
      <c r="C8" s="180"/>
      <c r="D8" s="188"/>
      <c r="E8" s="188"/>
      <c r="F8" s="188"/>
      <c r="G8" s="373"/>
      <c r="H8" s="365"/>
      <c r="I8" s="365"/>
      <c r="J8" s="365"/>
    </row>
    <row r="9" spans="1:19" hidden="1" outlineLevel="1">
      <c r="A9" s="365"/>
      <c r="B9" s="365"/>
      <c r="C9" s="180"/>
      <c r="D9" s="186"/>
      <c r="E9" s="365"/>
      <c r="F9" s="385"/>
      <c r="G9" s="373"/>
      <c r="H9" s="365"/>
      <c r="I9" s="365"/>
      <c r="J9" s="365"/>
    </row>
    <row r="10" spans="1:19" hidden="1" outlineLevel="1">
      <c r="A10" s="365"/>
      <c r="B10" s="365"/>
      <c r="C10" s="185" t="s">
        <v>529</v>
      </c>
      <c r="D10" s="185" t="s">
        <v>530</v>
      </c>
      <c r="E10" s="386"/>
      <c r="F10" s="385"/>
      <c r="G10" s="373"/>
      <c r="H10" s="365"/>
      <c r="I10" s="365"/>
      <c r="J10" s="365"/>
      <c r="M10" s="189"/>
    </row>
    <row r="11" spans="1:19" hidden="1" outlineLevel="1">
      <c r="A11" s="365"/>
      <c r="B11" s="365"/>
      <c r="C11" s="365" t="e">
        <f>#REF!</f>
        <v>#REF!</v>
      </c>
      <c r="D11" s="365">
        <f>COUNTA(#REF!)</f>
        <v>1</v>
      </c>
      <c r="E11" s="373"/>
      <c r="F11" s="385"/>
      <c r="G11" s="373"/>
      <c r="H11" s="365"/>
      <c r="I11" s="365"/>
      <c r="J11" s="365"/>
      <c r="M11" s="189"/>
    </row>
    <row r="12" spans="1:19" hidden="1" outlineLevel="1">
      <c r="A12" s="365"/>
      <c r="B12" s="365"/>
      <c r="C12" s="365" t="e">
        <f>#REF!</f>
        <v>#REF!</v>
      </c>
      <c r="D12" s="365">
        <f>COUNTA(#REF!)</f>
        <v>1</v>
      </c>
      <c r="E12" s="373"/>
      <c r="F12" s="385"/>
      <c r="G12" s="373"/>
      <c r="H12" s="365"/>
      <c r="I12" s="365"/>
      <c r="J12" s="365"/>
      <c r="M12" s="189"/>
    </row>
    <row r="13" spans="1:19" hidden="1" outlineLevel="1">
      <c r="A13" s="365"/>
      <c r="B13" s="365"/>
      <c r="C13" s="365" t="e">
        <f>#REF!</f>
        <v>#REF!</v>
      </c>
      <c r="D13" s="365">
        <f>COUNTA(#REF!)</f>
        <v>1</v>
      </c>
      <c r="E13" s="373"/>
      <c r="F13" s="385"/>
      <c r="G13" s="373"/>
      <c r="H13" s="365"/>
      <c r="I13" s="365"/>
      <c r="J13" s="365"/>
      <c r="M13" s="189"/>
    </row>
    <row r="14" spans="1:19" hidden="1" outlineLevel="1">
      <c r="A14" s="365"/>
      <c r="B14" s="365"/>
      <c r="C14" s="557" t="e">
        <f>#REF!</f>
        <v>#REF!</v>
      </c>
      <c r="D14" s="558">
        <f>COUNTA(#REF!)</f>
        <v>1</v>
      </c>
      <c r="E14" s="373"/>
      <c r="F14" s="385"/>
      <c r="G14" s="373"/>
      <c r="H14" s="365"/>
      <c r="I14" s="365"/>
      <c r="J14" s="365"/>
    </row>
    <row r="15" spans="1:19" hidden="1" outlineLevel="1">
      <c r="A15" s="365"/>
      <c r="B15" s="365"/>
      <c r="C15" s="180"/>
      <c r="D15" s="365"/>
      <c r="E15" s="365"/>
      <c r="F15" s="385"/>
      <c r="G15" s="373"/>
      <c r="H15" s="365"/>
      <c r="I15" s="365"/>
      <c r="J15" s="365"/>
    </row>
    <row r="16" spans="1:19" hidden="1" outlineLevel="1">
      <c r="A16" s="365"/>
      <c r="B16" s="365"/>
      <c r="C16" s="180"/>
      <c r="D16" s="367"/>
      <c r="E16" s="365"/>
      <c r="F16" s="385"/>
      <c r="G16" s="373"/>
      <c r="H16" s="365"/>
      <c r="I16" s="365"/>
      <c r="J16" s="365"/>
    </row>
    <row r="17" spans="1:10" hidden="1" outlineLevel="1">
      <c r="A17" s="365"/>
      <c r="B17" s="365"/>
      <c r="C17" s="180"/>
      <c r="D17" s="367"/>
      <c r="E17" s="365"/>
      <c r="F17" s="385"/>
      <c r="G17" s="373"/>
      <c r="H17" s="365"/>
      <c r="I17" s="365"/>
      <c r="J17" s="365"/>
    </row>
    <row r="18" spans="1:10" hidden="1" outlineLevel="1">
      <c r="A18" s="365"/>
      <c r="B18" s="365"/>
      <c r="C18" s="180"/>
      <c r="D18" s="367"/>
      <c r="E18" s="365"/>
      <c r="F18" s="385"/>
      <c r="G18" s="373"/>
      <c r="H18" s="365"/>
      <c r="I18" s="365"/>
      <c r="J18" s="365"/>
    </row>
    <row r="19" spans="1:10" hidden="1" outlineLevel="1">
      <c r="A19" s="365"/>
      <c r="B19" s="365"/>
      <c r="C19" s="180"/>
      <c r="D19" s="367"/>
      <c r="E19" s="365"/>
      <c r="F19" s="385"/>
      <c r="G19" s="373"/>
      <c r="H19" s="365"/>
      <c r="I19" s="365"/>
      <c r="J19" s="365"/>
    </row>
    <row r="20" spans="1:10" hidden="1" outlineLevel="1">
      <c r="A20" s="365"/>
      <c r="B20" s="365"/>
      <c r="C20" s="180"/>
      <c r="D20" s="367"/>
      <c r="E20" s="365"/>
      <c r="F20" s="385"/>
      <c r="G20" s="373"/>
      <c r="H20" s="365"/>
      <c r="I20" s="365"/>
      <c r="J20" s="365"/>
    </row>
    <row r="21" spans="1:10" hidden="1" outlineLevel="1">
      <c r="A21" s="365"/>
      <c r="B21" s="365"/>
      <c r="C21" s="180"/>
      <c r="D21" s="367"/>
      <c r="E21" s="365"/>
      <c r="F21" s="385"/>
      <c r="G21" s="373"/>
      <c r="H21" s="365"/>
      <c r="I21" s="365"/>
      <c r="J21" s="365"/>
    </row>
    <row r="22" spans="1:10" hidden="1" outlineLevel="1">
      <c r="A22" s="365"/>
      <c r="B22" s="365"/>
      <c r="C22" s="180"/>
      <c r="D22" s="367"/>
      <c r="E22" s="365"/>
      <c r="F22" s="385"/>
      <c r="G22" s="373"/>
      <c r="H22" s="365"/>
      <c r="I22" s="365"/>
      <c r="J22" s="365"/>
    </row>
    <row r="23" spans="1:10" hidden="1" outlineLevel="1">
      <c r="A23" s="365"/>
      <c r="B23" s="365"/>
      <c r="C23" s="180"/>
      <c r="D23" s="367"/>
      <c r="E23" s="365"/>
      <c r="F23" s="385"/>
      <c r="G23" s="373"/>
      <c r="H23" s="365"/>
      <c r="I23" s="365"/>
      <c r="J23" s="365"/>
    </row>
    <row r="24" spans="1:10" hidden="1" outlineLevel="1">
      <c r="A24" s="365"/>
      <c r="B24" s="365"/>
      <c r="C24" s="180"/>
      <c r="D24" s="367"/>
      <c r="E24" s="365"/>
      <c r="F24" s="385"/>
      <c r="G24" s="373"/>
      <c r="H24" s="365"/>
      <c r="I24" s="365"/>
      <c r="J24" s="365"/>
    </row>
    <row r="25" spans="1:10" hidden="1" outlineLevel="1">
      <c r="A25" s="365"/>
      <c r="B25" s="365"/>
      <c r="C25" s="180"/>
      <c r="D25" s="367"/>
      <c r="E25" s="365"/>
      <c r="F25" s="385"/>
      <c r="G25" s="373"/>
      <c r="H25" s="365"/>
      <c r="I25" s="365"/>
      <c r="J25" s="365"/>
    </row>
    <row r="26" spans="1:10" hidden="1" outlineLevel="1">
      <c r="A26" s="365"/>
      <c r="B26" s="365"/>
      <c r="C26" s="180"/>
      <c r="D26" s="186"/>
      <c r="E26" s="365"/>
      <c r="F26" s="385"/>
      <c r="G26" s="373"/>
      <c r="H26" s="365"/>
      <c r="I26" s="365"/>
      <c r="J26" s="365"/>
    </row>
    <row r="27" spans="1:10" ht="5.65" customHeight="1" collapsed="1">
      <c r="A27" s="365"/>
      <c r="B27" s="365"/>
      <c r="C27" s="365"/>
      <c r="D27" s="365"/>
      <c r="E27" s="365"/>
      <c r="F27" s="365"/>
      <c r="G27" s="373"/>
      <c r="H27" s="365"/>
      <c r="I27" s="365"/>
      <c r="J27" s="365"/>
    </row>
    <row r="28" spans="1:10" ht="56.25" customHeight="1" collapsed="1">
      <c r="A28" s="387"/>
      <c r="B28" s="172" t="s">
        <v>531</v>
      </c>
      <c r="C28" s="183" t="s">
        <v>532</v>
      </c>
      <c r="D28" s="506" t="s">
        <v>533</v>
      </c>
      <c r="E28" s="506"/>
      <c r="F28" s="507"/>
      <c r="G28" s="388" t="s">
        <v>534</v>
      </c>
      <c r="H28" s="175"/>
      <c r="I28" s="385"/>
      <c r="J28" s="365"/>
    </row>
    <row r="29" spans="1:10" ht="6" customHeight="1">
      <c r="A29" s="365"/>
      <c r="B29" s="365"/>
      <c r="C29" s="365"/>
      <c r="D29" s="365"/>
      <c r="E29" s="365"/>
      <c r="F29" s="365"/>
      <c r="G29" s="373"/>
      <c r="H29" s="365"/>
      <c r="I29" s="365"/>
      <c r="J29" s="365"/>
    </row>
    <row r="30" spans="1:10" hidden="1" outlineLevel="1">
      <c r="A30" s="365"/>
      <c r="B30" s="365"/>
      <c r="C30" s="180"/>
      <c r="D30" s="188"/>
      <c r="E30" s="188"/>
      <c r="F30" s="188"/>
      <c r="G30" s="187"/>
      <c r="H30" s="365"/>
      <c r="I30" s="365"/>
      <c r="J30" s="365"/>
    </row>
    <row r="31" spans="1:10" hidden="1" outlineLevel="1">
      <c r="A31" s="365"/>
      <c r="B31" s="365"/>
      <c r="C31" s="180"/>
      <c r="D31" s="186"/>
      <c r="E31" s="186"/>
      <c r="F31" s="186"/>
      <c r="G31" s="385"/>
      <c r="H31" s="365"/>
      <c r="I31" s="365"/>
      <c r="J31" s="365"/>
    </row>
    <row r="32" spans="1:10" hidden="1" outlineLevel="1">
      <c r="A32" s="365"/>
      <c r="B32" s="365"/>
      <c r="C32" s="185" t="s">
        <v>535</v>
      </c>
      <c r="D32" s="184" t="s">
        <v>536</v>
      </c>
      <c r="E32" s="365"/>
      <c r="F32" s="386"/>
      <c r="G32" s="385"/>
      <c r="H32" s="365"/>
      <c r="I32" s="365"/>
      <c r="J32" s="365"/>
    </row>
    <row r="33" spans="1:10" hidden="1" outlineLevel="1">
      <c r="A33" s="365"/>
      <c r="B33" s="365"/>
      <c r="C33" s="365" t="s">
        <v>537</v>
      </c>
      <c r="D33" s="365">
        <f>COUNTA('IMF 6 - Project log'!#REF!)</f>
        <v>1</v>
      </c>
      <c r="E33" s="365"/>
      <c r="F33" s="367"/>
      <c r="G33" s="385"/>
      <c r="H33" s="365"/>
      <c r="I33" s="365"/>
      <c r="J33" s="365"/>
    </row>
    <row r="34" spans="1:10" hidden="1" outlineLevel="1">
      <c r="A34" s="365"/>
      <c r="B34" s="365"/>
      <c r="C34" s="365" t="s">
        <v>538</v>
      </c>
      <c r="D34" s="365">
        <f>COUNTA('IMF 6 - Project log'!#REF!)</f>
        <v>1</v>
      </c>
      <c r="E34" s="365"/>
      <c r="F34" s="367"/>
      <c r="G34" s="385"/>
      <c r="H34" s="365"/>
      <c r="I34" s="365"/>
      <c r="J34" s="365"/>
    </row>
    <row r="35" spans="1:10" hidden="1" outlineLevel="1">
      <c r="A35" s="365"/>
      <c r="B35" s="365"/>
      <c r="C35" s="365" t="s">
        <v>539</v>
      </c>
      <c r="D35" s="365">
        <f>COUNTA('IMF 6 - Project log'!#REF!)</f>
        <v>1</v>
      </c>
      <c r="E35" s="365"/>
      <c r="F35" s="367"/>
      <c r="G35" s="385"/>
      <c r="H35" s="365"/>
      <c r="I35" s="365"/>
      <c r="J35" s="365"/>
    </row>
    <row r="36" spans="1:10" hidden="1" outlineLevel="1">
      <c r="A36" s="365"/>
      <c r="B36" s="365"/>
      <c r="C36" s="365" t="s">
        <v>540</v>
      </c>
      <c r="D36" s="365">
        <f>COUNTA('IMF 6 - Project log'!#REF!)</f>
        <v>1</v>
      </c>
      <c r="E36" s="365"/>
      <c r="F36" s="367"/>
      <c r="G36" s="385"/>
      <c r="H36" s="365"/>
      <c r="I36" s="365"/>
      <c r="J36" s="365"/>
    </row>
    <row r="37" spans="1:10" hidden="1" outlineLevel="1">
      <c r="A37" s="365"/>
      <c r="B37" s="365"/>
      <c r="C37" s="557" t="s">
        <v>541</v>
      </c>
      <c r="D37" s="558">
        <f>COUNTA('IMF 6 - Project log'!#REF!)</f>
        <v>1</v>
      </c>
      <c r="E37" s="365"/>
      <c r="F37" s="367"/>
      <c r="G37" s="385"/>
      <c r="H37" s="365"/>
      <c r="I37" s="365"/>
      <c r="J37" s="365"/>
    </row>
    <row r="38" spans="1:10" hidden="1" outlineLevel="1">
      <c r="A38" s="365"/>
      <c r="B38" s="365"/>
      <c r="C38" s="180"/>
      <c r="D38" s="365"/>
      <c r="E38" s="365"/>
      <c r="F38" s="365"/>
      <c r="G38" s="385"/>
      <c r="H38" s="365"/>
      <c r="I38" s="365"/>
      <c r="J38" s="365"/>
    </row>
    <row r="39" spans="1:10" hidden="1" outlineLevel="1">
      <c r="A39" s="365"/>
      <c r="B39" s="365"/>
      <c r="C39" s="143"/>
      <c r="D39" s="143"/>
      <c r="E39" s="365"/>
      <c r="F39" s="365"/>
      <c r="G39" s="385"/>
      <c r="H39" s="365"/>
      <c r="I39" s="365"/>
      <c r="J39" s="365"/>
    </row>
    <row r="40" spans="1:10" hidden="1" outlineLevel="1">
      <c r="A40" s="365"/>
      <c r="B40" s="365"/>
      <c r="C40" s="365"/>
      <c r="D40" s="365"/>
      <c r="E40" s="365"/>
      <c r="F40" s="365"/>
      <c r="G40" s="385"/>
      <c r="H40" s="365"/>
      <c r="I40" s="365"/>
      <c r="J40" s="365"/>
    </row>
    <row r="41" spans="1:10" hidden="1" outlineLevel="1">
      <c r="A41" s="365"/>
      <c r="B41" s="365"/>
      <c r="C41" s="365"/>
      <c r="D41" s="365"/>
      <c r="E41" s="365"/>
      <c r="F41" s="365"/>
      <c r="G41" s="385"/>
      <c r="H41" s="365"/>
      <c r="I41" s="365"/>
      <c r="J41" s="365"/>
    </row>
    <row r="42" spans="1:10" hidden="1" outlineLevel="1">
      <c r="A42" s="365"/>
      <c r="B42" s="365"/>
      <c r="C42" s="365"/>
      <c r="D42" s="365"/>
      <c r="E42" s="365"/>
      <c r="F42" s="365"/>
      <c r="G42" s="385"/>
      <c r="H42" s="365"/>
      <c r="I42" s="365"/>
      <c r="J42" s="365"/>
    </row>
    <row r="43" spans="1:10" hidden="1" outlineLevel="1">
      <c r="A43" s="365"/>
      <c r="B43" s="365"/>
      <c r="C43" s="367"/>
      <c r="D43" s="389"/>
      <c r="E43" s="365"/>
      <c r="F43" s="365"/>
      <c r="G43" s="385"/>
      <c r="H43" s="365"/>
      <c r="I43" s="365"/>
      <c r="J43" s="365"/>
    </row>
    <row r="44" spans="1:10" hidden="1" outlineLevel="1">
      <c r="A44" s="365"/>
      <c r="B44" s="365"/>
      <c r="C44" s="180"/>
      <c r="D44" s="365"/>
      <c r="E44" s="365"/>
      <c r="F44" s="365"/>
      <c r="G44" s="385"/>
      <c r="H44" s="365"/>
      <c r="I44" s="365"/>
      <c r="J44" s="365"/>
    </row>
    <row r="45" spans="1:10" hidden="1" outlineLevel="1">
      <c r="A45" s="365"/>
      <c r="B45" s="365"/>
      <c r="C45" s="180"/>
      <c r="D45" s="365"/>
      <c r="E45" s="365"/>
      <c r="F45" s="365"/>
      <c r="G45" s="385"/>
      <c r="H45" s="365"/>
      <c r="I45" s="365"/>
      <c r="J45" s="365"/>
    </row>
    <row r="46" spans="1:10" ht="12.6" hidden="1" customHeight="1" outlineLevel="1">
      <c r="A46" s="365"/>
      <c r="B46" s="365"/>
      <c r="C46" s="180"/>
      <c r="D46" s="365"/>
      <c r="E46" s="365"/>
      <c r="F46" s="365"/>
      <c r="G46" s="385"/>
      <c r="H46" s="365"/>
      <c r="I46" s="365"/>
      <c r="J46" s="365"/>
    </row>
    <row r="47" spans="1:10" ht="7.9" hidden="1" customHeight="1" outlineLevel="1">
      <c r="A47" s="365"/>
      <c r="B47" s="365"/>
      <c r="C47" s="180"/>
      <c r="D47" s="365"/>
      <c r="E47" s="365"/>
      <c r="F47" s="365"/>
      <c r="G47" s="385"/>
      <c r="H47" s="365"/>
      <c r="I47" s="365"/>
      <c r="J47" s="365"/>
    </row>
    <row r="48" spans="1:10" ht="4.9000000000000004" hidden="1" customHeight="1" outlineLevel="1">
      <c r="A48" s="365"/>
      <c r="B48" s="365"/>
      <c r="C48" s="180"/>
      <c r="D48" s="365"/>
      <c r="E48" s="365"/>
      <c r="F48" s="365"/>
      <c r="G48" s="385"/>
      <c r="H48" s="365"/>
      <c r="I48" s="365"/>
      <c r="J48" s="365"/>
    </row>
    <row r="49" spans="1:19" ht="13.15" customHeight="1" collapsed="1">
      <c r="A49" s="365"/>
      <c r="B49" s="365"/>
      <c r="C49" s="365"/>
      <c r="D49" s="365"/>
      <c r="E49" s="365"/>
      <c r="F49" s="365"/>
      <c r="G49" s="373"/>
      <c r="H49" s="365"/>
      <c r="I49" s="365"/>
      <c r="J49" s="365"/>
      <c r="K49" s="229" t="s">
        <v>510</v>
      </c>
      <c r="L49" s="229" t="s">
        <v>511</v>
      </c>
      <c r="M49" s="229" t="s">
        <v>512</v>
      </c>
      <c r="N49" s="229" t="s">
        <v>513</v>
      </c>
      <c r="O49" s="229" t="s">
        <v>514</v>
      </c>
      <c r="P49" s="229" t="s">
        <v>515</v>
      </c>
      <c r="Q49" s="229" t="s">
        <v>516</v>
      </c>
      <c r="R49" s="229" t="s">
        <v>517</v>
      </c>
      <c r="S49" s="229" t="s">
        <v>518</v>
      </c>
    </row>
    <row r="50" spans="1:19" ht="65.650000000000006" customHeight="1">
      <c r="A50" s="369"/>
      <c r="B50" s="172" t="s">
        <v>542</v>
      </c>
      <c r="C50" s="230" t="s">
        <v>543</v>
      </c>
      <c r="D50" s="510" t="s">
        <v>544</v>
      </c>
      <c r="E50" s="510"/>
      <c r="F50" s="511"/>
      <c r="G50" s="231" t="s">
        <v>545</v>
      </c>
      <c r="H50" s="173" t="s">
        <v>546</v>
      </c>
      <c r="I50" s="390"/>
      <c r="J50" s="365"/>
      <c r="K50" s="556"/>
      <c r="L50" s="556"/>
      <c r="M50" s="556"/>
      <c r="N50" s="556"/>
      <c r="O50" s="556"/>
      <c r="P50" s="556"/>
      <c r="Q50" s="559"/>
      <c r="R50" s="556"/>
      <c r="S50" s="556"/>
    </row>
    <row r="51" spans="1:19" ht="9.6" customHeight="1">
      <c r="A51" s="365"/>
      <c r="B51" s="365"/>
      <c r="C51" s="365"/>
      <c r="D51" s="365"/>
      <c r="E51" s="365"/>
      <c r="F51" s="365"/>
      <c r="G51" s="373"/>
      <c r="H51" s="365"/>
      <c r="I51" s="365"/>
      <c r="J51" s="365"/>
    </row>
    <row r="52" spans="1:19" ht="6.6" customHeight="1">
      <c r="A52" s="365"/>
      <c r="B52" s="365"/>
      <c r="C52" s="365"/>
      <c r="D52" s="365"/>
      <c r="E52" s="365"/>
      <c r="F52" s="365"/>
      <c r="G52" s="373"/>
      <c r="H52" s="365"/>
      <c r="I52" s="365"/>
      <c r="J52" s="365"/>
    </row>
    <row r="53" spans="1:19" ht="30.6" customHeight="1">
      <c r="A53" s="391"/>
      <c r="B53" s="172" t="s">
        <v>547</v>
      </c>
      <c r="C53" s="171" t="s">
        <v>548</v>
      </c>
      <c r="D53" s="512" t="s">
        <v>549</v>
      </c>
      <c r="E53" s="512"/>
      <c r="F53" s="513"/>
      <c r="G53" s="174" t="s">
        <v>550</v>
      </c>
      <c r="H53" s="173" t="s">
        <v>551</v>
      </c>
      <c r="I53" s="392" t="e">
        <f>AVERAGEIF('IMF 5 - Idea log'!$F$4:$F$401,"Project developed",'IMF 5 - Idea log'!#REF!)</f>
        <v>#REF!</v>
      </c>
      <c r="J53" s="365"/>
      <c r="O53" s="149"/>
    </row>
    <row r="54" spans="1:19" ht="7.9" customHeight="1">
      <c r="A54" s="365"/>
      <c r="B54" s="365"/>
      <c r="C54" s="365"/>
      <c r="D54" s="365"/>
      <c r="E54" s="365"/>
      <c r="F54" s="365"/>
      <c r="G54" s="373"/>
      <c r="H54" s="365"/>
      <c r="I54" s="365"/>
      <c r="J54" s="365"/>
    </row>
    <row r="55" spans="1:19" ht="6" customHeight="1">
      <c r="A55" s="365"/>
      <c r="B55" s="365"/>
      <c r="C55" s="365"/>
      <c r="D55" s="365"/>
      <c r="E55" s="365"/>
      <c r="F55" s="365"/>
      <c r="G55" s="373"/>
      <c r="H55" s="365"/>
      <c r="I55" s="365"/>
      <c r="J55" s="365"/>
    </row>
    <row r="56" spans="1:19" ht="45" customHeight="1">
      <c r="A56" s="393"/>
      <c r="B56" s="172" t="s">
        <v>552</v>
      </c>
      <c r="C56" s="183" t="s">
        <v>553</v>
      </c>
      <c r="D56" s="512" t="s">
        <v>554</v>
      </c>
      <c r="E56" s="512"/>
      <c r="F56" s="513"/>
      <c r="G56" s="174" t="s">
        <v>555</v>
      </c>
      <c r="H56" s="173" t="s">
        <v>556</v>
      </c>
      <c r="I56" s="394">
        <f>COUNTA('IMF 7 - BAU log'!$E5:$E94)/COUNTA('IMF 7 - BAU log'!$C5:$C94)</f>
        <v>1</v>
      </c>
      <c r="J56" s="365"/>
      <c r="O56" s="149"/>
    </row>
    <row r="57" spans="1:19" ht="9" customHeight="1">
      <c r="A57" s="369"/>
      <c r="B57" s="175"/>
      <c r="C57" s="177"/>
      <c r="D57" s="176"/>
      <c r="E57" s="176"/>
      <c r="F57" s="176"/>
      <c r="G57" s="395"/>
      <c r="H57" s="177"/>
      <c r="I57" s="385"/>
      <c r="J57" s="365"/>
      <c r="O57" s="149"/>
    </row>
    <row r="58" spans="1:19" ht="7.9" customHeight="1">
      <c r="A58" s="365"/>
      <c r="B58" s="365"/>
      <c r="C58" s="365"/>
      <c r="D58" s="365"/>
      <c r="E58" s="365"/>
      <c r="F58" s="365"/>
      <c r="G58" s="373"/>
      <c r="H58" s="365"/>
      <c r="I58" s="365"/>
      <c r="J58" s="365"/>
    </row>
    <row r="59" spans="1:19" ht="49.9" customHeight="1">
      <c r="A59" s="369"/>
      <c r="B59" s="172" t="s">
        <v>557</v>
      </c>
      <c r="C59" s="182" t="s">
        <v>558</v>
      </c>
      <c r="D59" s="512" t="s">
        <v>559</v>
      </c>
      <c r="E59" s="512"/>
      <c r="F59" s="513"/>
      <c r="G59" s="174" t="s">
        <v>560</v>
      </c>
      <c r="H59" s="173" t="s">
        <v>561</v>
      </c>
      <c r="I59" s="390"/>
      <c r="J59" s="365"/>
    </row>
    <row r="60" spans="1:19" ht="22.9" customHeight="1">
      <c r="A60" s="365"/>
      <c r="B60" s="365"/>
      <c r="C60" s="365"/>
      <c r="D60" s="365"/>
      <c r="E60" s="365"/>
      <c r="F60" s="365"/>
      <c r="G60" s="373"/>
      <c r="H60" s="365"/>
      <c r="I60" s="365"/>
      <c r="J60" s="365"/>
    </row>
    <row r="61" spans="1:19" ht="16.899999999999999" customHeight="1">
      <c r="A61" s="365"/>
      <c r="B61" s="365"/>
      <c r="C61" s="365"/>
      <c r="D61" s="365"/>
      <c r="E61" s="365"/>
      <c r="F61" s="365"/>
      <c r="G61" s="373"/>
      <c r="H61" s="365"/>
      <c r="I61" s="365"/>
      <c r="J61" s="365"/>
    </row>
    <row r="62" spans="1:19" ht="45.75" customHeight="1">
      <c r="A62" s="393"/>
      <c r="B62" s="172" t="s">
        <v>562</v>
      </c>
      <c r="C62" s="171" t="s">
        <v>563</v>
      </c>
      <c r="D62" s="512" t="s">
        <v>564</v>
      </c>
      <c r="E62" s="512"/>
      <c r="F62" s="513"/>
      <c r="G62" s="396" t="s">
        <v>565</v>
      </c>
      <c r="H62" s="175"/>
      <c r="I62" s="384"/>
      <c r="J62" s="365"/>
    </row>
    <row r="63" spans="1:19">
      <c r="A63" s="365"/>
      <c r="B63" s="365"/>
      <c r="C63" s="365"/>
      <c r="D63" s="365"/>
      <c r="E63" s="365"/>
      <c r="F63" s="365"/>
      <c r="G63" s="373"/>
      <c r="H63" s="365"/>
      <c r="I63" s="365"/>
      <c r="J63" s="365"/>
    </row>
    <row r="64" spans="1:19" ht="7.9" customHeight="1">
      <c r="A64" s="365"/>
      <c r="B64" s="365"/>
      <c r="C64" s="365"/>
      <c r="D64" s="365"/>
      <c r="E64" s="365"/>
      <c r="F64" s="365"/>
      <c r="G64" s="373"/>
      <c r="H64" s="365"/>
      <c r="I64" s="365"/>
      <c r="J64" s="365"/>
    </row>
    <row r="65" spans="1:15" hidden="1">
      <c r="A65" s="365"/>
      <c r="B65" s="365"/>
      <c r="C65" s="397" t="s">
        <v>566</v>
      </c>
      <c r="D65" s="397">
        <v>1</v>
      </c>
      <c r="E65" s="397">
        <v>2</v>
      </c>
      <c r="F65" s="397">
        <v>3</v>
      </c>
      <c r="G65" s="397">
        <v>4</v>
      </c>
      <c r="H65" s="397">
        <v>5</v>
      </c>
      <c r="I65" s="397">
        <v>6</v>
      </c>
      <c r="J65" s="397">
        <v>7</v>
      </c>
      <c r="L65" s="232">
        <v>9</v>
      </c>
    </row>
    <row r="66" spans="1:15" hidden="1">
      <c r="A66" s="181"/>
      <c r="B66" s="365"/>
      <c r="C66" s="397" t="s">
        <v>567</v>
      </c>
      <c r="D66" s="233"/>
      <c r="E66" s="234"/>
      <c r="F66" s="234"/>
      <c r="G66" s="233"/>
      <c r="H66" s="233"/>
      <c r="I66" s="233"/>
      <c r="J66" s="233"/>
      <c r="L66" s="235"/>
    </row>
    <row r="67" spans="1:15" hidden="1">
      <c r="A67" s="181"/>
      <c r="B67" s="365"/>
      <c r="C67" s="397" t="s">
        <v>568</v>
      </c>
      <c r="D67" s="233"/>
      <c r="E67" s="233"/>
      <c r="F67" s="233"/>
      <c r="G67" s="233"/>
      <c r="H67" s="233"/>
      <c r="I67" s="233"/>
      <c r="J67" s="233"/>
      <c r="L67" s="235"/>
    </row>
    <row r="68" spans="1:15" hidden="1">
      <c r="A68" s="181"/>
      <c r="B68" s="365"/>
      <c r="C68" s="397" t="s">
        <v>569</v>
      </c>
      <c r="D68" s="233"/>
      <c r="E68" s="233"/>
      <c r="F68" s="233"/>
      <c r="G68" s="233"/>
      <c r="H68" s="233"/>
      <c r="I68" s="233"/>
      <c r="J68" s="233"/>
      <c r="L68" s="235"/>
    </row>
    <row r="69" spans="1:15" hidden="1">
      <c r="A69" s="181"/>
      <c r="B69" s="365"/>
      <c r="C69" s="365"/>
      <c r="D69" s="216"/>
      <c r="E69" s="216"/>
      <c r="F69" s="216"/>
      <c r="G69" s="216"/>
      <c r="H69" s="216"/>
      <c r="I69" s="216"/>
      <c r="J69" s="216"/>
      <c r="L69" s="179"/>
    </row>
    <row r="70" spans="1:15" hidden="1">
      <c r="A70" s="181"/>
      <c r="B70" s="365"/>
      <c r="C70" s="365"/>
      <c r="D70" s="216"/>
      <c r="E70" s="216"/>
      <c r="F70" s="216"/>
      <c r="G70" s="216"/>
      <c r="H70" s="216"/>
      <c r="I70" s="216"/>
      <c r="J70" s="216"/>
      <c r="L70" s="179"/>
    </row>
    <row r="71" spans="1:15" hidden="1">
      <c r="A71" s="181"/>
      <c r="B71" s="365"/>
      <c r="C71" s="365"/>
      <c r="D71" s="216"/>
      <c r="E71" s="216"/>
      <c r="F71" s="216"/>
      <c r="G71" s="216"/>
      <c r="H71" s="216"/>
      <c r="I71" s="216"/>
      <c r="J71" s="216"/>
      <c r="L71" s="179"/>
    </row>
    <row r="72" spans="1:15" hidden="1">
      <c r="A72" s="181"/>
      <c r="B72" s="365"/>
      <c r="C72" s="365"/>
      <c r="D72" s="216"/>
      <c r="E72" s="216"/>
      <c r="F72" s="216"/>
      <c r="G72" s="216"/>
      <c r="H72" s="216"/>
      <c r="I72" s="216"/>
      <c r="J72" s="216"/>
      <c r="L72" s="179"/>
    </row>
    <row r="73" spans="1:15">
      <c r="A73" s="365"/>
      <c r="B73" s="365"/>
      <c r="C73" s="365"/>
      <c r="D73" s="365"/>
      <c r="E73" s="365"/>
      <c r="F73" s="365"/>
      <c r="G73" s="373"/>
      <c r="H73" s="365"/>
      <c r="I73" s="365"/>
      <c r="J73" s="365"/>
    </row>
    <row r="74" spans="1:15" ht="75.75" customHeight="1">
      <c r="A74" s="178"/>
      <c r="B74" s="172" t="s">
        <v>570</v>
      </c>
      <c r="C74" s="230" t="s">
        <v>571</v>
      </c>
      <c r="D74" s="510" t="s">
        <v>572</v>
      </c>
      <c r="E74" s="510"/>
      <c r="F74" s="511"/>
      <c r="G74" s="231" t="s">
        <v>573</v>
      </c>
      <c r="H74" s="173" t="s">
        <v>574</v>
      </c>
      <c r="I74" s="236">
        <f>SUMIF('IMF 6 - Project log'!$AD5:$AD494,"&gt;=7",'IMF 6 - Project log'!$AE5:$AE494)</f>
        <v>104698782</v>
      </c>
      <c r="J74" s="365"/>
    </row>
    <row r="75" spans="1:15" ht="8.65" customHeight="1">
      <c r="A75" s="369"/>
      <c r="B75" s="175"/>
      <c r="C75" s="177"/>
      <c r="D75" s="176"/>
      <c r="E75" s="176"/>
      <c r="F75" s="176"/>
      <c r="G75" s="395"/>
      <c r="H75" s="175"/>
      <c r="I75" s="398"/>
      <c r="J75" s="365"/>
    </row>
    <row r="76" spans="1:15" ht="6.6" customHeight="1">
      <c r="A76" s="365"/>
      <c r="B76" s="365"/>
      <c r="C76" s="365"/>
      <c r="D76" s="365"/>
      <c r="E76" s="365"/>
      <c r="F76" s="365"/>
      <c r="G76" s="373"/>
      <c r="H76" s="365"/>
      <c r="I76" s="365"/>
      <c r="J76" s="365"/>
    </row>
    <row r="77" spans="1:15" ht="45" customHeight="1">
      <c r="A77" s="393"/>
      <c r="B77" s="172" t="s">
        <v>575</v>
      </c>
      <c r="C77" s="171" t="s">
        <v>576</v>
      </c>
      <c r="D77" s="506" t="s">
        <v>577</v>
      </c>
      <c r="E77" s="506"/>
      <c r="F77" s="507"/>
      <c r="G77" s="174" t="s">
        <v>578</v>
      </c>
      <c r="H77" s="173" t="s">
        <v>551</v>
      </c>
      <c r="I77" s="392" t="e">
        <f>AVERAGEIF('IMF 6 - Project log'!#REF!,"&lt;&gt;",'IMF 6 - Project log'!#REF!)</f>
        <v>#REF!</v>
      </c>
      <c r="J77" s="365"/>
    </row>
    <row r="78" spans="1:15" ht="4.9000000000000004" customHeight="1">
      <c r="A78" s="365"/>
      <c r="B78" s="365"/>
      <c r="C78" s="365"/>
      <c r="D78" s="365"/>
      <c r="E78" s="365"/>
      <c r="F78" s="365"/>
      <c r="G78" s="373"/>
      <c r="H78" s="365"/>
      <c r="I78" s="365"/>
      <c r="J78" s="365"/>
    </row>
    <row r="79" spans="1:15" ht="15" customHeight="1">
      <c r="A79" s="365"/>
      <c r="B79" s="365"/>
      <c r="C79" s="365"/>
      <c r="D79" s="365"/>
      <c r="E79" s="365"/>
      <c r="F79" s="365"/>
      <c r="G79" s="373"/>
      <c r="H79" s="365"/>
      <c r="I79" s="365"/>
      <c r="J79" s="365"/>
    </row>
    <row r="80" spans="1:15" ht="52.5" customHeight="1">
      <c r="A80" s="393"/>
      <c r="B80" s="172" t="s">
        <v>579</v>
      </c>
      <c r="C80" s="171" t="s">
        <v>580</v>
      </c>
      <c r="D80" s="512" t="s">
        <v>581</v>
      </c>
      <c r="E80" s="512"/>
      <c r="F80" s="513"/>
      <c r="G80" s="388" t="s">
        <v>582</v>
      </c>
      <c r="H80" s="173" t="s">
        <v>583</v>
      </c>
      <c r="I80" s="394">
        <f>COUNTA('IMF 7 - BAU log'!C5:C44)/COUNTIF('IMF 6 - Project log'!$AD$5:$AD$104,"=8")</f>
        <v>0.4</v>
      </c>
      <c r="J80" s="365"/>
      <c r="K80"/>
      <c r="O80" s="149"/>
    </row>
    <row r="81" spans="1:20" ht="6" customHeight="1">
      <c r="A81" s="365"/>
      <c r="B81" s="365"/>
      <c r="C81" s="365"/>
      <c r="D81" s="365"/>
      <c r="E81" s="365"/>
      <c r="F81" s="365"/>
      <c r="G81" s="373"/>
      <c r="H81" s="365"/>
      <c r="I81" s="365"/>
      <c r="J81" s="365"/>
    </row>
    <row r="82" spans="1:20" ht="14.65" customHeight="1">
      <c r="A82" s="365"/>
      <c r="B82" s="365"/>
      <c r="C82" s="365"/>
      <c r="D82" s="365"/>
      <c r="E82" s="365"/>
      <c r="F82" s="365"/>
      <c r="G82" s="373"/>
      <c r="H82" s="365"/>
      <c r="I82" s="365"/>
      <c r="J82" s="365"/>
      <c r="K82" s="229" t="s">
        <v>510</v>
      </c>
      <c r="L82" s="229" t="s">
        <v>511</v>
      </c>
      <c r="M82" s="229" t="s">
        <v>512</v>
      </c>
      <c r="N82" s="229" t="s">
        <v>513</v>
      </c>
      <c r="O82" s="229" t="s">
        <v>514</v>
      </c>
      <c r="P82" s="229" t="s">
        <v>515</v>
      </c>
      <c r="Q82" s="229" t="s">
        <v>516</v>
      </c>
      <c r="R82" s="229" t="s">
        <v>517</v>
      </c>
      <c r="S82" s="229" t="s">
        <v>518</v>
      </c>
    </row>
    <row r="83" spans="1:20" ht="77.650000000000006" customHeight="1">
      <c r="A83" s="393"/>
      <c r="B83" s="172" t="s">
        <v>584</v>
      </c>
      <c r="C83" s="171" t="s">
        <v>585</v>
      </c>
      <c r="D83" s="512" t="s">
        <v>586</v>
      </c>
      <c r="E83" s="512"/>
      <c r="F83" s="513"/>
      <c r="G83" s="388" t="s">
        <v>587</v>
      </c>
      <c r="H83" s="173" t="s">
        <v>588</v>
      </c>
      <c r="I83" s="399">
        <f>SUM(K83:S83)</f>
        <v>19000000</v>
      </c>
      <c r="J83" s="365"/>
      <c r="K83" s="556"/>
      <c r="L83" s="556"/>
      <c r="M83" s="556"/>
      <c r="N83" s="556"/>
      <c r="O83" s="560"/>
      <c r="P83" s="560"/>
      <c r="Q83" s="560"/>
      <c r="R83" s="560"/>
      <c r="S83" s="560">
        <v>19000000</v>
      </c>
      <c r="T83" s="238"/>
    </row>
    <row r="84" spans="1:20" ht="6" customHeight="1">
      <c r="A84" s="365"/>
      <c r="B84" s="365"/>
      <c r="C84" s="365"/>
      <c r="D84" s="365"/>
      <c r="E84" s="365"/>
      <c r="F84" s="365"/>
      <c r="G84" s="373"/>
      <c r="H84" s="365"/>
      <c r="I84" s="365"/>
      <c r="J84" s="365"/>
    </row>
    <row r="85" spans="1:20" ht="10.9" customHeight="1">
      <c r="A85" s="365"/>
      <c r="B85" s="365"/>
      <c r="C85" s="365"/>
      <c r="D85" s="365"/>
      <c r="E85" s="365"/>
      <c r="F85" s="365"/>
      <c r="G85" s="373"/>
      <c r="H85" s="365"/>
      <c r="I85" s="365"/>
      <c r="J85" s="365"/>
    </row>
    <row r="86" spans="1:20" ht="48.75" customHeight="1">
      <c r="A86" s="365"/>
      <c r="B86" s="172" t="s">
        <v>589</v>
      </c>
      <c r="C86" s="171" t="s">
        <v>590</v>
      </c>
      <c r="D86" s="506" t="s">
        <v>591</v>
      </c>
      <c r="E86" s="506"/>
      <c r="F86" s="507"/>
      <c r="G86" s="388" t="s">
        <v>592</v>
      </c>
      <c r="H86" s="170" t="s">
        <v>593</v>
      </c>
      <c r="I86" s="400">
        <f>(5*SUMPRODUCT('IMF 7 - BAU log'!J5:J94,'IMF 7 - BAU log'!T5:T94))+
(4*SUMPRODUCT('IMF 7 - BAU log'!J5:J94,'IMF 7 - BAU log'!U5:U94))+
(3*SUMPRODUCT('IMF 7 - BAU log'!J5:J94,'IMF 7 - BAU log'!V5:V94))+
(2*SUMPRODUCT('IMF 7 - BAU log'!J5:J94,'IMF 7 - BAU log'!W5:W94))+
(SUMPRODUCT('IMF 7 - BAU log'!J5:J94,'IMF 7 - BAU log'!X5:X94))</f>
        <v>0</v>
      </c>
      <c r="J86" s="365"/>
    </row>
    <row r="87" spans="1:20">
      <c r="A87" s="365"/>
      <c r="B87" s="365"/>
      <c r="C87" s="365"/>
      <c r="D87" s="365"/>
      <c r="E87" s="365"/>
      <c r="F87" s="365"/>
      <c r="G87" s="373"/>
      <c r="H87" s="365"/>
      <c r="I87" s="365"/>
      <c r="J87" s="365"/>
    </row>
    <row r="88" spans="1:20">
      <c r="A88" s="365"/>
      <c r="B88" s="365"/>
      <c r="C88" s="365"/>
      <c r="D88" s="365"/>
      <c r="E88" s="365"/>
      <c r="F88" s="365"/>
      <c r="G88" s="373"/>
      <c r="H88" s="365"/>
      <c r="I88" s="365"/>
      <c r="J88" s="365"/>
    </row>
    <row r="89" spans="1:20">
      <c r="A89" s="365"/>
      <c r="B89" s="365"/>
      <c r="C89" s="365"/>
      <c r="D89" s="365"/>
      <c r="E89" s="365"/>
      <c r="F89" s="365"/>
      <c r="G89" s="373"/>
      <c r="H89" s="365"/>
      <c r="I89" s="365"/>
      <c r="J89" s="365"/>
    </row>
    <row r="90" spans="1:20">
      <c r="A90" s="365"/>
      <c r="B90" s="386"/>
      <c r="C90" s="365"/>
      <c r="D90" s="365"/>
      <c r="E90" s="365"/>
      <c r="F90" s="365"/>
      <c r="G90" s="373"/>
      <c r="H90" s="365"/>
      <c r="I90" s="365"/>
      <c r="J90" s="365"/>
    </row>
    <row r="91" spans="1:20">
      <c r="A91" s="365"/>
      <c r="B91" s="365"/>
      <c r="C91" s="365"/>
      <c r="D91" s="365"/>
      <c r="E91" s="365"/>
      <c r="F91" s="365"/>
      <c r="G91" s="373"/>
      <c r="H91" s="365"/>
      <c r="I91" s="365"/>
      <c r="J91" s="365"/>
    </row>
    <row r="92" spans="1:20">
      <c r="A92" s="365"/>
      <c r="B92" s="365"/>
      <c r="C92" s="365"/>
      <c r="D92" s="365"/>
      <c r="E92" s="365"/>
      <c r="F92" s="365"/>
      <c r="G92" s="373"/>
      <c r="H92" s="365"/>
      <c r="I92" s="365"/>
      <c r="J92" s="365"/>
    </row>
    <row r="93" spans="1:20">
      <c r="A93" s="365"/>
      <c r="B93" s="365"/>
      <c r="C93" s="365"/>
      <c r="D93" s="365"/>
      <c r="E93" s="365"/>
      <c r="F93" s="365"/>
      <c r="G93" s="373"/>
      <c r="H93" s="365"/>
      <c r="I93" s="365"/>
      <c r="J93" s="365"/>
    </row>
    <row r="94" spans="1:20">
      <c r="A94" s="365"/>
      <c r="B94" s="365"/>
      <c r="C94" s="365"/>
      <c r="D94" s="365"/>
      <c r="E94" s="365"/>
      <c r="F94" s="365"/>
      <c r="G94" s="373"/>
      <c r="H94" s="365"/>
      <c r="I94" s="365"/>
      <c r="J94" s="365"/>
    </row>
    <row r="138" spans="26:27" ht="23.25">
      <c r="Z138" s="168" t="s">
        <v>594</v>
      </c>
      <c r="AA138" s="168"/>
    </row>
    <row r="139" spans="26:27" ht="23.25">
      <c r="Z139" s="168" t="s">
        <v>595</v>
      </c>
      <c r="AA139" s="168"/>
    </row>
    <row r="140" spans="26:27" ht="23.25">
      <c r="Z140" s="168" t="s">
        <v>596</v>
      </c>
      <c r="AA140" s="168"/>
    </row>
    <row r="141" spans="26:27" ht="23.25">
      <c r="Z141" s="168" t="s">
        <v>597</v>
      </c>
      <c r="AA141" s="168"/>
    </row>
  </sheetData>
  <mergeCells count="16">
    <mergeCell ref="D77:F77"/>
    <mergeCell ref="D80:F80"/>
    <mergeCell ref="D83:F83"/>
    <mergeCell ref="D86:F86"/>
    <mergeCell ref="D50:F50"/>
    <mergeCell ref="D53:F53"/>
    <mergeCell ref="D56:F56"/>
    <mergeCell ref="D59:F59"/>
    <mergeCell ref="D62:F62"/>
    <mergeCell ref="D74:F74"/>
    <mergeCell ref="D28:F28"/>
    <mergeCell ref="C1:F1"/>
    <mergeCell ref="D2:F2"/>
    <mergeCell ref="H2:I2"/>
    <mergeCell ref="D3:F3"/>
    <mergeCell ref="D6:F6"/>
  </mergeCells>
  <conditionalFormatting sqref="N5">
    <cfRule type="containsText" dxfId="21" priority="1" operator="containsText" text="Amber">
      <formula>NOT(ISERROR(SEARCH("Amber",N5)))</formula>
    </cfRule>
    <cfRule type="containsText" dxfId="20" priority="2" operator="containsText" text="Green">
      <formula>NOT(ISERROR(SEARCH("Green",N5)))</formula>
    </cfRule>
    <cfRule type="containsText" dxfId="19" priority="3" operator="containsText" text="Red">
      <formula>NOT(ISERROR(SEARCH("Red",N5)))</formula>
    </cfRule>
  </conditionalFormatting>
  <dataValidations disablePrompts="1" count="1">
    <dataValidation type="whole" allowBlank="1" showInputMessage="1" showErrorMessage="1" sqref="D66:E72 G66:J72 L66:L72" xr:uid="{D60B402B-4AA3-45EA-9463-8934D19DD30A}">
      <formula1>0</formula1>
      <formula2>9</formula2>
    </dataValidation>
  </dataValidations>
  <pageMargins left="0.7" right="0.7" top="0.75" bottom="0.75" header="0.3" footer="0.3"/>
  <pageSetup paperSize="9" orientation="portrait" r:id="rId1"/>
  <headerFooter>
    <oddFooter>&amp;C&amp;1#&amp;"Calibri"&amp;12&amp;K008000Internal Use</oddFooter>
  </headerFooter>
  <customProperties>
    <customPr name="_pios_id" r:id="rId2"/>
  </customProperties>
  <drawing r:id="rId3"/>
  <legacy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03C592-33C8-4535-8CB8-A45CCEB6D15E}">
  <sheetPr>
    <tabColor theme="5" tint="0.39997558519241921"/>
  </sheetPr>
  <dimension ref="A1:S82"/>
  <sheetViews>
    <sheetView zoomScale="80" zoomScaleNormal="80" workbookViewId="0">
      <pane xSplit="2" ySplit="4" topLeftCell="C5" activePane="bottomRight" state="frozen"/>
      <selection pane="bottomRight" activeCell="A4" sqref="A4"/>
      <selection pane="bottomLeft" activeCell="C36" sqref="C36"/>
      <selection pane="topRight" activeCell="C36" sqref="C36"/>
    </sheetView>
  </sheetViews>
  <sheetFormatPr defaultColWidth="9.28515625" defaultRowHeight="15" outlineLevelRow="1"/>
  <cols>
    <col min="1" max="1" width="24" style="137" customWidth="1"/>
    <col min="2" max="2" width="5.7109375" style="137" customWidth="1"/>
    <col min="3" max="3" width="35.28515625" style="137" customWidth="1"/>
    <col min="4" max="4" width="25.42578125" style="137" customWidth="1"/>
    <col min="5" max="5" width="21.42578125" style="137" customWidth="1"/>
    <col min="6" max="6" width="20.28515625" style="137" customWidth="1"/>
    <col min="7" max="7" width="63" style="137" customWidth="1"/>
    <col min="8" max="8" width="24.7109375" style="137" customWidth="1"/>
    <col min="9" max="9" width="18.42578125" style="137" customWidth="1"/>
    <col min="10" max="10" width="17.42578125" style="137" customWidth="1"/>
    <col min="11" max="11" width="7.28515625" style="137" bestFit="1" customWidth="1"/>
    <col min="12" max="12" width="5.42578125" style="137" bestFit="1" customWidth="1"/>
    <col min="13" max="13" width="5.5703125" style="137" bestFit="1" customWidth="1"/>
    <col min="14" max="14" width="8.28515625" style="137" bestFit="1" customWidth="1"/>
    <col min="15" max="15" width="6.28515625" style="137" bestFit="1" customWidth="1"/>
    <col min="16" max="16" width="6.5703125" style="137" bestFit="1" customWidth="1"/>
    <col min="17" max="17" width="8.28515625" style="137" bestFit="1" customWidth="1"/>
    <col min="18" max="18" width="6.42578125" style="137" customWidth="1"/>
    <col min="19" max="19" width="7.28515625" style="137" customWidth="1"/>
    <col min="20" max="16384" width="9.28515625" style="137"/>
  </cols>
  <sheetData>
    <row r="1" spans="1:16">
      <c r="A1" s="365"/>
      <c r="B1" s="365"/>
      <c r="C1" s="365"/>
      <c r="D1" s="365"/>
      <c r="E1" s="365"/>
      <c r="F1" s="365"/>
      <c r="G1" s="365"/>
      <c r="H1" s="365"/>
      <c r="I1" s="365"/>
      <c r="J1" s="365"/>
      <c r="K1" s="365"/>
      <c r="L1" s="365"/>
      <c r="M1" s="365"/>
      <c r="N1" s="365"/>
      <c r="O1" s="365"/>
      <c r="P1" s="365"/>
    </row>
    <row r="2" spans="1:16" ht="27" thickBot="1">
      <c r="A2" s="365"/>
      <c r="B2" s="205" t="s">
        <v>598</v>
      </c>
      <c r="C2" s="401"/>
      <c r="D2" s="401"/>
      <c r="E2" s="401"/>
      <c r="F2" s="401"/>
      <c r="G2" s="401"/>
      <c r="H2" s="401"/>
      <c r="I2" s="401"/>
      <c r="J2" s="365"/>
      <c r="K2" s="365"/>
      <c r="L2" s="365"/>
      <c r="M2" s="365"/>
      <c r="N2" s="365"/>
      <c r="O2" s="365"/>
      <c r="P2" s="365"/>
    </row>
    <row r="3" spans="1:16">
      <c r="A3" s="365"/>
      <c r="B3" s="365"/>
      <c r="C3" s="365"/>
      <c r="D3" s="365"/>
      <c r="E3" s="365"/>
      <c r="F3" s="365"/>
      <c r="G3" s="365"/>
      <c r="H3" s="365"/>
      <c r="I3" s="365"/>
      <c r="J3" s="365"/>
      <c r="K3" s="365"/>
      <c r="L3" s="365"/>
      <c r="M3" s="365"/>
      <c r="N3" s="365"/>
      <c r="O3" s="365"/>
      <c r="P3" s="365"/>
    </row>
    <row r="4" spans="1:16" ht="25.15" customHeight="1" thickBot="1">
      <c r="A4" s="365"/>
      <c r="B4" s="192" t="s">
        <v>505</v>
      </c>
      <c r="C4" s="192" t="s">
        <v>506</v>
      </c>
      <c r="D4" s="514" t="s">
        <v>507</v>
      </c>
      <c r="E4" s="514"/>
      <c r="F4" s="514"/>
      <c r="G4" s="192" t="s">
        <v>599</v>
      </c>
      <c r="H4" s="514" t="s">
        <v>509</v>
      </c>
      <c r="I4" s="514"/>
      <c r="J4" s="365"/>
    </row>
    <row r="5" spans="1:16" ht="14.1" customHeight="1">
      <c r="A5" s="365"/>
      <c r="B5" s="515" t="s">
        <v>600</v>
      </c>
      <c r="C5" s="516" t="s">
        <v>601</v>
      </c>
      <c r="D5" s="517" t="s">
        <v>602</v>
      </c>
      <c r="E5" s="517"/>
      <c r="F5" s="518"/>
      <c r="G5" s="519" t="s">
        <v>603</v>
      </c>
      <c r="H5" s="561" t="s">
        <v>604</v>
      </c>
      <c r="I5" s="561" t="s">
        <v>605</v>
      </c>
      <c r="J5" s="365"/>
    </row>
    <row r="6" spans="1:16" s="167" customFormat="1" ht="60.6" customHeight="1">
      <c r="A6" s="373"/>
      <c r="B6" s="562"/>
      <c r="C6" s="563"/>
      <c r="D6" s="551"/>
      <c r="E6" s="551"/>
      <c r="F6" s="552"/>
      <c r="G6" s="564"/>
      <c r="H6" s="402">
        <f>SUM(D10:D16)</f>
        <v>74</v>
      </c>
      <c r="I6" s="402">
        <f>SUM(E10:E16)</f>
        <v>0</v>
      </c>
      <c r="J6" s="373"/>
    </row>
    <row r="7" spans="1:16">
      <c r="A7" s="365"/>
      <c r="B7" s="365"/>
      <c r="C7" s="365"/>
      <c r="D7" s="365"/>
      <c r="E7" s="365"/>
      <c r="F7" s="365"/>
      <c r="G7" s="365"/>
      <c r="H7" s="364"/>
      <c r="I7" s="364"/>
      <c r="J7" s="365"/>
      <c r="K7" s="365"/>
      <c r="L7" s="365"/>
      <c r="M7" s="365"/>
      <c r="N7" s="365"/>
      <c r="O7" s="365"/>
      <c r="P7" s="365"/>
    </row>
    <row r="8" spans="1:16" hidden="1" outlineLevel="1">
      <c r="A8" s="365"/>
      <c r="B8" s="365"/>
      <c r="C8" s="188"/>
      <c r="D8" s="188"/>
      <c r="E8" s="188"/>
      <c r="F8" s="188"/>
      <c r="G8" s="188"/>
      <c r="H8" s="365"/>
      <c r="I8" s="365"/>
      <c r="J8" s="365"/>
      <c r="K8" s="365"/>
      <c r="L8" s="365"/>
      <c r="M8" s="365"/>
      <c r="N8" s="365"/>
      <c r="O8" s="365"/>
      <c r="P8" s="365"/>
    </row>
    <row r="9" spans="1:16" hidden="1" outlineLevel="1">
      <c r="A9" s="365"/>
      <c r="B9" s="365"/>
      <c r="C9" s="185" t="s">
        <v>606</v>
      </c>
      <c r="D9" s="403" t="s">
        <v>607</v>
      </c>
      <c r="E9" s="403" t="s">
        <v>608</v>
      </c>
      <c r="F9" s="188"/>
      <c r="G9" s="188"/>
      <c r="H9" s="365"/>
      <c r="I9" s="365"/>
      <c r="J9" s="365"/>
      <c r="K9" s="365"/>
      <c r="L9" s="365"/>
      <c r="M9" s="365"/>
      <c r="N9" s="365"/>
      <c r="O9" s="365"/>
      <c r="P9" s="365"/>
    </row>
    <row r="10" spans="1:16" hidden="1" outlineLevel="1">
      <c r="A10" s="365"/>
      <c r="B10" s="365"/>
      <c r="C10" s="365" t="s">
        <v>492</v>
      </c>
      <c r="D10" s="367">
        <f>COUNTA('IMF9 - Project Partners '!A3:A71)</f>
        <v>6</v>
      </c>
      <c r="E10" s="365">
        <f>COUNTA('IMF 8 - Project Supporters'!A3:A1048576)</f>
        <v>0</v>
      </c>
      <c r="F10" s="188"/>
      <c r="G10" s="188"/>
      <c r="H10" s="365"/>
      <c r="I10" s="365"/>
      <c r="J10" s="365"/>
      <c r="K10" s="365"/>
      <c r="L10" s="365"/>
      <c r="M10" s="365"/>
      <c r="N10" s="365"/>
      <c r="O10" s="365"/>
      <c r="P10" s="365"/>
    </row>
    <row r="11" spans="1:16" hidden="1" outlineLevel="1">
      <c r="A11" s="365"/>
      <c r="B11" s="365"/>
      <c r="C11" s="365" t="s">
        <v>609</v>
      </c>
      <c r="D11" s="367">
        <f>COUNTA('IMF9 - Project Partners '!B3:B70)</f>
        <v>14</v>
      </c>
      <c r="E11" s="365">
        <f>COUNTA('IMF 8 - Project Supporters'!B3:B1048576)</f>
        <v>0</v>
      </c>
      <c r="F11" s="367"/>
      <c r="G11" s="365"/>
      <c r="H11" s="365"/>
      <c r="I11" s="365"/>
      <c r="J11" s="365"/>
      <c r="K11" s="365"/>
      <c r="L11" s="365"/>
      <c r="M11" s="365"/>
      <c r="N11" s="365"/>
      <c r="O11" s="365"/>
      <c r="P11" s="365"/>
    </row>
    <row r="12" spans="1:16" hidden="1" outlineLevel="1">
      <c r="A12" s="365"/>
      <c r="B12" s="365"/>
      <c r="C12" s="365" t="s">
        <v>610</v>
      </c>
      <c r="D12" s="367">
        <f>COUNTA('IMF9 - Project Partners '!C3:C59)</f>
        <v>0</v>
      </c>
      <c r="E12" s="365">
        <f>COUNTA('IMF 8 - Project Supporters'!C3:C1048576)</f>
        <v>0</v>
      </c>
      <c r="F12" s="365"/>
      <c r="G12" s="365"/>
      <c r="H12" s="365"/>
      <c r="I12" s="365"/>
      <c r="J12" s="365"/>
      <c r="K12" s="365"/>
      <c r="L12" s="365"/>
      <c r="M12" s="365"/>
      <c r="N12" s="365"/>
      <c r="O12" s="365"/>
      <c r="P12" s="365"/>
    </row>
    <row r="13" spans="1:16" hidden="1" outlineLevel="1">
      <c r="A13" s="365"/>
      <c r="B13" s="365"/>
      <c r="C13" s="365" t="s">
        <v>485</v>
      </c>
      <c r="D13" s="367">
        <f>COUNTA('IMF9 - Project Partners '!D3:D68)</f>
        <v>22</v>
      </c>
      <c r="E13" s="365">
        <f>COUNTA('IMF 8 - Project Supporters'!D3:D1048576)</f>
        <v>0</v>
      </c>
      <c r="F13" s="367"/>
      <c r="G13" s="365"/>
      <c r="H13" s="365"/>
      <c r="I13" s="365"/>
      <c r="J13" s="365"/>
      <c r="K13" s="365"/>
      <c r="L13" s="365"/>
      <c r="M13" s="365"/>
      <c r="N13" s="365"/>
      <c r="O13" s="365"/>
      <c r="P13" s="365"/>
    </row>
    <row r="14" spans="1:16" hidden="1" outlineLevel="1">
      <c r="A14" s="365"/>
      <c r="B14" s="365"/>
      <c r="C14" s="365" t="s">
        <v>488</v>
      </c>
      <c r="D14" s="367">
        <f>COUNTA('IMF9 - Project Partners '!E3:E65)</f>
        <v>3</v>
      </c>
      <c r="E14" s="365">
        <f>COUNTA('IMF 8 - Project Supporters'!E3:E1048576)</f>
        <v>0</v>
      </c>
      <c r="F14" s="367"/>
      <c r="G14" s="365"/>
      <c r="H14" s="365"/>
      <c r="I14" s="365"/>
      <c r="J14" s="365"/>
      <c r="K14" s="365"/>
      <c r="L14" s="365"/>
      <c r="M14" s="365"/>
      <c r="N14" s="365"/>
      <c r="O14" s="365"/>
      <c r="P14" s="365"/>
    </row>
    <row r="15" spans="1:16" hidden="1" outlineLevel="1">
      <c r="A15" s="365"/>
      <c r="B15" s="365"/>
      <c r="C15" s="365" t="s">
        <v>490</v>
      </c>
      <c r="D15" s="367">
        <f>COUNTA('IMF9 - Project Partners '!F3:F68)</f>
        <v>22</v>
      </c>
      <c r="E15" s="365">
        <f>COUNTA('IMF 8 - Project Supporters'!F3:F1048576)</f>
        <v>0</v>
      </c>
      <c r="F15" s="367"/>
      <c r="G15" s="365"/>
      <c r="H15" s="365"/>
      <c r="I15" s="365"/>
      <c r="J15" s="365"/>
      <c r="K15" s="365"/>
      <c r="L15" s="365"/>
      <c r="M15" s="365"/>
      <c r="N15" s="365"/>
      <c r="O15" s="365"/>
      <c r="P15" s="365"/>
    </row>
    <row r="16" spans="1:16" hidden="1" outlineLevel="1">
      <c r="A16" s="365"/>
      <c r="B16" s="365"/>
      <c r="C16" s="365" t="s">
        <v>495</v>
      </c>
      <c r="D16" s="367">
        <f>COUNTA('IMF9 - Project Partners '!G3:G49)</f>
        <v>7</v>
      </c>
      <c r="E16" s="365">
        <f>COUNTA('IMF 8 - Project Supporters'!G3:G1048576)</f>
        <v>0</v>
      </c>
      <c r="F16" s="367"/>
      <c r="G16" s="365"/>
      <c r="H16" s="365"/>
      <c r="I16" s="365"/>
      <c r="J16" s="365"/>
      <c r="K16" s="365"/>
      <c r="L16" s="365"/>
      <c r="M16" s="365"/>
      <c r="N16" s="365"/>
      <c r="O16" s="365"/>
      <c r="P16" s="365"/>
    </row>
    <row r="17" spans="1:19" hidden="1" outlineLevel="1">
      <c r="A17" s="365"/>
      <c r="B17" s="365"/>
      <c r="C17" s="565" t="s">
        <v>497</v>
      </c>
      <c r="D17" s="557">
        <f>COUNTA('IMF9 - Project Partners '!H3:H51)</f>
        <v>11</v>
      </c>
      <c r="E17" s="565">
        <f>COUNTA('IMF 8 - Project Supporters'!H3:H1048576)</f>
        <v>0</v>
      </c>
      <c r="F17" s="367"/>
      <c r="G17" s="365"/>
      <c r="H17" s="365"/>
      <c r="I17" s="365"/>
      <c r="J17" s="365"/>
      <c r="K17" s="365"/>
      <c r="L17" s="365"/>
      <c r="M17" s="365"/>
      <c r="N17" s="365"/>
      <c r="O17" s="365"/>
      <c r="P17" s="365"/>
    </row>
    <row r="18" spans="1:19" hidden="1" outlineLevel="1">
      <c r="A18" s="365"/>
      <c r="B18" s="365"/>
      <c r="C18" s="365"/>
      <c r="D18" s="367"/>
      <c r="E18" s="365"/>
      <c r="F18" s="367"/>
      <c r="G18" s="365"/>
      <c r="H18" s="365"/>
      <c r="I18" s="365"/>
      <c r="J18" s="365"/>
      <c r="K18" s="365"/>
      <c r="L18" s="365"/>
      <c r="M18" s="365"/>
      <c r="N18" s="365"/>
      <c r="O18" s="365"/>
      <c r="P18" s="365"/>
    </row>
    <row r="19" spans="1:19" hidden="1" outlineLevel="1">
      <c r="A19" s="365"/>
      <c r="B19" s="365"/>
      <c r="C19" s="365"/>
      <c r="D19" s="365"/>
      <c r="E19" s="365"/>
      <c r="F19" s="367"/>
      <c r="G19" s="365"/>
      <c r="H19" s="365"/>
      <c r="I19" s="365"/>
      <c r="J19" s="365"/>
      <c r="K19" s="365"/>
      <c r="L19" s="365"/>
      <c r="M19" s="365"/>
      <c r="N19" s="365"/>
      <c r="O19" s="365"/>
      <c r="P19" s="365"/>
    </row>
    <row r="20" spans="1:19" hidden="1" outlineLevel="1">
      <c r="A20" s="365"/>
      <c r="B20" s="365"/>
      <c r="C20" s="365"/>
      <c r="D20" s="365"/>
      <c r="E20" s="365"/>
      <c r="F20" s="367"/>
      <c r="G20" s="365"/>
      <c r="H20" s="365"/>
      <c r="I20" s="365"/>
      <c r="J20" s="365"/>
      <c r="K20" s="365"/>
      <c r="L20" s="365"/>
      <c r="M20" s="365"/>
      <c r="N20" s="365"/>
      <c r="O20" s="365"/>
      <c r="P20" s="365"/>
    </row>
    <row r="21" spans="1:19" hidden="1" outlineLevel="1">
      <c r="A21" s="365"/>
      <c r="B21" s="365"/>
      <c r="C21" s="365"/>
      <c r="D21" s="367"/>
      <c r="E21" s="367"/>
      <c r="F21" s="367"/>
      <c r="G21" s="365"/>
      <c r="H21" s="365"/>
      <c r="I21" s="365"/>
      <c r="J21" s="365"/>
      <c r="K21" s="365"/>
      <c r="L21" s="365"/>
      <c r="M21" s="365"/>
      <c r="N21" s="365"/>
      <c r="O21" s="365"/>
      <c r="P21" s="365"/>
    </row>
    <row r="22" spans="1:19" hidden="1" outlineLevel="1">
      <c r="A22" s="365"/>
      <c r="B22" s="365"/>
      <c r="C22" s="365"/>
      <c r="D22" s="367"/>
      <c r="E22" s="367"/>
      <c r="F22" s="367"/>
      <c r="G22" s="365"/>
      <c r="H22" s="365"/>
      <c r="I22" s="365"/>
      <c r="J22" s="365"/>
      <c r="K22" s="365"/>
      <c r="L22" s="365"/>
      <c r="M22" s="365"/>
      <c r="N22" s="365"/>
      <c r="O22" s="365"/>
      <c r="P22" s="365"/>
    </row>
    <row r="23" spans="1:19" hidden="1" outlineLevel="1">
      <c r="A23" s="365"/>
      <c r="B23" s="365"/>
      <c r="C23" s="365"/>
      <c r="D23" s="367"/>
      <c r="E23" s="367"/>
      <c r="F23" s="367"/>
      <c r="G23" s="365"/>
      <c r="H23" s="365"/>
      <c r="I23" s="365"/>
      <c r="J23" s="365"/>
      <c r="K23" s="365"/>
      <c r="L23" s="365"/>
      <c r="M23" s="365"/>
      <c r="N23" s="365"/>
      <c r="O23" s="365"/>
      <c r="P23" s="365"/>
    </row>
    <row r="24" spans="1:19" hidden="1" outlineLevel="1">
      <c r="A24" s="365"/>
      <c r="B24" s="365"/>
      <c r="C24" s="365"/>
      <c r="D24" s="367"/>
      <c r="E24" s="367"/>
      <c r="F24" s="367"/>
      <c r="G24" s="365"/>
      <c r="H24" s="365"/>
      <c r="I24" s="365"/>
      <c r="J24" s="365"/>
      <c r="K24" s="365"/>
      <c r="L24" s="365"/>
      <c r="M24" s="365"/>
      <c r="N24" s="365"/>
      <c r="O24" s="365"/>
      <c r="P24" s="365"/>
    </row>
    <row r="25" spans="1:19" hidden="1" outlineLevel="1">
      <c r="A25" s="365"/>
      <c r="B25" s="365"/>
      <c r="C25" s="365"/>
      <c r="D25" s="367"/>
      <c r="E25" s="367"/>
      <c r="F25" s="367"/>
      <c r="G25" s="365"/>
      <c r="H25" s="365"/>
      <c r="I25" s="365"/>
      <c r="J25" s="365"/>
      <c r="K25" s="365"/>
      <c r="L25" s="365"/>
      <c r="M25" s="365"/>
      <c r="N25" s="365"/>
      <c r="O25" s="365"/>
      <c r="P25" s="365"/>
    </row>
    <row r="26" spans="1:19" hidden="1" collapsed="1">
      <c r="A26" s="365"/>
      <c r="B26" s="365"/>
      <c r="C26" s="365"/>
      <c r="D26" s="365"/>
      <c r="E26" s="365"/>
      <c r="F26" s="365"/>
      <c r="G26" s="365"/>
      <c r="H26" s="365"/>
      <c r="I26" s="364"/>
      <c r="J26" s="365"/>
      <c r="K26" s="365"/>
      <c r="L26" s="365"/>
      <c r="M26" s="365"/>
      <c r="N26" s="365"/>
      <c r="O26" s="365"/>
      <c r="P26" s="365"/>
    </row>
    <row r="27" spans="1:19" s="203" customFormat="1" ht="59.1" customHeight="1">
      <c r="A27" s="395"/>
      <c r="B27" s="195" t="s">
        <v>611</v>
      </c>
      <c r="C27" s="194" t="s">
        <v>612</v>
      </c>
      <c r="D27" s="512" t="s">
        <v>613</v>
      </c>
      <c r="E27" s="512"/>
      <c r="F27" s="513"/>
      <c r="G27" s="204" t="s">
        <v>614</v>
      </c>
      <c r="H27" s="173" t="s">
        <v>615</v>
      </c>
      <c r="I27" s="239">
        <f>(SUM('IMF 6 - Project log'!Q5:Q141))/(SUM('IMF 6 - Project log'!N5:N141))</f>
        <v>0.11615996898199177</v>
      </c>
      <c r="J27" s="387"/>
    </row>
    <row r="28" spans="1:19">
      <c r="A28" s="365"/>
      <c r="B28" s="365"/>
      <c r="C28" s="365"/>
      <c r="D28" s="365"/>
      <c r="E28" s="365"/>
      <c r="F28" s="365"/>
      <c r="G28" s="365"/>
      <c r="H28" s="365"/>
      <c r="I28" s="364"/>
      <c r="J28" s="365"/>
      <c r="K28" s="365"/>
      <c r="L28" s="365"/>
      <c r="M28" s="365"/>
      <c r="N28" s="365"/>
      <c r="O28" s="365"/>
      <c r="P28" s="365"/>
    </row>
    <row r="29" spans="1:19" ht="30">
      <c r="A29" s="365"/>
      <c r="B29" s="365"/>
      <c r="C29" s="365"/>
      <c r="D29" s="365"/>
      <c r="E29" s="365"/>
      <c r="F29" s="365"/>
      <c r="G29" s="365"/>
      <c r="H29" s="365"/>
      <c r="I29" s="364"/>
      <c r="J29" s="365"/>
      <c r="K29" s="240" t="s">
        <v>510</v>
      </c>
      <c r="L29" s="240" t="s">
        <v>511</v>
      </c>
      <c r="M29" s="240" t="s">
        <v>512</v>
      </c>
      <c r="N29" s="240" t="s">
        <v>513</v>
      </c>
      <c r="O29" s="240" t="s">
        <v>514</v>
      </c>
      <c r="P29" s="240" t="s">
        <v>515</v>
      </c>
      <c r="Q29" s="240" t="s">
        <v>516</v>
      </c>
      <c r="R29" s="240" t="s">
        <v>517</v>
      </c>
      <c r="S29" s="240" t="s">
        <v>518</v>
      </c>
    </row>
    <row r="30" spans="1:19" ht="66.599999999999994" customHeight="1">
      <c r="A30" s="365"/>
      <c r="B30" s="195" t="s">
        <v>616</v>
      </c>
      <c r="C30" s="194" t="s">
        <v>617</v>
      </c>
      <c r="D30" s="512" t="s">
        <v>618</v>
      </c>
      <c r="E30" s="512"/>
      <c r="F30" s="513"/>
      <c r="G30" s="241" t="s">
        <v>619</v>
      </c>
      <c r="H30" s="173" t="str">
        <f ca="1">CONCATENATE("Number of FTE ",YEAR(EDATE(TODAY(),-4))-0,"/",(YEAR(EDATE(TODAY(),-4))-1999),":")</f>
        <v>Number of FTE 2024/25:</v>
      </c>
      <c r="I30" s="404">
        <f>SUM(K30:S30)</f>
        <v>24</v>
      </c>
      <c r="J30" s="386"/>
      <c r="K30" s="404"/>
      <c r="L30" s="404"/>
      <c r="M30" s="404"/>
      <c r="N30" s="404"/>
      <c r="O30" s="404"/>
      <c r="P30" s="404"/>
      <c r="Q30" s="404"/>
      <c r="R30" s="404"/>
      <c r="S30" s="404">
        <v>24</v>
      </c>
    </row>
    <row r="31" spans="1:19" s="199" customFormat="1">
      <c r="A31" s="147"/>
      <c r="B31" s="200"/>
      <c r="C31" s="200"/>
      <c r="D31" s="202"/>
      <c r="E31" s="202"/>
      <c r="F31" s="202"/>
      <c r="G31" s="201"/>
      <c r="H31" s="200"/>
      <c r="I31" s="242"/>
      <c r="J31" s="147"/>
      <c r="K31" s="147"/>
      <c r="L31" s="147"/>
      <c r="M31" s="147"/>
      <c r="N31" s="147"/>
      <c r="O31" s="147"/>
      <c r="P31" s="147"/>
    </row>
    <row r="32" spans="1:19">
      <c r="A32" s="365"/>
      <c r="B32" s="365"/>
      <c r="C32" s="365"/>
      <c r="D32" s="365"/>
      <c r="E32" s="365"/>
      <c r="F32" s="365"/>
      <c r="G32" s="365"/>
      <c r="H32" s="365"/>
      <c r="I32" s="364"/>
      <c r="J32" s="365"/>
      <c r="K32" s="365"/>
      <c r="L32" s="365"/>
      <c r="M32" s="365"/>
      <c r="N32" s="365"/>
      <c r="O32" s="365"/>
      <c r="P32" s="365"/>
    </row>
    <row r="33" spans="1:16" ht="45" customHeight="1">
      <c r="A33" s="365"/>
      <c r="B33" s="195" t="s">
        <v>620</v>
      </c>
      <c r="C33" s="194" t="s">
        <v>621</v>
      </c>
      <c r="D33" s="512" t="s">
        <v>622</v>
      </c>
      <c r="E33" s="512"/>
      <c r="F33" s="513"/>
      <c r="G33" s="193" t="s">
        <v>623</v>
      </c>
      <c r="H33" s="173" t="s">
        <v>624</v>
      </c>
      <c r="I33" s="405">
        <f>COUNTA('IMF 5 - Idea log'!B4:B701)</f>
        <v>182</v>
      </c>
      <c r="J33" s="386"/>
      <c r="K33" s="365"/>
      <c r="L33" s="365"/>
      <c r="M33" s="365"/>
      <c r="N33" s="365"/>
      <c r="O33" s="365"/>
      <c r="P33" s="365"/>
    </row>
    <row r="34" spans="1:16">
      <c r="A34" s="365"/>
      <c r="B34" s="177"/>
      <c r="C34" s="177"/>
      <c r="D34" s="176"/>
      <c r="E34" s="176"/>
      <c r="F34" s="176"/>
      <c r="G34" s="197"/>
      <c r="H34" s="175"/>
      <c r="I34" s="384"/>
      <c r="J34" s="365"/>
      <c r="K34" s="365"/>
      <c r="L34" s="365"/>
      <c r="M34" s="365"/>
      <c r="N34" s="365"/>
      <c r="O34" s="365"/>
      <c r="P34" s="365"/>
    </row>
    <row r="35" spans="1:16" ht="15" hidden="1" customHeight="1" outlineLevel="1">
      <c r="A35" s="365"/>
      <c r="B35" s="177"/>
      <c r="C35" s="177"/>
      <c r="D35" s="176"/>
      <c r="E35" s="176"/>
      <c r="F35" s="176"/>
      <c r="G35" s="197"/>
      <c r="H35" s="175"/>
      <c r="I35" s="384"/>
      <c r="J35" s="365"/>
      <c r="K35" s="365"/>
      <c r="L35" s="365"/>
      <c r="M35" s="365"/>
      <c r="N35" s="365"/>
      <c r="O35" s="365"/>
      <c r="P35" s="365"/>
    </row>
    <row r="36" spans="1:16" ht="15" hidden="1" customHeight="1" outlineLevel="1">
      <c r="A36" s="365"/>
      <c r="B36" s="177"/>
      <c r="C36" s="188"/>
      <c r="D36" s="198" t="s">
        <v>625</v>
      </c>
      <c r="E36" s="367">
        <f>COUNTIF('IMF 5 - Idea log'!$E$4:$E$193,"Internal")</f>
        <v>41</v>
      </c>
      <c r="F36" s="188"/>
      <c r="G36" s="188"/>
      <c r="H36" s="175"/>
      <c r="I36" s="384"/>
      <c r="J36" s="365"/>
      <c r="K36" s="365"/>
      <c r="L36" s="365"/>
      <c r="M36" s="365"/>
      <c r="N36" s="365"/>
      <c r="O36" s="365"/>
      <c r="P36" s="365"/>
    </row>
    <row r="37" spans="1:16" ht="15" hidden="1" customHeight="1" outlineLevel="1">
      <c r="A37" s="365"/>
      <c r="B37" s="177"/>
      <c r="C37" s="365"/>
      <c r="D37" s="198" t="s">
        <v>626</v>
      </c>
      <c r="E37" s="367">
        <f>COUNTIF('IMF 5 - Idea log'!$E$4:$E$193,"Internal")</f>
        <v>41</v>
      </c>
      <c r="F37" s="367"/>
      <c r="G37" s="365"/>
      <c r="H37" s="175"/>
      <c r="I37" s="384"/>
      <c r="J37" s="365"/>
      <c r="K37" s="365"/>
      <c r="L37" s="365"/>
      <c r="M37" s="365"/>
      <c r="N37" s="365"/>
      <c r="O37" s="365"/>
      <c r="P37" s="365"/>
    </row>
    <row r="38" spans="1:16" ht="15" hidden="1" customHeight="1" outlineLevel="1">
      <c r="A38" s="365"/>
      <c r="B38" s="177"/>
      <c r="C38" s="365"/>
      <c r="D38" s="365"/>
      <c r="E38" s="365"/>
      <c r="F38" s="367"/>
      <c r="G38" s="365"/>
      <c r="H38" s="175"/>
      <c r="I38" s="384"/>
      <c r="J38" s="365"/>
      <c r="K38" s="365"/>
      <c r="L38" s="365"/>
      <c r="M38" s="365"/>
      <c r="N38" s="365"/>
      <c r="O38" s="365"/>
      <c r="P38" s="365"/>
    </row>
    <row r="39" spans="1:16" ht="15" hidden="1" customHeight="1" outlineLevel="1">
      <c r="A39" s="365"/>
      <c r="B39" s="177"/>
      <c r="C39" s="365"/>
      <c r="D39" s="365"/>
      <c r="E39" s="365"/>
      <c r="F39" s="367"/>
      <c r="G39" s="365"/>
      <c r="H39" s="175"/>
      <c r="I39" s="384"/>
      <c r="J39" s="365"/>
      <c r="K39" s="365"/>
      <c r="L39" s="365"/>
      <c r="M39" s="365"/>
      <c r="N39" s="365"/>
      <c r="O39" s="365"/>
      <c r="P39" s="365"/>
    </row>
    <row r="40" spans="1:16" ht="15" hidden="1" customHeight="1" outlineLevel="1">
      <c r="A40" s="365"/>
      <c r="B40" s="177"/>
      <c r="C40" s="365"/>
      <c r="D40" s="367"/>
      <c r="E40" s="365"/>
      <c r="F40" s="367"/>
      <c r="G40" s="365"/>
      <c r="H40" s="175"/>
      <c r="I40" s="384"/>
      <c r="J40" s="365"/>
      <c r="K40" s="365"/>
      <c r="L40" s="365"/>
      <c r="M40" s="365"/>
      <c r="N40" s="365"/>
      <c r="O40" s="365"/>
      <c r="P40" s="365"/>
    </row>
    <row r="41" spans="1:16" ht="15" hidden="1" customHeight="1" outlineLevel="1">
      <c r="A41" s="365"/>
      <c r="B41" s="177"/>
      <c r="C41" s="365"/>
      <c r="D41" s="367"/>
      <c r="E41" s="365"/>
      <c r="F41" s="367"/>
      <c r="G41" s="365"/>
      <c r="H41" s="175"/>
      <c r="I41" s="384"/>
      <c r="J41" s="365"/>
      <c r="K41" s="365"/>
      <c r="L41" s="365"/>
      <c r="M41" s="365"/>
      <c r="N41" s="365"/>
      <c r="O41" s="365"/>
      <c r="P41" s="365"/>
    </row>
    <row r="42" spans="1:16" ht="15" hidden="1" customHeight="1" outlineLevel="1">
      <c r="A42" s="365"/>
      <c r="B42" s="177"/>
      <c r="C42" s="365"/>
      <c r="D42" s="367"/>
      <c r="E42" s="365"/>
      <c r="F42" s="367"/>
      <c r="G42" s="365"/>
      <c r="H42" s="175"/>
      <c r="I42" s="384"/>
      <c r="J42" s="365"/>
      <c r="K42" s="365"/>
      <c r="L42" s="365"/>
      <c r="M42" s="365"/>
      <c r="N42" s="365"/>
      <c r="O42" s="365"/>
      <c r="P42" s="365"/>
    </row>
    <row r="43" spans="1:16" ht="15" hidden="1" customHeight="1" outlineLevel="1">
      <c r="A43" s="365"/>
      <c r="B43" s="177"/>
      <c r="C43" s="365"/>
      <c r="D43" s="367"/>
      <c r="E43" s="365"/>
      <c r="F43" s="367"/>
      <c r="G43" s="365"/>
      <c r="H43" s="175"/>
      <c r="I43" s="384"/>
      <c r="J43" s="365"/>
      <c r="K43" s="365"/>
      <c r="L43" s="365"/>
      <c r="M43" s="365"/>
      <c r="N43" s="365"/>
      <c r="O43" s="365"/>
      <c r="P43" s="365"/>
    </row>
    <row r="44" spans="1:16" ht="15" hidden="1" customHeight="1" outlineLevel="1">
      <c r="A44" s="365"/>
      <c r="B44" s="177"/>
      <c r="C44" s="365"/>
      <c r="D44" s="367"/>
      <c r="E44" s="365"/>
      <c r="F44" s="367"/>
      <c r="G44" s="365"/>
      <c r="H44" s="175"/>
      <c r="I44" s="384"/>
      <c r="J44" s="365"/>
      <c r="K44" s="365"/>
      <c r="L44" s="365"/>
      <c r="M44" s="365"/>
      <c r="N44" s="365"/>
      <c r="O44" s="365"/>
      <c r="P44" s="365"/>
    </row>
    <row r="45" spans="1:16" ht="15" hidden="1" customHeight="1" outlineLevel="1">
      <c r="A45" s="365"/>
      <c r="B45" s="177"/>
      <c r="C45" s="365"/>
      <c r="D45" s="367"/>
      <c r="E45" s="365"/>
      <c r="F45" s="367"/>
      <c r="G45" s="365"/>
      <c r="H45" s="175"/>
      <c r="I45" s="384"/>
      <c r="J45" s="365"/>
      <c r="K45" s="365"/>
      <c r="L45" s="365"/>
      <c r="M45" s="365"/>
      <c r="N45" s="365"/>
      <c r="O45" s="365"/>
      <c r="P45" s="365"/>
    </row>
    <row r="46" spans="1:16" ht="15" hidden="1" customHeight="1" outlineLevel="1">
      <c r="A46" s="365"/>
      <c r="B46" s="177"/>
      <c r="C46" s="365"/>
      <c r="D46" s="367"/>
      <c r="E46" s="365"/>
      <c r="F46" s="367"/>
      <c r="G46" s="365"/>
      <c r="H46" s="175"/>
      <c r="I46" s="384"/>
      <c r="J46" s="365"/>
      <c r="K46" s="365"/>
      <c r="L46" s="365"/>
      <c r="M46" s="365"/>
      <c r="N46" s="365"/>
      <c r="O46" s="365"/>
      <c r="P46" s="365"/>
    </row>
    <row r="47" spans="1:16" ht="15" hidden="1" customHeight="1" outlineLevel="1">
      <c r="A47" s="365"/>
      <c r="B47" s="177"/>
      <c r="C47" s="365"/>
      <c r="D47" s="367"/>
      <c r="E47" s="365"/>
      <c r="F47" s="367"/>
      <c r="G47" s="365"/>
      <c r="H47" s="175"/>
      <c r="I47" s="384"/>
      <c r="J47" s="365"/>
      <c r="K47" s="365"/>
      <c r="L47" s="365"/>
      <c r="M47" s="365"/>
      <c r="N47" s="365"/>
      <c r="O47" s="365"/>
      <c r="P47" s="365"/>
    </row>
    <row r="48" spans="1:16" ht="15" hidden="1" customHeight="1" outlineLevel="1">
      <c r="A48" s="365"/>
      <c r="B48" s="177"/>
      <c r="C48" s="365"/>
      <c r="D48" s="367"/>
      <c r="E48" s="365"/>
      <c r="F48" s="367"/>
      <c r="G48" s="365"/>
      <c r="H48" s="175"/>
      <c r="I48" s="384"/>
      <c r="J48" s="365"/>
      <c r="K48" s="365"/>
      <c r="L48" s="365"/>
      <c r="M48" s="365"/>
      <c r="N48" s="365"/>
      <c r="O48" s="365"/>
      <c r="P48" s="365"/>
    </row>
    <row r="49" spans="1:16" ht="15" hidden="1" customHeight="1" outlineLevel="1">
      <c r="A49" s="365"/>
      <c r="B49" s="177"/>
      <c r="C49" s="365"/>
      <c r="D49" s="367"/>
      <c r="E49" s="365"/>
      <c r="F49" s="367"/>
      <c r="G49" s="365"/>
      <c r="H49" s="175"/>
      <c r="I49" s="384"/>
      <c r="J49" s="365"/>
      <c r="K49" s="365"/>
      <c r="L49" s="365"/>
      <c r="M49" s="365"/>
      <c r="N49" s="365"/>
      <c r="O49" s="365"/>
      <c r="P49" s="365"/>
    </row>
    <row r="50" spans="1:16" ht="15" hidden="1" customHeight="1" outlineLevel="1">
      <c r="A50" s="365"/>
      <c r="B50" s="177"/>
      <c r="C50" s="365"/>
      <c r="D50" s="367"/>
      <c r="E50" s="365"/>
      <c r="F50" s="367"/>
      <c r="G50" s="365"/>
      <c r="H50" s="175"/>
      <c r="I50" s="384"/>
      <c r="J50" s="365"/>
      <c r="K50" s="365"/>
      <c r="L50" s="365"/>
      <c r="M50" s="365"/>
      <c r="N50" s="365"/>
      <c r="O50" s="365"/>
      <c r="P50" s="365"/>
    </row>
    <row r="51" spans="1:16" ht="15" hidden="1" customHeight="1" outlineLevel="1">
      <c r="A51" s="365"/>
      <c r="B51" s="177"/>
      <c r="C51" s="365"/>
      <c r="D51" s="367"/>
      <c r="E51" s="365"/>
      <c r="F51" s="367"/>
      <c r="G51" s="365"/>
      <c r="H51" s="175"/>
      <c r="I51" s="384"/>
      <c r="J51" s="365"/>
      <c r="K51" s="365"/>
      <c r="L51" s="365"/>
      <c r="M51" s="365"/>
      <c r="N51" s="365"/>
      <c r="O51" s="365"/>
      <c r="P51" s="365"/>
    </row>
    <row r="52" spans="1:16" ht="15" hidden="1" customHeight="1" outlineLevel="1">
      <c r="A52" s="365"/>
      <c r="B52" s="177"/>
      <c r="C52" s="365"/>
      <c r="D52" s="367"/>
      <c r="E52" s="365"/>
      <c r="F52" s="367"/>
      <c r="G52" s="365"/>
      <c r="H52" s="175"/>
      <c r="I52" s="384"/>
      <c r="J52" s="365"/>
      <c r="K52" s="365"/>
      <c r="L52" s="365"/>
      <c r="M52" s="365"/>
      <c r="N52" s="365"/>
      <c r="O52" s="365"/>
      <c r="P52" s="365"/>
    </row>
    <row r="53" spans="1:16" ht="15" hidden="1" customHeight="1" outlineLevel="1">
      <c r="A53" s="365"/>
      <c r="B53" s="177"/>
      <c r="C53" s="365"/>
      <c r="D53" s="367"/>
      <c r="E53" s="365"/>
      <c r="F53" s="367"/>
      <c r="G53" s="365"/>
      <c r="H53" s="175"/>
      <c r="I53" s="384"/>
      <c r="J53" s="365"/>
      <c r="K53" s="365"/>
      <c r="L53" s="365"/>
      <c r="M53" s="365"/>
      <c r="N53" s="365"/>
      <c r="O53" s="365"/>
      <c r="P53" s="365"/>
    </row>
    <row r="54" spans="1:16" ht="15" hidden="1" customHeight="1" outlineLevel="1">
      <c r="A54" s="365"/>
      <c r="B54" s="177"/>
      <c r="C54" s="365"/>
      <c r="D54" s="367"/>
      <c r="E54" s="365"/>
      <c r="F54" s="367"/>
      <c r="G54" s="365"/>
      <c r="H54" s="175"/>
      <c r="I54" s="384"/>
      <c r="J54" s="365"/>
      <c r="K54" s="365"/>
      <c r="L54" s="365"/>
      <c r="M54" s="365"/>
      <c r="N54" s="365"/>
      <c r="O54" s="365"/>
      <c r="P54" s="365"/>
    </row>
    <row r="55" spans="1:16" ht="15" hidden="1" customHeight="1" outlineLevel="1">
      <c r="A55" s="365"/>
      <c r="B55" s="177"/>
      <c r="C55" s="365"/>
      <c r="D55" s="367"/>
      <c r="E55" s="365"/>
      <c r="F55" s="367"/>
      <c r="G55" s="365"/>
      <c r="H55" s="175"/>
      <c r="I55" s="384"/>
      <c r="J55" s="365"/>
      <c r="K55" s="365"/>
      <c r="L55" s="365"/>
      <c r="M55" s="365"/>
      <c r="N55" s="365"/>
      <c r="O55" s="365"/>
      <c r="P55" s="365"/>
    </row>
    <row r="56" spans="1:16" ht="15" hidden="1" customHeight="1" outlineLevel="1">
      <c r="A56" s="365"/>
      <c r="B56" s="177"/>
      <c r="C56" s="365"/>
      <c r="D56" s="367"/>
      <c r="E56" s="367"/>
      <c r="F56" s="367"/>
      <c r="G56" s="365"/>
      <c r="H56" s="175"/>
      <c r="I56" s="384"/>
      <c r="J56" s="365"/>
      <c r="K56" s="365"/>
      <c r="L56" s="365"/>
      <c r="M56" s="365"/>
      <c r="N56" s="365"/>
      <c r="O56" s="365"/>
      <c r="P56" s="365"/>
    </row>
    <row r="57" spans="1:16" ht="15" hidden="1" customHeight="1" outlineLevel="1">
      <c r="A57" s="365"/>
      <c r="B57" s="177"/>
      <c r="C57" s="365"/>
      <c r="D57" s="367"/>
      <c r="E57" s="367"/>
      <c r="F57" s="367"/>
      <c r="G57" s="365"/>
      <c r="H57" s="175"/>
      <c r="I57" s="384"/>
      <c r="J57" s="365"/>
      <c r="K57" s="365"/>
      <c r="L57" s="365"/>
      <c r="M57" s="365"/>
      <c r="N57" s="365"/>
      <c r="O57" s="365"/>
      <c r="P57" s="365"/>
    </row>
    <row r="58" spans="1:16" ht="15" hidden="1" customHeight="1" outlineLevel="1">
      <c r="A58" s="365"/>
      <c r="B58" s="177"/>
      <c r="C58" s="365"/>
      <c r="D58" s="367"/>
      <c r="E58" s="367"/>
      <c r="F58" s="367"/>
      <c r="G58" s="365"/>
      <c r="H58" s="175"/>
      <c r="I58" s="384"/>
      <c r="J58" s="365"/>
      <c r="K58" s="365"/>
      <c r="L58" s="365"/>
      <c r="M58" s="365"/>
      <c r="N58" s="365"/>
      <c r="O58" s="365"/>
      <c r="P58" s="365"/>
    </row>
    <row r="59" spans="1:16" ht="15" hidden="1" customHeight="1" outlineLevel="1">
      <c r="A59" s="365"/>
      <c r="B59" s="177"/>
      <c r="C59" s="177"/>
      <c r="D59" s="176"/>
      <c r="E59" s="176"/>
      <c r="F59" s="176"/>
      <c r="G59" s="197"/>
      <c r="H59" s="175"/>
      <c r="I59" s="384"/>
      <c r="J59" s="365"/>
      <c r="K59" s="365"/>
      <c r="L59" s="365"/>
      <c r="M59" s="365"/>
      <c r="N59" s="365"/>
      <c r="O59" s="365"/>
      <c r="P59" s="365"/>
    </row>
    <row r="60" spans="1:16" collapsed="1">
      <c r="A60" s="365"/>
      <c r="B60" s="365"/>
      <c r="C60" s="176"/>
      <c r="D60" s="176"/>
      <c r="E60" s="176"/>
      <c r="F60" s="365"/>
      <c r="G60" s="365"/>
      <c r="H60" s="365"/>
      <c r="I60" s="364"/>
      <c r="J60" s="365"/>
      <c r="K60" s="365"/>
      <c r="L60" s="365"/>
      <c r="M60" s="365"/>
      <c r="N60" s="365"/>
      <c r="O60" s="365"/>
      <c r="P60" s="365"/>
    </row>
    <row r="61" spans="1:16" ht="55.5" customHeight="1">
      <c r="A61" s="365"/>
      <c r="B61" s="195" t="s">
        <v>627</v>
      </c>
      <c r="C61" s="194" t="s">
        <v>628</v>
      </c>
      <c r="D61" s="512" t="s">
        <v>629</v>
      </c>
      <c r="E61" s="512"/>
      <c r="F61" s="513"/>
      <c r="G61" s="193" t="s">
        <v>630</v>
      </c>
      <c r="H61" s="173" t="s">
        <v>631</v>
      </c>
      <c r="I61" s="406">
        <f>COUNTIF('IMF 5 - Idea log'!$F$4:$F$701,"Project developed")/COUNTA('IMF 5 - Idea log'!$D$4:$D$701)</f>
        <v>0.19780219780219779</v>
      </c>
      <c r="J61" s="365"/>
      <c r="K61" s="365"/>
      <c r="L61" s="365"/>
      <c r="M61" s="365"/>
      <c r="N61" s="365"/>
      <c r="O61" s="365"/>
      <c r="P61" s="365"/>
    </row>
    <row r="62" spans="1:16">
      <c r="A62" s="365"/>
      <c r="B62" s="365"/>
      <c r="C62" s="177"/>
      <c r="D62" s="196"/>
      <c r="E62" s="176"/>
      <c r="F62" s="176"/>
      <c r="G62" s="176"/>
      <c r="H62" s="365"/>
      <c r="I62" s="373"/>
      <c r="J62" s="365"/>
      <c r="K62" s="365"/>
      <c r="L62" s="365"/>
      <c r="M62" s="365"/>
      <c r="N62" s="365"/>
      <c r="O62" s="365"/>
      <c r="P62" s="365"/>
    </row>
    <row r="63" spans="1:16">
      <c r="A63" s="365"/>
      <c r="B63" s="365"/>
      <c r="C63" s="365"/>
      <c r="D63" s="365"/>
      <c r="E63" s="365"/>
      <c r="F63" s="365"/>
      <c r="G63" s="365"/>
      <c r="H63" s="365"/>
      <c r="I63" s="364"/>
      <c r="J63" s="365"/>
      <c r="K63" s="365"/>
      <c r="L63" s="365"/>
      <c r="M63" s="365"/>
      <c r="N63" s="365"/>
      <c r="O63" s="365"/>
      <c r="P63" s="365"/>
    </row>
    <row r="64" spans="1:16" ht="52.5" customHeight="1">
      <c r="A64" s="365"/>
      <c r="B64" s="195" t="s">
        <v>632</v>
      </c>
      <c r="C64" s="194" t="s">
        <v>633</v>
      </c>
      <c r="D64" s="512" t="s">
        <v>634</v>
      </c>
      <c r="E64" s="512"/>
      <c r="F64" s="513"/>
      <c r="G64" s="193" t="s">
        <v>635</v>
      </c>
      <c r="H64" s="173" t="s">
        <v>636</v>
      </c>
      <c r="I64" s="407">
        <f>COUNTA('IMF 6 - Project log'!$G$5:$G$621)/COUNTA('IMF 6 - Project log'!$A$5:$A$500)</f>
        <v>0.55813953488372092</v>
      </c>
      <c r="J64" s="365"/>
      <c r="K64" s="365"/>
      <c r="L64" s="365"/>
      <c r="M64" s="365"/>
      <c r="N64" s="365"/>
      <c r="O64" s="365"/>
      <c r="P64" s="365"/>
    </row>
    <row r="65" spans="1:16">
      <c r="A65" s="365"/>
      <c r="B65" s="365"/>
      <c r="C65" s="177"/>
      <c r="D65" s="176"/>
      <c r="E65" s="176"/>
      <c r="F65" s="176"/>
      <c r="G65" s="176"/>
      <c r="H65" s="365"/>
      <c r="I65" s="365"/>
      <c r="J65" s="365"/>
      <c r="K65" s="365"/>
      <c r="L65" s="365"/>
      <c r="M65" s="365"/>
      <c r="N65" s="365"/>
      <c r="O65" s="365"/>
      <c r="P65" s="365"/>
    </row>
    <row r="66" spans="1:16">
      <c r="A66" s="365"/>
      <c r="B66" s="365"/>
      <c r="C66" s="365"/>
      <c r="D66" s="365"/>
      <c r="E66" s="365"/>
      <c r="F66" s="365"/>
      <c r="G66" s="365"/>
      <c r="H66" s="365"/>
      <c r="I66" s="365"/>
      <c r="J66" s="365"/>
      <c r="K66" s="365"/>
      <c r="L66" s="365"/>
      <c r="M66" s="365"/>
      <c r="N66" s="365"/>
      <c r="O66" s="365"/>
      <c r="P66" s="365"/>
    </row>
    <row r="67" spans="1:16" ht="42.75" customHeight="1">
      <c r="A67" s="365"/>
      <c r="B67" s="195" t="s">
        <v>637</v>
      </c>
      <c r="C67" s="194" t="s">
        <v>638</v>
      </c>
      <c r="D67" s="512" t="s">
        <v>639</v>
      </c>
      <c r="E67" s="512"/>
      <c r="F67" s="513"/>
      <c r="G67" s="193" t="s">
        <v>640</v>
      </c>
      <c r="H67" s="173" t="s">
        <v>641</v>
      </c>
      <c r="I67" s="408">
        <f>COUNTIFS('IMF 6 - Project log'!$S$5:$S$494,"&gt;0")/COUNT('IMF 6 - Project log'!$S$5:$S$494)</f>
        <v>0.53488372093023251</v>
      </c>
      <c r="J67" s="365"/>
      <c r="K67" s="365"/>
      <c r="L67" s="365"/>
      <c r="M67" s="365"/>
      <c r="N67" s="365"/>
      <c r="O67" s="365"/>
      <c r="P67" s="365"/>
    </row>
    <row r="68" spans="1:16">
      <c r="A68" s="365"/>
      <c r="B68" s="365"/>
      <c r="C68" s="365"/>
      <c r="D68" s="365"/>
      <c r="E68" s="365"/>
      <c r="F68" s="365"/>
      <c r="G68" s="365"/>
      <c r="H68" s="365"/>
      <c r="I68" s="365"/>
      <c r="J68" s="365"/>
      <c r="K68" s="365"/>
      <c r="L68" s="365"/>
      <c r="M68" s="365"/>
      <c r="N68" s="365"/>
      <c r="O68" s="365"/>
      <c r="P68" s="365"/>
    </row>
    <row r="69" spans="1:16">
      <c r="A69" s="365"/>
      <c r="B69" s="365"/>
      <c r="C69" s="365"/>
      <c r="D69" s="365"/>
      <c r="E69" s="365"/>
      <c r="F69" s="365"/>
      <c r="G69" s="365"/>
      <c r="H69" s="365"/>
      <c r="I69" s="365"/>
      <c r="J69" s="365"/>
      <c r="K69" s="365"/>
      <c r="L69" s="365"/>
      <c r="M69" s="365"/>
      <c r="N69" s="365"/>
      <c r="O69" s="365"/>
      <c r="P69" s="365"/>
    </row>
    <row r="70" spans="1:16" ht="55.5" customHeight="1">
      <c r="A70" s="365"/>
      <c r="B70" s="195" t="s">
        <v>642</v>
      </c>
      <c r="C70" s="194" t="s">
        <v>643</v>
      </c>
      <c r="D70" s="512" t="s">
        <v>644</v>
      </c>
      <c r="E70" s="512"/>
      <c r="F70" s="513"/>
      <c r="G70" s="193" t="s">
        <v>645</v>
      </c>
      <c r="H70" s="173" t="s">
        <v>646</v>
      </c>
      <c r="I70" s="408">
        <f>COUNTIF('IMF 6 - Project log'!$AB$5:$AB$494,"Yes")/COUNTA('IMF 6 - Project log'!$AB$5:$AB$494)</f>
        <v>2.9411764705882353E-2</v>
      </c>
      <c r="J70" s="365"/>
      <c r="K70" s="365"/>
      <c r="L70" s="365"/>
      <c r="M70" s="365"/>
      <c r="N70" s="365"/>
      <c r="O70" s="365"/>
      <c r="P70" s="365"/>
    </row>
    <row r="71" spans="1:16">
      <c r="A71" s="365"/>
      <c r="B71" s="365"/>
      <c r="C71" s="365"/>
      <c r="D71" s="365"/>
      <c r="E71" s="365"/>
      <c r="F71" s="365"/>
      <c r="G71" s="365"/>
      <c r="H71" s="365"/>
      <c r="I71" s="365"/>
      <c r="J71" s="365"/>
      <c r="K71" s="365"/>
      <c r="L71" s="365"/>
      <c r="M71" s="365"/>
      <c r="N71" s="365"/>
      <c r="O71" s="365"/>
      <c r="P71" s="365"/>
    </row>
    <row r="72" spans="1:16">
      <c r="A72" s="365"/>
      <c r="B72" s="365"/>
      <c r="C72" s="365"/>
      <c r="D72" s="365"/>
      <c r="E72" s="365"/>
      <c r="F72" s="365"/>
      <c r="G72" s="365"/>
      <c r="H72" s="365"/>
      <c r="I72" s="365"/>
      <c r="J72" s="365"/>
      <c r="K72" s="365"/>
      <c r="L72" s="365"/>
      <c r="M72" s="365"/>
      <c r="N72" s="365"/>
      <c r="O72" s="365"/>
      <c r="P72" s="365"/>
    </row>
    <row r="73" spans="1:16">
      <c r="A73" s="365"/>
      <c r="B73" s="365"/>
      <c r="C73" s="365"/>
      <c r="D73" s="365"/>
      <c r="E73" s="365"/>
      <c r="F73" s="365"/>
      <c r="G73" s="365"/>
      <c r="H73" s="365"/>
      <c r="I73" s="365"/>
      <c r="J73" s="365"/>
      <c r="K73" s="365"/>
      <c r="L73" s="365"/>
      <c r="M73" s="365"/>
      <c r="N73" s="365"/>
      <c r="O73" s="365"/>
      <c r="P73" s="365"/>
    </row>
    <row r="74" spans="1:16">
      <c r="A74" s="365"/>
      <c r="B74" s="365"/>
      <c r="C74" s="365"/>
      <c r="D74" s="365"/>
      <c r="E74" s="365"/>
      <c r="F74" s="365"/>
      <c r="G74" s="365"/>
      <c r="H74" s="365"/>
      <c r="I74" s="365"/>
      <c r="J74" s="365"/>
      <c r="K74" s="365"/>
      <c r="L74" s="365"/>
      <c r="M74" s="365"/>
      <c r="N74" s="365"/>
      <c r="O74" s="365"/>
      <c r="P74" s="365"/>
    </row>
    <row r="75" spans="1:16">
      <c r="A75" s="365"/>
      <c r="B75" s="365"/>
      <c r="C75" s="365"/>
      <c r="D75" s="365"/>
      <c r="E75" s="365"/>
      <c r="F75" s="365"/>
      <c r="G75" s="365"/>
      <c r="H75" s="365"/>
      <c r="I75" s="365"/>
      <c r="J75" s="365"/>
      <c r="K75" s="365"/>
      <c r="L75" s="365"/>
      <c r="M75" s="365"/>
      <c r="N75" s="365"/>
      <c r="O75" s="365"/>
      <c r="P75" s="365"/>
    </row>
    <row r="76" spans="1:16">
      <c r="A76" s="365"/>
      <c r="B76" s="365"/>
      <c r="C76" s="365"/>
      <c r="D76" s="365"/>
      <c r="E76" s="365"/>
      <c r="F76" s="365"/>
      <c r="G76" s="365"/>
      <c r="H76" s="365"/>
      <c r="I76" s="365"/>
      <c r="J76" s="365"/>
      <c r="K76" s="365"/>
      <c r="L76" s="365"/>
      <c r="M76" s="365"/>
      <c r="N76" s="365"/>
      <c r="O76" s="365"/>
      <c r="P76" s="365"/>
    </row>
    <row r="77" spans="1:16">
      <c r="A77" s="365"/>
      <c r="B77" s="365"/>
      <c r="C77" s="365"/>
      <c r="D77" s="365"/>
      <c r="E77" s="365"/>
      <c r="F77" s="365"/>
      <c r="G77" s="365"/>
      <c r="H77" s="365"/>
      <c r="I77" s="365"/>
      <c r="J77" s="365"/>
      <c r="K77" s="365"/>
      <c r="L77" s="365"/>
      <c r="M77" s="365"/>
      <c r="N77" s="365"/>
      <c r="O77" s="365"/>
      <c r="P77" s="365"/>
    </row>
    <row r="78" spans="1:16">
      <c r="A78" s="365"/>
      <c r="B78" s="365"/>
      <c r="C78" s="365"/>
      <c r="D78" s="365"/>
      <c r="E78" s="365"/>
      <c r="F78" s="365"/>
      <c r="G78" s="365"/>
      <c r="H78" s="365"/>
      <c r="I78" s="365"/>
      <c r="J78" s="365"/>
      <c r="K78" s="365"/>
      <c r="L78" s="365"/>
      <c r="M78" s="365"/>
      <c r="N78" s="365"/>
      <c r="O78" s="365"/>
      <c r="P78" s="365"/>
    </row>
    <row r="79" spans="1:16">
      <c r="A79" s="365"/>
      <c r="B79" s="365"/>
      <c r="C79" s="365"/>
      <c r="D79" s="365"/>
      <c r="E79" s="365"/>
      <c r="F79" s="365"/>
      <c r="G79" s="365"/>
      <c r="H79" s="365"/>
      <c r="I79" s="365"/>
      <c r="J79" s="365"/>
      <c r="K79" s="365"/>
      <c r="L79" s="365"/>
      <c r="M79" s="365"/>
      <c r="N79" s="365"/>
      <c r="O79" s="365"/>
      <c r="P79" s="365"/>
    </row>
    <row r="80" spans="1:16">
      <c r="A80" s="365"/>
      <c r="B80" s="365"/>
      <c r="C80" s="365"/>
      <c r="D80" s="365"/>
      <c r="E80" s="365"/>
      <c r="F80" s="365"/>
      <c r="G80" s="365"/>
      <c r="H80" s="365"/>
      <c r="I80" s="365"/>
      <c r="J80" s="365"/>
      <c r="K80" s="365"/>
      <c r="L80" s="365"/>
      <c r="M80" s="365"/>
      <c r="N80" s="365"/>
      <c r="O80" s="365"/>
      <c r="P80" s="365"/>
    </row>
    <row r="81" spans="1:16">
      <c r="A81" s="365"/>
      <c r="B81" s="365"/>
      <c r="C81" s="365"/>
      <c r="D81" s="365"/>
      <c r="E81" s="365"/>
      <c r="F81" s="365"/>
      <c r="G81" s="365"/>
      <c r="H81" s="365"/>
      <c r="I81" s="365"/>
      <c r="J81" s="365"/>
      <c r="K81" s="365"/>
      <c r="L81" s="365"/>
      <c r="M81" s="365"/>
      <c r="N81" s="365"/>
      <c r="O81" s="365"/>
      <c r="P81" s="365"/>
    </row>
    <row r="82" spans="1:16">
      <c r="A82" s="365"/>
      <c r="B82" s="365"/>
      <c r="C82" s="365"/>
      <c r="D82" s="365"/>
      <c r="E82" s="365"/>
      <c r="F82" s="365"/>
      <c r="G82" s="365"/>
      <c r="H82" s="365"/>
      <c r="I82" s="365"/>
      <c r="J82" s="365"/>
      <c r="K82" s="365"/>
      <c r="L82" s="365"/>
      <c r="M82" s="365"/>
      <c r="N82" s="365"/>
      <c r="O82" s="365"/>
      <c r="P82" s="365"/>
    </row>
  </sheetData>
  <mergeCells count="13">
    <mergeCell ref="D70:F70"/>
    <mergeCell ref="D27:F27"/>
    <mergeCell ref="D30:F30"/>
    <mergeCell ref="D33:F33"/>
    <mergeCell ref="D61:F61"/>
    <mergeCell ref="D64:F64"/>
    <mergeCell ref="D67:F67"/>
    <mergeCell ref="D4:F4"/>
    <mergeCell ref="H4:I4"/>
    <mergeCell ref="B5:B6"/>
    <mergeCell ref="C5:C6"/>
    <mergeCell ref="D5:F6"/>
    <mergeCell ref="G5:G6"/>
  </mergeCells>
  <pageMargins left="0.7" right="0.7" top="0.75" bottom="0.75" header="0.3" footer="0.3"/>
  <pageSetup paperSize="9" orientation="portrait" r:id="rId1"/>
  <headerFooter>
    <oddFooter>&amp;C&amp;1#&amp;"Calibri"&amp;12&amp;K008000Internal Use</oddFooter>
  </headerFooter>
  <customProperties>
    <customPr name="_pios_id" r:id="rId2"/>
  </customProperties>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372229-EF38-4F42-BCDA-E8F20C241E48}">
  <sheetPr>
    <tabColor theme="5" tint="0.39997558519241921"/>
  </sheetPr>
  <dimension ref="D6:M8"/>
  <sheetViews>
    <sheetView showGridLines="0" zoomScale="85" zoomScaleNormal="85" workbookViewId="0">
      <selection activeCell="E8" sqref="E8"/>
    </sheetView>
  </sheetViews>
  <sheetFormatPr defaultColWidth="8.7109375" defaultRowHeight="15"/>
  <cols>
    <col min="4" max="4" width="21.7109375" customWidth="1"/>
    <col min="5" max="5" width="16.28515625" customWidth="1"/>
    <col min="7" max="7" width="7" customWidth="1"/>
    <col min="8" max="8" width="16.42578125" customWidth="1"/>
    <col min="9" max="9" width="16.7109375" customWidth="1"/>
    <col min="10" max="10" width="15.42578125" customWidth="1"/>
    <col min="11" max="11" width="15.7109375" customWidth="1"/>
    <col min="12" max="12" width="15.28515625" customWidth="1"/>
    <col min="13" max="13" width="16" customWidth="1"/>
  </cols>
  <sheetData>
    <row r="6" spans="4:13">
      <c r="D6" s="243" t="s">
        <v>647</v>
      </c>
      <c r="E6" s="244">
        <v>1</v>
      </c>
      <c r="F6" s="520">
        <v>2</v>
      </c>
      <c r="G6" s="520"/>
      <c r="H6" s="244">
        <v>3</v>
      </c>
      <c r="I6" s="244">
        <v>4</v>
      </c>
      <c r="J6" s="244">
        <v>5</v>
      </c>
      <c r="K6" s="244">
        <v>6</v>
      </c>
      <c r="L6" s="244">
        <v>7</v>
      </c>
      <c r="M6" s="245">
        <v>8</v>
      </c>
    </row>
    <row r="7" spans="4:13" ht="34.5" customHeight="1">
      <c r="D7" s="246" t="s">
        <v>648</v>
      </c>
      <c r="E7" s="318">
        <f ca="1">SUMIF('IMF 6 - Project log'!$M$5:$M$104,E6,'IMF 6 - Project log'!$N$6:$N$104)/SUM('IMF 6 - Project log'!$N$6:$N$104)</f>
        <v>1.1567592872962279E-2</v>
      </c>
      <c r="F7" s="521">
        <f ca="1">SUMIF('IMF 6 - Project log'!$M$5:$M$104,F6,'IMF 6 - Project log'!$N$6:$N$104)/SUM('IMF 6 - Project log'!$N$6:$N$104)</f>
        <v>0.6951578540401645</v>
      </c>
      <c r="G7" s="521"/>
      <c r="H7" s="318">
        <f ca="1">SUMIF('IMF 6 - Project log'!$M$5:$M$104,H6,'IMF 6 - Project log'!$N$6:$N$104)/SUM('IMF 6 - Project log'!$N$6:$N$104)</f>
        <v>6.0879452016849162E-2</v>
      </c>
      <c r="I7" s="318">
        <f ca="1">SUMIF('IMF 6 - Project log'!$M$5:$M$104,I6,'IMF 6 - Project log'!$N$6:$N$104)/SUM('IMF 6 - Project log'!$N$6:$N$104)</f>
        <v>3.2100749721018007E-2</v>
      </c>
      <c r="J7" s="318">
        <f ca="1">SUMIF('IMF 6 - Project log'!$M$5:$M$104,J6,'IMF 6 - Project log'!$N$6:$N$104)/SUM('IMF 6 - Project log'!$N$6:$N$104)</f>
        <v>2.7337855031125194E-2</v>
      </c>
      <c r="K7" s="318">
        <f ca="1">SUMIF('IMF 6 - Project log'!$M$5:$M$104,K6,'IMF 6 - Project log'!$N$6:$N$104)/SUM('IMF 6 - Project log'!$N$6:$N$104)</f>
        <v>0.11175104981531468</v>
      </c>
      <c r="L7" s="318">
        <f ca="1">SUMIF('IMF 6 - Project log'!$M$5:$M$104,L6,'IMF 6 - Project log'!$N$6:$N$104)/SUM('IMF 6 - Project log'!$N$6:$N$104)</f>
        <v>4.5854057197183981E-2</v>
      </c>
      <c r="M7" s="247">
        <f ca="1">SUMIF('IMF 6 - Project log'!$M$5:$M$104,M6,'IMF 6 - Project log'!$N$6:$N$104)/SUM('IMF 6 - Project log'!$N$6:$N$104)</f>
        <v>0</v>
      </c>
    </row>
    <row r="8" spans="4:13" ht="36" customHeight="1">
      <c r="D8" s="566" t="s">
        <v>649</v>
      </c>
      <c r="E8" s="567">
        <f>COUNTIF('IMF 6 - Project log'!$M$5:$M$104,E6)/COUNT('IMF 6 - Project log'!$M$5:$M$104)</f>
        <v>7.6923076923076927E-2</v>
      </c>
      <c r="F8" s="568">
        <f>COUNTIF('IMF 6 - Project log'!$M$5:$M$104,F6)/COUNT('IMF 6 - Project log'!$M$5:$M$104)</f>
        <v>0.30769230769230771</v>
      </c>
      <c r="G8" s="568"/>
      <c r="H8" s="567">
        <f>COUNTIF('IMF 6 - Project log'!$M$5:$M$104,H6)/COUNT('IMF 6 - Project log'!$M$5:$M$104)</f>
        <v>0.17948717948717949</v>
      </c>
      <c r="I8" s="567">
        <f>COUNTIF('IMF 6 - Project log'!$M$5:$M$104,I6)/COUNT('IMF 6 - Project log'!$M$5:$M$104)</f>
        <v>7.6923076923076927E-2</v>
      </c>
      <c r="J8" s="567">
        <f>COUNTIF('IMF 6 - Project log'!$M$5:$M$104,J6)/COUNT('IMF 6 - Project log'!$M$5:$M$104)</f>
        <v>5.128205128205128E-2</v>
      </c>
      <c r="K8" s="567">
        <f>COUNTIF('IMF 6 - Project log'!$M$5:$M$104,K6)/COUNT('IMF 6 - Project log'!$M$5:$M$104)</f>
        <v>0.15384615384615385</v>
      </c>
      <c r="L8" s="567">
        <f>COUNTIF('IMF 6 - Project log'!$M$5:$M$104,L6)/COUNT('IMF 6 - Project log'!$M$5:$M$104)</f>
        <v>0.12820512820512819</v>
      </c>
      <c r="M8" s="569">
        <f>COUNTIF('IMF 6 - Project log'!$M$5:$M$104,M6)/COUNT('IMF 6 - Project log'!$M$5:$M$104)</f>
        <v>2.564102564102564E-2</v>
      </c>
    </row>
  </sheetData>
  <mergeCells count="3">
    <mergeCell ref="F6:G6"/>
    <mergeCell ref="F7:G7"/>
    <mergeCell ref="F8:G8"/>
  </mergeCells>
  <conditionalFormatting sqref="E7:F7 H7:M7">
    <cfRule type="colorScale" priority="1">
      <colorScale>
        <cfvo type="min"/>
        <cfvo type="percentile" val="50"/>
        <cfvo type="max"/>
        <color rgb="FFF8696B"/>
        <color rgb="FFFFEB84"/>
        <color rgb="FF63BE7B"/>
      </colorScale>
    </cfRule>
  </conditionalFormatting>
  <conditionalFormatting sqref="E7:F8 H7:M8">
    <cfRule type="colorScale" priority="2">
      <colorScale>
        <cfvo type="min"/>
        <cfvo type="percentile" val="50"/>
        <cfvo type="max"/>
        <color rgb="FFF8696B"/>
        <color rgb="FFFFEB84"/>
        <color rgb="FF63BE7B"/>
      </colorScale>
    </cfRule>
  </conditionalFormatting>
  <conditionalFormatting sqref="E8:F8 H8:M8">
    <cfRule type="colorScale" priority="3">
      <colorScale>
        <cfvo type="min"/>
        <cfvo type="percentile" val="50"/>
        <cfvo type="max"/>
        <color rgb="FFF8696B"/>
        <color rgb="FFFFEB84"/>
        <color rgb="FF63BE7B"/>
      </colorScale>
    </cfRule>
  </conditionalFormatting>
  <dataValidations count="1">
    <dataValidation type="whole" allowBlank="1" showInputMessage="1" showErrorMessage="1" sqref="E6:F6 H6:M6" xr:uid="{2BAF8BF1-E3D5-4D28-BFEC-9E0DB31C6458}">
      <formula1>0</formula1>
      <formula2>9</formula2>
    </dataValidation>
  </dataValidations>
  <pageMargins left="0.7" right="0.7" top="0.75" bottom="0.75" header="0.3" footer="0.3"/>
  <pageSetup paperSize="9" orientation="portrait" r:id="rId1"/>
  <headerFooter>
    <oddFooter>&amp;C&amp;1#&amp;"Calibri"&amp;12&amp;K008000Internal Use</oddFooter>
  </headerFooter>
  <customProperties>
    <customPr name="_pios_id" r:id="rId2"/>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FADB12-C545-4815-B3A7-B5E010CC3DBE}">
  <dimension ref="A1:T2001"/>
  <sheetViews>
    <sheetView zoomScale="80" zoomScaleNormal="80" workbookViewId="0">
      <pane xSplit="4" ySplit="3" topLeftCell="E4" activePane="bottomRight" state="frozen"/>
      <selection pane="bottomRight" activeCell="A2" sqref="A2"/>
      <selection pane="bottomLeft" activeCell="C36" sqref="C36"/>
      <selection pane="topRight" activeCell="C36" sqref="C36"/>
    </sheetView>
  </sheetViews>
  <sheetFormatPr defaultColWidth="9.28515625" defaultRowHeight="14.25"/>
  <cols>
    <col min="1" max="1" width="19.42578125" style="140" customWidth="1"/>
    <col min="2" max="2" width="15.28515625" style="140" customWidth="1"/>
    <col min="3" max="3" width="21.42578125" style="273" customWidth="1"/>
    <col min="4" max="4" width="39.7109375" style="140" customWidth="1"/>
    <col min="5" max="5" width="22.7109375" style="140" customWidth="1"/>
    <col min="6" max="7" width="18.42578125" style="140" customWidth="1"/>
    <col min="8" max="8" width="23.28515625" style="140" customWidth="1"/>
    <col min="9" max="9" width="57.42578125" style="152" customWidth="1"/>
    <col min="10" max="10" width="5.7109375" style="261" customWidth="1"/>
    <col min="11" max="11" width="10.7109375" style="262" customWidth="1"/>
    <col min="12" max="12" width="27.28515625" style="262" customWidth="1"/>
    <col min="13" max="13" width="67.7109375" style="263" customWidth="1"/>
    <col min="14" max="14" width="16.28515625" style="263" bestFit="1" customWidth="1"/>
    <col min="15" max="15" width="6.28515625" style="261" customWidth="1"/>
    <col min="16" max="16384" width="9.28515625" style="140"/>
  </cols>
  <sheetData>
    <row r="1" spans="1:20" s="207" customFormat="1" ht="45.6" customHeight="1">
      <c r="A1" s="523" t="s">
        <v>650</v>
      </c>
      <c r="B1" s="524"/>
      <c r="C1" s="524"/>
      <c r="D1" s="525"/>
      <c r="I1" s="248"/>
      <c r="J1" s="249"/>
      <c r="K1" s="250"/>
      <c r="L1" s="250"/>
      <c r="M1" s="251"/>
      <c r="N1" s="251"/>
      <c r="O1" s="249"/>
    </row>
    <row r="2" spans="1:20" s="207" customFormat="1" ht="19.149999999999999" customHeight="1">
      <c r="A2" s="252"/>
      <c r="B2" s="252"/>
      <c r="C2" s="252"/>
      <c r="D2" s="252"/>
      <c r="I2" s="248"/>
      <c r="J2" s="249"/>
      <c r="K2" s="250"/>
      <c r="L2" s="250"/>
      <c r="M2" s="251"/>
      <c r="N2" s="251"/>
      <c r="O2" s="249"/>
    </row>
    <row r="3" spans="1:20" s="253" customFormat="1" ht="42" customHeight="1" thickBot="1">
      <c r="A3" s="253" t="s">
        <v>651</v>
      </c>
      <c r="B3" s="253" t="s">
        <v>342</v>
      </c>
      <c r="C3" s="254" t="s">
        <v>652</v>
      </c>
      <c r="D3" s="253" t="s">
        <v>653</v>
      </c>
      <c r="E3" s="253" t="s">
        <v>654</v>
      </c>
      <c r="F3" s="253" t="s">
        <v>353</v>
      </c>
      <c r="G3" s="253" t="s">
        <v>655</v>
      </c>
      <c r="H3" s="253" t="s">
        <v>357</v>
      </c>
      <c r="I3" s="253" t="s">
        <v>359</v>
      </c>
      <c r="J3" s="255"/>
      <c r="K3" s="256" t="s">
        <v>656</v>
      </c>
      <c r="L3" s="256"/>
      <c r="M3" s="257"/>
      <c r="N3" s="258"/>
      <c r="O3" s="255"/>
      <c r="T3" s="253" t="s">
        <v>657</v>
      </c>
    </row>
    <row r="4" spans="1:20" s="159" customFormat="1" ht="28.5">
      <c r="A4" s="357" t="s">
        <v>658</v>
      </c>
      <c r="B4" s="259" t="s">
        <v>3</v>
      </c>
      <c r="C4" s="357">
        <v>45345</v>
      </c>
      <c r="D4" s="259" t="s">
        <v>659</v>
      </c>
      <c r="E4" s="259" t="s">
        <v>660</v>
      </c>
      <c r="F4" s="259" t="s">
        <v>661</v>
      </c>
      <c r="G4" s="259"/>
      <c r="H4" s="357"/>
      <c r="I4" s="259"/>
      <c r="J4" s="409"/>
      <c r="K4" s="526" t="s">
        <v>662</v>
      </c>
      <c r="L4" s="526"/>
      <c r="M4" s="526"/>
      <c r="N4" s="526"/>
      <c r="O4" s="409"/>
      <c r="P4" s="375"/>
      <c r="Q4" s="375"/>
      <c r="R4" s="375"/>
      <c r="S4" s="375"/>
      <c r="T4" s="375"/>
    </row>
    <row r="5" spans="1:20" ht="28.5">
      <c r="A5" s="357" t="s">
        <v>658</v>
      </c>
      <c r="B5" s="259" t="s">
        <v>3</v>
      </c>
      <c r="C5" s="357">
        <v>45345</v>
      </c>
      <c r="D5" s="259" t="s">
        <v>663</v>
      </c>
      <c r="E5" s="259" t="s">
        <v>660</v>
      </c>
      <c r="F5" s="259" t="s">
        <v>661</v>
      </c>
      <c r="G5" s="259"/>
      <c r="H5" s="357"/>
      <c r="I5" s="259"/>
      <c r="J5" s="410"/>
      <c r="K5" s="411"/>
      <c r="L5" s="411"/>
      <c r="M5" s="412"/>
      <c r="N5" s="412"/>
      <c r="O5" s="410"/>
      <c r="P5" s="365"/>
      <c r="Q5" s="365"/>
      <c r="R5" s="365"/>
      <c r="S5" s="365"/>
      <c r="T5" s="365"/>
    </row>
    <row r="6" spans="1:20" ht="15.75">
      <c r="A6" s="357" t="s">
        <v>658</v>
      </c>
      <c r="B6" s="259" t="s">
        <v>3</v>
      </c>
      <c r="C6" s="357">
        <v>45345</v>
      </c>
      <c r="D6" s="259" t="s">
        <v>664</v>
      </c>
      <c r="E6" s="259" t="s">
        <v>660</v>
      </c>
      <c r="F6" s="259" t="s">
        <v>661</v>
      </c>
      <c r="G6" s="259"/>
      <c r="H6" s="357"/>
      <c r="I6" s="259"/>
      <c r="J6" s="410"/>
      <c r="K6" s="264" t="s">
        <v>665</v>
      </c>
      <c r="L6" s="265" t="s">
        <v>666</v>
      </c>
      <c r="M6" s="265" t="s">
        <v>667</v>
      </c>
      <c r="N6" s="412"/>
      <c r="O6" s="410"/>
      <c r="P6" s="365"/>
      <c r="Q6" s="365"/>
      <c r="R6" s="365"/>
      <c r="S6" s="365"/>
      <c r="T6" s="365"/>
    </row>
    <row r="7" spans="1:20" ht="41.65" customHeight="1">
      <c r="A7" s="357" t="s">
        <v>658</v>
      </c>
      <c r="B7" s="259" t="s">
        <v>3</v>
      </c>
      <c r="C7" s="357">
        <v>45345</v>
      </c>
      <c r="D7" s="259" t="s">
        <v>668</v>
      </c>
      <c r="E7" s="259" t="s">
        <v>660</v>
      </c>
      <c r="F7" s="259" t="s">
        <v>661</v>
      </c>
      <c r="G7" s="259"/>
      <c r="H7" s="357"/>
      <c r="I7" s="259"/>
      <c r="J7" s="410"/>
      <c r="K7" s="266" t="s">
        <v>669</v>
      </c>
      <c r="L7" s="267" t="s">
        <v>340</v>
      </c>
      <c r="M7" s="527" t="s">
        <v>670</v>
      </c>
      <c r="N7" s="527"/>
      <c r="O7" s="410"/>
      <c r="P7" s="365"/>
      <c r="Q7" s="365"/>
      <c r="R7" s="365"/>
      <c r="S7" s="365"/>
      <c r="T7" s="365"/>
    </row>
    <row r="8" spans="1:20" ht="15">
      <c r="A8" s="357" t="s">
        <v>658</v>
      </c>
      <c r="B8" s="259" t="s">
        <v>3</v>
      </c>
      <c r="C8" s="357">
        <v>45345</v>
      </c>
      <c r="D8" s="259" t="s">
        <v>671</v>
      </c>
      <c r="E8" s="259" t="s">
        <v>660</v>
      </c>
      <c r="F8" s="259" t="s">
        <v>661</v>
      </c>
      <c r="G8" s="259"/>
      <c r="H8" s="357"/>
      <c r="I8" s="259"/>
      <c r="J8" s="410"/>
      <c r="K8" s="268" t="s">
        <v>672</v>
      </c>
      <c r="L8" s="269" t="s">
        <v>342</v>
      </c>
      <c r="M8" s="522" t="s">
        <v>673</v>
      </c>
      <c r="N8" s="522"/>
      <c r="O8" s="410"/>
      <c r="P8" s="365"/>
      <c r="Q8" s="365"/>
      <c r="R8" s="365"/>
      <c r="S8" s="365"/>
      <c r="T8" s="365"/>
    </row>
    <row r="9" spans="1:20" ht="28.5">
      <c r="A9" s="357" t="s">
        <v>658</v>
      </c>
      <c r="B9" s="259" t="s">
        <v>3</v>
      </c>
      <c r="C9" s="357">
        <v>45345</v>
      </c>
      <c r="D9" s="259" t="s">
        <v>674</v>
      </c>
      <c r="E9" s="259" t="s">
        <v>660</v>
      </c>
      <c r="F9" s="259" t="s">
        <v>661</v>
      </c>
      <c r="G9" s="259"/>
      <c r="H9" s="357"/>
      <c r="I9" s="259"/>
      <c r="J9" s="410"/>
      <c r="K9" s="266" t="s">
        <v>675</v>
      </c>
      <c r="L9" s="267" t="s">
        <v>344</v>
      </c>
      <c r="M9" s="522" t="s">
        <v>676</v>
      </c>
      <c r="N9" s="522"/>
      <c r="O9" s="410"/>
      <c r="P9" s="365"/>
      <c r="Q9" s="365"/>
      <c r="R9" s="365"/>
      <c r="S9" s="365"/>
      <c r="T9" s="365"/>
    </row>
    <row r="10" spans="1:20" ht="15">
      <c r="A10" s="357" t="s">
        <v>658</v>
      </c>
      <c r="B10" s="259" t="s">
        <v>3</v>
      </c>
      <c r="C10" s="357">
        <v>45345</v>
      </c>
      <c r="D10" s="259" t="s">
        <v>677</v>
      </c>
      <c r="E10" s="259" t="s">
        <v>660</v>
      </c>
      <c r="F10" s="259" t="s">
        <v>661</v>
      </c>
      <c r="G10" s="259"/>
      <c r="H10" s="357"/>
      <c r="I10" s="259"/>
      <c r="J10" s="410"/>
      <c r="K10" s="266" t="s">
        <v>678</v>
      </c>
      <c r="L10" s="267" t="s">
        <v>346</v>
      </c>
      <c r="M10" s="522" t="s">
        <v>679</v>
      </c>
      <c r="N10" s="522"/>
      <c r="O10" s="410"/>
      <c r="P10" s="365"/>
      <c r="Q10" s="365"/>
      <c r="R10" s="365"/>
      <c r="S10" s="365"/>
      <c r="T10" s="365"/>
    </row>
    <row r="11" spans="1:20" ht="27.6" customHeight="1">
      <c r="A11" s="357" t="s">
        <v>658</v>
      </c>
      <c r="B11" s="259" t="s">
        <v>3</v>
      </c>
      <c r="C11" s="357">
        <v>45345</v>
      </c>
      <c r="D11" s="259" t="s">
        <v>680</v>
      </c>
      <c r="E11" s="259" t="s">
        <v>660</v>
      </c>
      <c r="F11" s="259" t="s">
        <v>661</v>
      </c>
      <c r="G11" s="259"/>
      <c r="H11" s="357"/>
      <c r="I11" s="259"/>
      <c r="J11" s="410"/>
      <c r="K11" s="266" t="s">
        <v>681</v>
      </c>
      <c r="L11" s="267" t="s">
        <v>654</v>
      </c>
      <c r="M11" s="527" t="s">
        <v>682</v>
      </c>
      <c r="N11" s="527"/>
      <c r="O11" s="410"/>
      <c r="P11" s="365"/>
      <c r="Q11" s="365"/>
      <c r="R11" s="365"/>
      <c r="S11" s="365"/>
      <c r="T11" s="365"/>
    </row>
    <row r="12" spans="1:20" ht="42" customHeight="1">
      <c r="A12" s="357" t="s">
        <v>658</v>
      </c>
      <c r="B12" s="259" t="s">
        <v>3</v>
      </c>
      <c r="C12" s="357">
        <v>45345</v>
      </c>
      <c r="D12" s="259" t="s">
        <v>683</v>
      </c>
      <c r="E12" s="259" t="s">
        <v>660</v>
      </c>
      <c r="F12" s="259" t="s">
        <v>661</v>
      </c>
      <c r="G12" s="259"/>
      <c r="H12" s="357"/>
      <c r="I12" s="259"/>
      <c r="J12" s="410"/>
      <c r="K12" s="266" t="s">
        <v>684</v>
      </c>
      <c r="L12" s="267" t="s">
        <v>353</v>
      </c>
      <c r="M12" s="528" t="s">
        <v>685</v>
      </c>
      <c r="N12" s="529"/>
      <c r="O12" s="410"/>
      <c r="P12" s="365"/>
      <c r="Q12" s="365"/>
      <c r="R12" s="365"/>
      <c r="S12" s="365"/>
      <c r="T12" s="365"/>
    </row>
    <row r="13" spans="1:20" ht="35.65" customHeight="1">
      <c r="A13" s="357" t="s">
        <v>658</v>
      </c>
      <c r="B13" s="259" t="s">
        <v>3</v>
      </c>
      <c r="C13" s="357">
        <v>45345</v>
      </c>
      <c r="D13" s="259" t="s">
        <v>686</v>
      </c>
      <c r="E13" s="259" t="s">
        <v>660</v>
      </c>
      <c r="F13" s="259" t="s">
        <v>661</v>
      </c>
      <c r="G13" s="259"/>
      <c r="H13" s="357"/>
      <c r="I13" s="259"/>
      <c r="J13" s="410"/>
      <c r="K13" s="266" t="s">
        <v>687</v>
      </c>
      <c r="L13" s="267" t="s">
        <v>355</v>
      </c>
      <c r="M13" s="530" t="s">
        <v>688</v>
      </c>
      <c r="N13" s="531"/>
      <c r="O13" s="410"/>
      <c r="P13" s="365"/>
      <c r="Q13" s="365"/>
      <c r="R13" s="365"/>
      <c r="S13" s="365"/>
      <c r="T13" s="365"/>
    </row>
    <row r="14" spans="1:20" ht="28.5">
      <c r="A14" s="357" t="s">
        <v>658</v>
      </c>
      <c r="B14" s="259" t="s">
        <v>3</v>
      </c>
      <c r="C14" s="357">
        <v>45345</v>
      </c>
      <c r="D14" s="259" t="s">
        <v>689</v>
      </c>
      <c r="E14" s="259" t="s">
        <v>660</v>
      </c>
      <c r="F14" s="259" t="s">
        <v>661</v>
      </c>
      <c r="G14" s="259"/>
      <c r="H14" s="357"/>
      <c r="I14" s="259"/>
      <c r="J14" s="410"/>
      <c r="K14" s="266" t="s">
        <v>690</v>
      </c>
      <c r="L14" s="267" t="s">
        <v>357</v>
      </c>
      <c r="M14" s="530" t="s">
        <v>359</v>
      </c>
      <c r="N14" s="531"/>
      <c r="O14" s="410"/>
      <c r="P14" s="365"/>
      <c r="Q14" s="365"/>
      <c r="R14" s="365"/>
      <c r="S14" s="365"/>
      <c r="T14" s="365"/>
    </row>
    <row r="15" spans="1:20" ht="28.5">
      <c r="A15" s="357" t="s">
        <v>658</v>
      </c>
      <c r="B15" s="259" t="s">
        <v>3</v>
      </c>
      <c r="C15" s="357">
        <v>45345</v>
      </c>
      <c r="D15" s="259" t="s">
        <v>691</v>
      </c>
      <c r="E15" s="259" t="s">
        <v>660</v>
      </c>
      <c r="F15" s="259" t="s">
        <v>661</v>
      </c>
      <c r="G15" s="259"/>
      <c r="H15" s="357"/>
      <c r="I15" s="259"/>
      <c r="J15" s="410"/>
      <c r="K15" s="268" t="s">
        <v>692</v>
      </c>
      <c r="L15" s="415" t="s">
        <v>359</v>
      </c>
      <c r="M15" s="532" t="s">
        <v>360</v>
      </c>
      <c r="N15" s="532"/>
      <c r="O15" s="410"/>
      <c r="P15" s="365"/>
      <c r="Q15" s="365"/>
      <c r="R15" s="365"/>
      <c r="S15" s="365"/>
      <c r="T15" s="365"/>
    </row>
    <row r="16" spans="1:20" ht="28.5">
      <c r="A16" s="357" t="s">
        <v>658</v>
      </c>
      <c r="B16" s="259" t="s">
        <v>3</v>
      </c>
      <c r="C16" s="357">
        <v>45345</v>
      </c>
      <c r="D16" s="259" t="s">
        <v>693</v>
      </c>
      <c r="E16" s="259" t="s">
        <v>660</v>
      </c>
      <c r="F16" s="259" t="s">
        <v>661</v>
      </c>
      <c r="G16" s="259"/>
      <c r="H16" s="357"/>
      <c r="I16" s="259"/>
      <c r="J16" s="410"/>
      <c r="K16" s="411"/>
      <c r="L16" s="411"/>
      <c r="M16" s="412"/>
      <c r="N16" s="412"/>
      <c r="O16" s="410"/>
      <c r="P16" s="365"/>
      <c r="Q16" s="365"/>
      <c r="R16" s="365"/>
      <c r="S16" s="365"/>
      <c r="T16" s="365"/>
    </row>
    <row r="17" spans="1:9" ht="28.5">
      <c r="A17" s="357" t="s">
        <v>694</v>
      </c>
      <c r="B17" s="259" t="s">
        <v>3</v>
      </c>
      <c r="C17" s="357">
        <v>44994</v>
      </c>
      <c r="D17" s="259" t="s">
        <v>695</v>
      </c>
      <c r="E17" s="259" t="s">
        <v>657</v>
      </c>
      <c r="F17" s="259" t="s">
        <v>661</v>
      </c>
      <c r="G17" s="259"/>
      <c r="H17" s="357"/>
      <c r="I17" s="259"/>
    </row>
    <row r="18" spans="1:9" ht="28.5">
      <c r="A18" s="357" t="s">
        <v>658</v>
      </c>
      <c r="B18" s="259" t="s">
        <v>3</v>
      </c>
      <c r="C18" s="357">
        <v>45146</v>
      </c>
      <c r="D18" s="259" t="s">
        <v>696</v>
      </c>
      <c r="E18" s="259" t="s">
        <v>660</v>
      </c>
      <c r="F18" s="259" t="s">
        <v>661</v>
      </c>
      <c r="G18" s="259"/>
      <c r="H18" s="357"/>
      <c r="I18" s="259"/>
    </row>
    <row r="19" spans="1:9" ht="28.5">
      <c r="A19" s="357" t="s">
        <v>658</v>
      </c>
      <c r="B19" s="259" t="s">
        <v>3</v>
      </c>
      <c r="C19" s="357">
        <v>45261</v>
      </c>
      <c r="D19" s="259" t="s">
        <v>697</v>
      </c>
      <c r="E19" s="259" t="s">
        <v>657</v>
      </c>
      <c r="F19" s="259" t="s">
        <v>661</v>
      </c>
      <c r="G19" s="259"/>
      <c r="H19" s="357"/>
      <c r="I19" s="259"/>
    </row>
    <row r="20" spans="1:9" ht="42.75">
      <c r="A20" s="357" t="s">
        <v>658</v>
      </c>
      <c r="B20" s="259" t="s">
        <v>3</v>
      </c>
      <c r="C20" s="357">
        <v>45261</v>
      </c>
      <c r="D20" s="259" t="s">
        <v>698</v>
      </c>
      <c r="E20" s="259" t="s">
        <v>657</v>
      </c>
      <c r="F20" s="259" t="s">
        <v>661</v>
      </c>
      <c r="G20" s="259"/>
      <c r="H20" s="357"/>
      <c r="I20" s="259"/>
    </row>
    <row r="21" spans="1:9">
      <c r="A21" s="357" t="s">
        <v>658</v>
      </c>
      <c r="B21" s="259" t="s">
        <v>3</v>
      </c>
      <c r="C21" s="357">
        <v>45345</v>
      </c>
      <c r="D21" s="259" t="s">
        <v>699</v>
      </c>
      <c r="E21" s="259" t="s">
        <v>660</v>
      </c>
      <c r="F21" s="259" t="s">
        <v>661</v>
      </c>
      <c r="G21" s="259"/>
      <c r="H21" s="357"/>
      <c r="I21" s="259"/>
    </row>
    <row r="22" spans="1:9" ht="28.5">
      <c r="A22" s="357" t="s">
        <v>658</v>
      </c>
      <c r="B22" s="259" t="s">
        <v>3</v>
      </c>
      <c r="C22" s="357">
        <v>45345</v>
      </c>
      <c r="D22" s="259" t="s">
        <v>700</v>
      </c>
      <c r="E22" s="259" t="s">
        <v>660</v>
      </c>
      <c r="F22" s="259" t="s">
        <v>661</v>
      </c>
      <c r="G22" s="259"/>
      <c r="H22" s="357"/>
      <c r="I22" s="259"/>
    </row>
    <row r="23" spans="1:9" ht="28.5">
      <c r="A23" s="357" t="s">
        <v>701</v>
      </c>
      <c r="B23" s="259" t="s">
        <v>3</v>
      </c>
      <c r="C23" s="357">
        <v>45453</v>
      </c>
      <c r="D23" s="259" t="s">
        <v>702</v>
      </c>
      <c r="E23" s="259" t="s">
        <v>660</v>
      </c>
      <c r="F23" s="259" t="s">
        <v>661</v>
      </c>
      <c r="G23" s="259"/>
      <c r="H23" s="357"/>
      <c r="I23" s="259"/>
    </row>
    <row r="24" spans="1:9" ht="28.5">
      <c r="A24" s="357" t="s">
        <v>701</v>
      </c>
      <c r="B24" s="259" t="s">
        <v>3</v>
      </c>
      <c r="C24" s="357">
        <v>45401</v>
      </c>
      <c r="D24" s="259" t="s">
        <v>703</v>
      </c>
      <c r="E24" s="259" t="s">
        <v>660</v>
      </c>
      <c r="F24" s="259" t="s">
        <v>661</v>
      </c>
      <c r="G24" s="259"/>
      <c r="H24" s="357"/>
      <c r="I24" s="259"/>
    </row>
    <row r="25" spans="1:9" ht="42.75">
      <c r="A25" s="357" t="s">
        <v>701</v>
      </c>
      <c r="B25" s="259" t="s">
        <v>3</v>
      </c>
      <c r="C25" s="357">
        <v>45453</v>
      </c>
      <c r="D25" s="259" t="s">
        <v>704</v>
      </c>
      <c r="E25" s="259" t="s">
        <v>660</v>
      </c>
      <c r="F25" s="259" t="s">
        <v>661</v>
      </c>
      <c r="G25" s="259"/>
      <c r="H25" s="357"/>
      <c r="I25" s="259"/>
    </row>
    <row r="26" spans="1:9" ht="42.75">
      <c r="A26" s="357" t="s">
        <v>701</v>
      </c>
      <c r="B26" s="259" t="s">
        <v>3</v>
      </c>
      <c r="C26" s="357">
        <v>45453</v>
      </c>
      <c r="D26" s="259" t="s">
        <v>705</v>
      </c>
      <c r="E26" s="259" t="s">
        <v>660</v>
      </c>
      <c r="F26" s="259" t="s">
        <v>661</v>
      </c>
      <c r="G26" s="259"/>
      <c r="H26" s="357"/>
      <c r="I26" s="259"/>
    </row>
    <row r="27" spans="1:9" ht="28.5">
      <c r="A27" s="357" t="s">
        <v>701</v>
      </c>
      <c r="B27" s="259" t="s">
        <v>3</v>
      </c>
      <c r="C27" s="357">
        <v>45453</v>
      </c>
      <c r="D27" s="259" t="s">
        <v>706</v>
      </c>
      <c r="E27" s="259" t="s">
        <v>660</v>
      </c>
      <c r="F27" s="259" t="s">
        <v>661</v>
      </c>
      <c r="G27" s="259"/>
      <c r="H27" s="357"/>
      <c r="I27" s="259"/>
    </row>
    <row r="28" spans="1:9" ht="42.75">
      <c r="A28" s="357" t="s">
        <v>701</v>
      </c>
      <c r="B28" s="259" t="s">
        <v>3</v>
      </c>
      <c r="C28" s="357">
        <v>45453</v>
      </c>
      <c r="D28" s="259" t="s">
        <v>707</v>
      </c>
      <c r="E28" s="259" t="s">
        <v>660</v>
      </c>
      <c r="F28" s="259" t="s">
        <v>661</v>
      </c>
      <c r="G28" s="259"/>
      <c r="H28" s="357"/>
      <c r="I28" s="259"/>
    </row>
    <row r="29" spans="1:9" ht="42.75">
      <c r="A29" s="357" t="s">
        <v>701</v>
      </c>
      <c r="B29" s="259" t="s">
        <v>3</v>
      </c>
      <c r="C29" s="357">
        <v>45453</v>
      </c>
      <c r="D29" s="259" t="s">
        <v>708</v>
      </c>
      <c r="E29" s="259" t="s">
        <v>660</v>
      </c>
      <c r="F29" s="259" t="s">
        <v>661</v>
      </c>
      <c r="G29" s="259"/>
      <c r="H29" s="357"/>
      <c r="I29" s="259"/>
    </row>
    <row r="30" spans="1:9" ht="42.75">
      <c r="A30" s="357" t="s">
        <v>701</v>
      </c>
      <c r="B30" s="259" t="s">
        <v>3</v>
      </c>
      <c r="C30" s="357">
        <v>45453</v>
      </c>
      <c r="D30" s="259" t="s">
        <v>709</v>
      </c>
      <c r="E30" s="259" t="s">
        <v>660</v>
      </c>
      <c r="F30" s="259" t="s">
        <v>661</v>
      </c>
      <c r="G30" s="259"/>
      <c r="H30" s="357"/>
      <c r="I30" s="259"/>
    </row>
    <row r="31" spans="1:9" ht="71.25">
      <c r="A31" s="357" t="s">
        <v>701</v>
      </c>
      <c r="B31" s="259" t="s">
        <v>3</v>
      </c>
      <c r="C31" s="357">
        <v>45453</v>
      </c>
      <c r="D31" s="259" t="s">
        <v>710</v>
      </c>
      <c r="E31" s="259" t="s">
        <v>660</v>
      </c>
      <c r="F31" s="259" t="s">
        <v>661</v>
      </c>
      <c r="G31" s="259"/>
      <c r="H31" s="357"/>
      <c r="I31" s="259"/>
    </row>
    <row r="32" spans="1:9" ht="42.75">
      <c r="A32" s="357" t="s">
        <v>694</v>
      </c>
      <c r="B32" s="259" t="s">
        <v>3</v>
      </c>
      <c r="C32" s="357">
        <v>44992</v>
      </c>
      <c r="D32" s="259" t="s">
        <v>711</v>
      </c>
      <c r="E32" s="259" t="s">
        <v>660</v>
      </c>
      <c r="F32" s="259" t="s">
        <v>661</v>
      </c>
      <c r="G32" s="259"/>
      <c r="H32" s="357"/>
      <c r="I32" s="259"/>
    </row>
    <row r="33" spans="1:9" ht="28.5">
      <c r="A33" s="357" t="s">
        <v>694</v>
      </c>
      <c r="B33" s="259" t="s">
        <v>3</v>
      </c>
      <c r="C33" s="357">
        <v>44992</v>
      </c>
      <c r="D33" s="259" t="s">
        <v>712</v>
      </c>
      <c r="E33" s="259" t="s">
        <v>660</v>
      </c>
      <c r="F33" s="259" t="s">
        <v>713</v>
      </c>
      <c r="G33" s="259"/>
      <c r="H33" s="357">
        <v>45022</v>
      </c>
      <c r="I33" s="259"/>
    </row>
    <row r="34" spans="1:9">
      <c r="A34" s="357" t="s">
        <v>658</v>
      </c>
      <c r="B34" s="259" t="s">
        <v>3</v>
      </c>
      <c r="C34" s="357">
        <v>45260</v>
      </c>
      <c r="D34" s="259" t="s">
        <v>714</v>
      </c>
      <c r="E34" s="259" t="s">
        <v>660</v>
      </c>
      <c r="F34" s="259" t="s">
        <v>661</v>
      </c>
      <c r="G34" s="259"/>
      <c r="H34" s="357"/>
      <c r="I34" s="259"/>
    </row>
    <row r="35" spans="1:9" ht="28.5">
      <c r="A35" s="357" t="s">
        <v>658</v>
      </c>
      <c r="B35" s="259" t="s">
        <v>3</v>
      </c>
      <c r="C35" s="357">
        <v>45260</v>
      </c>
      <c r="D35" s="259" t="s">
        <v>715</v>
      </c>
      <c r="E35" s="259" t="s">
        <v>660</v>
      </c>
      <c r="F35" s="259" t="s">
        <v>661</v>
      </c>
      <c r="G35" s="259"/>
      <c r="H35" s="357"/>
      <c r="I35" s="259"/>
    </row>
    <row r="36" spans="1:9" ht="28.5">
      <c r="A36" s="357" t="s">
        <v>694</v>
      </c>
      <c r="B36" s="259" t="s">
        <v>3</v>
      </c>
      <c r="C36" s="357">
        <v>45008</v>
      </c>
      <c r="D36" s="259" t="s">
        <v>716</v>
      </c>
      <c r="E36" s="259" t="s">
        <v>660</v>
      </c>
      <c r="F36" s="259" t="s">
        <v>713</v>
      </c>
      <c r="G36" s="259"/>
      <c r="H36" s="357">
        <v>45454</v>
      </c>
      <c r="I36" s="259"/>
    </row>
    <row r="37" spans="1:9" ht="28.5">
      <c r="A37" s="357" t="s">
        <v>658</v>
      </c>
      <c r="B37" s="259" t="s">
        <v>3</v>
      </c>
      <c r="C37" s="357">
        <v>45197</v>
      </c>
      <c r="D37" s="259" t="s">
        <v>717</v>
      </c>
      <c r="E37" s="259" t="s">
        <v>660</v>
      </c>
      <c r="F37" s="259" t="s">
        <v>661</v>
      </c>
      <c r="G37" s="259"/>
      <c r="H37" s="357"/>
      <c r="I37" s="259"/>
    </row>
    <row r="38" spans="1:9">
      <c r="A38" s="357" t="s">
        <v>694</v>
      </c>
      <c r="B38" s="259" t="s">
        <v>3</v>
      </c>
      <c r="C38" s="357">
        <v>44866</v>
      </c>
      <c r="D38" s="259" t="s">
        <v>718</v>
      </c>
      <c r="E38" s="259" t="s">
        <v>657</v>
      </c>
      <c r="F38" s="259" t="s">
        <v>713</v>
      </c>
      <c r="G38" s="259"/>
      <c r="H38" s="357">
        <v>45454</v>
      </c>
      <c r="I38" s="259"/>
    </row>
    <row r="39" spans="1:9" ht="28.5">
      <c r="A39" s="357" t="s">
        <v>719</v>
      </c>
      <c r="B39" s="259" t="s">
        <v>3</v>
      </c>
      <c r="C39" s="357">
        <v>44570</v>
      </c>
      <c r="D39" s="259" t="s">
        <v>720</v>
      </c>
      <c r="E39" s="259" t="s">
        <v>657</v>
      </c>
      <c r="F39" s="259" t="s">
        <v>721</v>
      </c>
      <c r="G39" s="259" t="s">
        <v>722</v>
      </c>
      <c r="H39" s="357">
        <v>45454</v>
      </c>
      <c r="I39" s="259"/>
    </row>
    <row r="40" spans="1:9">
      <c r="A40" s="357" t="s">
        <v>694</v>
      </c>
      <c r="B40" s="259" t="s">
        <v>3</v>
      </c>
      <c r="C40" s="357">
        <v>44990</v>
      </c>
      <c r="D40" s="259" t="s">
        <v>723</v>
      </c>
      <c r="E40" s="259" t="s">
        <v>657</v>
      </c>
      <c r="F40" s="259" t="s">
        <v>713</v>
      </c>
      <c r="G40" s="259"/>
      <c r="H40" s="357">
        <v>45454</v>
      </c>
      <c r="I40" s="259"/>
    </row>
    <row r="41" spans="1:9">
      <c r="A41" s="357" t="s">
        <v>694</v>
      </c>
      <c r="B41" s="259" t="s">
        <v>3</v>
      </c>
      <c r="C41" s="357">
        <v>44914</v>
      </c>
      <c r="D41" s="259" t="s">
        <v>724</v>
      </c>
      <c r="E41" s="259" t="s">
        <v>657</v>
      </c>
      <c r="F41" s="259" t="s">
        <v>721</v>
      </c>
      <c r="G41" s="259" t="s">
        <v>725</v>
      </c>
      <c r="H41" s="357"/>
      <c r="I41" s="259"/>
    </row>
    <row r="42" spans="1:9">
      <c r="A42" s="357" t="s">
        <v>694</v>
      </c>
      <c r="B42" s="259" t="s">
        <v>3</v>
      </c>
      <c r="C42" s="357">
        <v>44973</v>
      </c>
      <c r="D42" s="259" t="s">
        <v>726</v>
      </c>
      <c r="E42" s="259" t="s">
        <v>657</v>
      </c>
      <c r="F42" s="259" t="s">
        <v>661</v>
      </c>
      <c r="G42" s="259"/>
      <c r="H42" s="357"/>
      <c r="I42" s="259"/>
    </row>
    <row r="43" spans="1:9">
      <c r="A43" s="357" t="s">
        <v>694</v>
      </c>
      <c r="B43" s="259" t="s">
        <v>3</v>
      </c>
      <c r="C43" s="357">
        <v>44973</v>
      </c>
      <c r="D43" s="259" t="s">
        <v>727</v>
      </c>
      <c r="E43" s="259" t="s">
        <v>657</v>
      </c>
      <c r="F43" s="259" t="s">
        <v>713</v>
      </c>
      <c r="G43" s="259"/>
      <c r="H43" s="357">
        <v>45439</v>
      </c>
      <c r="I43" s="259" t="s">
        <v>728</v>
      </c>
    </row>
    <row r="44" spans="1:9">
      <c r="A44" s="357" t="s">
        <v>694</v>
      </c>
      <c r="B44" s="259" t="s">
        <v>3</v>
      </c>
      <c r="C44" s="357">
        <v>44945</v>
      </c>
      <c r="D44" s="259" t="s">
        <v>729</v>
      </c>
      <c r="E44" s="259" t="s">
        <v>660</v>
      </c>
      <c r="F44" s="259" t="s">
        <v>661</v>
      </c>
      <c r="G44" s="259"/>
      <c r="H44" s="357"/>
      <c r="I44" s="259"/>
    </row>
    <row r="45" spans="1:9">
      <c r="A45" s="357" t="s">
        <v>694</v>
      </c>
      <c r="B45" s="259" t="s">
        <v>3</v>
      </c>
      <c r="C45" s="357">
        <v>44945</v>
      </c>
      <c r="D45" s="259" t="s">
        <v>730</v>
      </c>
      <c r="E45" s="259" t="s">
        <v>660</v>
      </c>
      <c r="F45" s="259" t="s">
        <v>661</v>
      </c>
      <c r="G45" s="259"/>
      <c r="H45" s="357"/>
      <c r="I45" s="259"/>
    </row>
    <row r="46" spans="1:9">
      <c r="A46" s="357" t="s">
        <v>694</v>
      </c>
      <c r="B46" s="259" t="s">
        <v>3</v>
      </c>
      <c r="C46" s="357">
        <v>44971</v>
      </c>
      <c r="D46" s="259" t="s">
        <v>731</v>
      </c>
      <c r="E46" s="259" t="s">
        <v>657</v>
      </c>
      <c r="F46" s="259" t="s">
        <v>661</v>
      </c>
      <c r="G46" s="259"/>
      <c r="H46" s="357"/>
      <c r="I46" s="259"/>
    </row>
    <row r="47" spans="1:9" ht="42.75">
      <c r="A47" s="357" t="s">
        <v>658</v>
      </c>
      <c r="B47" s="259" t="s">
        <v>3</v>
      </c>
      <c r="C47" s="357">
        <v>45121</v>
      </c>
      <c r="D47" s="259" t="s">
        <v>732</v>
      </c>
      <c r="E47" s="259" t="s">
        <v>660</v>
      </c>
      <c r="F47" s="259" t="s">
        <v>661</v>
      </c>
      <c r="G47" s="259"/>
      <c r="H47" s="357"/>
      <c r="I47" s="259"/>
    </row>
    <row r="48" spans="1:9" ht="28.5">
      <c r="A48" s="357" t="s">
        <v>694</v>
      </c>
      <c r="B48" s="259" t="s">
        <v>3</v>
      </c>
      <c r="C48" s="357">
        <v>44931</v>
      </c>
      <c r="D48" s="259" t="s">
        <v>733</v>
      </c>
      <c r="E48" s="259" t="s">
        <v>657</v>
      </c>
      <c r="F48" s="259" t="s">
        <v>721</v>
      </c>
      <c r="G48" s="259" t="s">
        <v>725</v>
      </c>
      <c r="H48" s="357">
        <v>45484</v>
      </c>
      <c r="I48" s="259"/>
    </row>
    <row r="49" spans="1:9">
      <c r="A49" s="357" t="s">
        <v>658</v>
      </c>
      <c r="B49" s="259" t="s">
        <v>3</v>
      </c>
      <c r="C49" s="357">
        <v>45120</v>
      </c>
      <c r="D49" s="259" t="s">
        <v>734</v>
      </c>
      <c r="E49" s="259" t="s">
        <v>657</v>
      </c>
      <c r="F49" s="259" t="s">
        <v>721</v>
      </c>
      <c r="G49" s="259" t="s">
        <v>735</v>
      </c>
      <c r="H49" s="357">
        <v>45238</v>
      </c>
      <c r="I49" s="259"/>
    </row>
    <row r="50" spans="1:9">
      <c r="A50" s="357" t="s">
        <v>658</v>
      </c>
      <c r="B50" s="259" t="s">
        <v>3</v>
      </c>
      <c r="C50" s="357">
        <v>45153</v>
      </c>
      <c r="D50" s="259" t="s">
        <v>736</v>
      </c>
      <c r="E50" s="259" t="s">
        <v>660</v>
      </c>
      <c r="F50" s="259" t="s">
        <v>721</v>
      </c>
      <c r="G50" s="259" t="s">
        <v>725</v>
      </c>
      <c r="H50" s="357">
        <v>45258</v>
      </c>
      <c r="I50" s="259"/>
    </row>
    <row r="51" spans="1:9" ht="28.5">
      <c r="A51" s="357" t="s">
        <v>694</v>
      </c>
      <c r="B51" s="259" t="s">
        <v>3</v>
      </c>
      <c r="C51" s="357">
        <v>44964</v>
      </c>
      <c r="D51" s="259" t="s">
        <v>737</v>
      </c>
      <c r="E51" s="259" t="s">
        <v>660</v>
      </c>
      <c r="F51" s="259" t="s">
        <v>721</v>
      </c>
      <c r="G51" s="259" t="s">
        <v>725</v>
      </c>
      <c r="H51" s="357">
        <v>45014</v>
      </c>
      <c r="I51" s="259"/>
    </row>
    <row r="52" spans="1:9" ht="28.5">
      <c r="A52" s="357" t="s">
        <v>694</v>
      </c>
      <c r="B52" s="259" t="s">
        <v>3</v>
      </c>
      <c r="C52" s="357">
        <v>44964</v>
      </c>
      <c r="D52" s="259" t="s">
        <v>738</v>
      </c>
      <c r="E52" s="259" t="s">
        <v>660</v>
      </c>
      <c r="F52" s="259" t="s">
        <v>721</v>
      </c>
      <c r="G52" s="259" t="s">
        <v>725</v>
      </c>
      <c r="H52" s="357">
        <v>44999</v>
      </c>
      <c r="I52" s="259"/>
    </row>
    <row r="53" spans="1:9" ht="28.5">
      <c r="A53" s="357" t="s">
        <v>694</v>
      </c>
      <c r="B53" s="259" t="s">
        <v>3</v>
      </c>
      <c r="C53" s="357">
        <v>44868</v>
      </c>
      <c r="D53" s="259" t="s">
        <v>739</v>
      </c>
      <c r="E53" s="259" t="s">
        <v>660</v>
      </c>
      <c r="F53" s="259" t="s">
        <v>721</v>
      </c>
      <c r="G53" s="259" t="s">
        <v>725</v>
      </c>
      <c r="H53" s="357">
        <v>45006</v>
      </c>
      <c r="I53" s="259"/>
    </row>
    <row r="54" spans="1:9" ht="28.5">
      <c r="A54" s="357" t="s">
        <v>694</v>
      </c>
      <c r="B54" s="259" t="s">
        <v>3</v>
      </c>
      <c r="C54" s="357">
        <v>44803</v>
      </c>
      <c r="D54" s="259" t="s">
        <v>740</v>
      </c>
      <c r="E54" s="259" t="s">
        <v>660</v>
      </c>
      <c r="F54" s="259" t="s">
        <v>721</v>
      </c>
      <c r="G54" s="259" t="s">
        <v>741</v>
      </c>
      <c r="H54" s="357">
        <v>45016</v>
      </c>
      <c r="I54" s="259"/>
    </row>
    <row r="55" spans="1:9" ht="28.5">
      <c r="A55" s="357" t="s">
        <v>694</v>
      </c>
      <c r="B55" s="259" t="s">
        <v>3</v>
      </c>
      <c r="C55" s="357">
        <v>44803</v>
      </c>
      <c r="D55" s="259" t="s">
        <v>742</v>
      </c>
      <c r="E55" s="259" t="s">
        <v>660</v>
      </c>
      <c r="F55" s="259" t="s">
        <v>721</v>
      </c>
      <c r="G55" s="259" t="s">
        <v>741</v>
      </c>
      <c r="H55" s="357">
        <v>45016</v>
      </c>
      <c r="I55" s="259"/>
    </row>
    <row r="56" spans="1:9">
      <c r="A56" s="357" t="s">
        <v>694</v>
      </c>
      <c r="B56" s="259" t="s">
        <v>3</v>
      </c>
      <c r="C56" s="357">
        <v>44810</v>
      </c>
      <c r="D56" s="259" t="s">
        <v>743</v>
      </c>
      <c r="E56" s="259" t="s">
        <v>660</v>
      </c>
      <c r="F56" s="259" t="s">
        <v>721</v>
      </c>
      <c r="G56" s="259" t="s">
        <v>741</v>
      </c>
      <c r="H56" s="357">
        <v>45382</v>
      </c>
      <c r="I56" s="259"/>
    </row>
    <row r="57" spans="1:9" ht="42.75">
      <c r="A57" s="357" t="s">
        <v>694</v>
      </c>
      <c r="B57" s="259" t="s">
        <v>3</v>
      </c>
      <c r="C57" s="357">
        <v>44762</v>
      </c>
      <c r="D57" s="259" t="s">
        <v>744</v>
      </c>
      <c r="E57" s="259" t="s">
        <v>660</v>
      </c>
      <c r="F57" s="259" t="s">
        <v>721</v>
      </c>
      <c r="G57" s="259" t="s">
        <v>725</v>
      </c>
      <c r="H57" s="357">
        <v>44726</v>
      </c>
      <c r="I57" s="259"/>
    </row>
    <row r="58" spans="1:9">
      <c r="A58" s="357" t="s">
        <v>658</v>
      </c>
      <c r="B58" s="259" t="s">
        <v>3</v>
      </c>
      <c r="C58" s="357">
        <v>45292</v>
      </c>
      <c r="D58" s="259" t="s">
        <v>745</v>
      </c>
      <c r="E58" s="259" t="s">
        <v>660</v>
      </c>
      <c r="F58" s="259" t="s">
        <v>721</v>
      </c>
      <c r="G58" s="259" t="s">
        <v>746</v>
      </c>
      <c r="H58" s="357">
        <v>45364</v>
      </c>
      <c r="I58" s="259"/>
    </row>
    <row r="59" spans="1:9" ht="28.5">
      <c r="A59" s="357" t="s">
        <v>658</v>
      </c>
      <c r="B59" s="259" t="s">
        <v>3</v>
      </c>
      <c r="C59" s="357">
        <v>45292</v>
      </c>
      <c r="D59" s="259" t="s">
        <v>747</v>
      </c>
      <c r="E59" s="259" t="s">
        <v>660</v>
      </c>
      <c r="F59" s="259" t="s">
        <v>721</v>
      </c>
      <c r="G59" s="259" t="s">
        <v>746</v>
      </c>
      <c r="H59" s="357">
        <v>45364</v>
      </c>
      <c r="I59" s="259"/>
    </row>
    <row r="60" spans="1:9" ht="28.5">
      <c r="A60" s="357" t="s">
        <v>694</v>
      </c>
      <c r="B60" s="259" t="s">
        <v>3</v>
      </c>
      <c r="C60" s="357">
        <v>44977</v>
      </c>
      <c r="D60" s="259" t="s">
        <v>748</v>
      </c>
      <c r="E60" s="259" t="s">
        <v>660</v>
      </c>
      <c r="F60" s="259" t="s">
        <v>721</v>
      </c>
      <c r="G60" s="259" t="s">
        <v>749</v>
      </c>
      <c r="H60" s="357">
        <v>45200</v>
      </c>
      <c r="I60" s="259"/>
    </row>
    <row r="61" spans="1:9" ht="28.5">
      <c r="A61" s="357" t="s">
        <v>658</v>
      </c>
      <c r="B61" s="259" t="s">
        <v>3</v>
      </c>
      <c r="C61" s="357">
        <v>45111</v>
      </c>
      <c r="D61" s="259" t="s">
        <v>750</v>
      </c>
      <c r="E61" s="259" t="s">
        <v>660</v>
      </c>
      <c r="F61" s="259" t="s">
        <v>721</v>
      </c>
      <c r="G61" s="259" t="s">
        <v>751</v>
      </c>
      <c r="H61" s="357">
        <v>45200</v>
      </c>
      <c r="I61" s="259"/>
    </row>
    <row r="62" spans="1:9" ht="28.5">
      <c r="A62" s="357" t="s">
        <v>658</v>
      </c>
      <c r="B62" s="259" t="s">
        <v>3</v>
      </c>
      <c r="C62" s="357">
        <v>45112</v>
      </c>
      <c r="D62" s="259" t="s">
        <v>752</v>
      </c>
      <c r="E62" s="259" t="s">
        <v>660</v>
      </c>
      <c r="F62" s="259" t="s">
        <v>721</v>
      </c>
      <c r="G62" s="259" t="s">
        <v>751</v>
      </c>
      <c r="H62" s="357">
        <v>45200</v>
      </c>
      <c r="I62" s="259"/>
    </row>
    <row r="63" spans="1:9" ht="57">
      <c r="A63" s="357" t="s">
        <v>658</v>
      </c>
      <c r="B63" s="259" t="s">
        <v>3</v>
      </c>
      <c r="C63" s="357">
        <v>45175</v>
      </c>
      <c r="D63" s="259" t="s">
        <v>753</v>
      </c>
      <c r="E63" s="259" t="s">
        <v>660</v>
      </c>
      <c r="F63" s="259" t="s">
        <v>721</v>
      </c>
      <c r="G63" s="259" t="s">
        <v>754</v>
      </c>
      <c r="H63" s="357">
        <v>45317</v>
      </c>
      <c r="I63" s="259"/>
    </row>
    <row r="64" spans="1:9" ht="42.75">
      <c r="A64" s="357" t="s">
        <v>658</v>
      </c>
      <c r="B64" s="259" t="s">
        <v>3</v>
      </c>
      <c r="C64" s="357">
        <v>45175</v>
      </c>
      <c r="D64" s="259" t="s">
        <v>755</v>
      </c>
      <c r="E64" s="259" t="s">
        <v>660</v>
      </c>
      <c r="F64" s="259" t="s">
        <v>721</v>
      </c>
      <c r="G64" s="259" t="s">
        <v>754</v>
      </c>
      <c r="H64" s="357">
        <v>45317</v>
      </c>
      <c r="I64" s="259"/>
    </row>
    <row r="65" spans="1:9" ht="42.75">
      <c r="A65" s="357" t="s">
        <v>658</v>
      </c>
      <c r="B65" s="259" t="s">
        <v>3</v>
      </c>
      <c r="C65" s="357">
        <v>45175</v>
      </c>
      <c r="D65" s="259" t="s">
        <v>756</v>
      </c>
      <c r="E65" s="259" t="s">
        <v>660</v>
      </c>
      <c r="F65" s="259" t="s">
        <v>721</v>
      </c>
      <c r="G65" s="259" t="s">
        <v>754</v>
      </c>
      <c r="H65" s="357">
        <v>45317</v>
      </c>
      <c r="I65" s="259"/>
    </row>
    <row r="66" spans="1:9">
      <c r="A66" s="357" t="s">
        <v>658</v>
      </c>
      <c r="B66" s="259" t="s">
        <v>3</v>
      </c>
      <c r="C66" s="357">
        <v>45110</v>
      </c>
      <c r="D66" s="259" t="s">
        <v>757</v>
      </c>
      <c r="E66" s="259" t="s">
        <v>657</v>
      </c>
      <c r="F66" s="259" t="s">
        <v>721</v>
      </c>
      <c r="G66" s="259" t="s">
        <v>725</v>
      </c>
      <c r="H66" s="357">
        <v>45110</v>
      </c>
      <c r="I66" s="259"/>
    </row>
    <row r="67" spans="1:9" ht="57">
      <c r="A67" s="357" t="s">
        <v>658</v>
      </c>
      <c r="B67" s="259" t="s">
        <v>3</v>
      </c>
      <c r="C67" s="357">
        <v>45121</v>
      </c>
      <c r="D67" s="259" t="s">
        <v>758</v>
      </c>
      <c r="E67" s="259" t="s">
        <v>657</v>
      </c>
      <c r="F67" s="259" t="s">
        <v>721</v>
      </c>
      <c r="G67" s="259" t="s">
        <v>725</v>
      </c>
      <c r="H67" s="357">
        <v>45121</v>
      </c>
      <c r="I67" s="259"/>
    </row>
    <row r="68" spans="1:9">
      <c r="A68" s="357" t="s">
        <v>694</v>
      </c>
      <c r="B68" s="259" t="s">
        <v>3</v>
      </c>
      <c r="C68" s="357">
        <v>44866</v>
      </c>
      <c r="D68" s="259" t="s">
        <v>759</v>
      </c>
      <c r="E68" s="259" t="s">
        <v>657</v>
      </c>
      <c r="F68" s="259" t="s">
        <v>721</v>
      </c>
      <c r="G68" s="259" t="s">
        <v>725</v>
      </c>
      <c r="H68" s="357">
        <v>45176</v>
      </c>
      <c r="I68" s="259"/>
    </row>
    <row r="69" spans="1:9" ht="28.5">
      <c r="A69" s="357" t="s">
        <v>658</v>
      </c>
      <c r="B69" s="259" t="s">
        <v>3</v>
      </c>
      <c r="C69" s="357">
        <v>45111</v>
      </c>
      <c r="D69" s="259" t="s">
        <v>760</v>
      </c>
      <c r="E69" s="259" t="s">
        <v>657</v>
      </c>
      <c r="F69" s="259" t="s">
        <v>721</v>
      </c>
      <c r="G69" s="259" t="s">
        <v>751</v>
      </c>
      <c r="H69" s="357">
        <v>45200</v>
      </c>
      <c r="I69" s="259"/>
    </row>
    <row r="70" spans="1:9">
      <c r="A70" s="357" t="s">
        <v>658</v>
      </c>
      <c r="B70" s="259" t="s">
        <v>3</v>
      </c>
      <c r="C70" s="357">
        <v>45153</v>
      </c>
      <c r="D70" s="259" t="s">
        <v>761</v>
      </c>
      <c r="E70" s="259" t="s">
        <v>660</v>
      </c>
      <c r="F70" s="259" t="s">
        <v>721</v>
      </c>
      <c r="G70" s="259" t="s">
        <v>749</v>
      </c>
      <c r="H70" s="357">
        <v>45200</v>
      </c>
      <c r="I70" s="259"/>
    </row>
    <row r="71" spans="1:9">
      <c r="A71" s="357" t="s">
        <v>658</v>
      </c>
      <c r="B71" s="259" t="s">
        <v>3</v>
      </c>
      <c r="C71" s="357">
        <v>45153</v>
      </c>
      <c r="D71" s="259" t="s">
        <v>762</v>
      </c>
      <c r="E71" s="259" t="s">
        <v>660</v>
      </c>
      <c r="F71" s="259" t="s">
        <v>721</v>
      </c>
      <c r="G71" s="259" t="s">
        <v>751</v>
      </c>
      <c r="H71" s="357">
        <v>45200</v>
      </c>
      <c r="I71" s="259"/>
    </row>
    <row r="72" spans="1:9" ht="28.5">
      <c r="A72" s="357" t="s">
        <v>658</v>
      </c>
      <c r="B72" s="259" t="s">
        <v>3</v>
      </c>
      <c r="C72" s="357">
        <v>45200</v>
      </c>
      <c r="D72" s="259" t="s">
        <v>763</v>
      </c>
      <c r="E72" s="259" t="s">
        <v>660</v>
      </c>
      <c r="F72" s="259" t="s">
        <v>721</v>
      </c>
      <c r="G72" s="259" t="s">
        <v>725</v>
      </c>
      <c r="H72" s="357">
        <v>45200</v>
      </c>
      <c r="I72" s="259"/>
    </row>
    <row r="73" spans="1:9" ht="42.75">
      <c r="A73" s="357" t="s">
        <v>694</v>
      </c>
      <c r="B73" s="259" t="s">
        <v>3</v>
      </c>
      <c r="C73" s="357">
        <v>44945</v>
      </c>
      <c r="D73" s="259" t="s">
        <v>764</v>
      </c>
      <c r="E73" s="259" t="s">
        <v>657</v>
      </c>
      <c r="F73" s="259" t="s">
        <v>721</v>
      </c>
      <c r="G73" s="259" t="s">
        <v>754</v>
      </c>
      <c r="H73" s="357">
        <v>45317</v>
      </c>
      <c r="I73" s="259"/>
    </row>
    <row r="74" spans="1:9" ht="28.5">
      <c r="A74" s="357" t="s">
        <v>658</v>
      </c>
      <c r="B74" s="259" t="s">
        <v>3</v>
      </c>
      <c r="C74" s="357">
        <v>45111</v>
      </c>
      <c r="D74" s="259" t="s">
        <v>765</v>
      </c>
      <c r="E74" s="259" t="s">
        <v>660</v>
      </c>
      <c r="F74" s="259" t="s">
        <v>721</v>
      </c>
      <c r="G74" s="259" t="s">
        <v>751</v>
      </c>
      <c r="H74" s="357">
        <v>45209</v>
      </c>
      <c r="I74" s="259"/>
    </row>
    <row r="75" spans="1:9">
      <c r="A75" s="357" t="s">
        <v>658</v>
      </c>
      <c r="B75" s="259" t="s">
        <v>3</v>
      </c>
      <c r="C75" s="357">
        <v>45267</v>
      </c>
      <c r="D75" s="259" t="s">
        <v>766</v>
      </c>
      <c r="E75" s="259" t="s">
        <v>660</v>
      </c>
      <c r="F75" s="259" t="s">
        <v>721</v>
      </c>
      <c r="G75" s="259" t="s">
        <v>725</v>
      </c>
      <c r="H75" s="357">
        <v>45267</v>
      </c>
      <c r="I75" s="259"/>
    </row>
    <row r="76" spans="1:9" ht="42.75">
      <c r="A76" s="357" t="s">
        <v>694</v>
      </c>
      <c r="B76" s="259" t="s">
        <v>3</v>
      </c>
      <c r="C76" s="357">
        <v>44896</v>
      </c>
      <c r="D76" s="259" t="s">
        <v>767</v>
      </c>
      <c r="E76" s="259" t="s">
        <v>657</v>
      </c>
      <c r="F76" s="259" t="s">
        <v>721</v>
      </c>
      <c r="G76" s="259" t="s">
        <v>741</v>
      </c>
      <c r="H76" s="357">
        <v>44981</v>
      </c>
      <c r="I76" s="259"/>
    </row>
    <row r="77" spans="1:9" ht="57">
      <c r="A77" s="357" t="s">
        <v>658</v>
      </c>
      <c r="B77" s="259" t="s">
        <v>3</v>
      </c>
      <c r="C77" s="357">
        <v>45051</v>
      </c>
      <c r="D77" s="259" t="s">
        <v>768</v>
      </c>
      <c r="E77" s="259" t="s">
        <v>660</v>
      </c>
      <c r="F77" s="259" t="s">
        <v>721</v>
      </c>
      <c r="G77" s="259" t="s">
        <v>754</v>
      </c>
      <c r="H77" s="357">
        <v>45317</v>
      </c>
      <c r="I77" s="259"/>
    </row>
    <row r="78" spans="1:9" ht="71.25">
      <c r="A78" s="357" t="s">
        <v>658</v>
      </c>
      <c r="B78" s="259" t="s">
        <v>3</v>
      </c>
      <c r="C78" s="357">
        <v>45050</v>
      </c>
      <c r="D78" s="259" t="s">
        <v>769</v>
      </c>
      <c r="E78" s="259" t="s">
        <v>660</v>
      </c>
      <c r="F78" s="259" t="s">
        <v>721</v>
      </c>
      <c r="G78" s="259" t="s">
        <v>754</v>
      </c>
      <c r="H78" s="357">
        <v>45317</v>
      </c>
      <c r="I78" s="259"/>
    </row>
    <row r="79" spans="1:9" ht="28.5">
      <c r="A79" s="357" t="s">
        <v>658</v>
      </c>
      <c r="B79" s="259" t="s">
        <v>3</v>
      </c>
      <c r="C79" s="357">
        <v>45175</v>
      </c>
      <c r="D79" s="259" t="s">
        <v>770</v>
      </c>
      <c r="E79" s="259" t="s">
        <v>660</v>
      </c>
      <c r="F79" s="259" t="s">
        <v>721</v>
      </c>
      <c r="G79" s="259" t="s">
        <v>754</v>
      </c>
      <c r="H79" s="357">
        <v>45317</v>
      </c>
      <c r="I79" s="259"/>
    </row>
    <row r="80" spans="1:9" ht="57">
      <c r="A80" s="357" t="s">
        <v>694</v>
      </c>
      <c r="B80" s="259" t="s">
        <v>3</v>
      </c>
      <c r="C80" s="357">
        <v>44896</v>
      </c>
      <c r="D80" s="259" t="s">
        <v>771</v>
      </c>
      <c r="E80" s="259" t="s">
        <v>657</v>
      </c>
      <c r="F80" s="259" t="s">
        <v>713</v>
      </c>
      <c r="G80" s="259"/>
      <c r="H80" s="357">
        <v>44896</v>
      </c>
      <c r="I80" s="259" t="s">
        <v>772</v>
      </c>
    </row>
    <row r="81" spans="1:9" ht="42.75">
      <c r="A81" s="357" t="s">
        <v>694</v>
      </c>
      <c r="B81" s="259" t="s">
        <v>3</v>
      </c>
      <c r="C81" s="357">
        <v>44896</v>
      </c>
      <c r="D81" s="259" t="s">
        <v>773</v>
      </c>
      <c r="E81" s="259" t="s">
        <v>657</v>
      </c>
      <c r="F81" s="259" t="s">
        <v>713</v>
      </c>
      <c r="G81" s="259"/>
      <c r="H81" s="357">
        <v>44896</v>
      </c>
      <c r="I81" s="259" t="s">
        <v>772</v>
      </c>
    </row>
    <row r="82" spans="1:9" ht="28.5">
      <c r="A82" s="357" t="s">
        <v>694</v>
      </c>
      <c r="B82" s="259" t="s">
        <v>3</v>
      </c>
      <c r="C82" s="357">
        <v>44896</v>
      </c>
      <c r="D82" s="259" t="s">
        <v>774</v>
      </c>
      <c r="E82" s="259" t="s">
        <v>657</v>
      </c>
      <c r="F82" s="259" t="s">
        <v>713</v>
      </c>
      <c r="G82" s="259"/>
      <c r="H82" s="357">
        <v>45005</v>
      </c>
      <c r="I82" s="259" t="s">
        <v>772</v>
      </c>
    </row>
    <row r="83" spans="1:9" ht="42.75">
      <c r="A83" s="357" t="s">
        <v>694</v>
      </c>
      <c r="B83" s="259" t="s">
        <v>3</v>
      </c>
      <c r="C83" s="357">
        <v>44896</v>
      </c>
      <c r="D83" s="259" t="s">
        <v>775</v>
      </c>
      <c r="E83" s="259" t="s">
        <v>657</v>
      </c>
      <c r="F83" s="259" t="s">
        <v>713</v>
      </c>
      <c r="G83" s="259"/>
      <c r="H83" s="357">
        <v>45006</v>
      </c>
      <c r="I83" s="259" t="s">
        <v>772</v>
      </c>
    </row>
    <row r="84" spans="1:9" ht="28.5">
      <c r="A84" s="357" t="s">
        <v>694</v>
      </c>
      <c r="B84" s="259" t="s">
        <v>3</v>
      </c>
      <c r="C84" s="357">
        <v>44896</v>
      </c>
      <c r="D84" s="259" t="s">
        <v>776</v>
      </c>
      <c r="E84" s="259" t="s">
        <v>657</v>
      </c>
      <c r="F84" s="259" t="s">
        <v>713</v>
      </c>
      <c r="G84" s="259"/>
      <c r="H84" s="357">
        <v>44896</v>
      </c>
      <c r="I84" s="259" t="s">
        <v>772</v>
      </c>
    </row>
    <row r="85" spans="1:9">
      <c r="A85" s="357" t="s">
        <v>694</v>
      </c>
      <c r="B85" s="259" t="s">
        <v>3</v>
      </c>
      <c r="C85" s="357">
        <v>45005</v>
      </c>
      <c r="D85" s="259" t="s">
        <v>777</v>
      </c>
      <c r="E85" s="259" t="s">
        <v>657</v>
      </c>
      <c r="F85" s="259" t="s">
        <v>713</v>
      </c>
      <c r="G85" s="259"/>
      <c r="H85" s="357">
        <v>45111</v>
      </c>
      <c r="I85" s="259" t="s">
        <v>772</v>
      </c>
    </row>
    <row r="86" spans="1:9">
      <c r="A86" s="357" t="s">
        <v>658</v>
      </c>
      <c r="B86" s="259" t="s">
        <v>3</v>
      </c>
      <c r="C86" s="357">
        <v>45153</v>
      </c>
      <c r="D86" s="259" t="s">
        <v>778</v>
      </c>
      <c r="E86" s="259" t="s">
        <v>657</v>
      </c>
      <c r="F86" s="259" t="s">
        <v>713</v>
      </c>
      <c r="G86" s="259"/>
      <c r="H86" s="357">
        <v>45196</v>
      </c>
      <c r="I86" s="259" t="s">
        <v>772</v>
      </c>
    </row>
    <row r="87" spans="1:9">
      <c r="A87" s="357" t="s">
        <v>694</v>
      </c>
      <c r="B87" s="259" t="s">
        <v>3</v>
      </c>
      <c r="C87" s="357">
        <v>44991</v>
      </c>
      <c r="D87" s="259" t="s">
        <v>779</v>
      </c>
      <c r="E87" s="259" t="s">
        <v>657</v>
      </c>
      <c r="F87" s="259" t="s">
        <v>713</v>
      </c>
      <c r="G87" s="259"/>
      <c r="H87" s="357">
        <v>45258</v>
      </c>
      <c r="I87" s="259" t="s">
        <v>780</v>
      </c>
    </row>
    <row r="88" spans="1:9" ht="42.75">
      <c r="A88" s="357" t="s">
        <v>658</v>
      </c>
      <c r="B88" s="259" t="s">
        <v>3</v>
      </c>
      <c r="C88" s="357">
        <v>45121</v>
      </c>
      <c r="D88" s="259" t="s">
        <v>781</v>
      </c>
      <c r="E88" s="259" t="s">
        <v>660</v>
      </c>
      <c r="F88" s="259" t="s">
        <v>713</v>
      </c>
      <c r="G88" s="259"/>
      <c r="H88" s="357">
        <v>45258</v>
      </c>
      <c r="I88" s="259" t="s">
        <v>772</v>
      </c>
    </row>
    <row r="89" spans="1:9" ht="42.75">
      <c r="A89" s="357" t="s">
        <v>658</v>
      </c>
      <c r="B89" s="259" t="s">
        <v>3</v>
      </c>
      <c r="C89" s="357">
        <v>45155</v>
      </c>
      <c r="D89" s="259" t="s">
        <v>782</v>
      </c>
      <c r="E89" s="259" t="s">
        <v>660</v>
      </c>
      <c r="F89" s="259" t="s">
        <v>713</v>
      </c>
      <c r="G89" s="259"/>
      <c r="H89" s="357">
        <v>45258</v>
      </c>
      <c r="I89" s="259" t="s">
        <v>780</v>
      </c>
    </row>
    <row r="90" spans="1:9" ht="28.5">
      <c r="A90" s="357" t="s">
        <v>658</v>
      </c>
      <c r="B90" s="259" t="s">
        <v>3</v>
      </c>
      <c r="C90" s="357">
        <v>45267</v>
      </c>
      <c r="D90" s="259" t="s">
        <v>783</v>
      </c>
      <c r="E90" s="259" t="s">
        <v>657</v>
      </c>
      <c r="F90" s="259" t="s">
        <v>713</v>
      </c>
      <c r="G90" s="259"/>
      <c r="H90" s="357">
        <v>45267</v>
      </c>
      <c r="I90" s="259" t="s">
        <v>780</v>
      </c>
    </row>
    <row r="91" spans="1:9">
      <c r="A91" s="357" t="s">
        <v>658</v>
      </c>
      <c r="B91" s="259" t="s">
        <v>3</v>
      </c>
      <c r="C91" s="357">
        <v>45260</v>
      </c>
      <c r="D91" s="259" t="s">
        <v>784</v>
      </c>
      <c r="E91" s="259" t="s">
        <v>660</v>
      </c>
      <c r="F91" s="259" t="s">
        <v>713</v>
      </c>
      <c r="G91" s="259"/>
      <c r="H91" s="357">
        <v>45267</v>
      </c>
      <c r="I91" s="259" t="s">
        <v>780</v>
      </c>
    </row>
    <row r="92" spans="1:9">
      <c r="A92" s="357" t="s">
        <v>694</v>
      </c>
      <c r="B92" s="259" t="s">
        <v>3</v>
      </c>
      <c r="C92" s="357">
        <v>44981</v>
      </c>
      <c r="D92" s="259" t="s">
        <v>785</v>
      </c>
      <c r="E92" s="259" t="s">
        <v>660</v>
      </c>
      <c r="F92" s="259" t="s">
        <v>713</v>
      </c>
      <c r="G92" s="259"/>
      <c r="H92" s="357">
        <v>44981</v>
      </c>
      <c r="I92" s="259" t="s">
        <v>772</v>
      </c>
    </row>
    <row r="93" spans="1:9" ht="28.5">
      <c r="A93" s="357" t="s">
        <v>658</v>
      </c>
      <c r="B93" s="259" t="s">
        <v>3</v>
      </c>
      <c r="C93" s="357">
        <v>45051</v>
      </c>
      <c r="D93" s="259" t="s">
        <v>786</v>
      </c>
      <c r="E93" s="259" t="s">
        <v>660</v>
      </c>
      <c r="F93" s="259" t="s">
        <v>713</v>
      </c>
      <c r="G93" s="259"/>
      <c r="H93" s="357">
        <v>45125</v>
      </c>
      <c r="I93" s="259" t="s">
        <v>780</v>
      </c>
    </row>
    <row r="94" spans="1:9" ht="28.5">
      <c r="A94" s="357" t="s">
        <v>694</v>
      </c>
      <c r="B94" s="259" t="s">
        <v>3</v>
      </c>
      <c r="C94" s="357">
        <v>45008</v>
      </c>
      <c r="D94" s="259" t="s">
        <v>787</v>
      </c>
      <c r="E94" s="259" t="s">
        <v>660</v>
      </c>
      <c r="F94" s="259" t="s">
        <v>713</v>
      </c>
      <c r="G94" s="259"/>
      <c r="H94" s="357">
        <v>45258</v>
      </c>
      <c r="I94" s="259" t="s">
        <v>788</v>
      </c>
    </row>
    <row r="95" spans="1:9" ht="42.75">
      <c r="A95" s="357" t="s">
        <v>658</v>
      </c>
      <c r="B95" s="259" t="s">
        <v>3</v>
      </c>
      <c r="C95" s="357">
        <v>45051</v>
      </c>
      <c r="D95" s="259" t="s">
        <v>789</v>
      </c>
      <c r="E95" s="259" t="s">
        <v>660</v>
      </c>
      <c r="F95" s="259" t="s">
        <v>713</v>
      </c>
      <c r="G95" s="259"/>
      <c r="H95" s="357">
        <v>45258</v>
      </c>
      <c r="I95" s="259" t="s">
        <v>788</v>
      </c>
    </row>
    <row r="96" spans="1:9" ht="42.75">
      <c r="A96" s="357" t="s">
        <v>658</v>
      </c>
      <c r="B96" s="259" t="s">
        <v>3</v>
      </c>
      <c r="C96" s="357">
        <v>45051</v>
      </c>
      <c r="D96" s="259" t="s">
        <v>790</v>
      </c>
      <c r="E96" s="259" t="s">
        <v>660</v>
      </c>
      <c r="F96" s="259" t="s">
        <v>713</v>
      </c>
      <c r="G96" s="259"/>
      <c r="H96" s="357">
        <v>45258</v>
      </c>
      <c r="I96" s="259" t="s">
        <v>788</v>
      </c>
    </row>
    <row r="97" spans="1:9" ht="57">
      <c r="A97" s="357" t="s">
        <v>658</v>
      </c>
      <c r="B97" s="259" t="s">
        <v>3</v>
      </c>
      <c r="C97" s="357">
        <v>45051</v>
      </c>
      <c r="D97" s="259" t="s">
        <v>791</v>
      </c>
      <c r="E97" s="259" t="s">
        <v>660</v>
      </c>
      <c r="F97" s="259" t="s">
        <v>713</v>
      </c>
      <c r="G97" s="259"/>
      <c r="H97" s="357">
        <v>45258</v>
      </c>
      <c r="I97" s="259" t="s">
        <v>788</v>
      </c>
    </row>
    <row r="98" spans="1:9" ht="28.5">
      <c r="A98" s="357" t="s">
        <v>658</v>
      </c>
      <c r="B98" s="259" t="s">
        <v>3</v>
      </c>
      <c r="C98" s="357">
        <v>45043</v>
      </c>
      <c r="D98" s="259" t="s">
        <v>792</v>
      </c>
      <c r="E98" s="259" t="s">
        <v>660</v>
      </c>
      <c r="F98" s="259" t="s">
        <v>713</v>
      </c>
      <c r="G98" s="259"/>
      <c r="H98" s="357">
        <v>45258</v>
      </c>
      <c r="I98" s="259" t="s">
        <v>788</v>
      </c>
    </row>
    <row r="99" spans="1:9" ht="28.5">
      <c r="A99" s="357" t="s">
        <v>658</v>
      </c>
      <c r="B99" s="259" t="s">
        <v>3</v>
      </c>
      <c r="C99" s="357">
        <v>45197</v>
      </c>
      <c r="D99" s="259" t="s">
        <v>793</v>
      </c>
      <c r="E99" s="259" t="s">
        <v>660</v>
      </c>
      <c r="F99" s="259" t="s">
        <v>713</v>
      </c>
      <c r="G99" s="259"/>
      <c r="H99" s="357">
        <v>45215</v>
      </c>
      <c r="I99" s="259" t="s">
        <v>772</v>
      </c>
    </row>
    <row r="100" spans="1:9" ht="28.5">
      <c r="A100" s="357" t="s">
        <v>658</v>
      </c>
      <c r="B100" s="259" t="s">
        <v>3</v>
      </c>
      <c r="C100" s="357">
        <v>45197</v>
      </c>
      <c r="D100" s="259" t="s">
        <v>794</v>
      </c>
      <c r="E100" s="259" t="s">
        <v>660</v>
      </c>
      <c r="F100" s="259" t="s">
        <v>713</v>
      </c>
      <c r="G100" s="259"/>
      <c r="H100" s="357">
        <v>45244</v>
      </c>
      <c r="I100" s="259" t="s">
        <v>772</v>
      </c>
    </row>
    <row r="101" spans="1:9" ht="28.5">
      <c r="A101" s="357" t="s">
        <v>694</v>
      </c>
      <c r="B101" s="259" t="s">
        <v>3</v>
      </c>
      <c r="C101" s="357">
        <v>45008</v>
      </c>
      <c r="D101" s="259" t="s">
        <v>795</v>
      </c>
      <c r="E101" s="259" t="s">
        <v>660</v>
      </c>
      <c r="F101" s="259" t="s">
        <v>713</v>
      </c>
      <c r="G101" s="259"/>
      <c r="H101" s="357">
        <v>45264</v>
      </c>
      <c r="I101" s="259" t="s">
        <v>772</v>
      </c>
    </row>
    <row r="102" spans="1:9">
      <c r="A102" s="357" t="s">
        <v>694</v>
      </c>
      <c r="B102" s="259" t="s">
        <v>3</v>
      </c>
      <c r="C102" s="357">
        <v>44987</v>
      </c>
      <c r="D102" s="259" t="s">
        <v>796</v>
      </c>
      <c r="E102" s="259" t="s">
        <v>660</v>
      </c>
      <c r="F102" s="259" t="s">
        <v>713</v>
      </c>
      <c r="G102" s="259"/>
      <c r="H102" s="357">
        <v>45096</v>
      </c>
      <c r="I102" s="259" t="s">
        <v>772</v>
      </c>
    </row>
    <row r="103" spans="1:9" ht="42.75">
      <c r="A103" s="357" t="s">
        <v>694</v>
      </c>
      <c r="B103" s="259" t="s">
        <v>3</v>
      </c>
      <c r="C103" s="357">
        <v>44813</v>
      </c>
      <c r="D103" s="259" t="s">
        <v>797</v>
      </c>
      <c r="E103" s="259" t="s">
        <v>660</v>
      </c>
      <c r="F103" s="259" t="s">
        <v>713</v>
      </c>
      <c r="G103" s="259"/>
      <c r="H103" s="357">
        <v>45029</v>
      </c>
      <c r="I103" s="259" t="s">
        <v>798</v>
      </c>
    </row>
    <row r="104" spans="1:9" ht="28.5">
      <c r="A104" s="357" t="s">
        <v>658</v>
      </c>
      <c r="B104" s="259" t="s">
        <v>3</v>
      </c>
      <c r="C104" s="357">
        <v>45175</v>
      </c>
      <c r="D104" s="259" t="s">
        <v>799</v>
      </c>
      <c r="E104" s="259" t="s">
        <v>660</v>
      </c>
      <c r="F104" s="259" t="s">
        <v>713</v>
      </c>
      <c r="G104" s="259"/>
      <c r="H104" s="357">
        <v>45203</v>
      </c>
      <c r="I104" s="259" t="s">
        <v>800</v>
      </c>
    </row>
    <row r="105" spans="1:9" ht="42.75">
      <c r="A105" s="357" t="s">
        <v>658</v>
      </c>
      <c r="B105" s="259" t="s">
        <v>3</v>
      </c>
      <c r="C105" s="357">
        <v>45175</v>
      </c>
      <c r="D105" s="259" t="s">
        <v>801</v>
      </c>
      <c r="E105" s="259" t="s">
        <v>660</v>
      </c>
      <c r="F105" s="259" t="s">
        <v>713</v>
      </c>
      <c r="G105" s="259"/>
      <c r="H105" s="357">
        <v>45203</v>
      </c>
      <c r="I105" s="259" t="s">
        <v>800</v>
      </c>
    </row>
    <row r="106" spans="1:9" ht="28.5">
      <c r="A106" s="357" t="s">
        <v>658</v>
      </c>
      <c r="B106" s="259" t="s">
        <v>3</v>
      </c>
      <c r="C106" s="357">
        <v>45034</v>
      </c>
      <c r="D106" s="259" t="s">
        <v>802</v>
      </c>
      <c r="E106" s="259" t="s">
        <v>660</v>
      </c>
      <c r="F106" s="259" t="s">
        <v>713</v>
      </c>
      <c r="G106" s="259"/>
      <c r="H106" s="357">
        <v>45258</v>
      </c>
      <c r="I106" s="259" t="s">
        <v>788</v>
      </c>
    </row>
    <row r="107" spans="1:9" ht="28.5">
      <c r="A107" s="357" t="s">
        <v>694</v>
      </c>
      <c r="B107" s="259" t="s">
        <v>3</v>
      </c>
      <c r="C107" s="357">
        <v>44878</v>
      </c>
      <c r="D107" s="259" t="s">
        <v>803</v>
      </c>
      <c r="E107" s="259" t="s">
        <v>657</v>
      </c>
      <c r="F107" s="259" t="s">
        <v>713</v>
      </c>
      <c r="G107" s="259"/>
      <c r="H107" s="357">
        <v>45036</v>
      </c>
      <c r="I107" s="259" t="s">
        <v>772</v>
      </c>
    </row>
    <row r="108" spans="1:9" ht="28.5">
      <c r="A108" s="357" t="s">
        <v>658</v>
      </c>
      <c r="B108" s="259" t="s">
        <v>3</v>
      </c>
      <c r="C108" s="357">
        <v>45050</v>
      </c>
      <c r="D108" s="259" t="s">
        <v>804</v>
      </c>
      <c r="E108" s="259" t="s">
        <v>660</v>
      </c>
      <c r="F108" s="259" t="s">
        <v>713</v>
      </c>
      <c r="G108" s="259"/>
      <c r="H108" s="357">
        <v>45061</v>
      </c>
      <c r="I108" s="259" t="s">
        <v>800</v>
      </c>
    </row>
    <row r="109" spans="1:9" ht="28.5">
      <c r="A109" s="357" t="s">
        <v>694</v>
      </c>
      <c r="B109" s="259" t="s">
        <v>3</v>
      </c>
      <c r="C109" s="357">
        <v>44965</v>
      </c>
      <c r="D109" s="259" t="s">
        <v>805</v>
      </c>
      <c r="E109" s="259" t="s">
        <v>657</v>
      </c>
      <c r="F109" s="259" t="s">
        <v>713</v>
      </c>
      <c r="G109" s="259"/>
      <c r="H109" s="357">
        <v>45142</v>
      </c>
      <c r="I109" s="259" t="s">
        <v>800</v>
      </c>
    </row>
    <row r="110" spans="1:9" ht="28.5">
      <c r="A110" s="357" t="s">
        <v>658</v>
      </c>
      <c r="B110" s="259" t="s">
        <v>3</v>
      </c>
      <c r="C110" s="357">
        <v>45033</v>
      </c>
      <c r="D110" s="259" t="s">
        <v>806</v>
      </c>
      <c r="E110" s="259" t="s">
        <v>657</v>
      </c>
      <c r="F110" s="259" t="s">
        <v>713</v>
      </c>
      <c r="G110" s="259"/>
      <c r="H110" s="357">
        <v>45142</v>
      </c>
      <c r="I110" s="259" t="s">
        <v>800</v>
      </c>
    </row>
    <row r="111" spans="1:9" ht="28.5">
      <c r="A111" s="357" t="s">
        <v>694</v>
      </c>
      <c r="B111" s="259" t="s">
        <v>3</v>
      </c>
      <c r="C111" s="357">
        <v>44965</v>
      </c>
      <c r="D111" s="259" t="s">
        <v>807</v>
      </c>
      <c r="E111" s="259" t="s">
        <v>657</v>
      </c>
      <c r="F111" s="259" t="s">
        <v>713</v>
      </c>
      <c r="G111" s="259"/>
      <c r="H111" s="357">
        <v>45155</v>
      </c>
      <c r="I111" s="259" t="s">
        <v>800</v>
      </c>
    </row>
    <row r="112" spans="1:9" ht="42.75">
      <c r="A112" s="357" t="s">
        <v>694</v>
      </c>
      <c r="B112" s="259" t="s">
        <v>3</v>
      </c>
      <c r="C112" s="357">
        <v>45007</v>
      </c>
      <c r="D112" s="259" t="s">
        <v>808</v>
      </c>
      <c r="E112" s="259" t="s">
        <v>660</v>
      </c>
      <c r="F112" s="259" t="s">
        <v>713</v>
      </c>
      <c r="G112" s="259"/>
      <c r="H112" s="357">
        <v>45257</v>
      </c>
      <c r="I112" s="259" t="s">
        <v>800</v>
      </c>
    </row>
    <row r="113" spans="1:9" ht="28.5">
      <c r="A113" s="357" t="s">
        <v>694</v>
      </c>
      <c r="B113" s="259" t="s">
        <v>3</v>
      </c>
      <c r="C113" s="357">
        <v>44980</v>
      </c>
      <c r="D113" s="259" t="s">
        <v>809</v>
      </c>
      <c r="E113" s="259" t="s">
        <v>657</v>
      </c>
      <c r="F113" s="259" t="s">
        <v>713</v>
      </c>
      <c r="G113" s="259"/>
      <c r="H113" s="357">
        <v>45258</v>
      </c>
      <c r="I113" s="259" t="s">
        <v>788</v>
      </c>
    </row>
    <row r="114" spans="1:9" ht="28.5">
      <c r="A114" s="357" t="s">
        <v>694</v>
      </c>
      <c r="B114" s="259" t="s">
        <v>3</v>
      </c>
      <c r="C114" s="357">
        <v>44993</v>
      </c>
      <c r="D114" s="259" t="s">
        <v>810</v>
      </c>
      <c r="E114" s="259" t="s">
        <v>660</v>
      </c>
      <c r="F114" s="259" t="s">
        <v>713</v>
      </c>
      <c r="G114" s="259"/>
      <c r="H114" s="357">
        <v>45258</v>
      </c>
      <c r="I114" s="259" t="s">
        <v>800</v>
      </c>
    </row>
    <row r="115" spans="1:9" ht="28.5">
      <c r="A115" s="357" t="s">
        <v>658</v>
      </c>
      <c r="B115" s="259" t="s">
        <v>3</v>
      </c>
      <c r="C115" s="357">
        <v>45041</v>
      </c>
      <c r="D115" s="259" t="s">
        <v>811</v>
      </c>
      <c r="E115" s="259" t="s">
        <v>660</v>
      </c>
      <c r="F115" s="259" t="s">
        <v>713</v>
      </c>
      <c r="G115" s="259"/>
      <c r="H115" s="357">
        <v>45258</v>
      </c>
      <c r="I115" s="259" t="s">
        <v>788</v>
      </c>
    </row>
    <row r="116" spans="1:9" ht="28.5">
      <c r="A116" s="357" t="s">
        <v>658</v>
      </c>
      <c r="B116" s="259" t="s">
        <v>3</v>
      </c>
      <c r="C116" s="357">
        <v>45043</v>
      </c>
      <c r="D116" s="259" t="s">
        <v>812</v>
      </c>
      <c r="E116" s="259" t="s">
        <v>660</v>
      </c>
      <c r="F116" s="259" t="s">
        <v>713</v>
      </c>
      <c r="G116" s="259"/>
      <c r="H116" s="357">
        <v>45258</v>
      </c>
      <c r="I116" s="259" t="s">
        <v>788</v>
      </c>
    </row>
    <row r="117" spans="1:9" ht="28.5">
      <c r="A117" s="357" t="s">
        <v>658</v>
      </c>
      <c r="B117" s="259" t="s">
        <v>3</v>
      </c>
      <c r="C117" s="357">
        <v>45049</v>
      </c>
      <c r="D117" s="259" t="s">
        <v>813</v>
      </c>
      <c r="E117" s="259" t="s">
        <v>660</v>
      </c>
      <c r="F117" s="259" t="s">
        <v>713</v>
      </c>
      <c r="G117" s="259"/>
      <c r="H117" s="357">
        <v>45258</v>
      </c>
      <c r="I117" s="259" t="s">
        <v>788</v>
      </c>
    </row>
    <row r="118" spans="1:9" ht="28.5">
      <c r="A118" s="357" t="s">
        <v>658</v>
      </c>
      <c r="B118" s="259" t="s">
        <v>3</v>
      </c>
      <c r="C118" s="357">
        <v>45062</v>
      </c>
      <c r="D118" s="259" t="s">
        <v>814</v>
      </c>
      <c r="E118" s="259" t="s">
        <v>660</v>
      </c>
      <c r="F118" s="259" t="s">
        <v>713</v>
      </c>
      <c r="G118" s="259"/>
      <c r="H118" s="357">
        <v>45258</v>
      </c>
      <c r="I118" s="259" t="s">
        <v>788</v>
      </c>
    </row>
    <row r="119" spans="1:9" ht="28.5">
      <c r="A119" s="357" t="s">
        <v>694</v>
      </c>
      <c r="B119" s="259" t="s">
        <v>3</v>
      </c>
      <c r="C119" s="357">
        <v>44965</v>
      </c>
      <c r="D119" s="259" t="s">
        <v>815</v>
      </c>
      <c r="E119" s="259" t="s">
        <v>657</v>
      </c>
      <c r="F119" s="259" t="s">
        <v>713</v>
      </c>
      <c r="G119" s="259"/>
      <c r="H119" s="357">
        <v>45260</v>
      </c>
      <c r="I119" s="259" t="s">
        <v>800</v>
      </c>
    </row>
    <row r="120" spans="1:9" ht="28.5">
      <c r="A120" s="357" t="s">
        <v>658</v>
      </c>
      <c r="B120" s="259" t="s">
        <v>3</v>
      </c>
      <c r="C120" s="357">
        <v>45030</v>
      </c>
      <c r="D120" s="259" t="s">
        <v>816</v>
      </c>
      <c r="E120" s="259" t="s">
        <v>660</v>
      </c>
      <c r="F120" s="259" t="s">
        <v>713</v>
      </c>
      <c r="G120" s="259"/>
      <c r="H120" s="357">
        <v>45261</v>
      </c>
      <c r="I120" s="259" t="s">
        <v>800</v>
      </c>
    </row>
    <row r="121" spans="1:9" ht="28.5">
      <c r="A121" s="357" t="s">
        <v>658</v>
      </c>
      <c r="B121" s="259" t="s">
        <v>3</v>
      </c>
      <c r="C121" s="357">
        <v>45154</v>
      </c>
      <c r="D121" s="259" t="s">
        <v>817</v>
      </c>
      <c r="E121" s="259" t="s">
        <v>660</v>
      </c>
      <c r="F121" s="259" t="s">
        <v>713</v>
      </c>
      <c r="G121" s="259"/>
      <c r="H121" s="357">
        <v>45261</v>
      </c>
      <c r="I121" s="259" t="s">
        <v>800</v>
      </c>
    </row>
    <row r="122" spans="1:9" ht="28.5">
      <c r="A122" s="357" t="s">
        <v>658</v>
      </c>
      <c r="B122" s="259" t="s">
        <v>3</v>
      </c>
      <c r="C122" s="357">
        <v>45166</v>
      </c>
      <c r="D122" s="259" t="s">
        <v>818</v>
      </c>
      <c r="E122" s="259" t="s">
        <v>660</v>
      </c>
      <c r="F122" s="259" t="s">
        <v>713</v>
      </c>
      <c r="G122" s="259"/>
      <c r="H122" s="357">
        <v>45261</v>
      </c>
      <c r="I122" s="259" t="s">
        <v>800</v>
      </c>
    </row>
    <row r="123" spans="1:9" ht="28.5">
      <c r="A123" s="357" t="s">
        <v>694</v>
      </c>
      <c r="B123" s="259" t="s">
        <v>3</v>
      </c>
      <c r="C123" s="357">
        <v>44959</v>
      </c>
      <c r="D123" s="259" t="s">
        <v>819</v>
      </c>
      <c r="E123" s="259" t="s">
        <v>657</v>
      </c>
      <c r="F123" s="259" t="s">
        <v>713</v>
      </c>
      <c r="G123" s="259"/>
      <c r="H123" s="357">
        <v>45265</v>
      </c>
      <c r="I123" s="259" t="s">
        <v>800</v>
      </c>
    </row>
    <row r="124" spans="1:9">
      <c r="A124" s="357" t="s">
        <v>694</v>
      </c>
      <c r="B124" s="259" t="s">
        <v>3</v>
      </c>
      <c r="C124" s="357">
        <v>44981</v>
      </c>
      <c r="D124" s="259" t="s">
        <v>820</v>
      </c>
      <c r="E124" s="259" t="s">
        <v>657</v>
      </c>
      <c r="F124" s="259" t="s">
        <v>713</v>
      </c>
      <c r="G124" s="259"/>
      <c r="H124" s="357">
        <v>45265</v>
      </c>
      <c r="I124" s="259" t="s">
        <v>772</v>
      </c>
    </row>
    <row r="125" spans="1:9" ht="28.5">
      <c r="A125" s="357" t="s">
        <v>658</v>
      </c>
      <c r="B125" s="259" t="s">
        <v>3</v>
      </c>
      <c r="C125" s="357">
        <v>45260</v>
      </c>
      <c r="D125" s="259" t="s">
        <v>821</v>
      </c>
      <c r="E125" s="259" t="s">
        <v>660</v>
      </c>
      <c r="F125" s="259" t="s">
        <v>713</v>
      </c>
      <c r="G125" s="259"/>
      <c r="H125" s="357">
        <v>45344</v>
      </c>
      <c r="I125" s="259" t="s">
        <v>772</v>
      </c>
    </row>
    <row r="126" spans="1:9">
      <c r="A126" s="357" t="s">
        <v>658</v>
      </c>
      <c r="B126" s="259" t="s">
        <v>3</v>
      </c>
      <c r="C126" s="357">
        <v>45260</v>
      </c>
      <c r="D126" s="259" t="s">
        <v>822</v>
      </c>
      <c r="E126" s="259" t="s">
        <v>660</v>
      </c>
      <c r="F126" s="259" t="s">
        <v>713</v>
      </c>
      <c r="G126" s="259"/>
      <c r="H126" s="357">
        <v>45344</v>
      </c>
      <c r="I126" s="259" t="s">
        <v>772</v>
      </c>
    </row>
    <row r="127" spans="1:9">
      <c r="A127" s="357" t="s">
        <v>658</v>
      </c>
      <c r="B127" s="259" t="s">
        <v>3</v>
      </c>
      <c r="C127" s="357">
        <v>45260</v>
      </c>
      <c r="D127" s="259" t="s">
        <v>823</v>
      </c>
      <c r="E127" s="259" t="s">
        <v>660</v>
      </c>
      <c r="F127" s="259" t="s">
        <v>713</v>
      </c>
      <c r="G127" s="259"/>
      <c r="H127" s="357">
        <v>45344</v>
      </c>
      <c r="I127" s="259" t="s">
        <v>772</v>
      </c>
    </row>
    <row r="128" spans="1:9">
      <c r="A128" s="357" t="s">
        <v>694</v>
      </c>
      <c r="B128" s="259" t="s">
        <v>3</v>
      </c>
      <c r="C128" s="357">
        <v>44805</v>
      </c>
      <c r="D128" s="259" t="s">
        <v>824</v>
      </c>
      <c r="E128" s="259" t="s">
        <v>660</v>
      </c>
      <c r="F128" s="259" t="s">
        <v>713</v>
      </c>
      <c r="G128" s="259" t="s">
        <v>741</v>
      </c>
      <c r="H128" s="357">
        <v>44981</v>
      </c>
      <c r="I128" s="259" t="s">
        <v>825</v>
      </c>
    </row>
    <row r="129" spans="1:9" ht="42.75">
      <c r="A129" s="357" t="s">
        <v>694</v>
      </c>
      <c r="B129" s="259" t="s">
        <v>3</v>
      </c>
      <c r="C129" s="357">
        <v>44781</v>
      </c>
      <c r="D129" s="259" t="s">
        <v>826</v>
      </c>
      <c r="E129" s="259" t="s">
        <v>660</v>
      </c>
      <c r="F129" s="259" t="s">
        <v>713</v>
      </c>
      <c r="G129" s="259" t="s">
        <v>741</v>
      </c>
      <c r="H129" s="357">
        <v>45190</v>
      </c>
      <c r="I129" s="259" t="s">
        <v>825</v>
      </c>
    </row>
    <row r="130" spans="1:9" ht="28.5">
      <c r="A130" s="357" t="s">
        <v>658</v>
      </c>
      <c r="B130" s="259" t="s">
        <v>3</v>
      </c>
      <c r="C130" s="357">
        <v>45111</v>
      </c>
      <c r="D130" s="259" t="s">
        <v>827</v>
      </c>
      <c r="E130" s="259" t="s">
        <v>660</v>
      </c>
      <c r="F130" s="259" t="s">
        <v>713</v>
      </c>
      <c r="G130" s="259" t="s">
        <v>751</v>
      </c>
      <c r="H130" s="357">
        <v>45190</v>
      </c>
      <c r="I130" s="259" t="s">
        <v>825</v>
      </c>
    </row>
    <row r="131" spans="1:9" ht="57">
      <c r="A131" s="357" t="s">
        <v>694</v>
      </c>
      <c r="B131" s="259" t="s">
        <v>3</v>
      </c>
      <c r="C131" s="357">
        <v>44938</v>
      </c>
      <c r="D131" s="259" t="s">
        <v>828</v>
      </c>
      <c r="E131" s="259" t="s">
        <v>657</v>
      </c>
      <c r="F131" s="259" t="s">
        <v>713</v>
      </c>
      <c r="G131" s="259" t="s">
        <v>751</v>
      </c>
      <c r="H131" s="357">
        <v>45317</v>
      </c>
      <c r="I131" s="259" t="s">
        <v>825</v>
      </c>
    </row>
    <row r="132" spans="1:9" ht="42.75">
      <c r="A132" s="357" t="s">
        <v>658</v>
      </c>
      <c r="B132" s="259" t="s">
        <v>3</v>
      </c>
      <c r="C132" s="357">
        <v>45175</v>
      </c>
      <c r="D132" s="259" t="s">
        <v>829</v>
      </c>
      <c r="E132" s="259" t="s">
        <v>660</v>
      </c>
      <c r="F132" s="259" t="s">
        <v>713</v>
      </c>
      <c r="G132" s="259" t="s">
        <v>754</v>
      </c>
      <c r="H132" s="357">
        <v>45317</v>
      </c>
      <c r="I132" s="259" t="s">
        <v>825</v>
      </c>
    </row>
    <row r="133" spans="1:9" ht="71.25">
      <c r="A133" s="357" t="s">
        <v>694</v>
      </c>
      <c r="B133" s="259" t="s">
        <v>3</v>
      </c>
      <c r="C133" s="357">
        <v>44978</v>
      </c>
      <c r="D133" s="259" t="s">
        <v>830</v>
      </c>
      <c r="E133" s="259" t="s">
        <v>660</v>
      </c>
      <c r="F133" s="259" t="s">
        <v>713</v>
      </c>
      <c r="G133" s="259"/>
      <c r="H133" s="357">
        <v>45008</v>
      </c>
      <c r="I133" s="259" t="s">
        <v>831</v>
      </c>
    </row>
    <row r="134" spans="1:9" ht="28.5">
      <c r="A134" s="357" t="s">
        <v>694</v>
      </c>
      <c r="B134" s="259" t="s">
        <v>3</v>
      </c>
      <c r="C134" s="357">
        <v>44958</v>
      </c>
      <c r="D134" s="259" t="s">
        <v>832</v>
      </c>
      <c r="E134" s="259" t="s">
        <v>660</v>
      </c>
      <c r="F134" s="259" t="s">
        <v>713</v>
      </c>
      <c r="G134" s="259"/>
      <c r="H134" s="357">
        <v>44928</v>
      </c>
      <c r="I134" s="259" t="s">
        <v>772</v>
      </c>
    </row>
    <row r="135" spans="1:9">
      <c r="A135" s="357" t="s">
        <v>694</v>
      </c>
      <c r="B135" s="259" t="s">
        <v>3</v>
      </c>
      <c r="C135" s="357">
        <v>45008</v>
      </c>
      <c r="D135" s="259" t="s">
        <v>833</v>
      </c>
      <c r="E135" s="259" t="s">
        <v>660</v>
      </c>
      <c r="F135" s="259" t="s">
        <v>713</v>
      </c>
      <c r="G135" s="259"/>
      <c r="H135" s="357">
        <v>45008</v>
      </c>
      <c r="I135" s="259" t="s">
        <v>772</v>
      </c>
    </row>
    <row r="136" spans="1:9">
      <c r="A136" s="357" t="s">
        <v>694</v>
      </c>
      <c r="B136" s="259" t="s">
        <v>3</v>
      </c>
      <c r="C136" s="357">
        <v>44810</v>
      </c>
      <c r="D136" s="259" t="s">
        <v>834</v>
      </c>
      <c r="E136" s="259" t="s">
        <v>660</v>
      </c>
      <c r="F136" s="259" t="s">
        <v>713</v>
      </c>
      <c r="G136" s="259"/>
      <c r="H136" s="357">
        <v>44958</v>
      </c>
      <c r="I136" s="259" t="s">
        <v>780</v>
      </c>
    </row>
    <row r="137" spans="1:9" ht="28.5">
      <c r="A137" s="357" t="s">
        <v>694</v>
      </c>
      <c r="B137" s="259" t="s">
        <v>3</v>
      </c>
      <c r="C137" s="357">
        <v>44959</v>
      </c>
      <c r="D137" s="259" t="s">
        <v>835</v>
      </c>
      <c r="E137" s="259" t="s">
        <v>657</v>
      </c>
      <c r="F137" s="259" t="s">
        <v>713</v>
      </c>
      <c r="G137" s="259"/>
      <c r="H137" s="357">
        <v>44991</v>
      </c>
      <c r="I137" s="259" t="s">
        <v>800</v>
      </c>
    </row>
    <row r="138" spans="1:9" ht="42.75">
      <c r="A138" s="357" t="s">
        <v>658</v>
      </c>
      <c r="B138" s="259" t="s">
        <v>3</v>
      </c>
      <c r="C138" s="357">
        <v>45050</v>
      </c>
      <c r="D138" s="259" t="s">
        <v>836</v>
      </c>
      <c r="E138" s="259" t="s">
        <v>660</v>
      </c>
      <c r="F138" s="259" t="s">
        <v>713</v>
      </c>
      <c r="G138" s="259"/>
      <c r="H138" s="357">
        <v>45142</v>
      </c>
      <c r="I138" s="259" t="s">
        <v>772</v>
      </c>
    </row>
    <row r="139" spans="1:9" ht="28.5">
      <c r="A139" s="357" t="s">
        <v>658</v>
      </c>
      <c r="B139" s="259" t="s">
        <v>3</v>
      </c>
      <c r="C139" s="357">
        <v>45050</v>
      </c>
      <c r="D139" s="259" t="s">
        <v>837</v>
      </c>
      <c r="E139" s="259" t="s">
        <v>660</v>
      </c>
      <c r="F139" s="259" t="s">
        <v>713</v>
      </c>
      <c r="G139" s="259"/>
      <c r="H139" s="357">
        <v>45142</v>
      </c>
      <c r="I139" s="259" t="s">
        <v>838</v>
      </c>
    </row>
    <row r="140" spans="1:9" ht="28.5">
      <c r="A140" s="357" t="s">
        <v>658</v>
      </c>
      <c r="B140" s="259" t="s">
        <v>3</v>
      </c>
      <c r="C140" s="357">
        <v>45051</v>
      </c>
      <c r="D140" s="259" t="s">
        <v>839</v>
      </c>
      <c r="E140" s="259" t="s">
        <v>660</v>
      </c>
      <c r="F140" s="259" t="s">
        <v>713</v>
      </c>
      <c r="G140" s="259"/>
      <c r="H140" s="357">
        <v>45142</v>
      </c>
      <c r="I140" s="259" t="s">
        <v>840</v>
      </c>
    </row>
    <row r="141" spans="1:9" ht="42.75">
      <c r="A141" s="357" t="s">
        <v>658</v>
      </c>
      <c r="B141" s="259" t="s">
        <v>3</v>
      </c>
      <c r="C141" s="357">
        <v>45050</v>
      </c>
      <c r="D141" s="259" t="s">
        <v>841</v>
      </c>
      <c r="E141" s="259" t="s">
        <v>660</v>
      </c>
      <c r="F141" s="259" t="s">
        <v>713</v>
      </c>
      <c r="G141" s="259"/>
      <c r="H141" s="357">
        <v>45145</v>
      </c>
      <c r="I141" s="259" t="s">
        <v>838</v>
      </c>
    </row>
    <row r="142" spans="1:9" ht="42.75">
      <c r="A142" s="357" t="s">
        <v>658</v>
      </c>
      <c r="B142" s="259" t="s">
        <v>3</v>
      </c>
      <c r="C142" s="357">
        <v>45050</v>
      </c>
      <c r="D142" s="259" t="s">
        <v>842</v>
      </c>
      <c r="E142" s="259" t="s">
        <v>660</v>
      </c>
      <c r="F142" s="259" t="s">
        <v>713</v>
      </c>
      <c r="G142" s="259"/>
      <c r="H142" s="357">
        <v>45145</v>
      </c>
      <c r="I142" s="259" t="s">
        <v>838</v>
      </c>
    </row>
    <row r="143" spans="1:9" ht="42.75">
      <c r="A143" s="357" t="s">
        <v>658</v>
      </c>
      <c r="B143" s="259" t="s">
        <v>3</v>
      </c>
      <c r="C143" s="357">
        <v>45050</v>
      </c>
      <c r="D143" s="259" t="s">
        <v>843</v>
      </c>
      <c r="E143" s="259" t="s">
        <v>660</v>
      </c>
      <c r="F143" s="259" t="s">
        <v>713</v>
      </c>
      <c r="G143" s="259"/>
      <c r="H143" s="357">
        <v>45145</v>
      </c>
      <c r="I143" s="259" t="s">
        <v>844</v>
      </c>
    </row>
    <row r="144" spans="1:9" ht="42.75">
      <c r="A144" s="357" t="s">
        <v>658</v>
      </c>
      <c r="B144" s="259" t="s">
        <v>3</v>
      </c>
      <c r="C144" s="357">
        <v>45050</v>
      </c>
      <c r="D144" s="259" t="s">
        <v>845</v>
      </c>
      <c r="E144" s="259" t="s">
        <v>660</v>
      </c>
      <c r="F144" s="259" t="s">
        <v>713</v>
      </c>
      <c r="G144" s="259"/>
      <c r="H144" s="357">
        <v>45145</v>
      </c>
      <c r="I144" s="259" t="s">
        <v>846</v>
      </c>
    </row>
    <row r="145" spans="1:9" ht="28.5">
      <c r="A145" s="357" t="s">
        <v>658</v>
      </c>
      <c r="B145" s="259" t="s">
        <v>3</v>
      </c>
      <c r="C145" s="357">
        <v>45051</v>
      </c>
      <c r="D145" s="259" t="s">
        <v>847</v>
      </c>
      <c r="E145" s="259" t="s">
        <v>660</v>
      </c>
      <c r="F145" s="259" t="s">
        <v>713</v>
      </c>
      <c r="G145" s="259"/>
      <c r="H145" s="357">
        <v>45145</v>
      </c>
      <c r="I145" s="259" t="s">
        <v>772</v>
      </c>
    </row>
    <row r="146" spans="1:9" ht="28.5">
      <c r="A146" s="357" t="s">
        <v>658</v>
      </c>
      <c r="B146" s="259" t="s">
        <v>3</v>
      </c>
      <c r="C146" s="357">
        <v>45051</v>
      </c>
      <c r="D146" s="259" t="s">
        <v>848</v>
      </c>
      <c r="E146" s="259" t="s">
        <v>660</v>
      </c>
      <c r="F146" s="259" t="s">
        <v>713</v>
      </c>
      <c r="G146" s="259"/>
      <c r="H146" s="357">
        <v>45261</v>
      </c>
      <c r="I146" s="259" t="s">
        <v>772</v>
      </c>
    </row>
    <row r="147" spans="1:9" ht="28.5">
      <c r="A147" s="357" t="s">
        <v>694</v>
      </c>
      <c r="B147" s="259" t="s">
        <v>3</v>
      </c>
      <c r="C147" s="357">
        <v>44991</v>
      </c>
      <c r="D147" s="259" t="s">
        <v>849</v>
      </c>
      <c r="E147" s="259" t="s">
        <v>660</v>
      </c>
      <c r="F147" s="259" t="s">
        <v>713</v>
      </c>
      <c r="G147" s="259"/>
      <c r="H147" s="357">
        <v>45025</v>
      </c>
      <c r="I147" s="259" t="s">
        <v>772</v>
      </c>
    </row>
    <row r="148" spans="1:9">
      <c r="A148" s="357" t="s">
        <v>694</v>
      </c>
      <c r="B148" s="259" t="s">
        <v>3</v>
      </c>
      <c r="C148" s="357">
        <v>45014</v>
      </c>
      <c r="D148" s="259" t="s">
        <v>850</v>
      </c>
      <c r="E148" s="259" t="s">
        <v>660</v>
      </c>
      <c r="F148" s="259" t="s">
        <v>713</v>
      </c>
      <c r="G148" s="259"/>
      <c r="H148" s="357">
        <v>45026</v>
      </c>
      <c r="I148" s="259" t="s">
        <v>772</v>
      </c>
    </row>
    <row r="149" spans="1:9" ht="28.5">
      <c r="A149" s="357" t="s">
        <v>658</v>
      </c>
      <c r="B149" s="259" t="s">
        <v>3</v>
      </c>
      <c r="C149" s="357">
        <v>45092</v>
      </c>
      <c r="D149" s="259" t="s">
        <v>851</v>
      </c>
      <c r="E149" s="259" t="s">
        <v>660</v>
      </c>
      <c r="F149" s="259" t="s">
        <v>713</v>
      </c>
      <c r="G149" s="259"/>
      <c r="H149" s="357">
        <v>45095</v>
      </c>
      <c r="I149" s="259" t="s">
        <v>772</v>
      </c>
    </row>
    <row r="150" spans="1:9">
      <c r="A150" s="357" t="s">
        <v>658</v>
      </c>
      <c r="B150" s="259" t="s">
        <v>3</v>
      </c>
      <c r="C150" s="357">
        <v>45197</v>
      </c>
      <c r="D150" s="259" t="s">
        <v>852</v>
      </c>
      <c r="E150" s="259" t="s">
        <v>660</v>
      </c>
      <c r="F150" s="259" t="s">
        <v>713</v>
      </c>
      <c r="G150" s="259"/>
      <c r="H150" s="357">
        <v>45197</v>
      </c>
      <c r="I150" s="259" t="s">
        <v>772</v>
      </c>
    </row>
    <row r="151" spans="1:9">
      <c r="A151" s="357" t="s">
        <v>694</v>
      </c>
      <c r="B151" s="259" t="s">
        <v>3</v>
      </c>
      <c r="C151" s="357">
        <v>44980</v>
      </c>
      <c r="D151" s="259" t="s">
        <v>853</v>
      </c>
      <c r="E151" s="259" t="s">
        <v>660</v>
      </c>
      <c r="F151" s="259" t="s">
        <v>713</v>
      </c>
      <c r="G151" s="259"/>
      <c r="H151" s="357">
        <v>45110</v>
      </c>
      <c r="I151" s="259" t="s">
        <v>772</v>
      </c>
    </row>
    <row r="152" spans="1:9" ht="57">
      <c r="A152" s="357" t="s">
        <v>658</v>
      </c>
      <c r="B152" s="259" t="s">
        <v>3</v>
      </c>
      <c r="C152" s="357">
        <v>45175</v>
      </c>
      <c r="D152" s="259" t="s">
        <v>854</v>
      </c>
      <c r="E152" s="259" t="s">
        <v>660</v>
      </c>
      <c r="F152" s="259" t="s">
        <v>713</v>
      </c>
      <c r="G152" s="259"/>
      <c r="H152" s="357">
        <v>45203</v>
      </c>
      <c r="I152" s="259" t="s">
        <v>800</v>
      </c>
    </row>
    <row r="153" spans="1:9" ht="42.75">
      <c r="A153" s="357" t="s">
        <v>658</v>
      </c>
      <c r="B153" s="259" t="s">
        <v>3</v>
      </c>
      <c r="C153" s="357">
        <v>45175</v>
      </c>
      <c r="D153" s="259" t="s">
        <v>855</v>
      </c>
      <c r="E153" s="259" t="s">
        <v>660</v>
      </c>
      <c r="F153" s="259" t="s">
        <v>713</v>
      </c>
      <c r="G153" s="259"/>
      <c r="H153" s="357">
        <v>45203</v>
      </c>
      <c r="I153" s="259" t="s">
        <v>780</v>
      </c>
    </row>
    <row r="154" spans="1:9" ht="42.75">
      <c r="A154" s="357" t="s">
        <v>658</v>
      </c>
      <c r="B154" s="259" t="s">
        <v>3</v>
      </c>
      <c r="C154" s="357">
        <v>45175</v>
      </c>
      <c r="D154" s="259" t="s">
        <v>856</v>
      </c>
      <c r="E154" s="259" t="s">
        <v>660</v>
      </c>
      <c r="F154" s="259" t="s">
        <v>713</v>
      </c>
      <c r="G154" s="259"/>
      <c r="H154" s="357">
        <v>45203</v>
      </c>
      <c r="I154" s="259" t="s">
        <v>780</v>
      </c>
    </row>
    <row r="155" spans="1:9" ht="28.5">
      <c r="A155" s="357" t="s">
        <v>658</v>
      </c>
      <c r="B155" s="259" t="s">
        <v>3</v>
      </c>
      <c r="C155" s="357">
        <v>45175</v>
      </c>
      <c r="D155" s="259" t="s">
        <v>857</v>
      </c>
      <c r="E155" s="259" t="s">
        <v>660</v>
      </c>
      <c r="F155" s="259" t="s">
        <v>713</v>
      </c>
      <c r="G155" s="259"/>
      <c r="H155" s="357">
        <v>45258</v>
      </c>
      <c r="I155" s="259" t="s">
        <v>800</v>
      </c>
    </row>
    <row r="156" spans="1:9" ht="57">
      <c r="A156" s="357" t="s">
        <v>658</v>
      </c>
      <c r="B156" s="259" t="s">
        <v>3</v>
      </c>
      <c r="C156" s="357">
        <v>45175</v>
      </c>
      <c r="D156" s="259" t="s">
        <v>858</v>
      </c>
      <c r="E156" s="259" t="s">
        <v>660</v>
      </c>
      <c r="F156" s="259" t="s">
        <v>713</v>
      </c>
      <c r="G156" s="259"/>
      <c r="H156" s="357">
        <v>45258</v>
      </c>
      <c r="I156" s="259" t="s">
        <v>780</v>
      </c>
    </row>
    <row r="157" spans="1:9" ht="42.75">
      <c r="A157" s="357" t="s">
        <v>658</v>
      </c>
      <c r="B157" s="259" t="s">
        <v>3</v>
      </c>
      <c r="C157" s="357">
        <v>45175</v>
      </c>
      <c r="D157" s="259" t="s">
        <v>859</v>
      </c>
      <c r="E157" s="259" t="s">
        <v>660</v>
      </c>
      <c r="F157" s="259" t="s">
        <v>713</v>
      </c>
      <c r="G157" s="259"/>
      <c r="H157" s="357">
        <v>45258</v>
      </c>
      <c r="I157" s="259" t="s">
        <v>800</v>
      </c>
    </row>
    <row r="158" spans="1:9" ht="28.5">
      <c r="A158" s="357" t="s">
        <v>658</v>
      </c>
      <c r="B158" s="259" t="s">
        <v>3</v>
      </c>
      <c r="C158" s="357">
        <v>45175</v>
      </c>
      <c r="D158" s="259" t="s">
        <v>860</v>
      </c>
      <c r="E158" s="259" t="s">
        <v>660</v>
      </c>
      <c r="F158" s="259" t="s">
        <v>713</v>
      </c>
      <c r="G158" s="259"/>
      <c r="H158" s="357">
        <v>45258</v>
      </c>
      <c r="I158" s="259" t="s">
        <v>800</v>
      </c>
    </row>
    <row r="159" spans="1:9">
      <c r="A159" s="357" t="s">
        <v>694</v>
      </c>
      <c r="B159" s="259" t="s">
        <v>3</v>
      </c>
      <c r="C159" s="357">
        <v>44993</v>
      </c>
      <c r="D159" s="259" t="s">
        <v>861</v>
      </c>
      <c r="E159" s="259" t="s">
        <v>660</v>
      </c>
      <c r="F159" s="259" t="s">
        <v>713</v>
      </c>
      <c r="G159" s="259"/>
      <c r="H159" s="357">
        <v>45028</v>
      </c>
      <c r="I159" s="259" t="s">
        <v>772</v>
      </c>
    </row>
    <row r="160" spans="1:9" ht="28.5">
      <c r="A160" s="357" t="s">
        <v>694</v>
      </c>
      <c r="B160" s="259" t="s">
        <v>3</v>
      </c>
      <c r="C160" s="357">
        <v>44932</v>
      </c>
      <c r="D160" s="259" t="s">
        <v>862</v>
      </c>
      <c r="E160" s="259" t="s">
        <v>657</v>
      </c>
      <c r="F160" s="259" t="s">
        <v>713</v>
      </c>
      <c r="G160" s="259"/>
      <c r="H160" s="357">
        <v>45055</v>
      </c>
      <c r="I160" s="259" t="s">
        <v>772</v>
      </c>
    </row>
    <row r="161" spans="1:9">
      <c r="A161" s="357" t="s">
        <v>658</v>
      </c>
      <c r="B161" s="259" t="s">
        <v>3</v>
      </c>
      <c r="C161" s="357">
        <v>45040</v>
      </c>
      <c r="D161" s="259" t="s">
        <v>863</v>
      </c>
      <c r="E161" s="259" t="s">
        <v>660</v>
      </c>
      <c r="F161" s="259" t="s">
        <v>713</v>
      </c>
      <c r="G161" s="259"/>
      <c r="H161" s="357">
        <v>45142</v>
      </c>
      <c r="I161" s="259" t="s">
        <v>772</v>
      </c>
    </row>
    <row r="162" spans="1:9" ht="28.5">
      <c r="A162" s="357" t="s">
        <v>658</v>
      </c>
      <c r="B162" s="259" t="s">
        <v>3</v>
      </c>
      <c r="C162" s="357">
        <v>45121</v>
      </c>
      <c r="D162" s="259" t="s">
        <v>864</v>
      </c>
      <c r="E162" s="259" t="s">
        <v>660</v>
      </c>
      <c r="F162" s="259" t="s">
        <v>713</v>
      </c>
      <c r="G162" s="259"/>
      <c r="H162" s="357">
        <v>45146</v>
      </c>
      <c r="I162" s="259" t="s">
        <v>772</v>
      </c>
    </row>
    <row r="163" spans="1:9" ht="28.5">
      <c r="A163" s="357" t="s">
        <v>658</v>
      </c>
      <c r="B163" s="259" t="s">
        <v>3</v>
      </c>
      <c r="C163" s="357">
        <v>45121</v>
      </c>
      <c r="D163" s="259" t="s">
        <v>865</v>
      </c>
      <c r="E163" s="259" t="s">
        <v>660</v>
      </c>
      <c r="F163" s="259" t="s">
        <v>713</v>
      </c>
      <c r="G163" s="259"/>
      <c r="H163" s="357">
        <v>45146</v>
      </c>
      <c r="I163" s="259" t="s">
        <v>772</v>
      </c>
    </row>
    <row r="164" spans="1:9" ht="42.75">
      <c r="A164" s="357" t="s">
        <v>658</v>
      </c>
      <c r="B164" s="259" t="s">
        <v>3</v>
      </c>
      <c r="C164" s="357">
        <v>45121</v>
      </c>
      <c r="D164" s="259" t="s">
        <v>866</v>
      </c>
      <c r="E164" s="259" t="s">
        <v>660</v>
      </c>
      <c r="F164" s="259" t="s">
        <v>713</v>
      </c>
      <c r="G164" s="259"/>
      <c r="H164" s="357">
        <v>45146</v>
      </c>
      <c r="I164" s="259" t="s">
        <v>772</v>
      </c>
    </row>
    <row r="165" spans="1:9" ht="42.75">
      <c r="A165" s="357" t="s">
        <v>658</v>
      </c>
      <c r="B165" s="259" t="s">
        <v>3</v>
      </c>
      <c r="C165" s="357">
        <v>45121</v>
      </c>
      <c r="D165" s="259" t="s">
        <v>867</v>
      </c>
      <c r="E165" s="259" t="s">
        <v>660</v>
      </c>
      <c r="F165" s="259" t="s">
        <v>713</v>
      </c>
      <c r="G165" s="259"/>
      <c r="H165" s="357">
        <v>45147</v>
      </c>
      <c r="I165" s="259" t="s">
        <v>772</v>
      </c>
    </row>
    <row r="166" spans="1:9" ht="42.75">
      <c r="A166" s="357" t="s">
        <v>658</v>
      </c>
      <c r="B166" s="259" t="s">
        <v>3</v>
      </c>
      <c r="C166" s="357">
        <v>45121</v>
      </c>
      <c r="D166" s="259" t="s">
        <v>868</v>
      </c>
      <c r="E166" s="259" t="s">
        <v>660</v>
      </c>
      <c r="F166" s="259" t="s">
        <v>713</v>
      </c>
      <c r="G166" s="259"/>
      <c r="H166" s="357">
        <v>45147</v>
      </c>
      <c r="I166" s="259" t="s">
        <v>772</v>
      </c>
    </row>
    <row r="167" spans="1:9" ht="42.75">
      <c r="A167" s="357" t="s">
        <v>658</v>
      </c>
      <c r="B167" s="259" t="s">
        <v>3</v>
      </c>
      <c r="C167" s="357">
        <v>45121</v>
      </c>
      <c r="D167" s="259" t="s">
        <v>869</v>
      </c>
      <c r="E167" s="259" t="s">
        <v>660</v>
      </c>
      <c r="F167" s="259" t="s">
        <v>713</v>
      </c>
      <c r="G167" s="259"/>
      <c r="H167" s="357">
        <v>45147</v>
      </c>
      <c r="I167" s="259" t="s">
        <v>772</v>
      </c>
    </row>
    <row r="168" spans="1:9" ht="42.75">
      <c r="A168" s="357" t="s">
        <v>658</v>
      </c>
      <c r="B168" s="259" t="s">
        <v>3</v>
      </c>
      <c r="C168" s="357">
        <v>45121</v>
      </c>
      <c r="D168" s="259" t="s">
        <v>870</v>
      </c>
      <c r="E168" s="259" t="s">
        <v>660</v>
      </c>
      <c r="F168" s="259" t="s">
        <v>713</v>
      </c>
      <c r="G168" s="259"/>
      <c r="H168" s="357">
        <v>45147</v>
      </c>
      <c r="I168" s="259" t="s">
        <v>772</v>
      </c>
    </row>
    <row r="169" spans="1:9" ht="42.75">
      <c r="A169" s="357" t="s">
        <v>658</v>
      </c>
      <c r="B169" s="259" t="s">
        <v>3</v>
      </c>
      <c r="C169" s="357">
        <v>45121</v>
      </c>
      <c r="D169" s="259" t="s">
        <v>871</v>
      </c>
      <c r="E169" s="259" t="s">
        <v>660</v>
      </c>
      <c r="F169" s="259" t="s">
        <v>713</v>
      </c>
      <c r="G169" s="259"/>
      <c r="H169" s="357">
        <v>45147</v>
      </c>
      <c r="I169" s="259" t="s">
        <v>772</v>
      </c>
    </row>
    <row r="170" spans="1:9" ht="28.5">
      <c r="A170" s="357" t="s">
        <v>658</v>
      </c>
      <c r="B170" s="259" t="s">
        <v>3</v>
      </c>
      <c r="C170" s="357">
        <v>45121</v>
      </c>
      <c r="D170" s="259" t="s">
        <v>872</v>
      </c>
      <c r="E170" s="259" t="s">
        <v>660</v>
      </c>
      <c r="F170" s="259" t="s">
        <v>713</v>
      </c>
      <c r="G170" s="259"/>
      <c r="H170" s="357">
        <v>45196</v>
      </c>
      <c r="I170" s="259" t="s">
        <v>772</v>
      </c>
    </row>
    <row r="171" spans="1:9" ht="42.75">
      <c r="A171" s="357" t="s">
        <v>658</v>
      </c>
      <c r="B171" s="259" t="s">
        <v>3</v>
      </c>
      <c r="C171" s="357">
        <v>45121</v>
      </c>
      <c r="D171" s="259" t="s">
        <v>873</v>
      </c>
      <c r="E171" s="259" t="s">
        <v>660</v>
      </c>
      <c r="F171" s="259" t="s">
        <v>713</v>
      </c>
      <c r="G171" s="259"/>
      <c r="H171" s="357">
        <v>45196</v>
      </c>
      <c r="I171" s="259" t="s">
        <v>772</v>
      </c>
    </row>
    <row r="172" spans="1:9" ht="42.75">
      <c r="A172" s="357" t="s">
        <v>658</v>
      </c>
      <c r="B172" s="259" t="s">
        <v>3</v>
      </c>
      <c r="C172" s="357">
        <v>45121</v>
      </c>
      <c r="D172" s="259" t="s">
        <v>874</v>
      </c>
      <c r="E172" s="259" t="s">
        <v>660</v>
      </c>
      <c r="F172" s="259" t="s">
        <v>713</v>
      </c>
      <c r="G172" s="259"/>
      <c r="H172" s="357">
        <v>45258</v>
      </c>
      <c r="I172" s="259" t="s">
        <v>772</v>
      </c>
    </row>
    <row r="173" spans="1:9">
      <c r="A173" s="357" t="s">
        <v>694</v>
      </c>
      <c r="B173" s="259" t="s">
        <v>3</v>
      </c>
      <c r="C173" s="357">
        <v>44973</v>
      </c>
      <c r="D173" s="259" t="s">
        <v>875</v>
      </c>
      <c r="E173" s="259" t="s">
        <v>660</v>
      </c>
      <c r="F173" s="259" t="s">
        <v>713</v>
      </c>
      <c r="G173" s="259"/>
      <c r="H173" s="357">
        <v>45267</v>
      </c>
      <c r="I173" s="259" t="s">
        <v>772</v>
      </c>
    </row>
    <row r="174" spans="1:9" ht="42.75">
      <c r="A174" s="357" t="s">
        <v>658</v>
      </c>
      <c r="B174" s="259" t="s">
        <v>3</v>
      </c>
      <c r="C174" s="357">
        <v>45041</v>
      </c>
      <c r="D174" s="259" t="s">
        <v>876</v>
      </c>
      <c r="E174" s="259" t="s">
        <v>660</v>
      </c>
      <c r="F174" s="259" t="s">
        <v>713</v>
      </c>
      <c r="G174" s="259"/>
      <c r="H174" s="357">
        <v>45382</v>
      </c>
      <c r="I174" s="259" t="s">
        <v>772</v>
      </c>
    </row>
    <row r="175" spans="1:9" ht="28.5">
      <c r="A175" s="357" t="s">
        <v>658</v>
      </c>
      <c r="B175" s="259" t="s">
        <v>3</v>
      </c>
      <c r="C175" s="357">
        <v>45261</v>
      </c>
      <c r="D175" s="259" t="s">
        <v>877</v>
      </c>
      <c r="E175" s="259" t="s">
        <v>657</v>
      </c>
      <c r="F175" s="259" t="s">
        <v>713</v>
      </c>
      <c r="G175" s="259"/>
      <c r="H175" s="357">
        <v>45322</v>
      </c>
      <c r="I175" s="259" t="s">
        <v>800</v>
      </c>
    </row>
    <row r="176" spans="1:9" ht="42.75">
      <c r="A176" s="357" t="s">
        <v>658</v>
      </c>
      <c r="B176" s="259" t="s">
        <v>3</v>
      </c>
      <c r="C176" s="357">
        <v>45261</v>
      </c>
      <c r="D176" s="259" t="s">
        <v>878</v>
      </c>
      <c r="E176" s="259" t="s">
        <v>657</v>
      </c>
      <c r="F176" s="259" t="s">
        <v>713</v>
      </c>
      <c r="G176" s="259"/>
      <c r="H176" s="357">
        <v>45322</v>
      </c>
      <c r="I176" s="259" t="s">
        <v>800</v>
      </c>
    </row>
    <row r="177" spans="1:9" ht="42.75">
      <c r="A177" s="357" t="s">
        <v>694</v>
      </c>
      <c r="B177" s="259" t="s">
        <v>3</v>
      </c>
      <c r="C177" s="357">
        <v>44965</v>
      </c>
      <c r="D177" s="259" t="s">
        <v>879</v>
      </c>
      <c r="E177" s="259" t="s">
        <v>657</v>
      </c>
      <c r="F177" s="259" t="s">
        <v>721</v>
      </c>
      <c r="G177" s="259" t="s">
        <v>746</v>
      </c>
      <c r="H177" s="357">
        <v>45343</v>
      </c>
      <c r="I177" s="259" t="s">
        <v>880</v>
      </c>
    </row>
    <row r="178" spans="1:9" ht="28.5">
      <c r="A178" s="357" t="s">
        <v>694</v>
      </c>
      <c r="B178" s="259" t="s">
        <v>3</v>
      </c>
      <c r="C178" s="357">
        <v>45007</v>
      </c>
      <c r="D178" s="259" t="s">
        <v>881</v>
      </c>
      <c r="E178" s="259" t="s">
        <v>660</v>
      </c>
      <c r="F178" s="259" t="s">
        <v>721</v>
      </c>
      <c r="G178" s="259" t="s">
        <v>754</v>
      </c>
      <c r="H178" s="357">
        <v>45352</v>
      </c>
      <c r="I178" s="259" t="s">
        <v>880</v>
      </c>
    </row>
    <row r="179" spans="1:9" ht="42.75">
      <c r="A179" s="357" t="s">
        <v>658</v>
      </c>
      <c r="B179" s="259" t="s">
        <v>3</v>
      </c>
      <c r="C179" s="357">
        <v>45049</v>
      </c>
      <c r="D179" s="259" t="s">
        <v>882</v>
      </c>
      <c r="E179" s="259" t="s">
        <v>660</v>
      </c>
      <c r="F179" s="259" t="s">
        <v>713</v>
      </c>
      <c r="G179" s="259"/>
      <c r="H179" s="357"/>
      <c r="I179" s="259" t="s">
        <v>883</v>
      </c>
    </row>
    <row r="180" spans="1:9" ht="42.75">
      <c r="A180" s="357" t="s">
        <v>658</v>
      </c>
      <c r="B180" s="259" t="s">
        <v>3</v>
      </c>
      <c r="C180" s="357">
        <v>45050</v>
      </c>
      <c r="D180" s="259" t="s">
        <v>884</v>
      </c>
      <c r="E180" s="259" t="s">
        <v>660</v>
      </c>
      <c r="F180" s="259" t="s">
        <v>713</v>
      </c>
      <c r="G180" s="259"/>
      <c r="H180" s="357"/>
      <c r="I180" s="259" t="s">
        <v>883</v>
      </c>
    </row>
    <row r="181" spans="1:9" ht="42.75">
      <c r="A181" s="357" t="s">
        <v>658</v>
      </c>
      <c r="B181" s="259" t="s">
        <v>3</v>
      </c>
      <c r="C181" s="357">
        <v>45051</v>
      </c>
      <c r="D181" s="259" t="s">
        <v>885</v>
      </c>
      <c r="E181" s="259" t="s">
        <v>660</v>
      </c>
      <c r="F181" s="259" t="s">
        <v>713</v>
      </c>
      <c r="G181" s="259"/>
      <c r="H181" s="357"/>
      <c r="I181" s="259" t="s">
        <v>883</v>
      </c>
    </row>
    <row r="182" spans="1:9" ht="42.75">
      <c r="A182" s="357" t="s">
        <v>658</v>
      </c>
      <c r="B182" s="259" t="s">
        <v>3</v>
      </c>
      <c r="C182" s="357">
        <v>45051</v>
      </c>
      <c r="D182" s="259" t="s">
        <v>886</v>
      </c>
      <c r="E182" s="259" t="s">
        <v>660</v>
      </c>
      <c r="F182" s="259" t="s">
        <v>713</v>
      </c>
      <c r="G182" s="259"/>
      <c r="H182" s="357"/>
      <c r="I182" s="259" t="s">
        <v>883</v>
      </c>
    </row>
    <row r="183" spans="1:9" ht="42.75">
      <c r="A183" s="357" t="s">
        <v>658</v>
      </c>
      <c r="B183" s="259" t="s">
        <v>3</v>
      </c>
      <c r="C183" s="357">
        <v>45051</v>
      </c>
      <c r="D183" s="259" t="s">
        <v>887</v>
      </c>
      <c r="E183" s="259" t="s">
        <v>660</v>
      </c>
      <c r="F183" s="259" t="s">
        <v>713</v>
      </c>
      <c r="G183" s="259"/>
      <c r="H183" s="357"/>
      <c r="I183" s="259" t="s">
        <v>883</v>
      </c>
    </row>
    <row r="184" spans="1:9" ht="28.5">
      <c r="A184" s="357" t="s">
        <v>658</v>
      </c>
      <c r="B184" s="259" t="s">
        <v>3</v>
      </c>
      <c r="C184" s="357">
        <v>45239</v>
      </c>
      <c r="D184" s="259" t="s">
        <v>888</v>
      </c>
      <c r="E184" s="259" t="s">
        <v>660</v>
      </c>
      <c r="F184" s="259" t="s">
        <v>713</v>
      </c>
      <c r="G184" s="259"/>
      <c r="H184" s="357"/>
      <c r="I184" s="259" t="s">
        <v>883</v>
      </c>
    </row>
    <row r="185" spans="1:9" ht="28.5">
      <c r="A185" s="357" t="s">
        <v>694</v>
      </c>
      <c r="B185" s="259" t="s">
        <v>3</v>
      </c>
      <c r="C185" s="357">
        <v>44991</v>
      </c>
      <c r="D185" s="259" t="s">
        <v>889</v>
      </c>
      <c r="E185" s="259" t="s">
        <v>660</v>
      </c>
      <c r="F185" s="259" t="s">
        <v>713</v>
      </c>
      <c r="G185" s="259"/>
      <c r="H185" s="357"/>
      <c r="I185" s="259" t="s">
        <v>883</v>
      </c>
    </row>
    <row r="186" spans="1:9">
      <c r="A186" s="259"/>
      <c r="B186" s="259"/>
      <c r="C186" s="259"/>
      <c r="D186" s="259"/>
      <c r="E186" s="259"/>
      <c r="F186" s="259"/>
      <c r="G186" s="259"/>
      <c r="H186" s="259"/>
      <c r="I186" s="259"/>
    </row>
    <row r="187" spans="1:9">
      <c r="A187" s="259"/>
      <c r="B187" s="259"/>
      <c r="C187" s="259"/>
      <c r="D187" s="259"/>
      <c r="E187" s="259"/>
      <c r="F187" s="259"/>
      <c r="G187" s="259"/>
      <c r="H187" s="259"/>
      <c r="I187" s="259"/>
    </row>
    <row r="188" spans="1:9">
      <c r="A188" s="259"/>
      <c r="B188" s="259"/>
      <c r="C188" s="259"/>
      <c r="D188" s="259"/>
      <c r="E188" s="259"/>
      <c r="F188" s="259"/>
      <c r="G188" s="259"/>
      <c r="H188" s="259"/>
      <c r="I188" s="259"/>
    </row>
    <row r="189" spans="1:9">
      <c r="A189" s="259"/>
      <c r="B189" s="259"/>
      <c r="C189" s="259"/>
      <c r="D189" s="259"/>
      <c r="E189" s="259"/>
      <c r="F189" s="259"/>
      <c r="G189" s="259"/>
      <c r="H189" s="259"/>
      <c r="I189" s="259"/>
    </row>
    <row r="190" spans="1:9">
      <c r="A190" s="259"/>
      <c r="B190" s="259"/>
      <c r="C190" s="259"/>
      <c r="D190" s="259"/>
      <c r="E190" s="259"/>
      <c r="F190" s="259"/>
      <c r="G190" s="259"/>
      <c r="H190" s="259"/>
      <c r="I190" s="259"/>
    </row>
    <row r="191" spans="1:9">
      <c r="A191" s="259"/>
      <c r="B191" s="259"/>
      <c r="C191" s="259"/>
      <c r="D191" s="259"/>
      <c r="E191" s="259"/>
      <c r="F191" s="259"/>
      <c r="G191" s="259"/>
      <c r="H191" s="259"/>
      <c r="I191" s="259"/>
    </row>
    <row r="192" spans="1:9">
      <c r="A192" s="259"/>
      <c r="B192" s="259"/>
      <c r="C192" s="259"/>
      <c r="D192" s="259"/>
      <c r="E192" s="259"/>
      <c r="F192" s="259"/>
      <c r="G192" s="259"/>
      <c r="H192" s="259"/>
      <c r="I192" s="259"/>
    </row>
    <row r="193" spans="1:9">
      <c r="A193" s="259"/>
      <c r="B193" s="259"/>
      <c r="C193" s="259"/>
      <c r="D193" s="259"/>
      <c r="E193" s="259"/>
      <c r="F193" s="259"/>
      <c r="G193" s="259"/>
      <c r="H193" s="259"/>
      <c r="I193" s="259"/>
    </row>
    <row r="194" spans="1:9">
      <c r="A194" s="259"/>
      <c r="B194" s="259"/>
      <c r="C194" s="259"/>
      <c r="D194" s="259"/>
      <c r="E194" s="259"/>
      <c r="F194" s="259"/>
      <c r="G194" s="259"/>
      <c r="H194" s="259"/>
      <c r="I194" s="259"/>
    </row>
    <row r="195" spans="1:9">
      <c r="A195" s="259"/>
      <c r="B195" s="259"/>
      <c r="C195" s="259"/>
      <c r="D195" s="259"/>
      <c r="E195" s="259"/>
      <c r="F195" s="259"/>
      <c r="G195" s="259"/>
      <c r="H195" s="259"/>
      <c r="I195" s="259"/>
    </row>
    <row r="196" spans="1:9">
      <c r="A196" s="259"/>
      <c r="B196" s="259"/>
      <c r="C196" s="259"/>
      <c r="D196" s="259"/>
      <c r="E196" s="259"/>
      <c r="F196" s="259"/>
      <c r="G196" s="259"/>
      <c r="H196" s="259"/>
      <c r="I196" s="259"/>
    </row>
    <row r="197" spans="1:9">
      <c r="A197" s="259"/>
      <c r="B197" s="259"/>
      <c r="C197" s="259"/>
      <c r="D197" s="259"/>
      <c r="E197" s="259"/>
      <c r="F197" s="259"/>
      <c r="G197" s="259"/>
      <c r="H197" s="259"/>
      <c r="I197" s="259"/>
    </row>
    <row r="198" spans="1:9">
      <c r="A198" s="259"/>
      <c r="B198" s="259"/>
      <c r="C198" s="259"/>
      <c r="D198" s="259"/>
      <c r="E198" s="259"/>
      <c r="F198" s="259"/>
      <c r="G198" s="259"/>
      <c r="H198" s="259"/>
      <c r="I198" s="259"/>
    </row>
    <row r="199" spans="1:9">
      <c r="A199" s="259"/>
      <c r="B199" s="259"/>
      <c r="C199" s="259"/>
      <c r="D199" s="259"/>
      <c r="E199" s="259"/>
      <c r="F199" s="259"/>
      <c r="G199" s="259"/>
      <c r="H199" s="259"/>
      <c r="I199" s="259"/>
    </row>
    <row r="200" spans="1:9">
      <c r="A200" s="259"/>
      <c r="B200" s="259"/>
      <c r="C200" s="259"/>
      <c r="D200" s="259"/>
      <c r="E200" s="259"/>
      <c r="F200" s="259"/>
      <c r="G200" s="259"/>
      <c r="H200" s="259"/>
      <c r="I200" s="259"/>
    </row>
    <row r="201" spans="1:9">
      <c r="A201" s="259"/>
      <c r="B201" s="259"/>
      <c r="C201" s="259"/>
      <c r="D201" s="259"/>
      <c r="E201" s="259"/>
      <c r="F201" s="259"/>
      <c r="G201" s="259"/>
      <c r="H201" s="259"/>
      <c r="I201" s="259"/>
    </row>
    <row r="202" spans="1:9">
      <c r="A202" s="259"/>
      <c r="B202" s="259"/>
      <c r="C202" s="259"/>
      <c r="D202" s="259"/>
      <c r="E202" s="259"/>
      <c r="F202" s="259"/>
      <c r="G202" s="259"/>
      <c r="H202" s="259"/>
      <c r="I202" s="259"/>
    </row>
    <row r="203" spans="1:9">
      <c r="A203" s="259"/>
      <c r="B203" s="259"/>
      <c r="C203" s="259"/>
      <c r="D203" s="259"/>
      <c r="E203" s="259"/>
      <c r="F203" s="259"/>
      <c r="G203" s="259"/>
      <c r="H203" s="259"/>
      <c r="I203" s="259"/>
    </row>
    <row r="204" spans="1:9">
      <c r="A204" s="259"/>
      <c r="B204" s="259"/>
      <c r="C204" s="259"/>
      <c r="D204" s="259"/>
      <c r="E204" s="259"/>
      <c r="F204" s="259"/>
      <c r="G204" s="259"/>
      <c r="H204" s="259"/>
      <c r="I204" s="259"/>
    </row>
    <row r="205" spans="1:9">
      <c r="A205" s="259"/>
      <c r="B205" s="259"/>
      <c r="C205" s="259"/>
      <c r="D205" s="259"/>
      <c r="E205" s="259"/>
      <c r="F205" s="259"/>
      <c r="G205" s="259"/>
      <c r="H205" s="259"/>
      <c r="I205" s="259"/>
    </row>
    <row r="206" spans="1:9">
      <c r="A206" s="259"/>
      <c r="B206" s="259"/>
      <c r="C206" s="259"/>
      <c r="D206" s="259"/>
      <c r="E206" s="259"/>
      <c r="F206" s="259"/>
      <c r="G206" s="259"/>
      <c r="H206" s="259"/>
      <c r="I206" s="259"/>
    </row>
    <row r="207" spans="1:9">
      <c r="A207" s="259"/>
      <c r="B207" s="259"/>
      <c r="C207" s="259"/>
      <c r="D207" s="259"/>
      <c r="E207" s="259"/>
      <c r="F207" s="259"/>
      <c r="G207" s="259"/>
      <c r="H207" s="259"/>
      <c r="I207" s="259"/>
    </row>
    <row r="208" spans="1:9">
      <c r="A208" s="259"/>
      <c r="B208" s="259"/>
      <c r="C208" s="259"/>
      <c r="D208" s="259"/>
      <c r="E208" s="259"/>
      <c r="F208" s="259"/>
      <c r="G208" s="259"/>
      <c r="H208" s="259"/>
      <c r="I208" s="259"/>
    </row>
    <row r="209" spans="1:9">
      <c r="A209" s="259"/>
      <c r="B209" s="259"/>
      <c r="C209" s="259"/>
      <c r="D209" s="259"/>
      <c r="E209" s="259"/>
      <c r="F209" s="259"/>
      <c r="G209" s="259"/>
      <c r="H209" s="259"/>
      <c r="I209" s="259"/>
    </row>
    <row r="210" spans="1:9">
      <c r="A210" s="259"/>
      <c r="B210" s="259"/>
      <c r="C210" s="259"/>
      <c r="D210" s="259"/>
      <c r="E210" s="259"/>
      <c r="F210" s="259"/>
      <c r="G210" s="259"/>
      <c r="H210" s="259"/>
      <c r="I210" s="259"/>
    </row>
    <row r="211" spans="1:9">
      <c r="A211" s="259"/>
      <c r="B211" s="259"/>
      <c r="C211" s="259"/>
      <c r="D211" s="259"/>
      <c r="E211" s="259"/>
      <c r="F211" s="259"/>
      <c r="G211" s="259"/>
      <c r="H211" s="259"/>
      <c r="I211" s="259"/>
    </row>
    <row r="212" spans="1:9">
      <c r="A212" s="259"/>
      <c r="B212" s="259"/>
      <c r="C212" s="259"/>
      <c r="D212" s="259"/>
      <c r="E212" s="259"/>
      <c r="F212" s="259"/>
      <c r="G212" s="259"/>
      <c r="H212" s="259"/>
      <c r="I212" s="259"/>
    </row>
    <row r="213" spans="1:9">
      <c r="A213" s="259"/>
      <c r="B213" s="259"/>
      <c r="C213" s="259"/>
      <c r="D213" s="259"/>
      <c r="E213" s="259"/>
      <c r="F213" s="259"/>
      <c r="G213" s="259"/>
      <c r="H213" s="259"/>
      <c r="I213" s="259"/>
    </row>
    <row r="214" spans="1:9">
      <c r="A214" s="259"/>
      <c r="B214" s="259"/>
      <c r="C214" s="259"/>
      <c r="D214" s="259"/>
      <c r="E214" s="259"/>
      <c r="F214" s="259"/>
      <c r="G214" s="259"/>
      <c r="H214" s="259"/>
      <c r="I214" s="259"/>
    </row>
    <row r="215" spans="1:9">
      <c r="A215" s="259"/>
      <c r="B215" s="259"/>
      <c r="C215" s="259"/>
      <c r="D215" s="259"/>
      <c r="E215" s="259"/>
      <c r="F215" s="259"/>
      <c r="G215" s="259"/>
      <c r="H215" s="259"/>
      <c r="I215" s="259"/>
    </row>
    <row r="216" spans="1:9">
      <c r="A216" s="259"/>
      <c r="B216" s="259"/>
      <c r="C216" s="259"/>
      <c r="D216" s="259"/>
      <c r="E216" s="259"/>
      <c r="F216" s="259"/>
      <c r="G216" s="259"/>
      <c r="H216" s="259"/>
      <c r="I216" s="259"/>
    </row>
    <row r="217" spans="1:9">
      <c r="A217" s="259"/>
      <c r="B217" s="259"/>
      <c r="C217" s="259"/>
      <c r="D217" s="259"/>
      <c r="E217" s="259"/>
      <c r="F217" s="259"/>
      <c r="G217" s="259"/>
      <c r="H217" s="259"/>
      <c r="I217" s="259"/>
    </row>
    <row r="218" spans="1:9">
      <c r="A218" s="259"/>
      <c r="B218" s="259"/>
      <c r="C218" s="259"/>
      <c r="D218" s="259"/>
      <c r="E218" s="259"/>
      <c r="F218" s="259"/>
      <c r="G218" s="259"/>
      <c r="H218" s="259"/>
      <c r="I218" s="259"/>
    </row>
    <row r="219" spans="1:9">
      <c r="A219" s="259"/>
      <c r="B219" s="259"/>
      <c r="C219" s="259"/>
      <c r="D219" s="259"/>
      <c r="E219" s="259"/>
      <c r="F219" s="259"/>
      <c r="G219" s="259"/>
      <c r="H219" s="259"/>
      <c r="I219" s="259"/>
    </row>
    <row r="220" spans="1:9">
      <c r="A220" s="259"/>
      <c r="B220" s="259"/>
      <c r="C220" s="259"/>
      <c r="D220" s="259"/>
      <c r="E220" s="259"/>
      <c r="F220" s="259"/>
      <c r="G220" s="259"/>
      <c r="H220" s="259"/>
      <c r="I220" s="259"/>
    </row>
    <row r="221" spans="1:9">
      <c r="A221" s="259"/>
      <c r="B221" s="259"/>
      <c r="C221" s="259"/>
      <c r="D221" s="259"/>
      <c r="E221" s="259"/>
      <c r="F221" s="259"/>
      <c r="G221" s="259"/>
      <c r="H221" s="259"/>
      <c r="I221" s="259"/>
    </row>
    <row r="222" spans="1:9">
      <c r="A222" s="259"/>
      <c r="B222" s="259"/>
      <c r="C222" s="259"/>
      <c r="D222" s="259"/>
      <c r="E222" s="259"/>
      <c r="F222" s="259"/>
      <c r="G222" s="259"/>
      <c r="H222" s="259"/>
      <c r="I222" s="259"/>
    </row>
    <row r="223" spans="1:9">
      <c r="A223" s="259"/>
      <c r="B223" s="259"/>
      <c r="C223" s="259"/>
      <c r="D223" s="259"/>
      <c r="E223" s="259"/>
      <c r="F223" s="259"/>
      <c r="G223" s="259"/>
      <c r="H223" s="259"/>
      <c r="I223" s="259"/>
    </row>
    <row r="224" spans="1:9">
      <c r="A224" s="259"/>
      <c r="B224" s="259"/>
      <c r="C224" s="259"/>
      <c r="D224" s="259"/>
      <c r="E224" s="259"/>
      <c r="F224" s="259"/>
      <c r="G224" s="259"/>
      <c r="H224" s="259"/>
      <c r="I224" s="259"/>
    </row>
    <row r="225" spans="1:9">
      <c r="A225" s="259"/>
      <c r="B225" s="259"/>
      <c r="C225" s="259"/>
      <c r="D225" s="259"/>
      <c r="E225" s="259"/>
      <c r="F225" s="259"/>
      <c r="G225" s="259"/>
      <c r="H225" s="259"/>
      <c r="I225" s="259"/>
    </row>
    <row r="226" spans="1:9">
      <c r="A226" s="259"/>
      <c r="B226" s="259"/>
      <c r="C226" s="259"/>
      <c r="D226" s="259"/>
      <c r="E226" s="259"/>
      <c r="F226" s="259"/>
      <c r="G226" s="259"/>
      <c r="H226" s="259"/>
      <c r="I226" s="259"/>
    </row>
    <row r="227" spans="1:9">
      <c r="A227" s="259"/>
      <c r="B227" s="259"/>
      <c r="C227" s="259"/>
      <c r="D227" s="259"/>
      <c r="E227" s="259"/>
      <c r="F227" s="259"/>
      <c r="G227" s="259"/>
      <c r="H227" s="259"/>
      <c r="I227" s="259"/>
    </row>
    <row r="228" spans="1:9">
      <c r="A228" s="259"/>
      <c r="B228" s="259"/>
      <c r="C228" s="259"/>
      <c r="D228" s="259"/>
      <c r="E228" s="259"/>
      <c r="F228" s="259"/>
      <c r="G228" s="259"/>
      <c r="H228" s="259"/>
      <c r="I228" s="259"/>
    </row>
    <row r="229" spans="1:9">
      <c r="A229" s="259"/>
      <c r="B229" s="259"/>
      <c r="C229" s="259"/>
      <c r="D229" s="259"/>
      <c r="E229" s="259"/>
      <c r="F229" s="259"/>
      <c r="G229" s="259"/>
      <c r="H229" s="259"/>
      <c r="I229" s="259"/>
    </row>
    <row r="230" spans="1:9">
      <c r="A230" s="259"/>
      <c r="B230" s="259"/>
      <c r="C230" s="259"/>
      <c r="D230" s="259"/>
      <c r="E230" s="259"/>
      <c r="F230" s="259"/>
      <c r="G230" s="259"/>
      <c r="H230" s="259"/>
      <c r="I230" s="259"/>
    </row>
    <row r="231" spans="1:9">
      <c r="A231" s="259"/>
      <c r="B231" s="259"/>
      <c r="C231" s="259"/>
      <c r="D231" s="259"/>
      <c r="E231" s="259"/>
      <c r="F231" s="259"/>
      <c r="G231" s="259"/>
      <c r="H231" s="259"/>
      <c r="I231" s="259"/>
    </row>
    <row r="232" spans="1:9">
      <c r="A232" s="259"/>
      <c r="B232" s="259"/>
      <c r="C232" s="259"/>
      <c r="D232" s="259"/>
      <c r="E232" s="259"/>
      <c r="F232" s="259"/>
      <c r="G232" s="259"/>
      <c r="H232" s="259"/>
      <c r="I232" s="259"/>
    </row>
    <row r="233" spans="1:9">
      <c r="A233" s="259"/>
      <c r="B233" s="259"/>
      <c r="C233" s="259"/>
      <c r="D233" s="259"/>
      <c r="E233" s="259"/>
      <c r="F233" s="259"/>
      <c r="G233" s="259"/>
      <c r="H233" s="259"/>
      <c r="I233" s="259"/>
    </row>
    <row r="234" spans="1:9">
      <c r="A234" s="259"/>
      <c r="B234" s="259"/>
      <c r="C234" s="259"/>
      <c r="D234" s="259"/>
      <c r="E234" s="259"/>
      <c r="F234" s="259"/>
      <c r="G234" s="259"/>
      <c r="H234" s="259"/>
      <c r="I234" s="259"/>
    </row>
    <row r="235" spans="1:9">
      <c r="A235" s="259"/>
      <c r="B235" s="259"/>
      <c r="C235" s="259"/>
      <c r="D235" s="259"/>
      <c r="E235" s="259"/>
      <c r="F235" s="259"/>
      <c r="G235" s="259"/>
      <c r="H235" s="259"/>
      <c r="I235" s="259"/>
    </row>
    <row r="236" spans="1:9">
      <c r="A236" s="259"/>
      <c r="B236" s="259"/>
      <c r="C236" s="259"/>
      <c r="D236" s="259"/>
      <c r="E236" s="259"/>
      <c r="F236" s="259"/>
      <c r="G236" s="259"/>
      <c r="H236" s="259"/>
      <c r="I236" s="259"/>
    </row>
    <row r="237" spans="1:9">
      <c r="A237" s="259"/>
      <c r="B237" s="259"/>
      <c r="C237" s="259"/>
      <c r="D237" s="259"/>
      <c r="E237" s="259"/>
      <c r="F237" s="259"/>
      <c r="G237" s="259"/>
      <c r="H237" s="259"/>
      <c r="I237" s="259"/>
    </row>
    <row r="238" spans="1:9">
      <c r="A238" s="259"/>
      <c r="B238" s="259"/>
      <c r="C238" s="259"/>
      <c r="D238" s="259"/>
      <c r="E238" s="259"/>
      <c r="F238" s="259"/>
      <c r="G238" s="259"/>
      <c r="H238" s="259"/>
      <c r="I238" s="259"/>
    </row>
    <row r="239" spans="1:9">
      <c r="A239" s="259"/>
      <c r="B239" s="259"/>
      <c r="C239" s="259"/>
      <c r="D239" s="259"/>
      <c r="E239" s="259"/>
      <c r="F239" s="259"/>
      <c r="G239" s="259"/>
      <c r="H239" s="259"/>
      <c r="I239" s="259"/>
    </row>
    <row r="240" spans="1:9">
      <c r="A240" s="259"/>
      <c r="B240" s="259"/>
      <c r="C240" s="259"/>
      <c r="D240" s="259"/>
      <c r="E240" s="259"/>
      <c r="F240" s="259"/>
      <c r="G240" s="259"/>
      <c r="H240" s="259"/>
      <c r="I240" s="259"/>
    </row>
    <row r="241" spans="1:9">
      <c r="A241" s="259"/>
      <c r="B241" s="259"/>
      <c r="C241" s="259"/>
      <c r="D241" s="259"/>
      <c r="E241" s="259"/>
      <c r="F241" s="259"/>
      <c r="G241" s="259"/>
      <c r="H241" s="259"/>
      <c r="I241" s="259"/>
    </row>
    <row r="242" spans="1:9">
      <c r="A242" s="259"/>
      <c r="B242" s="259"/>
      <c r="C242" s="259"/>
      <c r="D242" s="259"/>
      <c r="E242" s="259"/>
      <c r="F242" s="259"/>
      <c r="G242" s="259"/>
      <c r="H242" s="259"/>
      <c r="I242" s="259"/>
    </row>
    <row r="243" spans="1:9">
      <c r="A243" s="259"/>
      <c r="B243" s="259"/>
      <c r="C243" s="259"/>
      <c r="D243" s="259"/>
      <c r="E243" s="259"/>
      <c r="F243" s="259"/>
      <c r="G243" s="259"/>
      <c r="H243" s="259"/>
      <c r="I243" s="259"/>
    </row>
    <row r="244" spans="1:9">
      <c r="A244" s="259"/>
      <c r="B244" s="259"/>
      <c r="C244" s="259"/>
      <c r="D244" s="259"/>
      <c r="E244" s="259"/>
      <c r="F244" s="259"/>
      <c r="G244" s="259"/>
      <c r="H244" s="259"/>
      <c r="I244" s="259"/>
    </row>
    <row r="245" spans="1:9">
      <c r="A245" s="259"/>
      <c r="B245" s="259"/>
      <c r="C245" s="259"/>
      <c r="D245" s="259"/>
      <c r="E245" s="259"/>
      <c r="F245" s="259"/>
      <c r="G245" s="259"/>
      <c r="H245" s="259"/>
      <c r="I245" s="259"/>
    </row>
    <row r="246" spans="1:9">
      <c r="A246" s="259"/>
      <c r="B246" s="259"/>
      <c r="C246" s="259"/>
      <c r="D246" s="259"/>
      <c r="E246" s="259"/>
      <c r="F246" s="259"/>
      <c r="G246" s="259"/>
      <c r="H246" s="259"/>
      <c r="I246" s="259"/>
    </row>
    <row r="247" spans="1:9">
      <c r="A247" s="259"/>
      <c r="B247" s="259"/>
      <c r="C247" s="259"/>
      <c r="D247" s="259"/>
      <c r="E247" s="259"/>
      <c r="F247" s="259"/>
      <c r="G247" s="259"/>
      <c r="H247" s="259"/>
      <c r="I247" s="259"/>
    </row>
    <row r="248" spans="1:9">
      <c r="A248" s="259"/>
      <c r="B248" s="259"/>
      <c r="C248" s="259"/>
      <c r="D248" s="259"/>
      <c r="E248" s="259"/>
      <c r="F248" s="259"/>
      <c r="G248" s="259"/>
      <c r="H248" s="259"/>
      <c r="I248" s="259"/>
    </row>
    <row r="249" spans="1:9">
      <c r="A249" s="259"/>
      <c r="B249" s="259"/>
      <c r="C249" s="259"/>
      <c r="D249" s="259"/>
      <c r="E249" s="259"/>
      <c r="F249" s="259"/>
      <c r="G249" s="259"/>
      <c r="H249" s="259"/>
      <c r="I249" s="259"/>
    </row>
    <row r="250" spans="1:9">
      <c r="A250" s="259"/>
      <c r="B250" s="259"/>
      <c r="C250" s="259"/>
      <c r="D250" s="259"/>
      <c r="E250" s="259"/>
      <c r="F250" s="259"/>
      <c r="G250" s="259"/>
      <c r="H250" s="259"/>
      <c r="I250" s="259"/>
    </row>
    <row r="251" spans="1:9">
      <c r="A251" s="259"/>
      <c r="B251" s="259"/>
      <c r="C251" s="259"/>
      <c r="D251" s="259"/>
      <c r="E251" s="259"/>
      <c r="F251" s="259"/>
      <c r="G251" s="259"/>
      <c r="H251" s="259"/>
      <c r="I251" s="259"/>
    </row>
    <row r="252" spans="1:9">
      <c r="A252" s="259"/>
      <c r="B252" s="259"/>
      <c r="C252" s="259"/>
      <c r="D252" s="259"/>
      <c r="E252" s="259"/>
      <c r="F252" s="259"/>
      <c r="G252" s="259"/>
      <c r="H252" s="259"/>
      <c r="I252" s="259"/>
    </row>
    <row r="253" spans="1:9">
      <c r="A253" s="259"/>
      <c r="B253" s="259"/>
      <c r="C253" s="259"/>
      <c r="D253" s="259"/>
      <c r="E253" s="259"/>
      <c r="F253" s="259"/>
      <c r="G253" s="259"/>
      <c r="H253" s="259"/>
      <c r="I253" s="259"/>
    </row>
    <row r="254" spans="1:9">
      <c r="A254" s="259"/>
      <c r="B254" s="259"/>
      <c r="C254" s="259"/>
      <c r="D254" s="259"/>
      <c r="E254" s="259"/>
      <c r="F254" s="259"/>
      <c r="G254" s="259"/>
      <c r="H254" s="259"/>
      <c r="I254" s="259"/>
    </row>
    <row r="255" spans="1:9">
      <c r="A255" s="259"/>
      <c r="B255" s="259"/>
      <c r="C255" s="259"/>
      <c r="D255" s="259"/>
      <c r="E255" s="259"/>
      <c r="F255" s="259"/>
      <c r="G255" s="259"/>
      <c r="H255" s="259"/>
      <c r="I255" s="259"/>
    </row>
    <row r="256" spans="1:9">
      <c r="A256" s="259"/>
      <c r="B256" s="259"/>
      <c r="C256" s="259"/>
      <c r="D256" s="259"/>
      <c r="E256" s="259"/>
      <c r="F256" s="259"/>
      <c r="G256" s="259"/>
      <c r="H256" s="259"/>
      <c r="I256" s="259"/>
    </row>
    <row r="257" spans="1:9">
      <c r="A257" s="259"/>
      <c r="B257" s="259"/>
      <c r="C257" s="259"/>
      <c r="D257" s="259"/>
      <c r="E257" s="259"/>
      <c r="F257" s="259"/>
      <c r="G257" s="259"/>
      <c r="H257" s="259"/>
      <c r="I257" s="259"/>
    </row>
    <row r="258" spans="1:9">
      <c r="A258" s="259"/>
      <c r="B258" s="259"/>
      <c r="C258" s="259"/>
      <c r="D258" s="259"/>
      <c r="E258" s="259"/>
      <c r="F258" s="259"/>
      <c r="G258" s="259"/>
      <c r="H258" s="259"/>
      <c r="I258" s="259"/>
    </row>
    <row r="259" spans="1:9">
      <c r="A259" s="259"/>
      <c r="B259" s="259"/>
      <c r="C259" s="259"/>
      <c r="D259" s="259"/>
      <c r="E259" s="259"/>
      <c r="F259" s="259"/>
      <c r="G259" s="259"/>
      <c r="H259" s="259"/>
      <c r="I259" s="259"/>
    </row>
    <row r="260" spans="1:9">
      <c r="A260" s="259"/>
      <c r="B260" s="259"/>
      <c r="C260" s="259"/>
      <c r="D260" s="259"/>
      <c r="E260" s="259"/>
      <c r="F260" s="259"/>
      <c r="G260" s="259"/>
      <c r="H260" s="259"/>
      <c r="I260" s="259"/>
    </row>
    <row r="261" spans="1:9">
      <c r="A261" s="259"/>
      <c r="B261" s="259"/>
      <c r="C261" s="259"/>
      <c r="D261" s="259"/>
      <c r="E261" s="259"/>
      <c r="F261" s="259"/>
      <c r="G261" s="259"/>
      <c r="H261" s="259"/>
      <c r="I261" s="259"/>
    </row>
    <row r="262" spans="1:9">
      <c r="A262" s="259"/>
      <c r="B262" s="259"/>
      <c r="C262" s="259"/>
      <c r="D262" s="259"/>
      <c r="E262" s="259"/>
      <c r="F262" s="259"/>
      <c r="G262" s="259"/>
      <c r="H262" s="259"/>
      <c r="I262" s="259"/>
    </row>
    <row r="263" spans="1:9">
      <c r="A263" s="259"/>
      <c r="B263" s="259"/>
      <c r="C263" s="259"/>
      <c r="D263" s="259"/>
      <c r="E263" s="259"/>
      <c r="F263" s="259"/>
      <c r="G263" s="259"/>
      <c r="H263" s="259"/>
      <c r="I263" s="259"/>
    </row>
    <row r="264" spans="1:9">
      <c r="A264" s="259"/>
      <c r="B264" s="259"/>
      <c r="C264" s="259"/>
      <c r="D264" s="259"/>
      <c r="E264" s="259"/>
      <c r="F264" s="259"/>
      <c r="G264" s="259"/>
      <c r="H264" s="259"/>
      <c r="I264" s="259"/>
    </row>
    <row r="265" spans="1:9">
      <c r="A265" s="259"/>
      <c r="B265" s="259"/>
      <c r="C265" s="259"/>
      <c r="D265" s="259"/>
      <c r="E265" s="259"/>
      <c r="F265" s="259"/>
      <c r="G265" s="259"/>
      <c r="H265" s="259"/>
      <c r="I265" s="259"/>
    </row>
    <row r="266" spans="1:9">
      <c r="A266" s="259"/>
      <c r="B266" s="259"/>
      <c r="C266" s="259"/>
      <c r="D266" s="259"/>
      <c r="E266" s="259"/>
      <c r="F266" s="259"/>
      <c r="G266" s="259"/>
      <c r="H266" s="259"/>
      <c r="I266" s="259"/>
    </row>
    <row r="267" spans="1:9">
      <c r="A267" s="259"/>
      <c r="B267" s="259"/>
      <c r="C267" s="259"/>
      <c r="D267" s="259"/>
      <c r="E267" s="259"/>
      <c r="F267" s="259"/>
      <c r="G267" s="259"/>
      <c r="H267" s="259"/>
      <c r="I267" s="259"/>
    </row>
    <row r="268" spans="1:9">
      <c r="A268" s="259"/>
      <c r="B268" s="259"/>
      <c r="C268" s="259"/>
      <c r="D268" s="259"/>
      <c r="E268" s="259"/>
      <c r="F268" s="259"/>
      <c r="G268" s="259"/>
      <c r="H268" s="259"/>
      <c r="I268" s="259"/>
    </row>
    <row r="269" spans="1:9">
      <c r="A269" s="259"/>
      <c r="B269" s="259"/>
      <c r="C269" s="259"/>
      <c r="D269" s="259"/>
      <c r="E269" s="259"/>
      <c r="F269" s="259"/>
      <c r="G269" s="259"/>
      <c r="H269" s="259"/>
      <c r="I269" s="259"/>
    </row>
    <row r="270" spans="1:9">
      <c r="A270" s="259"/>
      <c r="B270" s="259"/>
      <c r="C270" s="259"/>
      <c r="D270" s="259"/>
      <c r="E270" s="259"/>
      <c r="F270" s="259"/>
      <c r="G270" s="259"/>
      <c r="H270" s="259"/>
      <c r="I270" s="259"/>
    </row>
    <row r="271" spans="1:9">
      <c r="A271" s="259"/>
      <c r="B271" s="259"/>
      <c r="C271" s="259"/>
      <c r="D271" s="259"/>
      <c r="E271" s="259"/>
      <c r="F271" s="259"/>
      <c r="G271" s="259"/>
      <c r="H271" s="259"/>
      <c r="I271" s="259"/>
    </row>
    <row r="272" spans="1:9">
      <c r="A272" s="259"/>
      <c r="B272" s="259"/>
      <c r="C272" s="259"/>
      <c r="D272" s="259"/>
      <c r="E272" s="259"/>
      <c r="F272" s="259"/>
      <c r="G272" s="259"/>
      <c r="H272" s="259"/>
      <c r="I272" s="259"/>
    </row>
    <row r="273" spans="1:9">
      <c r="A273" s="259"/>
      <c r="B273" s="259"/>
      <c r="C273" s="259"/>
      <c r="D273" s="259"/>
      <c r="E273" s="259"/>
      <c r="F273" s="259"/>
      <c r="G273" s="259"/>
      <c r="H273" s="259"/>
      <c r="I273" s="259"/>
    </row>
    <row r="274" spans="1:9">
      <c r="A274" s="259"/>
      <c r="B274" s="259"/>
      <c r="C274" s="259"/>
      <c r="D274" s="259"/>
      <c r="E274" s="259"/>
      <c r="F274" s="259"/>
      <c r="G274" s="259"/>
      <c r="H274" s="259"/>
      <c r="I274" s="259"/>
    </row>
    <row r="275" spans="1:9">
      <c r="A275" s="259"/>
      <c r="B275" s="259"/>
      <c r="C275" s="259"/>
      <c r="D275" s="259"/>
      <c r="E275" s="259"/>
      <c r="F275" s="259"/>
      <c r="G275" s="259"/>
      <c r="H275" s="259"/>
      <c r="I275" s="259"/>
    </row>
    <row r="276" spans="1:9">
      <c r="A276" s="259"/>
      <c r="B276" s="259"/>
      <c r="C276" s="259"/>
      <c r="D276" s="259"/>
      <c r="E276" s="259"/>
      <c r="F276" s="259"/>
      <c r="G276" s="259"/>
      <c r="H276" s="259"/>
      <c r="I276" s="259"/>
    </row>
    <row r="277" spans="1:9">
      <c r="A277" s="259"/>
      <c r="B277" s="259"/>
      <c r="C277" s="259"/>
      <c r="D277" s="259"/>
      <c r="E277" s="259"/>
      <c r="F277" s="259"/>
      <c r="G277" s="259"/>
      <c r="H277" s="259"/>
      <c r="I277" s="259"/>
    </row>
    <row r="278" spans="1:9">
      <c r="A278" s="259"/>
      <c r="B278" s="259"/>
      <c r="C278" s="259"/>
      <c r="D278" s="259"/>
      <c r="E278" s="259"/>
      <c r="F278" s="259"/>
      <c r="G278" s="259"/>
      <c r="H278" s="259"/>
      <c r="I278" s="259"/>
    </row>
    <row r="279" spans="1:9">
      <c r="A279" s="259"/>
      <c r="B279" s="259"/>
      <c r="C279" s="259"/>
      <c r="D279" s="259"/>
      <c r="E279" s="259"/>
      <c r="F279" s="259"/>
      <c r="G279" s="259"/>
      <c r="H279" s="259"/>
      <c r="I279" s="259"/>
    </row>
    <row r="280" spans="1:9">
      <c r="A280" s="259"/>
      <c r="B280" s="259"/>
      <c r="C280" s="259"/>
      <c r="D280" s="259"/>
      <c r="E280" s="259"/>
      <c r="F280" s="259"/>
      <c r="G280" s="259"/>
      <c r="H280" s="259"/>
      <c r="I280" s="259"/>
    </row>
    <row r="281" spans="1:9">
      <c r="A281" s="259"/>
      <c r="B281" s="259"/>
      <c r="C281" s="259"/>
      <c r="D281" s="259"/>
      <c r="E281" s="259"/>
      <c r="F281" s="259"/>
      <c r="G281" s="259"/>
      <c r="H281" s="259"/>
      <c r="I281" s="259"/>
    </row>
    <row r="282" spans="1:9">
      <c r="A282" s="259"/>
      <c r="B282" s="259"/>
      <c r="C282" s="259"/>
      <c r="D282" s="259"/>
      <c r="E282" s="259"/>
      <c r="F282" s="259"/>
      <c r="G282" s="259"/>
      <c r="H282" s="259"/>
      <c r="I282" s="259"/>
    </row>
    <row r="283" spans="1:9">
      <c r="A283" s="259"/>
      <c r="B283" s="259"/>
      <c r="C283" s="259"/>
      <c r="D283" s="259"/>
      <c r="E283" s="259"/>
      <c r="F283" s="259"/>
      <c r="G283" s="259"/>
      <c r="H283" s="259"/>
      <c r="I283" s="259"/>
    </row>
    <row r="284" spans="1:9">
      <c r="A284" s="259"/>
      <c r="B284" s="259"/>
      <c r="C284" s="259"/>
      <c r="D284" s="259"/>
      <c r="E284" s="259"/>
      <c r="F284" s="259"/>
      <c r="G284" s="259"/>
      <c r="H284" s="259"/>
      <c r="I284" s="259"/>
    </row>
    <row r="285" spans="1:9">
      <c r="A285" s="259"/>
      <c r="B285" s="259"/>
      <c r="C285" s="259"/>
      <c r="D285" s="259"/>
      <c r="E285" s="259"/>
      <c r="F285" s="259"/>
      <c r="G285" s="259"/>
      <c r="H285" s="259"/>
      <c r="I285" s="259"/>
    </row>
    <row r="286" spans="1:9">
      <c r="A286" s="259"/>
      <c r="B286" s="259"/>
      <c r="C286" s="259"/>
      <c r="D286" s="259"/>
      <c r="E286" s="259"/>
      <c r="F286" s="259"/>
      <c r="G286" s="259"/>
      <c r="H286" s="259"/>
      <c r="I286" s="259"/>
    </row>
    <row r="287" spans="1:9">
      <c r="A287" s="259"/>
      <c r="B287" s="259"/>
      <c r="C287" s="259"/>
      <c r="D287" s="259"/>
      <c r="E287" s="259"/>
      <c r="F287" s="259"/>
      <c r="G287" s="259"/>
      <c r="H287" s="259"/>
      <c r="I287" s="259"/>
    </row>
    <row r="288" spans="1:9">
      <c r="A288" s="259"/>
      <c r="B288" s="259"/>
      <c r="C288" s="259"/>
      <c r="D288" s="259"/>
      <c r="E288" s="259"/>
      <c r="F288" s="259"/>
      <c r="G288" s="259"/>
      <c r="H288" s="259"/>
      <c r="I288" s="259"/>
    </row>
    <row r="289" spans="1:9">
      <c r="A289" s="259"/>
      <c r="B289" s="259"/>
      <c r="C289" s="259"/>
      <c r="D289" s="259"/>
      <c r="E289" s="259"/>
      <c r="F289" s="259"/>
      <c r="G289" s="259"/>
      <c r="H289" s="259"/>
      <c r="I289" s="259"/>
    </row>
    <row r="290" spans="1:9">
      <c r="A290" s="259"/>
      <c r="B290" s="259"/>
      <c r="C290" s="259"/>
      <c r="D290" s="259"/>
      <c r="E290" s="259"/>
      <c r="F290" s="259"/>
      <c r="G290" s="259"/>
      <c r="H290" s="259"/>
      <c r="I290" s="259"/>
    </row>
    <row r="291" spans="1:9">
      <c r="A291" s="259"/>
      <c r="B291" s="259"/>
      <c r="C291" s="259"/>
      <c r="D291" s="259"/>
      <c r="E291" s="259"/>
      <c r="F291" s="259"/>
      <c r="G291" s="259"/>
      <c r="H291" s="259"/>
      <c r="I291" s="259"/>
    </row>
    <row r="292" spans="1:9">
      <c r="A292" s="259"/>
      <c r="B292" s="259"/>
      <c r="C292" s="259"/>
      <c r="D292" s="259"/>
      <c r="E292" s="259"/>
      <c r="F292" s="259"/>
      <c r="G292" s="259"/>
      <c r="H292" s="259"/>
      <c r="I292" s="259"/>
    </row>
    <row r="293" spans="1:9">
      <c r="A293" s="259"/>
      <c r="B293" s="259"/>
      <c r="C293" s="259"/>
      <c r="D293" s="259"/>
      <c r="E293" s="259"/>
      <c r="F293" s="259"/>
      <c r="G293" s="259"/>
      <c r="H293" s="259"/>
      <c r="I293" s="259"/>
    </row>
    <row r="294" spans="1:9">
      <c r="A294" s="259"/>
      <c r="B294" s="259"/>
      <c r="C294" s="259"/>
      <c r="D294" s="259"/>
      <c r="E294" s="259"/>
      <c r="F294" s="259"/>
      <c r="G294" s="259"/>
      <c r="H294" s="259"/>
      <c r="I294" s="259"/>
    </row>
    <row r="295" spans="1:9">
      <c r="A295" s="259"/>
      <c r="B295" s="259"/>
      <c r="C295" s="259"/>
      <c r="D295" s="259"/>
      <c r="E295" s="259"/>
      <c r="F295" s="259"/>
      <c r="G295" s="259"/>
      <c r="H295" s="259"/>
      <c r="I295" s="259"/>
    </row>
    <row r="296" spans="1:9">
      <c r="A296" s="259"/>
      <c r="B296" s="259"/>
      <c r="C296" s="259"/>
      <c r="D296" s="259"/>
      <c r="E296" s="259"/>
      <c r="F296" s="259"/>
      <c r="G296" s="259"/>
      <c r="H296" s="259"/>
      <c r="I296" s="259"/>
    </row>
    <row r="297" spans="1:9">
      <c r="A297" s="259"/>
      <c r="B297" s="259"/>
      <c r="C297" s="259"/>
      <c r="D297" s="259"/>
      <c r="E297" s="259"/>
      <c r="F297" s="259"/>
      <c r="G297" s="259"/>
      <c r="H297" s="259"/>
      <c r="I297" s="259"/>
    </row>
    <row r="298" spans="1:9">
      <c r="A298" s="259"/>
      <c r="B298" s="259"/>
      <c r="C298" s="259"/>
      <c r="D298" s="259"/>
      <c r="E298" s="259"/>
      <c r="F298" s="259"/>
      <c r="G298" s="259"/>
      <c r="H298" s="259"/>
      <c r="I298" s="259"/>
    </row>
    <row r="299" spans="1:9">
      <c r="A299" s="259"/>
      <c r="B299" s="259"/>
      <c r="C299" s="259"/>
      <c r="D299" s="259"/>
      <c r="E299" s="259"/>
      <c r="F299" s="259"/>
      <c r="G299" s="259"/>
      <c r="H299" s="259"/>
      <c r="I299" s="259"/>
    </row>
    <row r="300" spans="1:9">
      <c r="A300" s="259"/>
      <c r="B300" s="259"/>
      <c r="C300" s="259"/>
      <c r="D300" s="259"/>
      <c r="E300" s="259"/>
      <c r="F300" s="259"/>
      <c r="G300" s="259"/>
      <c r="H300" s="259"/>
      <c r="I300" s="259"/>
    </row>
    <row r="301" spans="1:9">
      <c r="A301" s="259"/>
      <c r="B301" s="259"/>
      <c r="C301" s="259"/>
      <c r="D301" s="259"/>
      <c r="E301" s="259"/>
      <c r="F301" s="259"/>
      <c r="G301" s="259"/>
      <c r="H301" s="259"/>
      <c r="I301" s="259"/>
    </row>
    <row r="302" spans="1:9">
      <c r="A302" s="259"/>
      <c r="B302" s="259"/>
      <c r="C302" s="259"/>
      <c r="D302" s="259"/>
      <c r="E302" s="259"/>
      <c r="F302" s="259"/>
      <c r="G302" s="259"/>
      <c r="H302" s="259"/>
      <c r="I302" s="259"/>
    </row>
    <row r="303" spans="1:9">
      <c r="A303" s="259"/>
      <c r="B303" s="259"/>
      <c r="C303" s="259"/>
      <c r="D303" s="259"/>
      <c r="E303" s="259"/>
      <c r="F303" s="259"/>
      <c r="G303" s="259"/>
      <c r="H303" s="259"/>
      <c r="I303" s="259"/>
    </row>
    <row r="304" spans="1:9">
      <c r="A304" s="259"/>
      <c r="B304" s="259"/>
      <c r="C304" s="259"/>
      <c r="D304" s="259"/>
      <c r="E304" s="259"/>
      <c r="F304" s="259"/>
      <c r="G304" s="259"/>
      <c r="H304" s="259"/>
      <c r="I304" s="259"/>
    </row>
    <row r="305" spans="1:9">
      <c r="A305" s="259"/>
      <c r="B305" s="259"/>
      <c r="C305" s="416"/>
      <c r="D305" s="259"/>
      <c r="E305" s="417"/>
      <c r="F305" s="418"/>
      <c r="G305" s="418"/>
      <c r="H305" s="260"/>
      <c r="I305" s="260"/>
    </row>
    <row r="306" spans="1:9">
      <c r="A306" s="259"/>
      <c r="B306" s="259"/>
      <c r="C306" s="416"/>
      <c r="D306" s="259"/>
      <c r="E306" s="417"/>
      <c r="F306" s="418"/>
      <c r="G306" s="418"/>
      <c r="H306" s="260"/>
      <c r="I306" s="260"/>
    </row>
    <row r="307" spans="1:9">
      <c r="A307" s="259"/>
      <c r="B307" s="259"/>
      <c r="C307" s="416"/>
      <c r="D307" s="259"/>
      <c r="E307" s="417"/>
      <c r="F307" s="418"/>
      <c r="G307" s="418"/>
      <c r="H307" s="260"/>
      <c r="I307" s="260"/>
    </row>
    <row r="308" spans="1:9">
      <c r="A308" s="259"/>
      <c r="B308" s="259"/>
      <c r="C308" s="416"/>
      <c r="D308" s="259"/>
      <c r="E308" s="417"/>
      <c r="F308" s="418"/>
      <c r="G308" s="418"/>
      <c r="H308" s="260"/>
      <c r="I308" s="260"/>
    </row>
    <row r="309" spans="1:9">
      <c r="A309" s="259"/>
      <c r="B309" s="259"/>
      <c r="C309" s="416"/>
      <c r="D309" s="259"/>
      <c r="E309" s="417"/>
      <c r="F309" s="418"/>
      <c r="G309" s="418"/>
      <c r="H309" s="260"/>
      <c r="I309" s="260"/>
    </row>
    <row r="310" spans="1:9">
      <c r="A310" s="259"/>
      <c r="B310" s="259"/>
      <c r="C310" s="416"/>
      <c r="D310" s="259"/>
      <c r="E310" s="417"/>
      <c r="F310" s="418"/>
      <c r="G310" s="418"/>
      <c r="H310" s="260"/>
      <c r="I310" s="260"/>
    </row>
    <row r="311" spans="1:9">
      <c r="A311" s="259"/>
      <c r="B311" s="259"/>
      <c r="C311" s="416"/>
      <c r="D311" s="259"/>
      <c r="E311" s="417"/>
      <c r="F311" s="418"/>
      <c r="G311" s="418"/>
      <c r="H311" s="260"/>
      <c r="I311" s="260"/>
    </row>
    <row r="312" spans="1:9">
      <c r="A312" s="259"/>
      <c r="B312" s="259"/>
      <c r="C312" s="416"/>
      <c r="D312" s="259"/>
      <c r="E312" s="417"/>
      <c r="F312" s="418"/>
      <c r="G312" s="418"/>
      <c r="H312" s="260"/>
      <c r="I312" s="260"/>
    </row>
    <row r="313" spans="1:9">
      <c r="A313" s="259"/>
      <c r="B313" s="259"/>
      <c r="C313" s="416"/>
      <c r="D313" s="259"/>
      <c r="E313" s="417"/>
      <c r="F313" s="418"/>
      <c r="G313" s="418"/>
      <c r="H313" s="260"/>
      <c r="I313" s="260"/>
    </row>
    <row r="314" spans="1:9">
      <c r="A314" s="259"/>
      <c r="B314" s="259"/>
      <c r="C314" s="416"/>
      <c r="D314" s="259"/>
      <c r="E314" s="417"/>
      <c r="F314" s="418"/>
      <c r="G314" s="418"/>
      <c r="H314" s="260"/>
      <c r="I314" s="260"/>
    </row>
    <row r="315" spans="1:9">
      <c r="A315" s="259"/>
      <c r="B315" s="259"/>
      <c r="C315" s="416"/>
      <c r="D315" s="259"/>
      <c r="E315" s="417"/>
      <c r="F315" s="418"/>
      <c r="G315" s="418"/>
      <c r="H315" s="260"/>
      <c r="I315" s="260"/>
    </row>
    <row r="316" spans="1:9">
      <c r="A316" s="259"/>
      <c r="B316" s="259"/>
      <c r="C316" s="416"/>
      <c r="D316" s="259"/>
      <c r="E316" s="417"/>
      <c r="F316" s="418"/>
      <c r="G316" s="418"/>
      <c r="H316" s="260"/>
      <c r="I316" s="260"/>
    </row>
    <row r="317" spans="1:9">
      <c r="A317" s="259"/>
      <c r="B317" s="259"/>
      <c r="C317" s="416"/>
      <c r="D317" s="259"/>
      <c r="E317" s="417"/>
      <c r="F317" s="418"/>
      <c r="G317" s="418"/>
      <c r="H317" s="260"/>
      <c r="I317" s="260"/>
    </row>
    <row r="318" spans="1:9">
      <c r="A318" s="259"/>
      <c r="B318" s="259"/>
      <c r="C318" s="416"/>
      <c r="D318" s="259"/>
      <c r="E318" s="417"/>
      <c r="F318" s="418"/>
      <c r="G318" s="418"/>
      <c r="H318" s="260"/>
      <c r="I318" s="260"/>
    </row>
    <row r="319" spans="1:9">
      <c r="A319" s="259"/>
      <c r="B319" s="259"/>
      <c r="C319" s="416"/>
      <c r="D319" s="259"/>
      <c r="E319" s="417"/>
      <c r="F319" s="418"/>
      <c r="G319" s="418"/>
      <c r="H319" s="260"/>
      <c r="I319" s="260"/>
    </row>
    <row r="320" spans="1:9">
      <c r="A320" s="259"/>
      <c r="B320" s="259"/>
      <c r="C320" s="416"/>
      <c r="D320" s="259"/>
      <c r="E320" s="417"/>
      <c r="F320" s="418"/>
      <c r="G320" s="418"/>
      <c r="H320" s="260"/>
      <c r="I320" s="260"/>
    </row>
    <row r="321" spans="1:9">
      <c r="A321" s="259"/>
      <c r="B321" s="259"/>
      <c r="C321" s="416"/>
      <c r="D321" s="259"/>
      <c r="E321" s="417"/>
      <c r="F321" s="418"/>
      <c r="G321" s="418"/>
      <c r="H321" s="260"/>
      <c r="I321" s="260"/>
    </row>
    <row r="322" spans="1:9">
      <c r="A322" s="259"/>
      <c r="B322" s="259"/>
      <c r="C322" s="416"/>
      <c r="D322" s="259"/>
      <c r="E322" s="417"/>
      <c r="F322" s="418"/>
      <c r="G322" s="418"/>
      <c r="H322" s="260"/>
      <c r="I322" s="260"/>
    </row>
    <row r="323" spans="1:9">
      <c r="A323" s="259"/>
      <c r="B323" s="259"/>
      <c r="C323" s="416"/>
      <c r="D323" s="259"/>
      <c r="E323" s="417"/>
      <c r="F323" s="418"/>
      <c r="G323" s="418"/>
      <c r="H323" s="260"/>
      <c r="I323" s="260"/>
    </row>
    <row r="324" spans="1:9">
      <c r="A324" s="259"/>
      <c r="B324" s="259"/>
      <c r="C324" s="416"/>
      <c r="D324" s="259"/>
      <c r="E324" s="417"/>
      <c r="F324" s="418"/>
      <c r="G324" s="418"/>
      <c r="H324" s="260"/>
      <c r="I324" s="260"/>
    </row>
    <row r="325" spans="1:9">
      <c r="A325" s="259"/>
      <c r="B325" s="259"/>
      <c r="C325" s="416"/>
      <c r="D325" s="259"/>
      <c r="E325" s="417"/>
      <c r="F325" s="418"/>
      <c r="G325" s="418"/>
      <c r="H325" s="260"/>
      <c r="I325" s="260"/>
    </row>
    <row r="326" spans="1:9">
      <c r="A326" s="259"/>
      <c r="B326" s="259"/>
      <c r="C326" s="416"/>
      <c r="D326" s="259"/>
      <c r="E326" s="417"/>
      <c r="F326" s="418"/>
      <c r="G326" s="418"/>
      <c r="H326" s="260"/>
      <c r="I326" s="260"/>
    </row>
    <row r="327" spans="1:9">
      <c r="A327" s="259"/>
      <c r="B327" s="259"/>
      <c r="C327" s="416"/>
      <c r="D327" s="259"/>
      <c r="E327" s="417"/>
      <c r="F327" s="418"/>
      <c r="G327" s="418"/>
      <c r="H327" s="260"/>
      <c r="I327" s="260"/>
    </row>
    <row r="328" spans="1:9">
      <c r="A328" s="259"/>
      <c r="B328" s="259"/>
      <c r="C328" s="416"/>
      <c r="D328" s="259"/>
      <c r="E328" s="417"/>
      <c r="F328" s="418"/>
      <c r="G328" s="418"/>
      <c r="H328" s="260"/>
      <c r="I328" s="260"/>
    </row>
    <row r="329" spans="1:9">
      <c r="A329" s="259"/>
      <c r="B329" s="259"/>
      <c r="C329" s="416"/>
      <c r="D329" s="259"/>
      <c r="E329" s="417"/>
      <c r="F329" s="418"/>
      <c r="G329" s="418"/>
      <c r="H329" s="260"/>
      <c r="I329" s="260"/>
    </row>
    <row r="330" spans="1:9">
      <c r="A330" s="259"/>
      <c r="B330" s="259"/>
      <c r="C330" s="416"/>
      <c r="D330" s="259"/>
      <c r="E330" s="417"/>
      <c r="F330" s="418"/>
      <c r="G330" s="418"/>
      <c r="H330" s="260"/>
      <c r="I330" s="260"/>
    </row>
    <row r="331" spans="1:9">
      <c r="A331" s="259"/>
      <c r="B331" s="259"/>
      <c r="C331" s="416"/>
      <c r="D331" s="259"/>
      <c r="E331" s="417"/>
      <c r="F331" s="418"/>
      <c r="G331" s="418"/>
      <c r="H331" s="260"/>
      <c r="I331" s="260"/>
    </row>
    <row r="332" spans="1:9">
      <c r="A332" s="259"/>
      <c r="B332" s="259"/>
      <c r="C332" s="416"/>
      <c r="D332" s="259"/>
      <c r="E332" s="417"/>
      <c r="F332" s="418"/>
      <c r="G332" s="418"/>
      <c r="H332" s="260"/>
      <c r="I332" s="260"/>
    </row>
    <row r="333" spans="1:9">
      <c r="A333" s="259"/>
      <c r="B333" s="259"/>
      <c r="C333" s="416"/>
      <c r="D333" s="259"/>
      <c r="E333" s="417"/>
      <c r="F333" s="418"/>
      <c r="G333" s="418"/>
      <c r="H333" s="260"/>
      <c r="I333" s="260"/>
    </row>
    <row r="334" spans="1:9">
      <c r="A334" s="259"/>
      <c r="B334" s="259"/>
      <c r="C334" s="416"/>
      <c r="D334" s="259"/>
      <c r="E334" s="417"/>
      <c r="F334" s="418"/>
      <c r="G334" s="418"/>
      <c r="H334" s="260"/>
      <c r="I334" s="260"/>
    </row>
    <row r="335" spans="1:9">
      <c r="A335" s="259"/>
      <c r="B335" s="259"/>
      <c r="C335" s="416"/>
      <c r="D335" s="259"/>
      <c r="E335" s="417"/>
      <c r="F335" s="418"/>
      <c r="G335" s="418"/>
      <c r="H335" s="260"/>
      <c r="I335" s="260"/>
    </row>
    <row r="336" spans="1:9">
      <c r="A336" s="259"/>
      <c r="B336" s="259"/>
      <c r="C336" s="416"/>
      <c r="D336" s="259"/>
      <c r="E336" s="417"/>
      <c r="F336" s="418"/>
      <c r="G336" s="418"/>
      <c r="H336" s="260"/>
      <c r="I336" s="260"/>
    </row>
    <row r="337" spans="1:9">
      <c r="A337" s="259"/>
      <c r="B337" s="259"/>
      <c r="C337" s="416"/>
      <c r="D337" s="259"/>
      <c r="E337" s="417"/>
      <c r="F337" s="418"/>
      <c r="G337" s="418"/>
      <c r="H337" s="260"/>
      <c r="I337" s="260"/>
    </row>
    <row r="338" spans="1:9">
      <c r="A338" s="259"/>
      <c r="B338" s="259"/>
      <c r="C338" s="416"/>
      <c r="D338" s="259"/>
      <c r="E338" s="417"/>
      <c r="F338" s="418"/>
      <c r="G338" s="418"/>
      <c r="H338" s="260"/>
      <c r="I338" s="260"/>
    </row>
    <row r="339" spans="1:9">
      <c r="A339" s="259"/>
      <c r="B339" s="259"/>
      <c r="C339" s="416"/>
      <c r="D339" s="259"/>
      <c r="E339" s="417"/>
      <c r="F339" s="418"/>
      <c r="G339" s="418"/>
      <c r="H339" s="260"/>
      <c r="I339" s="260"/>
    </row>
    <row r="340" spans="1:9">
      <c r="A340" s="259"/>
      <c r="B340" s="259"/>
      <c r="C340" s="416"/>
      <c r="D340" s="259"/>
      <c r="E340" s="417"/>
      <c r="F340" s="418"/>
      <c r="G340" s="418"/>
      <c r="H340" s="260"/>
      <c r="I340" s="260"/>
    </row>
    <row r="341" spans="1:9">
      <c r="A341" s="259"/>
      <c r="B341" s="259"/>
      <c r="C341" s="416"/>
      <c r="D341" s="259"/>
      <c r="E341" s="417"/>
      <c r="F341" s="418"/>
      <c r="G341" s="418"/>
      <c r="H341" s="260"/>
      <c r="I341" s="260"/>
    </row>
    <row r="342" spans="1:9">
      <c r="A342" s="259"/>
      <c r="B342" s="259"/>
      <c r="C342" s="416"/>
      <c r="D342" s="259"/>
      <c r="E342" s="417"/>
      <c r="F342" s="418"/>
      <c r="G342" s="418"/>
      <c r="H342" s="260"/>
      <c r="I342" s="260"/>
    </row>
    <row r="343" spans="1:9">
      <c r="A343" s="259"/>
      <c r="B343" s="259"/>
      <c r="C343" s="416"/>
      <c r="D343" s="259"/>
      <c r="E343" s="417"/>
      <c r="F343" s="418"/>
      <c r="G343" s="418"/>
      <c r="H343" s="260"/>
      <c r="I343" s="260"/>
    </row>
    <row r="344" spans="1:9">
      <c r="A344" s="259"/>
      <c r="B344" s="259"/>
      <c r="C344" s="416"/>
      <c r="D344" s="259"/>
      <c r="E344" s="417"/>
      <c r="F344" s="418"/>
      <c r="G344" s="418"/>
      <c r="H344" s="260"/>
      <c r="I344" s="260"/>
    </row>
    <row r="345" spans="1:9">
      <c r="A345" s="259"/>
      <c r="B345" s="259"/>
      <c r="C345" s="416"/>
      <c r="D345" s="259"/>
      <c r="E345" s="417"/>
      <c r="F345" s="418"/>
      <c r="G345" s="418"/>
      <c r="H345" s="260"/>
      <c r="I345" s="260"/>
    </row>
    <row r="346" spans="1:9">
      <c r="A346" s="259"/>
      <c r="B346" s="259"/>
      <c r="C346" s="416"/>
      <c r="D346" s="259"/>
      <c r="E346" s="417"/>
      <c r="F346" s="418"/>
      <c r="G346" s="418"/>
      <c r="H346" s="260"/>
      <c r="I346" s="260"/>
    </row>
    <row r="347" spans="1:9">
      <c r="A347" s="259"/>
      <c r="B347" s="259"/>
      <c r="C347" s="416"/>
      <c r="D347" s="259"/>
      <c r="E347" s="417"/>
      <c r="F347" s="418"/>
      <c r="G347" s="418"/>
      <c r="H347" s="260"/>
      <c r="I347" s="260"/>
    </row>
    <row r="348" spans="1:9">
      <c r="A348" s="259"/>
      <c r="B348" s="259"/>
      <c r="C348" s="416"/>
      <c r="D348" s="259"/>
      <c r="E348" s="417"/>
      <c r="F348" s="418"/>
      <c r="G348" s="418"/>
      <c r="H348" s="260"/>
      <c r="I348" s="260"/>
    </row>
    <row r="349" spans="1:9">
      <c r="A349" s="259"/>
      <c r="B349" s="259"/>
      <c r="C349" s="416"/>
      <c r="D349" s="259"/>
      <c r="E349" s="417"/>
      <c r="F349" s="418"/>
      <c r="G349" s="418"/>
      <c r="H349" s="260"/>
      <c r="I349" s="260"/>
    </row>
    <row r="350" spans="1:9">
      <c r="A350" s="259"/>
      <c r="B350" s="259"/>
      <c r="C350" s="416"/>
      <c r="D350" s="259"/>
      <c r="E350" s="417"/>
      <c r="F350" s="418"/>
      <c r="G350" s="418"/>
      <c r="H350" s="260"/>
      <c r="I350" s="260"/>
    </row>
    <row r="351" spans="1:9">
      <c r="A351" s="259"/>
      <c r="B351" s="259"/>
      <c r="C351" s="416"/>
      <c r="D351" s="259"/>
      <c r="E351" s="417"/>
      <c r="F351" s="418"/>
      <c r="G351" s="418"/>
      <c r="H351" s="260"/>
      <c r="I351" s="260"/>
    </row>
    <row r="352" spans="1:9">
      <c r="A352" s="259"/>
      <c r="B352" s="259"/>
      <c r="C352" s="416"/>
      <c r="D352" s="259"/>
      <c r="E352" s="417"/>
      <c r="F352" s="418"/>
      <c r="G352" s="418"/>
      <c r="H352" s="260"/>
      <c r="I352" s="260"/>
    </row>
    <row r="353" spans="1:9">
      <c r="A353" s="259"/>
      <c r="B353" s="259"/>
      <c r="C353" s="416"/>
      <c r="D353" s="259"/>
      <c r="E353" s="417"/>
      <c r="F353" s="418"/>
      <c r="G353" s="418"/>
      <c r="H353" s="260"/>
      <c r="I353" s="260"/>
    </row>
    <row r="354" spans="1:9">
      <c r="A354" s="259"/>
      <c r="B354" s="259"/>
      <c r="C354" s="416"/>
      <c r="D354" s="259"/>
      <c r="E354" s="417"/>
      <c r="F354" s="418"/>
      <c r="G354" s="418"/>
      <c r="H354" s="260"/>
      <c r="I354" s="260"/>
    </row>
    <row r="355" spans="1:9">
      <c r="A355" s="259"/>
      <c r="B355" s="259"/>
      <c r="C355" s="416"/>
      <c r="D355" s="259"/>
      <c r="E355" s="417"/>
      <c r="F355" s="418"/>
      <c r="G355" s="418"/>
      <c r="H355" s="260"/>
      <c r="I355" s="260"/>
    </row>
    <row r="356" spans="1:9">
      <c r="A356" s="259"/>
      <c r="B356" s="259"/>
      <c r="C356" s="416"/>
      <c r="D356" s="259"/>
      <c r="E356" s="417"/>
      <c r="F356" s="418"/>
      <c r="G356" s="418"/>
      <c r="H356" s="260"/>
      <c r="I356" s="260"/>
    </row>
    <row r="357" spans="1:9">
      <c r="A357" s="259"/>
      <c r="B357" s="259"/>
      <c r="C357" s="416"/>
      <c r="D357" s="259"/>
      <c r="E357" s="417"/>
      <c r="F357" s="418"/>
      <c r="G357" s="418"/>
      <c r="H357" s="260"/>
      <c r="I357" s="260"/>
    </row>
    <row r="358" spans="1:9">
      <c r="A358" s="259"/>
      <c r="B358" s="259"/>
      <c r="C358" s="416"/>
      <c r="D358" s="259"/>
      <c r="E358" s="417"/>
      <c r="F358" s="418"/>
      <c r="G358" s="418"/>
      <c r="H358" s="260"/>
      <c r="I358" s="260"/>
    </row>
    <row r="359" spans="1:9">
      <c r="A359" s="259"/>
      <c r="B359" s="259"/>
      <c r="C359" s="416"/>
      <c r="D359" s="259"/>
      <c r="E359" s="417"/>
      <c r="F359" s="418"/>
      <c r="G359" s="418"/>
      <c r="H359" s="260"/>
      <c r="I359" s="260"/>
    </row>
    <row r="360" spans="1:9">
      <c r="A360" s="259"/>
      <c r="B360" s="259"/>
      <c r="C360" s="416"/>
      <c r="D360" s="259"/>
      <c r="E360" s="417"/>
      <c r="F360" s="418"/>
      <c r="G360" s="418"/>
      <c r="H360" s="260"/>
      <c r="I360" s="260"/>
    </row>
    <row r="361" spans="1:9">
      <c r="A361" s="259"/>
      <c r="B361" s="259"/>
      <c r="C361" s="416"/>
      <c r="D361" s="259"/>
      <c r="E361" s="417"/>
      <c r="F361" s="418"/>
      <c r="G361" s="418"/>
      <c r="H361" s="260"/>
      <c r="I361" s="260"/>
    </row>
    <row r="362" spans="1:9">
      <c r="A362" s="259"/>
      <c r="B362" s="259"/>
      <c r="C362" s="416"/>
      <c r="D362" s="259"/>
      <c r="E362" s="417"/>
      <c r="F362" s="418"/>
      <c r="G362" s="418"/>
      <c r="H362" s="260"/>
      <c r="I362" s="260"/>
    </row>
    <row r="363" spans="1:9">
      <c r="A363" s="259"/>
      <c r="B363" s="259"/>
      <c r="C363" s="416"/>
      <c r="D363" s="259"/>
      <c r="E363" s="417"/>
      <c r="F363" s="418"/>
      <c r="G363" s="418"/>
      <c r="H363" s="260"/>
      <c r="I363" s="260"/>
    </row>
    <row r="364" spans="1:9">
      <c r="A364" s="259"/>
      <c r="B364" s="259"/>
      <c r="C364" s="416"/>
      <c r="D364" s="259"/>
      <c r="E364" s="417"/>
      <c r="F364" s="418"/>
      <c r="G364" s="418"/>
      <c r="H364" s="260"/>
      <c r="I364" s="260"/>
    </row>
    <row r="365" spans="1:9">
      <c r="A365" s="259"/>
      <c r="B365" s="259"/>
      <c r="C365" s="416"/>
      <c r="D365" s="259"/>
      <c r="E365" s="417"/>
      <c r="F365" s="418"/>
      <c r="G365" s="418"/>
      <c r="H365" s="260"/>
      <c r="I365" s="260"/>
    </row>
    <row r="366" spans="1:9">
      <c r="A366" s="259"/>
      <c r="B366" s="259"/>
      <c r="C366" s="416"/>
      <c r="D366" s="259"/>
      <c r="E366" s="417"/>
      <c r="F366" s="418"/>
      <c r="G366" s="418"/>
      <c r="H366" s="260"/>
      <c r="I366" s="260"/>
    </row>
    <row r="367" spans="1:9">
      <c r="A367" s="259"/>
      <c r="B367" s="259"/>
      <c r="C367" s="416"/>
      <c r="D367" s="259"/>
      <c r="E367" s="417"/>
      <c r="F367" s="418"/>
      <c r="G367" s="418"/>
      <c r="H367" s="260"/>
      <c r="I367" s="260"/>
    </row>
    <row r="368" spans="1:9">
      <c r="A368" s="259"/>
      <c r="B368" s="259"/>
      <c r="C368" s="416"/>
      <c r="D368" s="259"/>
      <c r="E368" s="417"/>
      <c r="F368" s="418"/>
      <c r="G368" s="418"/>
      <c r="H368" s="260"/>
      <c r="I368" s="260"/>
    </row>
    <row r="369" spans="1:9">
      <c r="A369" s="259"/>
      <c r="B369" s="259"/>
      <c r="C369" s="416"/>
      <c r="D369" s="259"/>
      <c r="E369" s="417"/>
      <c r="F369" s="418"/>
      <c r="G369" s="418"/>
      <c r="H369" s="260"/>
      <c r="I369" s="260"/>
    </row>
    <row r="370" spans="1:9">
      <c r="A370" s="259"/>
      <c r="B370" s="259"/>
      <c r="C370" s="416"/>
      <c r="D370" s="259"/>
      <c r="E370" s="417"/>
      <c r="F370" s="418"/>
      <c r="G370" s="418"/>
      <c r="H370" s="260"/>
      <c r="I370" s="260"/>
    </row>
    <row r="371" spans="1:9">
      <c r="A371" s="259"/>
      <c r="B371" s="259"/>
      <c r="C371" s="416"/>
      <c r="D371" s="259"/>
      <c r="E371" s="417"/>
      <c r="F371" s="418"/>
      <c r="G371" s="418"/>
      <c r="H371" s="260"/>
      <c r="I371" s="260"/>
    </row>
    <row r="372" spans="1:9">
      <c r="A372" s="259"/>
      <c r="B372" s="259"/>
      <c r="C372" s="416"/>
      <c r="D372" s="259"/>
      <c r="E372" s="417"/>
      <c r="F372" s="418"/>
      <c r="G372" s="418"/>
      <c r="H372" s="260"/>
      <c r="I372" s="260"/>
    </row>
    <row r="373" spans="1:9">
      <c r="A373" s="259"/>
      <c r="B373" s="259"/>
      <c r="C373" s="416"/>
      <c r="D373" s="259"/>
      <c r="E373" s="417"/>
      <c r="F373" s="418"/>
      <c r="G373" s="418"/>
      <c r="H373" s="260"/>
      <c r="I373" s="260"/>
    </row>
    <row r="374" spans="1:9">
      <c r="A374" s="259"/>
      <c r="B374" s="259"/>
      <c r="C374" s="416"/>
      <c r="D374" s="259"/>
      <c r="E374" s="417"/>
      <c r="F374" s="418"/>
      <c r="G374" s="418"/>
      <c r="H374" s="260"/>
      <c r="I374" s="260"/>
    </row>
    <row r="375" spans="1:9">
      <c r="A375" s="259"/>
      <c r="B375" s="259"/>
      <c r="C375" s="416"/>
      <c r="D375" s="259"/>
      <c r="E375" s="417"/>
      <c r="F375" s="418"/>
      <c r="G375" s="418"/>
      <c r="H375" s="260"/>
      <c r="I375" s="260"/>
    </row>
    <row r="376" spans="1:9">
      <c r="A376" s="259"/>
      <c r="B376" s="259"/>
      <c r="C376" s="416"/>
      <c r="D376" s="259"/>
      <c r="E376" s="417"/>
      <c r="F376" s="418"/>
      <c r="G376" s="418"/>
      <c r="H376" s="260"/>
      <c r="I376" s="260"/>
    </row>
    <row r="377" spans="1:9">
      <c r="A377" s="259"/>
      <c r="B377" s="259"/>
      <c r="C377" s="416"/>
      <c r="D377" s="259"/>
      <c r="E377" s="417"/>
      <c r="F377" s="418"/>
      <c r="G377" s="418"/>
      <c r="H377" s="260"/>
      <c r="I377" s="260"/>
    </row>
    <row r="378" spans="1:9">
      <c r="A378" s="259"/>
      <c r="B378" s="259"/>
      <c r="C378" s="416"/>
      <c r="D378" s="259"/>
      <c r="E378" s="417"/>
      <c r="F378" s="418"/>
      <c r="G378" s="418"/>
      <c r="H378" s="260"/>
      <c r="I378" s="260"/>
    </row>
    <row r="379" spans="1:9">
      <c r="A379" s="259"/>
      <c r="B379" s="259"/>
      <c r="C379" s="416"/>
      <c r="D379" s="259"/>
      <c r="E379" s="417"/>
      <c r="F379" s="418"/>
      <c r="G379" s="418"/>
      <c r="H379" s="260"/>
      <c r="I379" s="260"/>
    </row>
    <row r="380" spans="1:9">
      <c r="A380" s="259"/>
      <c r="B380" s="259"/>
      <c r="C380" s="416"/>
      <c r="D380" s="259"/>
      <c r="E380" s="417"/>
      <c r="F380" s="418"/>
      <c r="G380" s="418"/>
      <c r="H380" s="260"/>
      <c r="I380" s="260"/>
    </row>
    <row r="381" spans="1:9">
      <c r="A381" s="259"/>
      <c r="B381" s="259"/>
      <c r="C381" s="416"/>
      <c r="D381" s="259"/>
      <c r="E381" s="417"/>
      <c r="F381" s="418"/>
      <c r="G381" s="418"/>
      <c r="H381" s="260"/>
      <c r="I381" s="260"/>
    </row>
    <row r="382" spans="1:9">
      <c r="A382" s="259"/>
      <c r="B382" s="259"/>
      <c r="C382" s="416"/>
      <c r="D382" s="259"/>
      <c r="E382" s="417"/>
      <c r="F382" s="418"/>
      <c r="G382" s="418"/>
      <c r="H382" s="260"/>
      <c r="I382" s="260"/>
    </row>
    <row r="383" spans="1:9">
      <c r="A383" s="259"/>
      <c r="B383" s="259"/>
      <c r="C383" s="416"/>
      <c r="D383" s="259"/>
      <c r="E383" s="417"/>
      <c r="F383" s="418"/>
      <c r="G383" s="418"/>
      <c r="H383" s="260"/>
      <c r="I383" s="260"/>
    </row>
    <row r="384" spans="1:9">
      <c r="A384" s="259"/>
      <c r="B384" s="259"/>
      <c r="C384" s="416"/>
      <c r="D384" s="259"/>
      <c r="E384" s="417"/>
      <c r="F384" s="418"/>
      <c r="G384" s="418"/>
      <c r="H384" s="260"/>
      <c r="I384" s="260"/>
    </row>
    <row r="385" spans="1:9">
      <c r="A385" s="259"/>
      <c r="B385" s="259"/>
      <c r="C385" s="416"/>
      <c r="D385" s="259"/>
      <c r="E385" s="417"/>
      <c r="F385" s="418"/>
      <c r="G385" s="418"/>
      <c r="H385" s="260"/>
      <c r="I385" s="260"/>
    </row>
    <row r="386" spans="1:9">
      <c r="A386" s="259"/>
      <c r="B386" s="259"/>
      <c r="C386" s="416"/>
      <c r="D386" s="259"/>
      <c r="E386" s="417"/>
      <c r="F386" s="418"/>
      <c r="G386" s="418"/>
      <c r="H386" s="260"/>
      <c r="I386" s="260"/>
    </row>
    <row r="387" spans="1:9">
      <c r="A387" s="259"/>
      <c r="B387" s="259"/>
      <c r="C387" s="416"/>
      <c r="D387" s="259"/>
      <c r="E387" s="417"/>
      <c r="F387" s="418"/>
      <c r="G387" s="418"/>
      <c r="H387" s="260"/>
      <c r="I387" s="260"/>
    </row>
    <row r="388" spans="1:9">
      <c r="A388" s="259"/>
      <c r="B388" s="259"/>
      <c r="C388" s="416"/>
      <c r="D388" s="259"/>
      <c r="E388" s="417"/>
      <c r="F388" s="418"/>
      <c r="G388" s="418"/>
      <c r="H388" s="260"/>
      <c r="I388" s="260"/>
    </row>
    <row r="389" spans="1:9">
      <c r="A389" s="259"/>
      <c r="B389" s="259"/>
      <c r="C389" s="416"/>
      <c r="D389" s="259"/>
      <c r="E389" s="417"/>
      <c r="F389" s="418"/>
      <c r="G389" s="418"/>
      <c r="H389" s="260"/>
      <c r="I389" s="260"/>
    </row>
    <row r="390" spans="1:9">
      <c r="A390" s="259"/>
      <c r="B390" s="259"/>
      <c r="C390" s="416"/>
      <c r="D390" s="259"/>
      <c r="E390" s="417"/>
      <c r="F390" s="418"/>
      <c r="G390" s="418"/>
      <c r="H390" s="260"/>
      <c r="I390" s="260"/>
    </row>
    <row r="391" spans="1:9">
      <c r="A391" s="259"/>
      <c r="B391" s="259"/>
      <c r="C391" s="416"/>
      <c r="D391" s="259"/>
      <c r="E391" s="417"/>
      <c r="F391" s="418"/>
      <c r="G391" s="418"/>
      <c r="H391" s="260"/>
      <c r="I391" s="260"/>
    </row>
    <row r="392" spans="1:9">
      <c r="A392" s="259"/>
      <c r="B392" s="259"/>
      <c r="C392" s="416"/>
      <c r="D392" s="259"/>
      <c r="E392" s="417"/>
      <c r="F392" s="418"/>
      <c r="G392" s="418"/>
      <c r="H392" s="260"/>
      <c r="I392" s="260"/>
    </row>
    <row r="393" spans="1:9">
      <c r="A393" s="259"/>
      <c r="B393" s="259"/>
      <c r="C393" s="416"/>
      <c r="D393" s="259"/>
      <c r="E393" s="417"/>
      <c r="F393" s="418"/>
      <c r="G393" s="418"/>
      <c r="H393" s="260"/>
      <c r="I393" s="260"/>
    </row>
    <row r="394" spans="1:9">
      <c r="A394" s="259"/>
      <c r="B394" s="259"/>
      <c r="C394" s="416"/>
      <c r="D394" s="259"/>
      <c r="E394" s="417"/>
      <c r="F394" s="418"/>
      <c r="G394" s="418"/>
      <c r="H394" s="260"/>
      <c r="I394" s="260"/>
    </row>
    <row r="395" spans="1:9">
      <c r="A395" s="259"/>
      <c r="B395" s="259"/>
      <c r="C395" s="416"/>
      <c r="D395" s="259"/>
      <c r="E395" s="417"/>
      <c r="F395" s="418"/>
      <c r="G395" s="418"/>
      <c r="H395" s="260"/>
      <c r="I395" s="260"/>
    </row>
    <row r="396" spans="1:9">
      <c r="A396" s="259"/>
      <c r="B396" s="259"/>
      <c r="C396" s="416"/>
      <c r="D396" s="259"/>
      <c r="E396" s="417"/>
      <c r="F396" s="418"/>
      <c r="G396" s="418"/>
      <c r="H396" s="260"/>
      <c r="I396" s="260"/>
    </row>
    <row r="397" spans="1:9">
      <c r="A397" s="259"/>
      <c r="B397" s="259"/>
      <c r="C397" s="416"/>
      <c r="D397" s="259"/>
      <c r="E397" s="417"/>
      <c r="F397" s="418"/>
      <c r="G397" s="418"/>
      <c r="H397" s="260"/>
      <c r="I397" s="260"/>
    </row>
    <row r="398" spans="1:9">
      <c r="A398" s="259"/>
      <c r="B398" s="259"/>
      <c r="C398" s="416"/>
      <c r="D398" s="259"/>
      <c r="E398" s="417"/>
      <c r="F398" s="418"/>
      <c r="G398" s="418"/>
      <c r="H398" s="260"/>
      <c r="I398" s="260"/>
    </row>
    <row r="399" spans="1:9">
      <c r="A399" s="259"/>
      <c r="B399" s="259"/>
      <c r="C399" s="416"/>
      <c r="D399" s="259"/>
      <c r="E399" s="417"/>
      <c r="F399" s="418"/>
      <c r="G399" s="418"/>
      <c r="H399" s="260"/>
      <c r="I399" s="260"/>
    </row>
    <row r="400" spans="1:9">
      <c r="A400" s="259"/>
      <c r="B400" s="259"/>
      <c r="C400" s="416"/>
      <c r="D400" s="259"/>
      <c r="E400" s="417"/>
      <c r="F400" s="418"/>
      <c r="G400" s="418"/>
      <c r="H400" s="260"/>
      <c r="I400" s="260"/>
    </row>
    <row r="401" spans="1:9">
      <c r="A401" s="259"/>
      <c r="B401" s="259"/>
      <c r="C401" s="416"/>
      <c r="D401" s="259"/>
      <c r="E401" s="417"/>
      <c r="F401" s="418"/>
      <c r="G401" s="418"/>
      <c r="H401" s="260"/>
      <c r="I401" s="260"/>
    </row>
    <row r="402" spans="1:9">
      <c r="A402" s="259"/>
      <c r="B402" s="259"/>
      <c r="C402" s="416"/>
      <c r="D402" s="259"/>
      <c r="E402" s="417"/>
      <c r="F402" s="418"/>
      <c r="G402" s="418"/>
      <c r="H402" s="260"/>
      <c r="I402" s="260"/>
    </row>
    <row r="403" spans="1:9">
      <c r="A403" s="259"/>
      <c r="B403" s="259"/>
      <c r="C403" s="416"/>
      <c r="D403" s="259"/>
      <c r="E403" s="417"/>
      <c r="F403" s="418"/>
      <c r="G403" s="418"/>
      <c r="H403" s="260"/>
      <c r="I403" s="260"/>
    </row>
    <row r="404" spans="1:9">
      <c r="A404" s="259"/>
      <c r="B404" s="259"/>
      <c r="C404" s="416"/>
      <c r="D404" s="259"/>
      <c r="E404" s="417"/>
      <c r="F404" s="418"/>
      <c r="G404" s="418"/>
      <c r="H404" s="260"/>
      <c r="I404" s="260"/>
    </row>
    <row r="405" spans="1:9">
      <c r="A405" s="259"/>
      <c r="B405" s="259"/>
      <c r="C405" s="416"/>
      <c r="D405" s="259"/>
      <c r="E405" s="417"/>
      <c r="F405" s="418"/>
      <c r="G405" s="418"/>
      <c r="H405" s="260"/>
      <c r="I405" s="260"/>
    </row>
    <row r="406" spans="1:9">
      <c r="A406" s="259"/>
      <c r="B406" s="259"/>
      <c r="C406" s="416"/>
      <c r="D406" s="259"/>
      <c r="E406" s="417"/>
      <c r="F406" s="418"/>
      <c r="G406" s="418"/>
      <c r="H406" s="260"/>
      <c r="I406" s="260"/>
    </row>
    <row r="407" spans="1:9">
      <c r="A407" s="259"/>
      <c r="B407" s="259"/>
      <c r="C407" s="416"/>
      <c r="D407" s="259"/>
      <c r="E407" s="417"/>
      <c r="F407" s="418"/>
      <c r="G407" s="418"/>
      <c r="H407" s="260"/>
      <c r="I407" s="260"/>
    </row>
    <row r="408" spans="1:9">
      <c r="A408" s="259"/>
      <c r="B408" s="259"/>
      <c r="C408" s="416"/>
      <c r="D408" s="259"/>
      <c r="E408" s="417"/>
      <c r="F408" s="418"/>
      <c r="G408" s="418"/>
      <c r="H408" s="260"/>
      <c r="I408" s="260"/>
    </row>
    <row r="409" spans="1:9">
      <c r="A409" s="259"/>
      <c r="B409" s="259"/>
      <c r="C409" s="416"/>
      <c r="D409" s="259"/>
      <c r="E409" s="417"/>
      <c r="F409" s="418"/>
      <c r="G409" s="418"/>
      <c r="H409" s="260"/>
      <c r="I409" s="260"/>
    </row>
    <row r="410" spans="1:9">
      <c r="A410" s="259"/>
      <c r="B410" s="259"/>
      <c r="C410" s="416"/>
      <c r="D410" s="259"/>
      <c r="E410" s="417"/>
      <c r="F410" s="418"/>
      <c r="G410" s="418"/>
      <c r="H410" s="260"/>
      <c r="I410" s="260"/>
    </row>
    <row r="411" spans="1:9">
      <c r="A411" s="259"/>
      <c r="B411" s="259"/>
      <c r="C411" s="416"/>
      <c r="D411" s="259"/>
      <c r="E411" s="417"/>
      <c r="F411" s="418"/>
      <c r="G411" s="418"/>
      <c r="H411" s="260"/>
      <c r="I411" s="260"/>
    </row>
    <row r="412" spans="1:9">
      <c r="A412" s="259"/>
      <c r="B412" s="259"/>
      <c r="C412" s="416"/>
      <c r="D412" s="259"/>
      <c r="E412" s="417"/>
      <c r="F412" s="418"/>
      <c r="G412" s="418"/>
      <c r="H412" s="260"/>
      <c r="I412" s="260"/>
    </row>
    <row r="413" spans="1:9">
      <c r="A413" s="259"/>
      <c r="B413" s="259"/>
      <c r="C413" s="416"/>
      <c r="D413" s="259"/>
      <c r="E413" s="417"/>
      <c r="F413" s="418"/>
      <c r="G413" s="418"/>
      <c r="H413" s="260"/>
      <c r="I413" s="260"/>
    </row>
    <row r="414" spans="1:9">
      <c r="A414" s="259"/>
      <c r="B414" s="259"/>
      <c r="C414" s="416"/>
      <c r="D414" s="259"/>
      <c r="E414" s="417"/>
      <c r="F414" s="418"/>
      <c r="G414" s="418"/>
      <c r="H414" s="260"/>
      <c r="I414" s="260"/>
    </row>
    <row r="415" spans="1:9">
      <c r="A415" s="259"/>
      <c r="B415" s="259"/>
      <c r="C415" s="416"/>
      <c r="D415" s="259"/>
      <c r="E415" s="417"/>
      <c r="F415" s="418"/>
      <c r="G415" s="418"/>
      <c r="H415" s="260"/>
      <c r="I415" s="260"/>
    </row>
    <row r="416" spans="1:9">
      <c r="A416" s="259"/>
      <c r="B416" s="259"/>
      <c r="C416" s="416"/>
      <c r="D416" s="259"/>
      <c r="E416" s="417"/>
      <c r="F416" s="418"/>
      <c r="G416" s="418"/>
      <c r="H416" s="260"/>
      <c r="I416" s="260"/>
    </row>
    <row r="417" spans="1:9">
      <c r="A417" s="259"/>
      <c r="B417" s="259"/>
      <c r="C417" s="416"/>
      <c r="D417" s="259"/>
      <c r="E417" s="417"/>
      <c r="F417" s="418"/>
      <c r="G417" s="418"/>
      <c r="H417" s="260"/>
      <c r="I417" s="260"/>
    </row>
    <row r="418" spans="1:9">
      <c r="A418" s="259"/>
      <c r="B418" s="259"/>
      <c r="C418" s="416"/>
      <c r="D418" s="259"/>
      <c r="E418" s="417"/>
      <c r="F418" s="418"/>
      <c r="G418" s="418"/>
      <c r="H418" s="260"/>
      <c r="I418" s="260"/>
    </row>
    <row r="419" spans="1:9">
      <c r="A419" s="259"/>
      <c r="B419" s="259"/>
      <c r="C419" s="416"/>
      <c r="D419" s="259"/>
      <c r="E419" s="417"/>
      <c r="F419" s="418"/>
      <c r="G419" s="418"/>
      <c r="H419" s="260"/>
      <c r="I419" s="260"/>
    </row>
    <row r="420" spans="1:9">
      <c r="A420" s="259"/>
      <c r="B420" s="259"/>
      <c r="C420" s="416"/>
      <c r="D420" s="259"/>
      <c r="E420" s="417"/>
      <c r="F420" s="418"/>
      <c r="G420" s="418"/>
      <c r="H420" s="260"/>
      <c r="I420" s="260"/>
    </row>
    <row r="421" spans="1:9">
      <c r="A421" s="259"/>
      <c r="B421" s="259"/>
      <c r="C421" s="416"/>
      <c r="D421" s="259"/>
      <c r="E421" s="417"/>
      <c r="F421" s="418"/>
      <c r="G421" s="418"/>
      <c r="H421" s="260"/>
      <c r="I421" s="260"/>
    </row>
    <row r="422" spans="1:9">
      <c r="A422" s="259"/>
      <c r="B422" s="259"/>
      <c r="C422" s="416"/>
      <c r="D422" s="259"/>
      <c r="E422" s="417"/>
      <c r="F422" s="418"/>
      <c r="G422" s="418"/>
      <c r="H422" s="260"/>
      <c r="I422" s="260"/>
    </row>
    <row r="423" spans="1:9">
      <c r="A423" s="259"/>
      <c r="B423" s="259"/>
      <c r="C423" s="416"/>
      <c r="D423" s="259"/>
      <c r="E423" s="417"/>
      <c r="F423" s="418"/>
      <c r="G423" s="418"/>
      <c r="H423" s="260"/>
      <c r="I423" s="260"/>
    </row>
    <row r="424" spans="1:9">
      <c r="A424" s="259"/>
      <c r="B424" s="259"/>
      <c r="C424" s="416"/>
      <c r="D424" s="259"/>
      <c r="E424" s="417"/>
      <c r="F424" s="418"/>
      <c r="G424" s="418"/>
      <c r="H424" s="260"/>
      <c r="I424" s="260"/>
    </row>
    <row r="425" spans="1:9">
      <c r="A425" s="259"/>
      <c r="B425" s="259"/>
      <c r="C425" s="416"/>
      <c r="D425" s="259"/>
      <c r="E425" s="417"/>
      <c r="F425" s="418"/>
      <c r="G425" s="418"/>
      <c r="H425" s="260"/>
      <c r="I425" s="260"/>
    </row>
    <row r="426" spans="1:9">
      <c r="A426" s="259"/>
      <c r="B426" s="259"/>
      <c r="C426" s="416"/>
      <c r="D426" s="259"/>
      <c r="E426" s="417"/>
      <c r="F426" s="418"/>
      <c r="G426" s="418"/>
      <c r="H426" s="260"/>
      <c r="I426" s="260"/>
    </row>
    <row r="427" spans="1:9">
      <c r="A427" s="259"/>
      <c r="B427" s="259"/>
      <c r="C427" s="416"/>
      <c r="D427" s="259"/>
      <c r="E427" s="417"/>
      <c r="F427" s="418"/>
      <c r="G427" s="418"/>
      <c r="H427" s="260"/>
      <c r="I427" s="260"/>
    </row>
    <row r="428" spans="1:9">
      <c r="A428" s="259"/>
      <c r="B428" s="259"/>
      <c r="C428" s="416"/>
      <c r="D428" s="259"/>
      <c r="E428" s="417"/>
      <c r="F428" s="418"/>
      <c r="G428" s="418"/>
      <c r="H428" s="260"/>
      <c r="I428" s="260"/>
    </row>
    <row r="429" spans="1:9">
      <c r="A429" s="259"/>
      <c r="B429" s="259"/>
      <c r="C429" s="416"/>
      <c r="D429" s="259"/>
      <c r="E429" s="417"/>
      <c r="F429" s="418"/>
      <c r="G429" s="418"/>
      <c r="H429" s="260"/>
      <c r="I429" s="260"/>
    </row>
    <row r="430" spans="1:9">
      <c r="A430" s="259"/>
      <c r="B430" s="259"/>
      <c r="C430" s="416"/>
      <c r="D430" s="259"/>
      <c r="E430" s="417"/>
      <c r="F430" s="418"/>
      <c r="G430" s="418"/>
      <c r="H430" s="260"/>
      <c r="I430" s="260"/>
    </row>
    <row r="431" spans="1:9">
      <c r="A431" s="259"/>
      <c r="B431" s="259"/>
      <c r="C431" s="416"/>
      <c r="D431" s="259"/>
      <c r="E431" s="417"/>
      <c r="F431" s="418"/>
      <c r="G431" s="418"/>
      <c r="H431" s="260"/>
      <c r="I431" s="260"/>
    </row>
    <row r="432" spans="1:9">
      <c r="A432" s="259"/>
      <c r="B432" s="259"/>
      <c r="C432" s="416"/>
      <c r="D432" s="259"/>
      <c r="E432" s="417"/>
      <c r="F432" s="418"/>
      <c r="G432" s="418"/>
      <c r="H432" s="260"/>
      <c r="I432" s="260"/>
    </row>
    <row r="433" spans="1:9">
      <c r="A433" s="259"/>
      <c r="B433" s="259"/>
      <c r="C433" s="416"/>
      <c r="D433" s="259"/>
      <c r="E433" s="417"/>
      <c r="F433" s="418"/>
      <c r="G433" s="418"/>
      <c r="H433" s="260"/>
      <c r="I433" s="260"/>
    </row>
    <row r="434" spans="1:9">
      <c r="A434" s="259"/>
      <c r="B434" s="259"/>
      <c r="C434" s="416"/>
      <c r="D434" s="259"/>
      <c r="E434" s="417"/>
      <c r="F434" s="418"/>
      <c r="G434" s="418"/>
      <c r="H434" s="260"/>
      <c r="I434" s="260"/>
    </row>
    <row r="435" spans="1:9">
      <c r="A435" s="259"/>
      <c r="B435" s="259"/>
      <c r="C435" s="416"/>
      <c r="D435" s="259"/>
      <c r="E435" s="417"/>
      <c r="F435" s="418"/>
      <c r="G435" s="418"/>
      <c r="H435" s="260"/>
      <c r="I435" s="260"/>
    </row>
    <row r="436" spans="1:9">
      <c r="A436" s="259"/>
      <c r="B436" s="259"/>
      <c r="C436" s="416"/>
      <c r="D436" s="259"/>
      <c r="E436" s="417"/>
      <c r="F436" s="418"/>
      <c r="G436" s="418"/>
      <c r="H436" s="260"/>
      <c r="I436" s="260"/>
    </row>
    <row r="437" spans="1:9">
      <c r="A437" s="259"/>
      <c r="B437" s="259"/>
      <c r="C437" s="416"/>
      <c r="D437" s="259"/>
      <c r="E437" s="417"/>
      <c r="F437" s="418"/>
      <c r="G437" s="418"/>
      <c r="H437" s="260"/>
      <c r="I437" s="260"/>
    </row>
    <row r="438" spans="1:9">
      <c r="A438" s="259"/>
      <c r="B438" s="259"/>
      <c r="C438" s="416"/>
      <c r="D438" s="259"/>
      <c r="E438" s="417"/>
      <c r="F438" s="418"/>
      <c r="G438" s="418"/>
      <c r="H438" s="260"/>
      <c r="I438" s="260"/>
    </row>
    <row r="439" spans="1:9">
      <c r="A439" s="259"/>
      <c r="B439" s="259"/>
      <c r="C439" s="416"/>
      <c r="D439" s="259"/>
      <c r="E439" s="417"/>
      <c r="F439" s="418"/>
      <c r="G439" s="418"/>
      <c r="H439" s="260"/>
      <c r="I439" s="260"/>
    </row>
    <row r="440" spans="1:9">
      <c r="A440" s="259"/>
      <c r="B440" s="259"/>
      <c r="C440" s="416"/>
      <c r="D440" s="259"/>
      <c r="E440" s="417"/>
      <c r="F440" s="418"/>
      <c r="G440" s="418"/>
      <c r="H440" s="260"/>
      <c r="I440" s="260"/>
    </row>
    <row r="441" spans="1:9">
      <c r="A441" s="259"/>
      <c r="B441" s="259"/>
      <c r="C441" s="416"/>
      <c r="D441" s="259"/>
      <c r="E441" s="417"/>
      <c r="F441" s="418"/>
      <c r="G441" s="418"/>
      <c r="H441" s="260"/>
      <c r="I441" s="260"/>
    </row>
    <row r="442" spans="1:9">
      <c r="A442" s="259"/>
      <c r="B442" s="259"/>
      <c r="C442" s="416"/>
      <c r="D442" s="259"/>
      <c r="E442" s="417"/>
      <c r="F442" s="418"/>
      <c r="G442" s="418"/>
      <c r="H442" s="260"/>
      <c r="I442" s="260"/>
    </row>
    <row r="443" spans="1:9">
      <c r="A443" s="259"/>
      <c r="B443" s="259"/>
      <c r="C443" s="416"/>
      <c r="D443" s="259"/>
      <c r="E443" s="417"/>
      <c r="F443" s="418"/>
      <c r="G443" s="418"/>
      <c r="H443" s="260"/>
      <c r="I443" s="260"/>
    </row>
    <row r="444" spans="1:9">
      <c r="A444" s="259"/>
      <c r="B444" s="259"/>
      <c r="C444" s="416"/>
      <c r="D444" s="259"/>
      <c r="E444" s="417"/>
      <c r="F444" s="418"/>
      <c r="G444" s="418"/>
      <c r="H444" s="260"/>
      <c r="I444" s="260"/>
    </row>
    <row r="445" spans="1:9">
      <c r="A445" s="259"/>
      <c r="B445" s="259"/>
      <c r="C445" s="416"/>
      <c r="D445" s="259"/>
      <c r="E445" s="417"/>
      <c r="F445" s="418"/>
      <c r="G445" s="418"/>
      <c r="H445" s="260"/>
      <c r="I445" s="260"/>
    </row>
    <row r="446" spans="1:9">
      <c r="A446" s="259"/>
      <c r="B446" s="259"/>
      <c r="C446" s="416"/>
      <c r="D446" s="259"/>
      <c r="E446" s="417"/>
      <c r="F446" s="418"/>
      <c r="G446" s="418"/>
      <c r="H446" s="260"/>
      <c r="I446" s="260"/>
    </row>
    <row r="447" spans="1:9">
      <c r="A447" s="259"/>
      <c r="B447" s="259"/>
      <c r="C447" s="416"/>
      <c r="D447" s="259"/>
      <c r="E447" s="417"/>
      <c r="F447" s="418"/>
      <c r="G447" s="418"/>
      <c r="H447" s="260"/>
      <c r="I447" s="260"/>
    </row>
    <row r="448" spans="1:9">
      <c r="A448" s="259"/>
      <c r="B448" s="259"/>
      <c r="C448" s="416"/>
      <c r="D448" s="259"/>
      <c r="E448" s="417"/>
      <c r="F448" s="418"/>
      <c r="G448" s="418"/>
      <c r="H448" s="260"/>
      <c r="I448" s="260"/>
    </row>
    <row r="449" spans="1:9">
      <c r="A449" s="259"/>
      <c r="B449" s="259"/>
      <c r="C449" s="416"/>
      <c r="D449" s="259"/>
      <c r="E449" s="417"/>
      <c r="F449" s="418"/>
      <c r="G449" s="418"/>
      <c r="H449" s="260"/>
      <c r="I449" s="260"/>
    </row>
    <row r="450" spans="1:9">
      <c r="A450" s="259"/>
      <c r="B450" s="259"/>
      <c r="C450" s="416"/>
      <c r="D450" s="259"/>
      <c r="E450" s="417"/>
      <c r="F450" s="418"/>
      <c r="G450" s="418"/>
      <c r="H450" s="260"/>
      <c r="I450" s="260"/>
    </row>
    <row r="451" spans="1:9">
      <c r="A451" s="259"/>
      <c r="B451" s="259"/>
      <c r="C451" s="416"/>
      <c r="D451" s="259"/>
      <c r="E451" s="417"/>
      <c r="F451" s="418"/>
      <c r="G451" s="418"/>
      <c r="H451" s="260"/>
      <c r="I451" s="260"/>
    </row>
    <row r="452" spans="1:9">
      <c r="A452" s="259"/>
      <c r="B452" s="259"/>
      <c r="C452" s="416"/>
      <c r="D452" s="259"/>
      <c r="E452" s="417"/>
      <c r="F452" s="418"/>
      <c r="G452" s="418"/>
      <c r="H452" s="260"/>
      <c r="I452" s="260"/>
    </row>
    <row r="453" spans="1:9">
      <c r="A453" s="259"/>
      <c r="B453" s="259"/>
      <c r="C453" s="416"/>
      <c r="D453" s="259"/>
      <c r="E453" s="417"/>
      <c r="F453" s="418"/>
      <c r="G453" s="418"/>
      <c r="H453" s="260"/>
      <c r="I453" s="260"/>
    </row>
    <row r="454" spans="1:9">
      <c r="A454" s="259"/>
      <c r="B454" s="259"/>
      <c r="C454" s="416"/>
      <c r="D454" s="259"/>
      <c r="E454" s="417"/>
      <c r="F454" s="418"/>
      <c r="G454" s="418"/>
      <c r="H454" s="260"/>
      <c r="I454" s="260"/>
    </row>
    <row r="455" spans="1:9">
      <c r="A455" s="259"/>
      <c r="B455" s="259"/>
      <c r="C455" s="416"/>
      <c r="D455" s="259"/>
      <c r="E455" s="417"/>
      <c r="F455" s="418"/>
      <c r="G455" s="418"/>
      <c r="H455" s="260"/>
      <c r="I455" s="260"/>
    </row>
    <row r="456" spans="1:9">
      <c r="A456" s="259"/>
      <c r="B456" s="259"/>
      <c r="C456" s="416"/>
      <c r="D456" s="259"/>
      <c r="E456" s="417"/>
      <c r="F456" s="418"/>
      <c r="G456" s="418"/>
      <c r="H456" s="260"/>
      <c r="I456" s="260"/>
    </row>
    <row r="457" spans="1:9">
      <c r="A457" s="259"/>
      <c r="B457" s="259"/>
      <c r="C457" s="416"/>
      <c r="D457" s="259"/>
      <c r="E457" s="417"/>
      <c r="F457" s="418"/>
      <c r="G457" s="418"/>
      <c r="H457" s="260"/>
      <c r="I457" s="260"/>
    </row>
    <row r="458" spans="1:9">
      <c r="A458" s="259"/>
      <c r="B458" s="259"/>
      <c r="C458" s="416"/>
      <c r="D458" s="259"/>
      <c r="E458" s="417"/>
      <c r="F458" s="418"/>
      <c r="G458" s="418"/>
      <c r="H458" s="260"/>
      <c r="I458" s="260"/>
    </row>
    <row r="459" spans="1:9">
      <c r="A459" s="259"/>
      <c r="B459" s="259"/>
      <c r="C459" s="416"/>
      <c r="D459" s="259"/>
      <c r="E459" s="417"/>
      <c r="F459" s="418"/>
      <c r="G459" s="418"/>
      <c r="H459" s="260"/>
      <c r="I459" s="260"/>
    </row>
    <row r="460" spans="1:9">
      <c r="A460" s="259"/>
      <c r="B460" s="259"/>
      <c r="C460" s="416"/>
      <c r="D460" s="259"/>
      <c r="E460" s="417"/>
      <c r="F460" s="418"/>
      <c r="G460" s="418"/>
      <c r="H460" s="260"/>
      <c r="I460" s="260"/>
    </row>
    <row r="461" spans="1:9">
      <c r="A461" s="259"/>
      <c r="B461" s="259"/>
      <c r="C461" s="416"/>
      <c r="D461" s="259"/>
      <c r="E461" s="417"/>
      <c r="F461" s="418"/>
      <c r="G461" s="418"/>
      <c r="H461" s="260"/>
      <c r="I461" s="260"/>
    </row>
    <row r="462" spans="1:9">
      <c r="A462" s="259"/>
      <c r="B462" s="259"/>
      <c r="C462" s="416"/>
      <c r="D462" s="259"/>
      <c r="E462" s="417"/>
      <c r="F462" s="418"/>
      <c r="G462" s="418"/>
      <c r="H462" s="260"/>
      <c r="I462" s="260"/>
    </row>
    <row r="463" spans="1:9">
      <c r="A463" s="270"/>
      <c r="B463" s="270"/>
      <c r="C463" s="419"/>
      <c r="D463" s="270"/>
      <c r="E463" s="420"/>
      <c r="F463" s="421"/>
      <c r="G463" s="421"/>
      <c r="H463" s="271"/>
      <c r="I463" s="422"/>
    </row>
    <row r="464" spans="1:9">
      <c r="A464" s="270"/>
      <c r="B464" s="270"/>
      <c r="C464" s="419"/>
      <c r="D464" s="270"/>
      <c r="E464" s="420"/>
      <c r="F464" s="421"/>
      <c r="G464" s="421"/>
      <c r="H464" s="271"/>
      <c r="I464" s="422"/>
    </row>
    <row r="465" spans="1:9">
      <c r="A465" s="270"/>
      <c r="B465" s="270"/>
      <c r="C465" s="419"/>
      <c r="D465" s="270"/>
      <c r="E465" s="420"/>
      <c r="F465" s="421"/>
      <c r="G465" s="421"/>
      <c r="H465" s="271"/>
      <c r="I465" s="422"/>
    </row>
    <row r="466" spans="1:9">
      <c r="A466" s="270"/>
      <c r="B466" s="270"/>
      <c r="C466" s="419"/>
      <c r="D466" s="270"/>
      <c r="E466" s="420"/>
      <c r="F466" s="421"/>
      <c r="G466" s="421"/>
      <c r="H466" s="271"/>
      <c r="I466" s="422"/>
    </row>
    <row r="467" spans="1:9">
      <c r="A467" s="270"/>
      <c r="B467" s="270"/>
      <c r="C467" s="419"/>
      <c r="D467" s="270"/>
      <c r="E467" s="420"/>
      <c r="F467" s="421"/>
      <c r="G467" s="421"/>
      <c r="H467" s="271"/>
      <c r="I467" s="422"/>
    </row>
    <row r="468" spans="1:9">
      <c r="A468" s="270"/>
      <c r="B468" s="270"/>
      <c r="C468" s="419"/>
      <c r="D468" s="270"/>
      <c r="E468" s="420"/>
      <c r="F468" s="421"/>
      <c r="G468" s="421"/>
      <c r="H468" s="271"/>
      <c r="I468" s="422"/>
    </row>
    <row r="469" spans="1:9">
      <c r="A469" s="270"/>
      <c r="B469" s="270"/>
      <c r="C469" s="419"/>
      <c r="D469" s="270"/>
      <c r="E469" s="420"/>
      <c r="F469" s="421"/>
      <c r="G469" s="421"/>
      <c r="H469" s="271"/>
      <c r="I469" s="422"/>
    </row>
    <row r="470" spans="1:9">
      <c r="A470" s="270"/>
      <c r="B470" s="270"/>
      <c r="C470" s="419"/>
      <c r="D470" s="270"/>
      <c r="E470" s="420"/>
      <c r="F470" s="421"/>
      <c r="G470" s="421"/>
      <c r="H470" s="271"/>
      <c r="I470" s="422"/>
    </row>
    <row r="471" spans="1:9">
      <c r="A471" s="270"/>
      <c r="B471" s="270"/>
      <c r="C471" s="419"/>
      <c r="D471" s="270"/>
      <c r="E471" s="420"/>
      <c r="F471" s="421"/>
      <c r="G471" s="421"/>
      <c r="H471" s="271"/>
      <c r="I471" s="422"/>
    </row>
    <row r="472" spans="1:9">
      <c r="A472" s="270"/>
      <c r="B472" s="270"/>
      <c r="C472" s="419"/>
      <c r="D472" s="270"/>
      <c r="E472" s="420"/>
      <c r="F472" s="421"/>
      <c r="G472" s="421"/>
      <c r="H472" s="271"/>
      <c r="I472" s="422"/>
    </row>
    <row r="473" spans="1:9">
      <c r="A473" s="270"/>
      <c r="B473" s="270"/>
      <c r="C473" s="419"/>
      <c r="D473" s="270"/>
      <c r="E473" s="420"/>
      <c r="F473" s="421"/>
      <c r="G473" s="421"/>
      <c r="H473" s="271"/>
      <c r="I473" s="422"/>
    </row>
    <row r="474" spans="1:9">
      <c r="A474" s="270"/>
      <c r="B474" s="270"/>
      <c r="C474" s="419"/>
      <c r="D474" s="270"/>
      <c r="E474" s="420"/>
      <c r="F474" s="421"/>
      <c r="G474" s="421"/>
      <c r="H474" s="271"/>
      <c r="I474" s="422"/>
    </row>
    <row r="475" spans="1:9">
      <c r="A475" s="270"/>
      <c r="B475" s="270"/>
      <c r="C475" s="419"/>
      <c r="D475" s="270"/>
      <c r="E475" s="420"/>
      <c r="F475" s="421"/>
      <c r="G475" s="421"/>
      <c r="H475" s="271"/>
      <c r="I475" s="422"/>
    </row>
    <row r="476" spans="1:9">
      <c r="A476" s="270"/>
      <c r="B476" s="270"/>
      <c r="C476" s="419"/>
      <c r="D476" s="270"/>
      <c r="E476" s="420"/>
      <c r="F476" s="421"/>
      <c r="G476" s="421"/>
      <c r="H476" s="271"/>
      <c r="I476" s="422"/>
    </row>
    <row r="477" spans="1:9">
      <c r="A477" s="270"/>
      <c r="B477" s="270"/>
      <c r="C477" s="419"/>
      <c r="D477" s="270"/>
      <c r="E477" s="420"/>
      <c r="F477" s="421"/>
      <c r="G477" s="421"/>
      <c r="H477" s="271"/>
      <c r="I477" s="422"/>
    </row>
    <row r="478" spans="1:9">
      <c r="A478" s="270"/>
      <c r="B478" s="270"/>
      <c r="C478" s="419"/>
      <c r="D478" s="270"/>
      <c r="E478" s="420"/>
      <c r="F478" s="421"/>
      <c r="G478" s="421"/>
      <c r="H478" s="271"/>
      <c r="I478" s="422"/>
    </row>
    <row r="479" spans="1:9">
      <c r="A479" s="270"/>
      <c r="B479" s="270"/>
      <c r="C479" s="419"/>
      <c r="D479" s="270"/>
      <c r="E479" s="420"/>
      <c r="F479" s="421"/>
      <c r="G479" s="421"/>
      <c r="H479" s="271"/>
      <c r="I479" s="422"/>
    </row>
    <row r="480" spans="1:9">
      <c r="A480" s="270"/>
      <c r="B480" s="270"/>
      <c r="C480" s="419"/>
      <c r="D480" s="270"/>
      <c r="E480" s="420"/>
      <c r="F480" s="421"/>
      <c r="G480" s="421"/>
      <c r="H480" s="271"/>
      <c r="I480" s="422"/>
    </row>
    <row r="481" spans="1:9">
      <c r="A481" s="270"/>
      <c r="B481" s="270"/>
      <c r="C481" s="419"/>
      <c r="D481" s="270"/>
      <c r="E481" s="420"/>
      <c r="F481" s="421"/>
      <c r="G481" s="421"/>
      <c r="H481" s="271"/>
      <c r="I481" s="422"/>
    </row>
    <row r="482" spans="1:9">
      <c r="A482" s="270"/>
      <c r="B482" s="270"/>
      <c r="C482" s="419"/>
      <c r="D482" s="270"/>
      <c r="E482" s="420"/>
      <c r="F482" s="421"/>
      <c r="G482" s="421"/>
      <c r="H482" s="271"/>
      <c r="I482" s="422"/>
    </row>
    <row r="483" spans="1:9">
      <c r="A483" s="270"/>
      <c r="B483" s="270"/>
      <c r="C483" s="419"/>
      <c r="D483" s="270"/>
      <c r="E483" s="420"/>
      <c r="F483" s="421"/>
      <c r="G483" s="421"/>
      <c r="H483" s="271"/>
      <c r="I483" s="422"/>
    </row>
    <row r="484" spans="1:9">
      <c r="A484" s="270"/>
      <c r="B484" s="270"/>
      <c r="C484" s="419"/>
      <c r="D484" s="270"/>
      <c r="E484" s="420"/>
      <c r="F484" s="421"/>
      <c r="G484" s="421"/>
      <c r="H484" s="271"/>
      <c r="I484" s="422"/>
    </row>
    <row r="485" spans="1:9">
      <c r="A485" s="270"/>
      <c r="B485" s="270"/>
      <c r="C485" s="419"/>
      <c r="D485" s="270"/>
      <c r="E485" s="420"/>
      <c r="F485" s="421"/>
      <c r="G485" s="421"/>
      <c r="H485" s="271"/>
      <c r="I485" s="422"/>
    </row>
    <row r="486" spans="1:9">
      <c r="A486" s="270"/>
      <c r="B486" s="270"/>
      <c r="C486" s="419"/>
      <c r="D486" s="270"/>
      <c r="E486" s="420"/>
      <c r="F486" s="421"/>
      <c r="G486" s="421"/>
      <c r="H486" s="271"/>
      <c r="I486" s="422"/>
    </row>
    <row r="487" spans="1:9">
      <c r="A487" s="270"/>
      <c r="B487" s="270"/>
      <c r="C487" s="419"/>
      <c r="D487" s="270"/>
      <c r="E487" s="420"/>
      <c r="F487" s="421"/>
      <c r="G487" s="421"/>
      <c r="H487" s="271"/>
      <c r="I487" s="422"/>
    </row>
    <row r="488" spans="1:9">
      <c r="A488" s="270"/>
      <c r="B488" s="270"/>
      <c r="C488" s="419"/>
      <c r="D488" s="270"/>
      <c r="E488" s="420"/>
      <c r="F488" s="421"/>
      <c r="G488" s="421"/>
      <c r="H488" s="271"/>
      <c r="I488" s="422"/>
    </row>
    <row r="489" spans="1:9">
      <c r="A489" s="270"/>
      <c r="B489" s="270"/>
      <c r="C489" s="419"/>
      <c r="D489" s="270"/>
      <c r="E489" s="420"/>
      <c r="F489" s="421"/>
      <c r="G489" s="421"/>
      <c r="H489" s="271"/>
      <c r="I489" s="422"/>
    </row>
    <row r="490" spans="1:9">
      <c r="A490" s="270"/>
      <c r="B490" s="270"/>
      <c r="C490" s="419"/>
      <c r="D490" s="270"/>
      <c r="E490" s="420"/>
      <c r="F490" s="421"/>
      <c r="G490" s="421"/>
      <c r="H490" s="271"/>
      <c r="I490" s="422"/>
    </row>
    <row r="491" spans="1:9">
      <c r="A491" s="270"/>
      <c r="B491" s="270"/>
      <c r="C491" s="419"/>
      <c r="D491" s="270"/>
      <c r="E491" s="420"/>
      <c r="F491" s="421"/>
      <c r="G491" s="421"/>
      <c r="H491" s="271"/>
      <c r="I491" s="422"/>
    </row>
    <row r="492" spans="1:9">
      <c r="A492" s="270"/>
      <c r="B492" s="270"/>
      <c r="C492" s="419"/>
      <c r="D492" s="270"/>
      <c r="E492" s="420"/>
      <c r="F492" s="421"/>
      <c r="G492" s="421"/>
      <c r="H492" s="271"/>
      <c r="I492" s="422"/>
    </row>
    <row r="493" spans="1:9">
      <c r="A493" s="270"/>
      <c r="B493" s="270"/>
      <c r="C493" s="419"/>
      <c r="D493" s="270"/>
      <c r="E493" s="420"/>
      <c r="F493" s="421"/>
      <c r="G493" s="421"/>
      <c r="H493" s="271"/>
      <c r="I493" s="422"/>
    </row>
    <row r="494" spans="1:9">
      <c r="A494" s="270"/>
      <c r="B494" s="270"/>
      <c r="C494" s="419"/>
      <c r="D494" s="270"/>
      <c r="E494" s="420"/>
      <c r="F494" s="421"/>
      <c r="G494" s="421"/>
      <c r="H494" s="271"/>
      <c r="I494" s="422"/>
    </row>
    <row r="495" spans="1:9">
      <c r="A495" s="270"/>
      <c r="B495" s="270"/>
      <c r="C495" s="419"/>
      <c r="D495" s="270"/>
      <c r="E495" s="420"/>
      <c r="F495" s="421"/>
      <c r="G495" s="421"/>
      <c r="H495" s="271"/>
      <c r="I495" s="271"/>
    </row>
    <row r="496" spans="1:9">
      <c r="A496" s="270"/>
      <c r="B496" s="270"/>
      <c r="C496" s="419"/>
      <c r="D496" s="270"/>
      <c r="E496" s="420"/>
      <c r="F496" s="421"/>
      <c r="G496" s="421"/>
      <c r="H496" s="271"/>
      <c r="I496" s="271"/>
    </row>
    <row r="497" spans="1:9">
      <c r="A497" s="270"/>
      <c r="B497" s="270"/>
      <c r="C497" s="419"/>
      <c r="D497" s="270"/>
      <c r="E497" s="420"/>
      <c r="F497" s="421"/>
      <c r="G497" s="421"/>
      <c r="H497" s="271"/>
      <c r="I497" s="422"/>
    </row>
    <row r="498" spans="1:9">
      <c r="A498" s="270"/>
      <c r="B498" s="270"/>
      <c r="C498" s="419"/>
      <c r="D498" s="270"/>
      <c r="E498" s="420"/>
      <c r="F498" s="421"/>
      <c r="G498" s="421"/>
      <c r="H498" s="271"/>
      <c r="I498" s="422"/>
    </row>
    <row r="499" spans="1:9">
      <c r="A499" s="270"/>
      <c r="B499" s="270"/>
      <c r="C499" s="419"/>
      <c r="D499" s="270"/>
      <c r="E499" s="420"/>
      <c r="F499" s="421"/>
      <c r="G499" s="421"/>
      <c r="H499" s="271"/>
      <c r="I499" s="422"/>
    </row>
    <row r="500" spans="1:9">
      <c r="A500" s="270"/>
      <c r="B500" s="270"/>
      <c r="C500" s="419"/>
      <c r="D500" s="270"/>
      <c r="E500" s="420"/>
      <c r="F500" s="421"/>
      <c r="G500" s="421"/>
      <c r="H500" s="271"/>
      <c r="I500" s="422"/>
    </row>
    <row r="501" spans="1:9">
      <c r="A501" s="270"/>
      <c r="B501" s="270"/>
      <c r="C501" s="419"/>
      <c r="D501" s="270"/>
      <c r="E501" s="420"/>
      <c r="F501" s="421"/>
      <c r="G501" s="421"/>
      <c r="H501" s="271"/>
      <c r="I501" s="422"/>
    </row>
    <row r="502" spans="1:9">
      <c r="A502" s="270"/>
      <c r="B502" s="270"/>
      <c r="C502" s="419"/>
      <c r="D502" s="270"/>
      <c r="E502" s="420"/>
      <c r="F502" s="421"/>
      <c r="G502" s="421"/>
      <c r="H502" s="271"/>
      <c r="I502" s="422"/>
    </row>
    <row r="503" spans="1:9">
      <c r="A503" s="270"/>
      <c r="B503" s="270"/>
      <c r="C503" s="419"/>
      <c r="D503" s="270"/>
      <c r="E503" s="420"/>
      <c r="F503" s="421"/>
      <c r="G503" s="421"/>
      <c r="H503" s="271"/>
      <c r="I503" s="422"/>
    </row>
    <row r="504" spans="1:9">
      <c r="A504" s="270"/>
      <c r="B504" s="270"/>
      <c r="C504" s="419"/>
      <c r="D504" s="270"/>
      <c r="E504" s="420"/>
      <c r="F504" s="421"/>
      <c r="G504" s="421"/>
      <c r="H504" s="271"/>
      <c r="I504" s="422"/>
    </row>
    <row r="505" spans="1:9">
      <c r="A505" s="270"/>
      <c r="B505" s="270"/>
      <c r="C505" s="419"/>
      <c r="D505" s="270"/>
      <c r="E505" s="420"/>
      <c r="F505" s="421"/>
      <c r="G505" s="421"/>
      <c r="H505" s="271"/>
      <c r="I505" s="422"/>
    </row>
    <row r="506" spans="1:9">
      <c r="A506" s="270"/>
      <c r="B506" s="270"/>
      <c r="C506" s="419"/>
      <c r="D506" s="270"/>
      <c r="E506" s="420"/>
      <c r="F506" s="421"/>
      <c r="G506" s="421"/>
      <c r="H506" s="271"/>
      <c r="I506" s="422"/>
    </row>
    <row r="507" spans="1:9">
      <c r="A507" s="270"/>
      <c r="B507" s="270"/>
      <c r="C507" s="419"/>
      <c r="D507" s="270"/>
      <c r="E507" s="420"/>
      <c r="F507" s="421"/>
      <c r="G507" s="421"/>
      <c r="H507" s="271"/>
      <c r="I507" s="422"/>
    </row>
    <row r="508" spans="1:9">
      <c r="A508" s="270"/>
      <c r="B508" s="270"/>
      <c r="C508" s="419"/>
      <c r="D508" s="270"/>
      <c r="E508" s="420"/>
      <c r="F508" s="421"/>
      <c r="G508" s="421"/>
      <c r="H508" s="271"/>
      <c r="I508" s="422"/>
    </row>
    <row r="509" spans="1:9">
      <c r="A509" s="270"/>
      <c r="B509" s="270"/>
      <c r="C509" s="419"/>
      <c r="D509" s="270"/>
      <c r="E509" s="420"/>
      <c r="F509" s="421"/>
      <c r="G509" s="421"/>
      <c r="H509" s="271"/>
      <c r="I509" s="422"/>
    </row>
    <row r="510" spans="1:9">
      <c r="A510" s="270"/>
      <c r="B510" s="270"/>
      <c r="C510" s="419"/>
      <c r="D510" s="270"/>
      <c r="E510" s="420"/>
      <c r="F510" s="421"/>
      <c r="G510" s="421"/>
      <c r="H510" s="271"/>
      <c r="I510" s="422"/>
    </row>
    <row r="511" spans="1:9">
      <c r="A511" s="270"/>
      <c r="B511" s="270"/>
      <c r="C511" s="419"/>
      <c r="D511" s="270"/>
      <c r="E511" s="420"/>
      <c r="F511" s="421"/>
      <c r="G511" s="421"/>
      <c r="H511" s="271"/>
      <c r="I511" s="422"/>
    </row>
    <row r="512" spans="1:9">
      <c r="A512" s="270"/>
      <c r="B512" s="270"/>
      <c r="C512" s="419"/>
      <c r="D512" s="270"/>
      <c r="E512" s="420"/>
      <c r="F512" s="421"/>
      <c r="G512" s="421"/>
      <c r="H512" s="271"/>
      <c r="I512" s="422"/>
    </row>
    <row r="513" spans="1:9">
      <c r="A513" s="270"/>
      <c r="B513" s="270"/>
      <c r="C513" s="419"/>
      <c r="D513" s="270"/>
      <c r="E513" s="420"/>
      <c r="F513" s="421"/>
      <c r="G513" s="421"/>
      <c r="H513" s="271"/>
      <c r="I513" s="422"/>
    </row>
    <row r="514" spans="1:9">
      <c r="A514" s="270"/>
      <c r="B514" s="270"/>
      <c r="C514" s="419"/>
      <c r="D514" s="270"/>
      <c r="E514" s="420"/>
      <c r="F514" s="421"/>
      <c r="G514" s="421"/>
      <c r="H514" s="271"/>
      <c r="I514" s="271"/>
    </row>
    <row r="515" spans="1:9">
      <c r="A515" s="270"/>
      <c r="B515" s="270"/>
      <c r="C515" s="419"/>
      <c r="D515" s="270"/>
      <c r="E515" s="420"/>
      <c r="F515" s="421"/>
      <c r="G515" s="421"/>
      <c r="H515" s="271"/>
      <c r="I515" s="271"/>
    </row>
    <row r="516" spans="1:9">
      <c r="A516" s="270"/>
      <c r="B516" s="270"/>
      <c r="C516" s="419"/>
      <c r="D516" s="270"/>
      <c r="E516" s="420"/>
      <c r="F516" s="421"/>
      <c r="G516" s="421"/>
      <c r="H516" s="271"/>
      <c r="I516" s="271"/>
    </row>
    <row r="517" spans="1:9">
      <c r="A517" s="270"/>
      <c r="B517" s="270"/>
      <c r="C517" s="419"/>
      <c r="D517" s="270"/>
      <c r="E517" s="420"/>
      <c r="F517" s="421"/>
      <c r="G517" s="421"/>
      <c r="H517" s="271"/>
      <c r="I517" s="271"/>
    </row>
    <row r="518" spans="1:9">
      <c r="A518" s="270"/>
      <c r="B518" s="270"/>
      <c r="C518" s="419"/>
      <c r="D518" s="270"/>
      <c r="E518" s="420"/>
      <c r="F518" s="421"/>
      <c r="G518" s="421"/>
      <c r="H518" s="271"/>
      <c r="I518" s="271"/>
    </row>
    <row r="519" spans="1:9">
      <c r="A519" s="270"/>
      <c r="B519" s="270"/>
      <c r="C519" s="419"/>
      <c r="D519" s="270"/>
      <c r="E519" s="420"/>
      <c r="F519" s="421"/>
      <c r="G519" s="421"/>
      <c r="H519" s="271"/>
      <c r="I519" s="271"/>
    </row>
    <row r="520" spans="1:9">
      <c r="A520" s="270"/>
      <c r="B520" s="270"/>
      <c r="C520" s="419"/>
      <c r="D520" s="270"/>
      <c r="E520" s="420"/>
      <c r="F520" s="421"/>
      <c r="G520" s="421"/>
      <c r="H520" s="271"/>
      <c r="I520" s="271"/>
    </row>
    <row r="521" spans="1:9">
      <c r="A521" s="270"/>
      <c r="B521" s="270"/>
      <c r="C521" s="419"/>
      <c r="D521" s="270"/>
      <c r="E521" s="420"/>
      <c r="F521" s="421"/>
      <c r="G521" s="421"/>
      <c r="H521" s="271"/>
      <c r="I521" s="271"/>
    </row>
    <row r="522" spans="1:9">
      <c r="A522" s="270"/>
      <c r="B522" s="270"/>
      <c r="C522" s="419"/>
      <c r="D522" s="270"/>
      <c r="E522" s="420"/>
      <c r="F522" s="421"/>
      <c r="G522" s="421"/>
      <c r="H522" s="271"/>
      <c r="I522" s="271"/>
    </row>
    <row r="523" spans="1:9">
      <c r="A523" s="270"/>
      <c r="B523" s="270"/>
      <c r="C523" s="419"/>
      <c r="D523" s="270"/>
      <c r="E523" s="420"/>
      <c r="F523" s="421"/>
      <c r="G523" s="421"/>
      <c r="H523" s="271"/>
      <c r="I523" s="271"/>
    </row>
    <row r="524" spans="1:9">
      <c r="A524" s="270"/>
      <c r="B524" s="270"/>
      <c r="C524" s="419"/>
      <c r="D524" s="270"/>
      <c r="E524" s="420"/>
      <c r="F524" s="421"/>
      <c r="G524" s="421"/>
      <c r="H524" s="271"/>
      <c r="I524" s="271"/>
    </row>
    <row r="525" spans="1:9">
      <c r="A525" s="270"/>
      <c r="B525" s="270"/>
      <c r="C525" s="419"/>
      <c r="D525" s="270"/>
      <c r="E525" s="420"/>
      <c r="F525" s="421"/>
      <c r="G525" s="421"/>
      <c r="H525" s="271"/>
      <c r="I525" s="271"/>
    </row>
    <row r="526" spans="1:9">
      <c r="A526" s="270"/>
      <c r="B526" s="270"/>
      <c r="C526" s="419"/>
      <c r="D526" s="270"/>
      <c r="E526" s="420"/>
      <c r="F526" s="421"/>
      <c r="G526" s="421"/>
      <c r="H526" s="271"/>
      <c r="I526" s="271"/>
    </row>
    <row r="527" spans="1:9">
      <c r="A527" s="270"/>
      <c r="B527" s="270"/>
      <c r="C527" s="419"/>
      <c r="D527" s="270"/>
      <c r="E527" s="420"/>
      <c r="F527" s="421"/>
      <c r="G527" s="421"/>
      <c r="H527" s="271"/>
      <c r="I527" s="271"/>
    </row>
    <row r="528" spans="1:9">
      <c r="A528" s="270"/>
      <c r="B528" s="270"/>
      <c r="C528" s="419"/>
      <c r="D528" s="270"/>
      <c r="E528" s="420"/>
      <c r="F528" s="421"/>
      <c r="G528" s="421"/>
      <c r="H528" s="271"/>
      <c r="I528" s="271"/>
    </row>
    <row r="529" spans="1:9">
      <c r="A529" s="270"/>
      <c r="B529" s="270"/>
      <c r="C529" s="419"/>
      <c r="D529" s="270"/>
      <c r="E529" s="420"/>
      <c r="F529" s="421"/>
      <c r="G529" s="421"/>
      <c r="H529" s="271"/>
      <c r="I529" s="271"/>
    </row>
    <row r="530" spans="1:9">
      <c r="A530" s="270"/>
      <c r="B530" s="270"/>
      <c r="C530" s="419"/>
      <c r="D530" s="272"/>
      <c r="E530" s="420"/>
      <c r="F530" s="421"/>
      <c r="G530" s="421"/>
      <c r="H530" s="271"/>
      <c r="I530" s="271"/>
    </row>
    <row r="531" spans="1:9">
      <c r="A531" s="270"/>
      <c r="B531" s="270"/>
      <c r="C531" s="419"/>
      <c r="D531" s="270"/>
      <c r="E531" s="420"/>
      <c r="F531" s="421"/>
      <c r="G531" s="421"/>
      <c r="H531" s="271"/>
      <c r="I531" s="271"/>
    </row>
    <row r="532" spans="1:9">
      <c r="A532" s="270"/>
      <c r="B532" s="270"/>
      <c r="C532" s="419"/>
      <c r="D532" s="272"/>
      <c r="E532" s="420"/>
      <c r="F532" s="421"/>
      <c r="G532" s="421"/>
      <c r="H532" s="271"/>
      <c r="I532" s="271"/>
    </row>
    <row r="533" spans="1:9">
      <c r="A533" s="270"/>
      <c r="B533" s="270"/>
      <c r="C533" s="419"/>
      <c r="D533" s="270"/>
      <c r="E533" s="420"/>
      <c r="F533" s="421"/>
      <c r="G533" s="421"/>
      <c r="H533" s="271"/>
      <c r="I533" s="271"/>
    </row>
    <row r="534" spans="1:9">
      <c r="A534" s="270"/>
      <c r="B534" s="270"/>
      <c r="C534" s="419"/>
      <c r="D534" s="270"/>
      <c r="E534" s="420"/>
      <c r="F534" s="421"/>
      <c r="G534" s="421"/>
      <c r="H534" s="271"/>
      <c r="I534" s="271"/>
    </row>
    <row r="535" spans="1:9">
      <c r="A535" s="270"/>
      <c r="B535" s="270"/>
      <c r="C535" s="419"/>
      <c r="D535" s="270"/>
      <c r="E535" s="420"/>
      <c r="F535" s="421"/>
      <c r="G535" s="421"/>
      <c r="H535" s="271"/>
      <c r="I535" s="423"/>
    </row>
    <row r="536" spans="1:9">
      <c r="A536" s="270"/>
      <c r="B536" s="270"/>
      <c r="C536" s="419"/>
      <c r="D536" s="270"/>
      <c r="E536" s="420"/>
      <c r="F536" s="421"/>
      <c r="G536" s="421"/>
      <c r="H536" s="271"/>
      <c r="I536" s="423"/>
    </row>
    <row r="537" spans="1:9">
      <c r="A537" s="270"/>
      <c r="B537" s="270"/>
      <c r="C537" s="419"/>
      <c r="D537" s="270"/>
      <c r="E537" s="420"/>
      <c r="F537" s="421"/>
      <c r="G537" s="421"/>
      <c r="H537" s="271"/>
      <c r="I537" s="423"/>
    </row>
    <row r="538" spans="1:9">
      <c r="A538" s="270"/>
      <c r="B538" s="270"/>
      <c r="C538" s="419"/>
      <c r="D538" s="270"/>
      <c r="E538" s="420"/>
      <c r="F538" s="421"/>
      <c r="G538" s="421"/>
      <c r="H538" s="271"/>
      <c r="I538" s="423"/>
    </row>
    <row r="539" spans="1:9">
      <c r="A539" s="270"/>
      <c r="B539" s="270"/>
      <c r="C539" s="419"/>
      <c r="D539" s="270"/>
      <c r="E539" s="420"/>
      <c r="F539" s="421"/>
      <c r="G539" s="421"/>
      <c r="H539" s="271"/>
      <c r="I539" s="423"/>
    </row>
    <row r="540" spans="1:9">
      <c r="A540" s="270"/>
      <c r="B540" s="270"/>
      <c r="C540" s="419"/>
      <c r="D540" s="270"/>
      <c r="E540" s="420"/>
      <c r="F540" s="421"/>
      <c r="G540" s="421"/>
      <c r="H540" s="271"/>
      <c r="I540" s="423"/>
    </row>
    <row r="541" spans="1:9">
      <c r="A541" s="270"/>
      <c r="B541" s="270"/>
      <c r="C541" s="419"/>
      <c r="D541" s="270"/>
      <c r="E541" s="420"/>
      <c r="F541" s="421"/>
      <c r="G541" s="421"/>
      <c r="H541" s="271"/>
      <c r="I541" s="423"/>
    </row>
    <row r="542" spans="1:9">
      <c r="A542" s="270"/>
      <c r="B542" s="270"/>
      <c r="C542" s="419"/>
      <c r="D542" s="270"/>
      <c r="E542" s="420"/>
      <c r="F542" s="421"/>
      <c r="G542" s="421"/>
      <c r="H542" s="271"/>
      <c r="I542" s="423"/>
    </row>
    <row r="543" spans="1:9">
      <c r="A543" s="270"/>
      <c r="B543" s="270"/>
      <c r="C543" s="419"/>
      <c r="D543" s="270"/>
      <c r="E543" s="420"/>
      <c r="F543" s="421"/>
      <c r="G543" s="421"/>
      <c r="H543" s="271"/>
      <c r="I543" s="423"/>
    </row>
    <row r="544" spans="1:9">
      <c r="A544" s="270"/>
      <c r="B544" s="270"/>
      <c r="C544" s="419"/>
      <c r="D544" s="270"/>
      <c r="E544" s="420"/>
      <c r="F544" s="421"/>
      <c r="G544" s="421"/>
      <c r="H544" s="271"/>
      <c r="I544" s="423"/>
    </row>
    <row r="545" spans="1:9">
      <c r="A545" s="270"/>
      <c r="B545" s="270"/>
      <c r="C545" s="419"/>
      <c r="D545" s="270"/>
      <c r="E545" s="420"/>
      <c r="F545" s="421"/>
      <c r="G545" s="421"/>
      <c r="H545" s="271"/>
      <c r="I545" s="423"/>
    </row>
    <row r="546" spans="1:9">
      <c r="A546" s="270"/>
      <c r="B546" s="270"/>
      <c r="C546" s="419"/>
      <c r="D546" s="270"/>
      <c r="E546" s="420"/>
      <c r="F546" s="421"/>
      <c r="G546" s="421"/>
      <c r="H546" s="271"/>
      <c r="I546" s="423"/>
    </row>
    <row r="547" spans="1:9">
      <c r="A547" s="270"/>
      <c r="B547" s="270"/>
      <c r="C547" s="419"/>
      <c r="D547" s="270"/>
      <c r="E547" s="420"/>
      <c r="F547" s="421"/>
      <c r="G547" s="421"/>
      <c r="H547" s="271"/>
      <c r="I547" s="423"/>
    </row>
    <row r="548" spans="1:9">
      <c r="A548" s="270"/>
      <c r="B548" s="270"/>
      <c r="C548" s="419"/>
      <c r="D548" s="270"/>
      <c r="E548" s="420"/>
      <c r="F548" s="421"/>
      <c r="G548" s="421"/>
      <c r="H548" s="271"/>
      <c r="I548" s="423"/>
    </row>
    <row r="549" spans="1:9">
      <c r="A549" s="270"/>
      <c r="B549" s="270"/>
      <c r="C549" s="419"/>
      <c r="D549" s="270"/>
      <c r="E549" s="420"/>
      <c r="F549" s="421"/>
      <c r="G549" s="421"/>
      <c r="H549" s="271"/>
      <c r="I549" s="423"/>
    </row>
    <row r="550" spans="1:9">
      <c r="A550" s="270"/>
      <c r="B550" s="270"/>
      <c r="C550" s="419"/>
      <c r="D550" s="270"/>
      <c r="E550" s="420"/>
      <c r="F550" s="421"/>
      <c r="G550" s="421"/>
      <c r="H550" s="271"/>
      <c r="I550" s="271"/>
    </row>
    <row r="551" spans="1:9">
      <c r="A551" s="270"/>
      <c r="B551" s="270"/>
      <c r="C551" s="419"/>
      <c r="D551" s="270"/>
      <c r="E551" s="420"/>
      <c r="F551" s="421"/>
      <c r="G551" s="421"/>
      <c r="H551" s="271"/>
      <c r="I551" s="271"/>
    </row>
    <row r="552" spans="1:9">
      <c r="A552" s="270"/>
      <c r="B552" s="270"/>
      <c r="C552" s="419"/>
      <c r="D552" s="270"/>
      <c r="E552" s="420"/>
      <c r="F552" s="421"/>
      <c r="G552" s="421"/>
      <c r="H552" s="271"/>
      <c r="I552" s="271"/>
    </row>
    <row r="553" spans="1:9">
      <c r="A553" s="270"/>
      <c r="B553" s="270"/>
      <c r="C553" s="419"/>
      <c r="D553" s="270"/>
      <c r="E553" s="420"/>
      <c r="F553" s="421"/>
      <c r="G553" s="421"/>
      <c r="H553" s="271"/>
      <c r="I553" s="271"/>
    </row>
    <row r="554" spans="1:9">
      <c r="A554" s="270"/>
      <c r="B554" s="270"/>
      <c r="C554" s="419"/>
      <c r="D554" s="270"/>
      <c r="E554" s="420"/>
      <c r="F554" s="421"/>
      <c r="G554" s="421"/>
      <c r="H554" s="271"/>
      <c r="I554" s="271"/>
    </row>
    <row r="555" spans="1:9">
      <c r="A555" s="270"/>
      <c r="B555" s="270"/>
      <c r="C555" s="419"/>
      <c r="D555" s="270"/>
      <c r="E555" s="420"/>
      <c r="F555" s="421"/>
      <c r="G555" s="421"/>
      <c r="H555" s="271"/>
      <c r="I555" s="271"/>
    </row>
    <row r="556" spans="1:9">
      <c r="A556" s="270"/>
      <c r="B556" s="270"/>
      <c r="C556" s="419"/>
      <c r="D556" s="270"/>
      <c r="E556" s="420"/>
      <c r="F556" s="421"/>
      <c r="G556" s="421"/>
      <c r="H556" s="271"/>
      <c r="I556" s="271"/>
    </row>
    <row r="557" spans="1:9">
      <c r="A557" s="270"/>
      <c r="B557" s="270"/>
      <c r="C557" s="419"/>
      <c r="D557" s="270"/>
      <c r="E557" s="420"/>
      <c r="F557" s="421"/>
      <c r="G557" s="421"/>
      <c r="H557" s="271"/>
      <c r="I557" s="271"/>
    </row>
    <row r="558" spans="1:9">
      <c r="A558" s="270"/>
      <c r="B558" s="270"/>
      <c r="C558" s="419"/>
      <c r="D558" s="270"/>
      <c r="E558" s="420"/>
      <c r="F558" s="421"/>
      <c r="G558" s="421"/>
      <c r="H558" s="271"/>
      <c r="I558" s="271"/>
    </row>
    <row r="559" spans="1:9">
      <c r="A559" s="270"/>
      <c r="B559" s="270"/>
      <c r="C559" s="419"/>
      <c r="D559" s="270"/>
      <c r="E559" s="420"/>
      <c r="F559" s="421"/>
      <c r="G559" s="421"/>
      <c r="H559" s="271"/>
      <c r="I559" s="271"/>
    </row>
    <row r="560" spans="1:9">
      <c r="A560" s="270"/>
      <c r="B560" s="270"/>
      <c r="C560" s="419"/>
      <c r="D560" s="270"/>
      <c r="E560" s="420"/>
      <c r="F560" s="421"/>
      <c r="G560" s="421"/>
      <c r="H560" s="271"/>
      <c r="I560" s="271"/>
    </row>
    <row r="561" spans="1:9">
      <c r="A561" s="270"/>
      <c r="B561" s="270"/>
      <c r="C561" s="419"/>
      <c r="D561" s="270"/>
      <c r="E561" s="420"/>
      <c r="F561" s="421"/>
      <c r="G561" s="421"/>
      <c r="H561" s="271"/>
      <c r="I561" s="271"/>
    </row>
    <row r="562" spans="1:9">
      <c r="A562" s="270"/>
      <c r="B562" s="270"/>
      <c r="C562" s="419"/>
      <c r="D562" s="270"/>
      <c r="E562" s="420"/>
      <c r="F562" s="421"/>
      <c r="G562" s="421"/>
      <c r="H562" s="271"/>
      <c r="I562" s="271"/>
    </row>
    <row r="563" spans="1:9">
      <c r="A563" s="270"/>
      <c r="B563" s="270"/>
      <c r="C563" s="419"/>
      <c r="D563" s="270"/>
      <c r="E563" s="420"/>
      <c r="F563" s="421"/>
      <c r="G563" s="421"/>
      <c r="H563" s="271"/>
      <c r="I563" s="271"/>
    </row>
    <row r="564" spans="1:9">
      <c r="A564" s="270"/>
      <c r="B564" s="270"/>
      <c r="C564" s="419"/>
      <c r="D564" s="270"/>
      <c r="E564" s="420"/>
      <c r="F564" s="421"/>
      <c r="G564" s="421"/>
      <c r="H564" s="271"/>
      <c r="I564" s="271"/>
    </row>
    <row r="565" spans="1:9">
      <c r="A565" s="270"/>
      <c r="B565" s="270"/>
      <c r="C565" s="419"/>
      <c r="D565" s="270"/>
      <c r="E565" s="420"/>
      <c r="F565" s="421"/>
      <c r="G565" s="421"/>
      <c r="H565" s="271"/>
      <c r="I565" s="271"/>
    </row>
    <row r="566" spans="1:9">
      <c r="A566" s="270"/>
      <c r="B566" s="270"/>
      <c r="C566" s="419"/>
      <c r="D566" s="270"/>
      <c r="E566" s="420"/>
      <c r="F566" s="421"/>
      <c r="G566" s="421"/>
      <c r="H566" s="271"/>
      <c r="I566" s="271"/>
    </row>
    <row r="567" spans="1:9">
      <c r="A567" s="270"/>
      <c r="B567" s="270"/>
      <c r="C567" s="419"/>
      <c r="D567" s="270"/>
      <c r="E567" s="420"/>
      <c r="F567" s="421"/>
      <c r="G567" s="421"/>
      <c r="H567" s="271"/>
      <c r="I567" s="271"/>
    </row>
    <row r="568" spans="1:9">
      <c r="A568" s="270"/>
      <c r="B568" s="270"/>
      <c r="C568" s="419"/>
      <c r="D568" s="270"/>
      <c r="E568" s="420"/>
      <c r="F568" s="421"/>
      <c r="G568" s="421"/>
      <c r="H568" s="271"/>
      <c r="I568" s="271"/>
    </row>
    <row r="569" spans="1:9">
      <c r="A569" s="270"/>
      <c r="B569" s="270"/>
      <c r="C569" s="419"/>
      <c r="D569" s="270"/>
      <c r="E569" s="420"/>
      <c r="F569" s="421"/>
      <c r="G569" s="421"/>
      <c r="H569" s="271"/>
      <c r="I569" s="271"/>
    </row>
    <row r="570" spans="1:9">
      <c r="A570" s="270"/>
      <c r="B570" s="270"/>
      <c r="C570" s="419"/>
      <c r="D570" s="270"/>
      <c r="E570" s="420"/>
      <c r="F570" s="421"/>
      <c r="G570" s="421"/>
      <c r="H570" s="271"/>
      <c r="I570" s="271"/>
    </row>
    <row r="571" spans="1:9">
      <c r="A571" s="270"/>
      <c r="B571" s="270"/>
      <c r="C571" s="419"/>
      <c r="D571" s="270"/>
      <c r="E571" s="420"/>
      <c r="F571" s="421"/>
      <c r="G571" s="421"/>
      <c r="H571" s="271"/>
      <c r="I571" s="271"/>
    </row>
    <row r="572" spans="1:9">
      <c r="A572" s="270"/>
      <c r="B572" s="270"/>
      <c r="C572" s="419"/>
      <c r="D572" s="270"/>
      <c r="E572" s="420"/>
      <c r="F572" s="421"/>
      <c r="G572" s="421"/>
      <c r="H572" s="271"/>
      <c r="I572" s="271"/>
    </row>
    <row r="573" spans="1:9">
      <c r="A573" s="270"/>
      <c r="B573" s="270"/>
      <c r="C573" s="419"/>
      <c r="D573" s="270"/>
      <c r="E573" s="420"/>
      <c r="F573" s="421"/>
      <c r="G573" s="421"/>
      <c r="H573" s="271"/>
      <c r="I573" s="271"/>
    </row>
    <row r="574" spans="1:9">
      <c r="A574" s="270"/>
      <c r="B574" s="270"/>
      <c r="C574" s="419"/>
      <c r="D574" s="270"/>
      <c r="E574" s="420"/>
      <c r="F574" s="421"/>
      <c r="G574" s="421"/>
      <c r="H574" s="271"/>
      <c r="I574" s="271"/>
    </row>
    <row r="575" spans="1:9">
      <c r="A575" s="270"/>
      <c r="B575" s="270"/>
      <c r="C575" s="419"/>
      <c r="D575" s="270"/>
      <c r="E575" s="420"/>
      <c r="F575" s="421"/>
      <c r="G575" s="421"/>
      <c r="H575" s="271"/>
      <c r="I575" s="271"/>
    </row>
    <row r="576" spans="1:9">
      <c r="A576" s="270"/>
      <c r="B576" s="270"/>
      <c r="C576" s="419"/>
      <c r="D576" s="270"/>
      <c r="E576" s="420"/>
      <c r="F576" s="421"/>
      <c r="G576" s="421"/>
      <c r="H576" s="271"/>
      <c r="I576" s="271"/>
    </row>
    <row r="577" spans="1:9">
      <c r="A577" s="270"/>
      <c r="B577" s="270"/>
      <c r="C577" s="419"/>
      <c r="D577" s="270"/>
      <c r="E577" s="420"/>
      <c r="F577" s="421"/>
      <c r="G577" s="421"/>
      <c r="H577" s="271"/>
      <c r="I577" s="271"/>
    </row>
    <row r="578" spans="1:9">
      <c r="A578" s="270"/>
      <c r="B578" s="270"/>
      <c r="C578" s="419"/>
      <c r="D578" s="270"/>
      <c r="E578" s="420"/>
      <c r="F578" s="421"/>
      <c r="G578" s="421"/>
      <c r="H578" s="271"/>
      <c r="I578" s="271"/>
    </row>
    <row r="579" spans="1:9">
      <c r="A579" s="270"/>
      <c r="B579" s="270"/>
      <c r="C579" s="419"/>
      <c r="D579" s="270"/>
      <c r="E579" s="420"/>
      <c r="F579" s="421"/>
      <c r="G579" s="421"/>
      <c r="H579" s="271"/>
      <c r="I579" s="271"/>
    </row>
    <row r="580" spans="1:9">
      <c r="A580" s="270"/>
      <c r="B580" s="270"/>
      <c r="C580" s="419"/>
      <c r="D580" s="270"/>
      <c r="E580" s="420"/>
      <c r="F580" s="421"/>
      <c r="G580" s="421"/>
      <c r="H580" s="271"/>
      <c r="I580" s="271"/>
    </row>
    <row r="581" spans="1:9">
      <c r="A581" s="270"/>
      <c r="B581" s="270"/>
      <c r="C581" s="419"/>
      <c r="D581" s="270"/>
      <c r="E581" s="420"/>
      <c r="F581" s="421"/>
      <c r="G581" s="421"/>
      <c r="H581" s="271"/>
      <c r="I581" s="271"/>
    </row>
    <row r="582" spans="1:9">
      <c r="A582" s="270"/>
      <c r="B582" s="270"/>
      <c r="C582" s="419"/>
      <c r="D582" s="270"/>
      <c r="E582" s="420"/>
      <c r="F582" s="421"/>
      <c r="G582" s="421"/>
      <c r="H582" s="271"/>
      <c r="I582" s="271"/>
    </row>
    <row r="583" spans="1:9">
      <c r="A583" s="270"/>
      <c r="B583" s="270"/>
      <c r="C583" s="419"/>
      <c r="D583" s="270"/>
      <c r="E583" s="420"/>
      <c r="F583" s="421"/>
      <c r="G583" s="421"/>
      <c r="H583" s="271"/>
      <c r="I583" s="271"/>
    </row>
    <row r="584" spans="1:9">
      <c r="A584" s="270"/>
      <c r="B584" s="270"/>
      <c r="C584" s="419"/>
      <c r="D584" s="270"/>
      <c r="E584" s="420"/>
      <c r="F584" s="421"/>
      <c r="G584" s="421"/>
      <c r="H584" s="271"/>
      <c r="I584" s="271"/>
    </row>
    <row r="585" spans="1:9">
      <c r="A585" s="270"/>
      <c r="B585" s="270"/>
      <c r="C585" s="419"/>
      <c r="D585" s="270"/>
      <c r="E585" s="420"/>
      <c r="F585" s="421"/>
      <c r="G585" s="421"/>
      <c r="H585" s="271"/>
      <c r="I585" s="271"/>
    </row>
    <row r="586" spans="1:9">
      <c r="A586" s="270"/>
      <c r="B586" s="270"/>
      <c r="C586" s="419"/>
      <c r="D586" s="270"/>
      <c r="E586" s="420"/>
      <c r="F586" s="421"/>
      <c r="G586" s="421"/>
      <c r="H586" s="271"/>
      <c r="I586" s="271"/>
    </row>
    <row r="587" spans="1:9">
      <c r="A587" s="270"/>
      <c r="B587" s="270"/>
      <c r="C587" s="419"/>
      <c r="D587" s="270"/>
      <c r="E587" s="420"/>
      <c r="F587" s="421"/>
      <c r="G587" s="421"/>
      <c r="H587" s="271"/>
      <c r="I587" s="271"/>
    </row>
    <row r="588" spans="1:9">
      <c r="A588" s="270"/>
      <c r="B588" s="270"/>
      <c r="C588" s="419"/>
      <c r="D588" s="270"/>
      <c r="E588" s="420"/>
      <c r="F588" s="421"/>
      <c r="G588" s="421"/>
      <c r="H588" s="271"/>
      <c r="I588" s="271"/>
    </row>
    <row r="589" spans="1:9">
      <c r="A589" s="270"/>
      <c r="B589" s="270"/>
      <c r="C589" s="419"/>
      <c r="D589" s="270"/>
      <c r="E589" s="420"/>
      <c r="F589" s="421"/>
      <c r="G589" s="421"/>
      <c r="H589" s="271"/>
      <c r="I589" s="271"/>
    </row>
    <row r="590" spans="1:9">
      <c r="A590" s="270"/>
      <c r="B590" s="270"/>
      <c r="C590" s="419"/>
      <c r="D590" s="270"/>
      <c r="E590" s="420"/>
      <c r="F590" s="421"/>
      <c r="G590" s="421"/>
      <c r="H590" s="271"/>
      <c r="I590" s="271"/>
    </row>
    <row r="591" spans="1:9">
      <c r="A591" s="270"/>
      <c r="B591" s="270"/>
      <c r="C591" s="419"/>
      <c r="D591" s="270"/>
      <c r="E591" s="420"/>
      <c r="F591" s="421"/>
      <c r="G591" s="421"/>
      <c r="H591" s="271"/>
      <c r="I591" s="271"/>
    </row>
    <row r="592" spans="1:9">
      <c r="A592" s="270"/>
      <c r="B592" s="270"/>
      <c r="C592" s="419"/>
      <c r="D592" s="270"/>
      <c r="E592" s="420"/>
      <c r="F592" s="421"/>
      <c r="G592" s="421"/>
      <c r="H592" s="271"/>
      <c r="I592" s="271"/>
    </row>
    <row r="593" spans="1:9">
      <c r="A593" s="270"/>
      <c r="B593" s="270"/>
      <c r="C593" s="419"/>
      <c r="D593" s="270"/>
      <c r="E593" s="420"/>
      <c r="F593" s="421"/>
      <c r="G593" s="421"/>
      <c r="H593" s="271"/>
      <c r="I593" s="271"/>
    </row>
    <row r="594" spans="1:9">
      <c r="A594" s="270"/>
      <c r="B594" s="270"/>
      <c r="C594" s="419"/>
      <c r="D594" s="270"/>
      <c r="E594" s="420"/>
      <c r="F594" s="421"/>
      <c r="G594" s="421"/>
      <c r="H594" s="271"/>
      <c r="I594" s="271"/>
    </row>
    <row r="595" spans="1:9">
      <c r="A595" s="259"/>
      <c r="B595" s="259"/>
      <c r="C595" s="416"/>
      <c r="D595" s="259"/>
      <c r="E595" s="417"/>
      <c r="F595" s="418"/>
      <c r="G595" s="418"/>
      <c r="H595" s="260"/>
      <c r="I595" s="271"/>
    </row>
    <row r="596" spans="1:9">
      <c r="A596" s="259"/>
      <c r="B596" s="259"/>
      <c r="C596" s="416"/>
      <c r="D596" s="259"/>
      <c r="E596" s="417"/>
      <c r="F596" s="418"/>
      <c r="G596" s="418"/>
      <c r="H596" s="260"/>
      <c r="I596" s="271"/>
    </row>
    <row r="597" spans="1:9">
      <c r="A597" s="259"/>
      <c r="B597" s="259"/>
      <c r="C597" s="416"/>
      <c r="D597" s="259"/>
      <c r="E597" s="417"/>
      <c r="F597" s="418"/>
      <c r="G597" s="418"/>
      <c r="H597" s="260"/>
      <c r="I597" s="271"/>
    </row>
    <row r="598" spans="1:9">
      <c r="A598" s="259"/>
      <c r="B598" s="259"/>
      <c r="C598" s="416"/>
      <c r="D598" s="259"/>
      <c r="E598" s="417"/>
      <c r="F598" s="418"/>
      <c r="G598" s="418"/>
      <c r="H598" s="260"/>
      <c r="I598" s="271"/>
    </row>
    <row r="599" spans="1:9">
      <c r="A599" s="259"/>
      <c r="B599" s="259"/>
      <c r="C599" s="416"/>
      <c r="D599" s="259"/>
      <c r="E599" s="417"/>
      <c r="F599" s="418"/>
      <c r="G599" s="418"/>
      <c r="H599" s="260"/>
      <c r="I599" s="271"/>
    </row>
    <row r="600" spans="1:9">
      <c r="A600" s="259"/>
      <c r="B600" s="259"/>
      <c r="C600" s="416"/>
      <c r="D600" s="259"/>
      <c r="E600" s="417"/>
      <c r="F600" s="418"/>
      <c r="G600" s="418"/>
      <c r="H600" s="260"/>
      <c r="I600" s="271"/>
    </row>
    <row r="601" spans="1:9">
      <c r="A601" s="259"/>
      <c r="B601" s="259"/>
      <c r="C601" s="416"/>
      <c r="D601" s="259"/>
      <c r="E601" s="417"/>
      <c r="F601" s="418"/>
      <c r="G601" s="418"/>
      <c r="H601" s="260"/>
      <c r="I601" s="271"/>
    </row>
    <row r="602" spans="1:9">
      <c r="A602" s="259"/>
      <c r="B602" s="259"/>
      <c r="C602" s="416"/>
      <c r="D602" s="259"/>
      <c r="E602" s="417"/>
      <c r="F602" s="418"/>
      <c r="G602" s="418"/>
      <c r="H602" s="260"/>
      <c r="I602" s="271"/>
    </row>
    <row r="603" spans="1:9">
      <c r="A603" s="259"/>
      <c r="B603" s="259"/>
      <c r="C603" s="416"/>
      <c r="D603" s="259"/>
      <c r="E603" s="417"/>
      <c r="F603" s="418"/>
      <c r="G603" s="418"/>
      <c r="H603" s="260"/>
      <c r="I603" s="271"/>
    </row>
    <row r="604" spans="1:9">
      <c r="A604" s="259"/>
      <c r="B604" s="259"/>
      <c r="C604" s="416"/>
      <c r="D604" s="259"/>
      <c r="E604" s="417"/>
      <c r="F604" s="418"/>
      <c r="G604" s="418"/>
      <c r="H604" s="260"/>
      <c r="I604" s="271"/>
    </row>
    <row r="605" spans="1:9">
      <c r="A605" s="259"/>
      <c r="B605" s="259"/>
      <c r="C605" s="416"/>
      <c r="D605" s="259"/>
      <c r="E605" s="417"/>
      <c r="F605" s="418"/>
      <c r="G605" s="418"/>
      <c r="H605" s="260"/>
      <c r="I605" s="271"/>
    </row>
    <row r="606" spans="1:9">
      <c r="A606" s="259"/>
      <c r="B606" s="259"/>
      <c r="C606" s="416"/>
      <c r="D606" s="259"/>
      <c r="E606" s="417"/>
      <c r="F606" s="418"/>
      <c r="G606" s="418"/>
      <c r="H606" s="260"/>
      <c r="I606" s="271"/>
    </row>
    <row r="607" spans="1:9">
      <c r="A607" s="259"/>
      <c r="B607" s="259"/>
      <c r="C607" s="416"/>
      <c r="D607" s="259"/>
      <c r="E607" s="417"/>
      <c r="F607" s="418"/>
      <c r="G607" s="418"/>
      <c r="H607" s="260"/>
      <c r="I607" s="271"/>
    </row>
    <row r="608" spans="1:9">
      <c r="A608" s="259"/>
      <c r="B608" s="259"/>
      <c r="C608" s="416"/>
      <c r="D608" s="259"/>
      <c r="E608" s="417"/>
      <c r="F608" s="418"/>
      <c r="G608" s="418"/>
      <c r="H608" s="260"/>
      <c r="I608" s="271"/>
    </row>
    <row r="609" spans="1:9">
      <c r="A609" s="259"/>
      <c r="B609" s="259"/>
      <c r="C609" s="416"/>
      <c r="D609" s="259"/>
      <c r="E609" s="417"/>
      <c r="F609" s="418"/>
      <c r="G609" s="418"/>
      <c r="H609" s="260"/>
      <c r="I609" s="271"/>
    </row>
    <row r="610" spans="1:9">
      <c r="A610" s="259"/>
      <c r="B610" s="259"/>
      <c r="C610" s="416"/>
      <c r="D610" s="259"/>
      <c r="E610" s="417"/>
      <c r="F610" s="418"/>
      <c r="G610" s="418"/>
      <c r="H610" s="260"/>
      <c r="I610" s="271"/>
    </row>
    <row r="611" spans="1:9">
      <c r="A611" s="259"/>
      <c r="B611" s="259"/>
      <c r="C611" s="416"/>
      <c r="D611" s="259"/>
      <c r="E611" s="417"/>
      <c r="F611" s="418"/>
      <c r="G611" s="418"/>
      <c r="H611" s="260"/>
      <c r="I611" s="271"/>
    </row>
    <row r="612" spans="1:9">
      <c r="A612" s="259"/>
      <c r="B612" s="259"/>
      <c r="C612" s="416"/>
      <c r="D612" s="259"/>
      <c r="E612" s="417"/>
      <c r="F612" s="418"/>
      <c r="G612" s="418"/>
      <c r="H612" s="260"/>
      <c r="I612" s="271"/>
    </row>
    <row r="613" spans="1:9">
      <c r="A613" s="259"/>
      <c r="B613" s="259"/>
      <c r="C613" s="416"/>
      <c r="D613" s="259"/>
      <c r="E613" s="417"/>
      <c r="F613" s="418"/>
      <c r="G613" s="418"/>
      <c r="H613" s="260"/>
      <c r="I613" s="271"/>
    </row>
    <row r="614" spans="1:9">
      <c r="A614" s="259"/>
      <c r="B614" s="259"/>
      <c r="C614" s="416"/>
      <c r="D614" s="259"/>
      <c r="E614" s="417"/>
      <c r="F614" s="418"/>
      <c r="G614" s="418"/>
      <c r="H614" s="260"/>
      <c r="I614" s="271"/>
    </row>
    <row r="615" spans="1:9">
      <c r="A615" s="259"/>
      <c r="B615" s="259"/>
      <c r="C615" s="416"/>
      <c r="D615" s="259"/>
      <c r="E615" s="417"/>
      <c r="F615" s="418"/>
      <c r="G615" s="418"/>
      <c r="H615" s="260"/>
      <c r="I615" s="271"/>
    </row>
    <row r="616" spans="1:9">
      <c r="A616" s="259"/>
      <c r="B616" s="259"/>
      <c r="C616" s="416"/>
      <c r="D616" s="259"/>
      <c r="E616" s="417"/>
      <c r="F616" s="418"/>
      <c r="G616" s="418"/>
      <c r="H616" s="260"/>
      <c r="I616" s="271"/>
    </row>
    <row r="617" spans="1:9">
      <c r="A617" s="259"/>
      <c r="B617" s="259"/>
      <c r="C617" s="416"/>
      <c r="D617" s="259"/>
      <c r="E617" s="417"/>
      <c r="F617" s="418"/>
      <c r="G617" s="418"/>
      <c r="H617" s="260"/>
      <c r="I617" s="271"/>
    </row>
    <row r="618" spans="1:9">
      <c r="A618" s="259"/>
      <c r="B618" s="259"/>
      <c r="C618" s="416"/>
      <c r="D618" s="259"/>
      <c r="E618" s="417"/>
      <c r="F618" s="418"/>
      <c r="G618" s="418"/>
      <c r="H618" s="260"/>
      <c r="I618" s="271"/>
    </row>
    <row r="619" spans="1:9">
      <c r="A619" s="259"/>
      <c r="B619" s="259"/>
      <c r="C619" s="416"/>
      <c r="D619" s="259"/>
      <c r="E619" s="417"/>
      <c r="F619" s="418"/>
      <c r="G619" s="418"/>
      <c r="H619" s="260"/>
      <c r="I619" s="271"/>
    </row>
    <row r="620" spans="1:9">
      <c r="A620" s="259"/>
      <c r="B620" s="259"/>
      <c r="C620" s="416"/>
      <c r="D620" s="259"/>
      <c r="E620" s="417"/>
      <c r="F620" s="418"/>
      <c r="G620" s="418"/>
      <c r="H620" s="260"/>
      <c r="I620" s="271"/>
    </row>
    <row r="621" spans="1:9">
      <c r="A621" s="259"/>
      <c r="B621" s="259"/>
      <c r="C621" s="416"/>
      <c r="D621" s="259"/>
      <c r="E621" s="417"/>
      <c r="F621" s="418"/>
      <c r="G621" s="418"/>
      <c r="H621" s="260"/>
      <c r="I621" s="271"/>
    </row>
    <row r="622" spans="1:9">
      <c r="A622" s="259"/>
      <c r="B622" s="259"/>
      <c r="C622" s="416"/>
      <c r="D622" s="259"/>
      <c r="E622" s="417"/>
      <c r="F622" s="418"/>
      <c r="G622" s="418"/>
      <c r="H622" s="260"/>
      <c r="I622" s="271"/>
    </row>
    <row r="623" spans="1:9">
      <c r="A623" s="259"/>
      <c r="B623" s="259"/>
      <c r="C623" s="416"/>
      <c r="D623" s="259"/>
      <c r="E623" s="417"/>
      <c r="F623" s="418"/>
      <c r="G623" s="418"/>
      <c r="H623" s="260"/>
      <c r="I623" s="271"/>
    </row>
    <row r="624" spans="1:9">
      <c r="A624" s="259"/>
      <c r="B624" s="259"/>
      <c r="C624" s="416"/>
      <c r="D624" s="259"/>
      <c r="E624" s="417"/>
      <c r="F624" s="418"/>
      <c r="G624" s="418"/>
      <c r="H624" s="260"/>
      <c r="I624" s="271"/>
    </row>
    <row r="625" spans="1:9">
      <c r="A625" s="259"/>
      <c r="B625" s="259"/>
      <c r="C625" s="416"/>
      <c r="D625" s="259"/>
      <c r="E625" s="417"/>
      <c r="F625" s="418"/>
      <c r="G625" s="418"/>
      <c r="H625" s="260"/>
      <c r="I625" s="271"/>
    </row>
    <row r="626" spans="1:9">
      <c r="A626" s="259"/>
      <c r="B626" s="259"/>
      <c r="C626" s="416"/>
      <c r="D626" s="259"/>
      <c r="E626" s="417"/>
      <c r="F626" s="418"/>
      <c r="G626" s="418"/>
      <c r="H626" s="260"/>
      <c r="I626" s="271"/>
    </row>
    <row r="627" spans="1:9">
      <c r="A627" s="259"/>
      <c r="B627" s="259"/>
      <c r="C627" s="416"/>
      <c r="D627" s="259"/>
      <c r="E627" s="417"/>
      <c r="F627" s="418"/>
      <c r="G627" s="418"/>
      <c r="H627" s="260"/>
      <c r="I627" s="271"/>
    </row>
    <row r="628" spans="1:9">
      <c r="A628" s="259"/>
      <c r="B628" s="259"/>
      <c r="C628" s="416"/>
      <c r="D628" s="259"/>
      <c r="E628" s="417"/>
      <c r="F628" s="418"/>
      <c r="G628" s="418"/>
      <c r="H628" s="260"/>
      <c r="I628" s="271"/>
    </row>
    <row r="629" spans="1:9">
      <c r="A629" s="259"/>
      <c r="B629" s="259"/>
      <c r="C629" s="416"/>
      <c r="D629" s="259"/>
      <c r="E629" s="417"/>
      <c r="F629" s="418"/>
      <c r="G629" s="418"/>
      <c r="H629" s="260"/>
      <c r="I629" s="271"/>
    </row>
    <row r="630" spans="1:9">
      <c r="A630" s="259"/>
      <c r="B630" s="259"/>
      <c r="C630" s="416"/>
      <c r="D630" s="259"/>
      <c r="E630" s="417"/>
      <c r="F630" s="418"/>
      <c r="G630" s="418"/>
      <c r="H630" s="260"/>
      <c r="I630" s="271"/>
    </row>
    <row r="631" spans="1:9">
      <c r="A631" s="259"/>
      <c r="B631" s="259"/>
      <c r="C631" s="416"/>
      <c r="D631" s="259"/>
      <c r="E631" s="417"/>
      <c r="F631" s="418"/>
      <c r="G631" s="418"/>
      <c r="H631" s="260"/>
      <c r="I631" s="271"/>
    </row>
    <row r="632" spans="1:9">
      <c r="A632" s="259"/>
      <c r="B632" s="259"/>
      <c r="C632" s="416"/>
      <c r="D632" s="259"/>
      <c r="E632" s="417"/>
      <c r="F632" s="418"/>
      <c r="G632" s="418"/>
      <c r="H632" s="260"/>
      <c r="I632" s="271"/>
    </row>
    <row r="633" spans="1:9">
      <c r="A633" s="259"/>
      <c r="B633" s="259"/>
      <c r="C633" s="416"/>
      <c r="D633" s="259"/>
      <c r="E633" s="417"/>
      <c r="F633" s="418"/>
      <c r="G633" s="418"/>
      <c r="H633" s="260"/>
      <c r="I633" s="271"/>
    </row>
    <row r="634" spans="1:9">
      <c r="A634" s="259"/>
      <c r="B634" s="259"/>
      <c r="C634" s="416"/>
      <c r="D634" s="259"/>
      <c r="E634" s="417"/>
      <c r="F634" s="418"/>
      <c r="G634" s="418"/>
      <c r="H634" s="260"/>
      <c r="I634" s="271"/>
    </row>
    <row r="635" spans="1:9">
      <c r="A635" s="259"/>
      <c r="B635" s="259"/>
      <c r="C635" s="416"/>
      <c r="D635" s="259"/>
      <c r="E635" s="417"/>
      <c r="F635" s="418"/>
      <c r="G635" s="418"/>
      <c r="H635" s="260"/>
      <c r="I635" s="271"/>
    </row>
    <row r="636" spans="1:9">
      <c r="A636" s="259"/>
      <c r="B636" s="259"/>
      <c r="C636" s="416"/>
      <c r="D636" s="259"/>
      <c r="E636" s="417"/>
      <c r="F636" s="418"/>
      <c r="G636" s="418"/>
      <c r="H636" s="260"/>
      <c r="I636" s="271"/>
    </row>
    <row r="637" spans="1:9">
      <c r="A637" s="259"/>
      <c r="B637" s="259"/>
      <c r="C637" s="416"/>
      <c r="D637" s="259"/>
      <c r="E637" s="417"/>
      <c r="F637" s="418"/>
      <c r="G637" s="418"/>
      <c r="H637" s="260"/>
      <c r="I637" s="271"/>
    </row>
    <row r="638" spans="1:9">
      <c r="A638" s="259"/>
      <c r="B638" s="259"/>
      <c r="C638" s="416"/>
      <c r="D638" s="259"/>
      <c r="E638" s="417"/>
      <c r="F638" s="418"/>
      <c r="G638" s="418"/>
      <c r="H638" s="260"/>
      <c r="I638" s="271"/>
    </row>
    <row r="639" spans="1:9">
      <c r="A639" s="259"/>
      <c r="B639" s="259"/>
      <c r="C639" s="416"/>
      <c r="D639" s="259"/>
      <c r="E639" s="417"/>
      <c r="F639" s="418"/>
      <c r="G639" s="418"/>
      <c r="H639" s="260"/>
      <c r="I639" s="271"/>
    </row>
    <row r="640" spans="1:9">
      <c r="A640" s="259"/>
      <c r="B640" s="259"/>
      <c r="C640" s="416"/>
      <c r="D640" s="259"/>
      <c r="E640" s="417"/>
      <c r="F640" s="418"/>
      <c r="G640" s="418"/>
      <c r="H640" s="260"/>
      <c r="I640" s="271"/>
    </row>
    <row r="641" spans="1:9">
      <c r="A641" s="259"/>
      <c r="B641" s="259"/>
      <c r="C641" s="416"/>
      <c r="D641" s="259"/>
      <c r="E641" s="417"/>
      <c r="F641" s="418"/>
      <c r="G641" s="418"/>
      <c r="H641" s="260"/>
      <c r="I641" s="271"/>
    </row>
    <row r="642" spans="1:9">
      <c r="A642" s="259"/>
      <c r="B642" s="259"/>
      <c r="C642" s="416"/>
      <c r="D642" s="259"/>
      <c r="E642" s="417"/>
      <c r="F642" s="418"/>
      <c r="G642" s="418"/>
      <c r="H642" s="260"/>
      <c r="I642" s="271"/>
    </row>
    <row r="643" spans="1:9">
      <c r="A643" s="259"/>
      <c r="B643" s="259"/>
      <c r="C643" s="416"/>
      <c r="D643" s="259"/>
      <c r="E643" s="417"/>
      <c r="F643" s="418"/>
      <c r="G643" s="418"/>
      <c r="H643" s="260"/>
      <c r="I643" s="271"/>
    </row>
    <row r="644" spans="1:9">
      <c r="A644" s="259"/>
      <c r="B644" s="259"/>
      <c r="C644" s="416"/>
      <c r="D644" s="259"/>
      <c r="E644" s="417"/>
      <c r="F644" s="418"/>
      <c r="G644" s="418"/>
      <c r="H644" s="260"/>
      <c r="I644" s="271"/>
    </row>
    <row r="645" spans="1:9">
      <c r="A645" s="259"/>
      <c r="B645" s="259"/>
      <c r="C645" s="416"/>
      <c r="D645" s="259"/>
      <c r="E645" s="417"/>
      <c r="F645" s="418"/>
      <c r="G645" s="418"/>
      <c r="H645" s="260"/>
      <c r="I645" s="271"/>
    </row>
    <row r="646" spans="1:9">
      <c r="A646" s="259"/>
      <c r="B646" s="259"/>
      <c r="C646" s="416"/>
      <c r="D646" s="259"/>
      <c r="E646" s="417"/>
      <c r="F646" s="418"/>
      <c r="G646" s="418"/>
      <c r="H646" s="260"/>
      <c r="I646" s="271"/>
    </row>
    <row r="647" spans="1:9">
      <c r="A647" s="259"/>
      <c r="B647" s="259"/>
      <c r="C647" s="416"/>
      <c r="D647" s="259"/>
      <c r="E647" s="417"/>
      <c r="F647" s="418"/>
      <c r="G647" s="418"/>
      <c r="H647" s="260"/>
      <c r="I647" s="271"/>
    </row>
    <row r="648" spans="1:9">
      <c r="A648" s="259"/>
      <c r="B648" s="259"/>
      <c r="C648" s="416"/>
      <c r="D648" s="259"/>
      <c r="E648" s="417"/>
      <c r="F648" s="418"/>
      <c r="G648" s="418"/>
      <c r="H648" s="260"/>
      <c r="I648" s="271"/>
    </row>
    <row r="649" spans="1:9">
      <c r="A649" s="259"/>
      <c r="B649" s="259"/>
      <c r="C649" s="416"/>
      <c r="D649" s="259"/>
      <c r="E649" s="417"/>
      <c r="F649" s="418"/>
      <c r="G649" s="418"/>
      <c r="H649" s="260"/>
      <c r="I649" s="271"/>
    </row>
    <row r="650" spans="1:9">
      <c r="A650" s="259"/>
      <c r="B650" s="259"/>
      <c r="C650" s="416"/>
      <c r="D650" s="259"/>
      <c r="E650" s="417"/>
      <c r="F650" s="418"/>
      <c r="G650" s="418"/>
      <c r="H650" s="260"/>
      <c r="I650" s="271"/>
    </row>
    <row r="651" spans="1:9">
      <c r="A651" s="259"/>
      <c r="B651" s="259"/>
      <c r="C651" s="416"/>
      <c r="D651" s="259"/>
      <c r="E651" s="417"/>
      <c r="F651" s="418"/>
      <c r="G651" s="418"/>
      <c r="H651" s="260"/>
      <c r="I651" s="271"/>
    </row>
    <row r="652" spans="1:9">
      <c r="A652" s="259"/>
      <c r="B652" s="259"/>
      <c r="C652" s="416"/>
      <c r="D652" s="259"/>
      <c r="E652" s="417"/>
      <c r="F652" s="418"/>
      <c r="G652" s="418"/>
      <c r="H652" s="260"/>
      <c r="I652" s="271"/>
    </row>
    <row r="653" spans="1:9">
      <c r="A653" s="259"/>
      <c r="B653" s="259"/>
      <c r="C653" s="416"/>
      <c r="D653" s="259"/>
      <c r="E653" s="417"/>
      <c r="F653" s="418"/>
      <c r="G653" s="418"/>
      <c r="H653" s="260"/>
      <c r="I653" s="271"/>
    </row>
    <row r="654" spans="1:9">
      <c r="A654" s="259"/>
      <c r="B654" s="259"/>
      <c r="C654" s="416"/>
      <c r="D654" s="259"/>
      <c r="E654" s="417"/>
      <c r="F654" s="418"/>
      <c r="G654" s="418"/>
      <c r="H654" s="260"/>
      <c r="I654" s="271"/>
    </row>
    <row r="655" spans="1:9">
      <c r="A655" s="259"/>
      <c r="B655" s="259"/>
      <c r="C655" s="416"/>
      <c r="D655" s="259"/>
      <c r="E655" s="417"/>
      <c r="F655" s="418"/>
      <c r="G655" s="418"/>
      <c r="H655" s="260"/>
      <c r="I655" s="271"/>
    </row>
    <row r="656" spans="1:9">
      <c r="A656" s="259"/>
      <c r="B656" s="259"/>
      <c r="C656" s="416"/>
      <c r="D656" s="259"/>
      <c r="E656" s="417"/>
      <c r="F656" s="418"/>
      <c r="G656" s="418"/>
      <c r="H656" s="260"/>
      <c r="I656" s="271"/>
    </row>
    <row r="657" spans="1:9" ht="26.1" customHeight="1">
      <c r="A657" s="259"/>
      <c r="B657" s="259"/>
      <c r="C657" s="416"/>
      <c r="D657" s="259"/>
      <c r="E657" s="417"/>
      <c r="F657" s="418"/>
      <c r="G657" s="418"/>
      <c r="H657" s="260"/>
      <c r="I657" s="271"/>
    </row>
    <row r="658" spans="1:9" ht="26.1" customHeight="1">
      <c r="A658" s="259"/>
      <c r="B658" s="259"/>
      <c r="C658" s="416"/>
      <c r="D658" s="259"/>
      <c r="E658" s="417"/>
      <c r="F658" s="418"/>
      <c r="G658" s="418"/>
      <c r="H658" s="260"/>
      <c r="I658" s="271"/>
    </row>
    <row r="659" spans="1:9" ht="26.1" customHeight="1">
      <c r="A659" s="259"/>
      <c r="B659" s="259"/>
      <c r="C659" s="416"/>
      <c r="D659" s="259"/>
      <c r="E659" s="417"/>
      <c r="F659" s="418"/>
      <c r="G659" s="418"/>
      <c r="H659" s="260"/>
      <c r="I659" s="271"/>
    </row>
    <row r="660" spans="1:9" ht="26.1" customHeight="1">
      <c r="A660" s="259"/>
      <c r="B660" s="259"/>
      <c r="C660" s="416"/>
      <c r="D660" s="259"/>
      <c r="E660" s="417"/>
      <c r="F660" s="418"/>
      <c r="G660" s="418"/>
      <c r="H660" s="260"/>
      <c r="I660" s="271"/>
    </row>
    <row r="661" spans="1:9" ht="26.1" customHeight="1">
      <c r="A661" s="259"/>
      <c r="B661" s="259"/>
      <c r="C661" s="416"/>
      <c r="D661" s="259"/>
      <c r="E661" s="417"/>
      <c r="F661" s="418"/>
      <c r="G661" s="418"/>
      <c r="H661" s="260"/>
      <c r="I661" s="271"/>
    </row>
    <row r="662" spans="1:9" ht="26.1" customHeight="1">
      <c r="A662" s="259"/>
      <c r="B662" s="259"/>
      <c r="C662" s="416"/>
      <c r="D662" s="259"/>
      <c r="E662" s="417"/>
      <c r="F662" s="418"/>
      <c r="G662" s="418"/>
      <c r="H662" s="260"/>
      <c r="I662" s="271"/>
    </row>
    <row r="663" spans="1:9" ht="26.1" customHeight="1">
      <c r="A663" s="259"/>
      <c r="B663" s="259"/>
      <c r="C663" s="416"/>
      <c r="D663" s="259"/>
      <c r="E663" s="417"/>
      <c r="F663" s="418"/>
      <c r="G663" s="418"/>
      <c r="H663" s="260"/>
      <c r="I663" s="271"/>
    </row>
    <row r="664" spans="1:9" ht="26.1" customHeight="1">
      <c r="A664" s="259"/>
      <c r="B664" s="259"/>
      <c r="C664" s="416"/>
      <c r="D664" s="259"/>
      <c r="E664" s="417"/>
      <c r="F664" s="418"/>
      <c r="G664" s="418"/>
      <c r="H664" s="260"/>
      <c r="I664" s="271"/>
    </row>
    <row r="665" spans="1:9" ht="26.1" customHeight="1">
      <c r="A665" s="259"/>
      <c r="B665" s="259"/>
      <c r="C665" s="416"/>
      <c r="D665" s="259"/>
      <c r="E665" s="417"/>
      <c r="F665" s="418"/>
      <c r="G665" s="418"/>
      <c r="H665" s="260"/>
      <c r="I665" s="271"/>
    </row>
    <row r="666" spans="1:9" ht="26.1" customHeight="1">
      <c r="A666" s="259"/>
      <c r="B666" s="259"/>
      <c r="C666" s="416"/>
      <c r="D666" s="259"/>
      <c r="E666" s="417"/>
      <c r="F666" s="418"/>
      <c r="G666" s="418"/>
      <c r="H666" s="260"/>
      <c r="I666" s="271"/>
    </row>
    <row r="667" spans="1:9">
      <c r="A667" s="259"/>
      <c r="B667" s="259"/>
      <c r="C667" s="416"/>
      <c r="D667" s="259"/>
      <c r="E667" s="417"/>
      <c r="F667" s="418"/>
      <c r="G667" s="418"/>
      <c r="H667" s="260"/>
      <c r="I667" s="271"/>
    </row>
    <row r="668" spans="1:9">
      <c r="A668" s="259"/>
      <c r="B668" s="259"/>
      <c r="C668" s="416"/>
      <c r="D668" s="259"/>
      <c r="E668" s="417"/>
      <c r="F668" s="418"/>
      <c r="G668" s="418"/>
      <c r="H668" s="260"/>
      <c r="I668" s="271"/>
    </row>
    <row r="669" spans="1:9">
      <c r="A669" s="259"/>
      <c r="B669" s="259"/>
      <c r="C669" s="416"/>
      <c r="D669" s="259"/>
      <c r="E669" s="417"/>
      <c r="F669" s="418"/>
      <c r="G669" s="418"/>
      <c r="H669" s="260"/>
      <c r="I669" s="271"/>
    </row>
    <row r="670" spans="1:9">
      <c r="A670" s="259"/>
      <c r="B670" s="259"/>
      <c r="C670" s="416"/>
      <c r="D670" s="259"/>
      <c r="E670" s="417"/>
      <c r="F670" s="418"/>
      <c r="G670" s="418"/>
      <c r="H670" s="260"/>
      <c r="I670" s="271"/>
    </row>
    <row r="671" spans="1:9">
      <c r="A671" s="259"/>
      <c r="B671" s="259"/>
      <c r="C671" s="416"/>
      <c r="D671" s="259"/>
      <c r="E671" s="417"/>
      <c r="F671" s="418"/>
      <c r="G671" s="418"/>
      <c r="H671" s="260"/>
      <c r="I671" s="271"/>
    </row>
    <row r="672" spans="1:9">
      <c r="A672" s="259"/>
      <c r="B672" s="259"/>
      <c r="C672" s="416"/>
      <c r="D672" s="259"/>
      <c r="E672" s="417"/>
      <c r="F672" s="418"/>
      <c r="G672" s="418"/>
      <c r="H672" s="260"/>
      <c r="I672" s="271"/>
    </row>
    <row r="673" spans="1:9">
      <c r="A673" s="259"/>
      <c r="B673" s="259"/>
      <c r="C673" s="416"/>
      <c r="D673" s="259"/>
      <c r="E673" s="417"/>
      <c r="F673" s="418"/>
      <c r="G673" s="418"/>
      <c r="H673" s="260"/>
      <c r="I673" s="271"/>
    </row>
    <row r="674" spans="1:9">
      <c r="A674" s="259"/>
      <c r="B674" s="259"/>
      <c r="C674" s="416"/>
      <c r="D674" s="259"/>
      <c r="E674" s="417"/>
      <c r="F674" s="418"/>
      <c r="G674" s="418"/>
      <c r="H674" s="260"/>
      <c r="I674" s="271"/>
    </row>
    <row r="675" spans="1:9">
      <c r="A675" s="259"/>
      <c r="B675" s="259"/>
      <c r="C675" s="416"/>
      <c r="D675" s="259"/>
      <c r="E675" s="417"/>
      <c r="F675" s="418"/>
      <c r="G675" s="418"/>
      <c r="H675" s="260"/>
      <c r="I675" s="271"/>
    </row>
    <row r="676" spans="1:9">
      <c r="A676" s="259"/>
      <c r="B676" s="259"/>
      <c r="C676" s="416"/>
      <c r="D676" s="259"/>
      <c r="E676" s="417"/>
      <c r="F676" s="418"/>
      <c r="G676" s="418"/>
      <c r="H676" s="260"/>
      <c r="I676" s="271"/>
    </row>
    <row r="677" spans="1:9">
      <c r="A677" s="259"/>
      <c r="B677" s="259"/>
      <c r="C677" s="416"/>
      <c r="D677" s="259"/>
      <c r="E677" s="417"/>
      <c r="F677" s="418"/>
      <c r="G677" s="418"/>
      <c r="H677" s="260"/>
      <c r="I677" s="271"/>
    </row>
    <row r="678" spans="1:9">
      <c r="A678" s="259"/>
      <c r="B678" s="259"/>
      <c r="C678" s="416"/>
      <c r="D678" s="259"/>
      <c r="E678" s="417"/>
      <c r="F678" s="418"/>
      <c r="G678" s="418"/>
      <c r="H678" s="260"/>
      <c r="I678" s="271"/>
    </row>
    <row r="679" spans="1:9">
      <c r="A679" s="259"/>
      <c r="B679" s="259"/>
      <c r="C679" s="416"/>
      <c r="D679" s="259"/>
      <c r="E679" s="417"/>
      <c r="F679" s="418"/>
      <c r="G679" s="418"/>
      <c r="H679" s="260"/>
      <c r="I679" s="271"/>
    </row>
    <row r="680" spans="1:9">
      <c r="A680" s="259"/>
      <c r="B680" s="259"/>
      <c r="C680" s="416"/>
      <c r="D680" s="259"/>
      <c r="E680" s="417"/>
      <c r="F680" s="418"/>
      <c r="G680" s="418"/>
      <c r="H680" s="260"/>
      <c r="I680" s="271"/>
    </row>
    <row r="681" spans="1:9">
      <c r="A681" s="259"/>
      <c r="B681" s="259"/>
      <c r="C681" s="416"/>
      <c r="D681" s="259"/>
      <c r="E681" s="417"/>
      <c r="F681" s="418"/>
      <c r="G681" s="418"/>
      <c r="H681" s="260"/>
      <c r="I681" s="271"/>
    </row>
    <row r="682" spans="1:9">
      <c r="A682" s="259"/>
      <c r="B682" s="259"/>
      <c r="C682" s="416"/>
      <c r="D682" s="259"/>
      <c r="E682" s="417"/>
      <c r="F682" s="418"/>
      <c r="G682" s="418"/>
      <c r="H682" s="260"/>
      <c r="I682" s="271"/>
    </row>
    <row r="683" spans="1:9">
      <c r="A683" s="259"/>
      <c r="B683" s="259"/>
      <c r="C683" s="416"/>
      <c r="D683" s="259"/>
      <c r="E683" s="417"/>
      <c r="F683" s="418"/>
      <c r="G683" s="418"/>
      <c r="H683" s="260"/>
      <c r="I683" s="271"/>
    </row>
    <row r="684" spans="1:9">
      <c r="A684" s="259"/>
      <c r="B684" s="259"/>
      <c r="C684" s="416"/>
      <c r="D684" s="259"/>
      <c r="E684" s="417"/>
      <c r="F684" s="418"/>
      <c r="G684" s="418"/>
      <c r="H684" s="260"/>
      <c r="I684" s="271"/>
    </row>
    <row r="685" spans="1:9">
      <c r="A685" s="259"/>
      <c r="B685" s="259"/>
      <c r="C685" s="416"/>
      <c r="D685" s="259"/>
      <c r="E685" s="417"/>
      <c r="F685" s="418"/>
      <c r="G685" s="418"/>
      <c r="H685" s="260"/>
      <c r="I685" s="271"/>
    </row>
    <row r="686" spans="1:9">
      <c r="A686" s="259"/>
      <c r="B686" s="259"/>
      <c r="C686" s="416"/>
      <c r="D686" s="259"/>
      <c r="E686" s="417"/>
      <c r="F686" s="418"/>
      <c r="G686" s="418"/>
      <c r="H686" s="260"/>
      <c r="I686" s="271"/>
    </row>
    <row r="687" spans="1:9">
      <c r="A687" s="259"/>
      <c r="B687" s="259"/>
      <c r="C687" s="416"/>
      <c r="D687" s="259"/>
      <c r="E687" s="417"/>
      <c r="F687" s="418"/>
      <c r="G687" s="418"/>
      <c r="H687" s="260"/>
      <c r="I687" s="271"/>
    </row>
    <row r="688" spans="1:9">
      <c r="A688" s="259"/>
      <c r="B688" s="259"/>
      <c r="C688" s="416"/>
      <c r="D688" s="259"/>
      <c r="E688" s="417"/>
      <c r="F688" s="418"/>
      <c r="G688" s="418"/>
      <c r="H688" s="260"/>
      <c r="I688" s="271"/>
    </row>
    <row r="689" spans="1:9">
      <c r="A689" s="259"/>
      <c r="B689" s="259"/>
      <c r="C689" s="416"/>
      <c r="D689" s="259"/>
      <c r="E689" s="417"/>
      <c r="F689" s="418"/>
      <c r="G689" s="418"/>
      <c r="H689" s="260"/>
      <c r="I689" s="271"/>
    </row>
    <row r="690" spans="1:9">
      <c r="A690" s="259"/>
      <c r="B690" s="259"/>
      <c r="C690" s="416"/>
      <c r="D690" s="259"/>
      <c r="E690" s="417"/>
      <c r="F690" s="418"/>
      <c r="G690" s="418"/>
      <c r="H690" s="260"/>
      <c r="I690" s="271"/>
    </row>
    <row r="691" spans="1:9">
      <c r="A691" s="259"/>
      <c r="B691" s="259"/>
      <c r="C691" s="416"/>
      <c r="D691" s="259"/>
      <c r="E691" s="417"/>
      <c r="F691" s="418"/>
      <c r="G691" s="418"/>
      <c r="H691" s="260"/>
      <c r="I691" s="271"/>
    </row>
    <row r="692" spans="1:9">
      <c r="A692" s="259"/>
      <c r="B692" s="259"/>
      <c r="C692" s="416"/>
      <c r="D692" s="259"/>
      <c r="E692" s="417"/>
      <c r="F692" s="418"/>
      <c r="G692" s="418"/>
      <c r="H692" s="260"/>
      <c r="I692" s="271"/>
    </row>
    <row r="693" spans="1:9">
      <c r="A693" s="259"/>
      <c r="B693" s="259"/>
      <c r="C693" s="416"/>
      <c r="D693" s="259"/>
      <c r="E693" s="417"/>
      <c r="F693" s="418"/>
      <c r="G693" s="418"/>
      <c r="H693" s="260"/>
      <c r="I693" s="271"/>
    </row>
    <row r="694" spans="1:9">
      <c r="A694" s="259"/>
      <c r="B694" s="259"/>
      <c r="C694" s="416"/>
      <c r="D694" s="259"/>
      <c r="E694" s="417"/>
      <c r="F694" s="418"/>
      <c r="G694" s="418"/>
      <c r="H694" s="260"/>
      <c r="I694" s="271"/>
    </row>
    <row r="695" spans="1:9">
      <c r="A695" s="259"/>
      <c r="B695" s="259"/>
      <c r="C695" s="416"/>
      <c r="D695" s="259"/>
      <c r="E695" s="417"/>
      <c r="F695" s="418"/>
      <c r="G695" s="418"/>
      <c r="H695" s="260"/>
      <c r="I695" s="271"/>
    </row>
    <row r="696" spans="1:9">
      <c r="A696" s="259"/>
      <c r="B696" s="259"/>
      <c r="C696" s="416"/>
      <c r="D696" s="259"/>
      <c r="E696" s="417"/>
      <c r="F696" s="418"/>
      <c r="G696" s="418"/>
      <c r="H696" s="260"/>
      <c r="I696" s="271"/>
    </row>
    <row r="697" spans="1:9">
      <c r="A697" s="259"/>
      <c r="B697" s="259"/>
      <c r="C697" s="416"/>
      <c r="D697" s="259"/>
      <c r="E697" s="417"/>
      <c r="F697" s="418"/>
      <c r="G697" s="418"/>
      <c r="H697" s="260"/>
      <c r="I697" s="271"/>
    </row>
    <row r="698" spans="1:9">
      <c r="A698" s="259"/>
      <c r="B698" s="259"/>
      <c r="C698" s="416"/>
      <c r="D698" s="259"/>
      <c r="E698" s="417"/>
      <c r="F698" s="418"/>
      <c r="G698" s="418"/>
      <c r="H698" s="260"/>
      <c r="I698" s="271"/>
    </row>
    <row r="699" spans="1:9">
      <c r="A699" s="259"/>
      <c r="B699" s="259"/>
      <c r="C699" s="416"/>
      <c r="D699" s="259"/>
      <c r="E699" s="417"/>
      <c r="F699" s="418"/>
      <c r="G699" s="418"/>
      <c r="H699" s="260"/>
      <c r="I699" s="271"/>
    </row>
    <row r="700" spans="1:9">
      <c r="A700" s="259"/>
      <c r="B700" s="259"/>
      <c r="C700" s="416"/>
      <c r="D700" s="259"/>
      <c r="E700" s="417"/>
      <c r="F700" s="418"/>
      <c r="G700" s="418"/>
      <c r="H700" s="260"/>
      <c r="I700" s="271"/>
    </row>
    <row r="701" spans="1:9">
      <c r="A701" s="259"/>
      <c r="B701" s="259"/>
      <c r="C701" s="416"/>
      <c r="D701" s="259"/>
      <c r="E701" s="417"/>
      <c r="F701" s="418"/>
      <c r="G701" s="418"/>
      <c r="H701" s="260"/>
      <c r="I701" s="271"/>
    </row>
    <row r="702" spans="1:9">
      <c r="A702" s="259"/>
      <c r="B702" s="259"/>
      <c r="C702" s="416"/>
      <c r="D702" s="259"/>
      <c r="E702" s="417"/>
      <c r="F702" s="418"/>
      <c r="G702" s="418"/>
      <c r="H702" s="260"/>
      <c r="I702" s="271"/>
    </row>
    <row r="703" spans="1:9">
      <c r="A703" s="259"/>
      <c r="B703" s="259"/>
      <c r="C703" s="416"/>
      <c r="D703" s="259"/>
      <c r="E703" s="417"/>
      <c r="F703" s="418"/>
      <c r="G703" s="418"/>
      <c r="H703" s="260"/>
      <c r="I703" s="271"/>
    </row>
    <row r="704" spans="1:9">
      <c r="A704" s="259"/>
      <c r="B704" s="259"/>
      <c r="C704" s="416"/>
      <c r="D704" s="259"/>
      <c r="E704" s="417"/>
      <c r="F704" s="418"/>
      <c r="G704" s="418"/>
      <c r="H704" s="260"/>
      <c r="I704" s="271"/>
    </row>
    <row r="705" spans="1:9">
      <c r="A705" s="259"/>
      <c r="B705" s="259"/>
      <c r="C705" s="416"/>
      <c r="D705" s="259"/>
      <c r="E705" s="417"/>
      <c r="F705" s="418"/>
      <c r="G705" s="418"/>
      <c r="H705" s="260"/>
      <c r="I705" s="271"/>
    </row>
    <row r="706" spans="1:9">
      <c r="A706" s="259"/>
      <c r="B706" s="259"/>
      <c r="C706" s="416"/>
      <c r="D706" s="259"/>
      <c r="E706" s="417"/>
      <c r="F706" s="418"/>
      <c r="G706" s="418"/>
      <c r="H706" s="260"/>
      <c r="I706" s="271"/>
    </row>
    <row r="707" spans="1:9">
      <c r="A707" s="259"/>
      <c r="B707" s="259"/>
      <c r="C707" s="416"/>
      <c r="D707" s="259"/>
      <c r="E707" s="417"/>
      <c r="F707" s="418"/>
      <c r="G707" s="418"/>
      <c r="H707" s="260"/>
      <c r="I707" s="271"/>
    </row>
    <row r="708" spans="1:9">
      <c r="A708" s="259"/>
      <c r="B708" s="259"/>
      <c r="C708" s="416"/>
      <c r="D708" s="259"/>
      <c r="E708" s="417"/>
      <c r="F708" s="418"/>
      <c r="G708" s="418"/>
      <c r="H708" s="260"/>
      <c r="I708" s="271"/>
    </row>
    <row r="709" spans="1:9">
      <c r="A709" s="259"/>
      <c r="B709" s="259"/>
      <c r="C709" s="416"/>
      <c r="D709" s="259"/>
      <c r="E709" s="417"/>
      <c r="F709" s="418"/>
      <c r="G709" s="418"/>
      <c r="H709" s="260"/>
      <c r="I709" s="271"/>
    </row>
    <row r="710" spans="1:9">
      <c r="A710" s="259"/>
      <c r="B710" s="259"/>
      <c r="C710" s="416"/>
      <c r="D710" s="259"/>
      <c r="E710" s="417"/>
      <c r="F710" s="418"/>
      <c r="G710" s="418"/>
      <c r="H710" s="260"/>
      <c r="I710" s="271"/>
    </row>
    <row r="711" spans="1:9">
      <c r="A711" s="259"/>
      <c r="B711" s="259"/>
      <c r="C711" s="416"/>
      <c r="D711" s="259"/>
      <c r="E711" s="417"/>
      <c r="F711" s="418"/>
      <c r="G711" s="418"/>
      <c r="H711" s="260"/>
      <c r="I711" s="271"/>
    </row>
    <row r="712" spans="1:9">
      <c r="A712" s="259"/>
      <c r="B712" s="259"/>
      <c r="C712" s="416"/>
      <c r="D712" s="259"/>
      <c r="E712" s="417"/>
      <c r="F712" s="418"/>
      <c r="G712" s="418"/>
      <c r="H712" s="260"/>
      <c r="I712" s="271"/>
    </row>
    <row r="713" spans="1:9">
      <c r="A713" s="259"/>
      <c r="B713" s="259"/>
      <c r="C713" s="416"/>
      <c r="D713" s="259"/>
      <c r="E713" s="417"/>
      <c r="F713" s="418"/>
      <c r="G713" s="418"/>
      <c r="H713" s="260"/>
      <c r="I713" s="271"/>
    </row>
    <row r="714" spans="1:9">
      <c r="A714" s="259"/>
      <c r="B714" s="259"/>
      <c r="C714" s="416"/>
      <c r="D714" s="259"/>
      <c r="E714" s="417"/>
      <c r="F714" s="418"/>
      <c r="G714" s="418"/>
      <c r="H714" s="260"/>
      <c r="I714" s="271"/>
    </row>
    <row r="715" spans="1:9">
      <c r="A715" s="259"/>
      <c r="B715" s="259"/>
      <c r="C715" s="416"/>
      <c r="D715" s="259"/>
      <c r="E715" s="417"/>
      <c r="F715" s="418"/>
      <c r="G715" s="418"/>
      <c r="H715" s="260"/>
      <c r="I715" s="271"/>
    </row>
    <row r="716" spans="1:9">
      <c r="A716" s="259"/>
      <c r="B716" s="259"/>
      <c r="C716" s="416"/>
      <c r="D716" s="259"/>
      <c r="E716" s="417"/>
      <c r="F716" s="418"/>
      <c r="G716" s="418"/>
      <c r="H716" s="260"/>
      <c r="I716" s="271"/>
    </row>
    <row r="717" spans="1:9">
      <c r="A717" s="259"/>
      <c r="B717" s="259"/>
      <c r="C717" s="416"/>
      <c r="D717" s="259"/>
      <c r="E717" s="417"/>
      <c r="F717" s="418"/>
      <c r="G717" s="418"/>
      <c r="H717" s="260"/>
      <c r="I717" s="271"/>
    </row>
    <row r="718" spans="1:9">
      <c r="A718" s="259"/>
      <c r="B718" s="259"/>
      <c r="C718" s="416"/>
      <c r="D718" s="259"/>
      <c r="E718" s="417"/>
      <c r="F718" s="418"/>
      <c r="G718" s="418"/>
      <c r="H718" s="260"/>
      <c r="I718" s="271"/>
    </row>
    <row r="719" spans="1:9">
      <c r="A719" s="259"/>
      <c r="B719" s="259"/>
      <c r="C719" s="416"/>
      <c r="D719" s="259"/>
      <c r="E719" s="417"/>
      <c r="F719" s="418"/>
      <c r="G719" s="418"/>
      <c r="H719" s="260"/>
      <c r="I719" s="271"/>
    </row>
    <row r="720" spans="1:9">
      <c r="A720" s="259"/>
      <c r="B720" s="259"/>
      <c r="C720" s="416"/>
      <c r="D720" s="259"/>
      <c r="E720" s="417"/>
      <c r="F720" s="418"/>
      <c r="G720" s="418"/>
      <c r="H720" s="260"/>
      <c r="I720" s="271"/>
    </row>
    <row r="721" spans="1:9">
      <c r="A721" s="259"/>
      <c r="B721" s="259"/>
      <c r="C721" s="416"/>
      <c r="D721" s="259"/>
      <c r="E721" s="417"/>
      <c r="F721" s="418"/>
      <c r="G721" s="418"/>
      <c r="H721" s="260"/>
      <c r="I721" s="271"/>
    </row>
    <row r="722" spans="1:9">
      <c r="A722" s="259"/>
      <c r="B722" s="259"/>
      <c r="C722" s="416"/>
      <c r="D722" s="259"/>
      <c r="E722" s="417"/>
      <c r="F722" s="418"/>
      <c r="G722" s="418"/>
      <c r="H722" s="260"/>
      <c r="I722" s="271"/>
    </row>
    <row r="723" spans="1:9">
      <c r="A723" s="259"/>
      <c r="B723" s="259"/>
      <c r="C723" s="416"/>
      <c r="D723" s="259"/>
      <c r="E723" s="417"/>
      <c r="F723" s="418"/>
      <c r="G723" s="418"/>
      <c r="H723" s="260"/>
      <c r="I723" s="271"/>
    </row>
    <row r="724" spans="1:9">
      <c r="A724" s="259"/>
      <c r="B724" s="259"/>
      <c r="C724" s="416"/>
      <c r="D724" s="259"/>
      <c r="E724" s="417"/>
      <c r="F724" s="418"/>
      <c r="G724" s="418"/>
      <c r="H724" s="260"/>
      <c r="I724" s="271"/>
    </row>
    <row r="725" spans="1:9">
      <c r="A725" s="259"/>
      <c r="B725" s="259"/>
      <c r="C725" s="416"/>
      <c r="D725" s="259"/>
      <c r="E725" s="417"/>
      <c r="F725" s="418"/>
      <c r="G725" s="418"/>
      <c r="H725" s="260"/>
      <c r="I725" s="271"/>
    </row>
    <row r="726" spans="1:9">
      <c r="A726" s="259"/>
      <c r="B726" s="259"/>
      <c r="C726" s="416"/>
      <c r="D726" s="259"/>
      <c r="E726" s="417"/>
      <c r="F726" s="418"/>
      <c r="G726" s="418"/>
      <c r="H726" s="260"/>
      <c r="I726" s="271"/>
    </row>
    <row r="727" spans="1:9">
      <c r="A727" s="259"/>
      <c r="B727" s="259"/>
      <c r="C727" s="416"/>
      <c r="D727" s="259"/>
      <c r="E727" s="417"/>
      <c r="F727" s="418"/>
      <c r="G727" s="418"/>
      <c r="H727" s="260"/>
      <c r="I727" s="271"/>
    </row>
    <row r="728" spans="1:9">
      <c r="A728" s="259"/>
      <c r="B728" s="259"/>
      <c r="C728" s="416"/>
      <c r="D728" s="259"/>
      <c r="E728" s="417"/>
      <c r="F728" s="418"/>
      <c r="G728" s="418"/>
      <c r="H728" s="260"/>
      <c r="I728" s="271"/>
    </row>
    <row r="729" spans="1:9">
      <c r="A729" s="259"/>
      <c r="B729" s="259"/>
      <c r="C729" s="416"/>
      <c r="D729" s="259"/>
      <c r="E729" s="417"/>
      <c r="F729" s="418"/>
      <c r="G729" s="418"/>
      <c r="H729" s="260"/>
      <c r="I729" s="271"/>
    </row>
    <row r="730" spans="1:9">
      <c r="A730" s="259"/>
      <c r="B730" s="259"/>
      <c r="C730" s="416"/>
      <c r="D730" s="259"/>
      <c r="E730" s="417"/>
      <c r="F730" s="418"/>
      <c r="G730" s="418"/>
      <c r="H730" s="260"/>
      <c r="I730" s="271"/>
    </row>
    <row r="731" spans="1:9">
      <c r="A731" s="259"/>
      <c r="B731" s="259"/>
      <c r="C731" s="416"/>
      <c r="D731" s="259"/>
      <c r="E731" s="417"/>
      <c r="F731" s="418"/>
      <c r="G731" s="418"/>
      <c r="H731" s="260"/>
      <c r="I731" s="271"/>
    </row>
    <row r="732" spans="1:9">
      <c r="A732" s="259"/>
      <c r="B732" s="259"/>
      <c r="C732" s="416"/>
      <c r="D732" s="259"/>
      <c r="E732" s="417"/>
      <c r="F732" s="418"/>
      <c r="G732" s="418"/>
      <c r="H732" s="260"/>
      <c r="I732" s="271"/>
    </row>
    <row r="733" spans="1:9">
      <c r="A733" s="259"/>
      <c r="B733" s="259"/>
      <c r="C733" s="416"/>
      <c r="D733" s="259"/>
      <c r="E733" s="417"/>
      <c r="F733" s="418"/>
      <c r="G733" s="418"/>
      <c r="H733" s="260"/>
      <c r="I733" s="271"/>
    </row>
    <row r="734" spans="1:9">
      <c r="A734" s="259"/>
      <c r="B734" s="259"/>
      <c r="C734" s="416"/>
      <c r="D734" s="259"/>
      <c r="E734" s="417"/>
      <c r="F734" s="418"/>
      <c r="G734" s="418"/>
      <c r="H734" s="260"/>
      <c r="I734" s="271"/>
    </row>
    <row r="735" spans="1:9">
      <c r="A735" s="259"/>
      <c r="B735" s="259"/>
      <c r="C735" s="416"/>
      <c r="D735" s="259"/>
      <c r="E735" s="417"/>
      <c r="F735" s="418"/>
      <c r="G735" s="418"/>
      <c r="H735" s="260"/>
      <c r="I735" s="271"/>
    </row>
    <row r="736" spans="1:9">
      <c r="A736" s="259"/>
      <c r="B736" s="259"/>
      <c r="C736" s="416"/>
      <c r="D736" s="259"/>
      <c r="E736" s="417"/>
      <c r="F736" s="418"/>
      <c r="G736" s="418"/>
      <c r="H736" s="260"/>
      <c r="I736" s="271"/>
    </row>
    <row r="737" spans="1:9">
      <c r="A737" s="259"/>
      <c r="B737" s="259"/>
      <c r="C737" s="416"/>
      <c r="D737" s="259"/>
      <c r="E737" s="417"/>
      <c r="F737" s="418"/>
      <c r="G737" s="418"/>
      <c r="H737" s="260"/>
      <c r="I737" s="271"/>
    </row>
    <row r="738" spans="1:9">
      <c r="A738" s="259"/>
      <c r="B738" s="259"/>
      <c r="C738" s="416"/>
      <c r="D738" s="259"/>
      <c r="E738" s="417"/>
      <c r="F738" s="418"/>
      <c r="G738" s="418"/>
      <c r="H738" s="260"/>
      <c r="I738" s="271"/>
    </row>
    <row r="739" spans="1:9">
      <c r="A739" s="259"/>
      <c r="B739" s="259"/>
      <c r="C739" s="416"/>
      <c r="D739" s="259"/>
      <c r="E739" s="417"/>
      <c r="F739" s="418"/>
      <c r="G739" s="418"/>
      <c r="H739" s="260"/>
      <c r="I739" s="271"/>
    </row>
    <row r="740" spans="1:9">
      <c r="A740" s="259"/>
      <c r="B740" s="259"/>
      <c r="C740" s="416"/>
      <c r="D740" s="259"/>
      <c r="E740" s="417"/>
      <c r="F740" s="418"/>
      <c r="G740" s="418"/>
      <c r="H740" s="260"/>
      <c r="I740" s="271"/>
    </row>
    <row r="741" spans="1:9">
      <c r="A741" s="259"/>
      <c r="B741" s="259"/>
      <c r="C741" s="416"/>
      <c r="D741" s="259"/>
      <c r="E741" s="417"/>
      <c r="F741" s="418"/>
      <c r="G741" s="418"/>
      <c r="H741" s="260"/>
      <c r="I741" s="271"/>
    </row>
    <row r="742" spans="1:9">
      <c r="A742" s="259"/>
      <c r="B742" s="259"/>
      <c r="C742" s="416"/>
      <c r="D742" s="259"/>
      <c r="E742" s="417"/>
      <c r="F742" s="418"/>
      <c r="G742" s="418"/>
      <c r="H742" s="260"/>
      <c r="I742" s="271"/>
    </row>
    <row r="743" spans="1:9">
      <c r="A743" s="259"/>
      <c r="B743" s="259"/>
      <c r="C743" s="416"/>
      <c r="D743" s="259"/>
      <c r="E743" s="417"/>
      <c r="F743" s="418"/>
      <c r="G743" s="418"/>
      <c r="H743" s="260"/>
      <c r="I743" s="271"/>
    </row>
    <row r="744" spans="1:9">
      <c r="A744" s="259"/>
      <c r="B744" s="259"/>
      <c r="C744" s="416"/>
      <c r="D744" s="259"/>
      <c r="E744" s="417"/>
      <c r="F744" s="418"/>
      <c r="G744" s="418"/>
      <c r="H744" s="260"/>
      <c r="I744" s="271"/>
    </row>
    <row r="745" spans="1:9">
      <c r="A745" s="259"/>
      <c r="B745" s="259"/>
      <c r="C745" s="416"/>
      <c r="D745" s="259"/>
      <c r="E745" s="417"/>
      <c r="F745" s="418"/>
      <c r="G745" s="418"/>
      <c r="H745" s="260"/>
      <c r="I745" s="271"/>
    </row>
    <row r="746" spans="1:9">
      <c r="A746" s="259"/>
      <c r="B746" s="259"/>
      <c r="C746" s="416"/>
      <c r="D746" s="259"/>
      <c r="E746" s="417"/>
      <c r="F746" s="418"/>
      <c r="G746" s="418"/>
      <c r="H746" s="260"/>
      <c r="I746" s="271"/>
    </row>
    <row r="747" spans="1:9">
      <c r="A747" s="259"/>
      <c r="B747" s="259"/>
      <c r="C747" s="416"/>
      <c r="D747" s="259"/>
      <c r="E747" s="417"/>
      <c r="F747" s="418"/>
      <c r="G747" s="418"/>
      <c r="H747" s="260"/>
      <c r="I747" s="271"/>
    </row>
    <row r="748" spans="1:9">
      <c r="A748" s="259"/>
      <c r="B748" s="259"/>
      <c r="C748" s="416"/>
      <c r="D748" s="259"/>
      <c r="E748" s="417"/>
      <c r="F748" s="418"/>
      <c r="G748" s="418"/>
      <c r="H748" s="260"/>
      <c r="I748" s="271"/>
    </row>
    <row r="749" spans="1:9">
      <c r="A749" s="259"/>
      <c r="B749" s="259"/>
      <c r="C749" s="416"/>
      <c r="D749" s="259"/>
      <c r="E749" s="417"/>
      <c r="F749" s="418"/>
      <c r="G749" s="418"/>
      <c r="H749" s="260"/>
      <c r="I749" s="271"/>
    </row>
    <row r="750" spans="1:9">
      <c r="A750" s="259"/>
      <c r="B750" s="259"/>
      <c r="C750" s="416"/>
      <c r="D750" s="259"/>
      <c r="E750" s="417"/>
      <c r="F750" s="418"/>
      <c r="G750" s="418"/>
      <c r="H750" s="260"/>
      <c r="I750" s="271"/>
    </row>
    <row r="751" spans="1:9">
      <c r="A751" s="259"/>
      <c r="B751" s="259"/>
      <c r="C751" s="416"/>
      <c r="D751" s="259"/>
      <c r="E751" s="417"/>
      <c r="F751" s="418"/>
      <c r="G751" s="418"/>
      <c r="H751" s="260"/>
      <c r="I751" s="271"/>
    </row>
    <row r="752" spans="1:9">
      <c r="A752" s="259"/>
      <c r="B752" s="259"/>
      <c r="C752" s="416"/>
      <c r="D752" s="259"/>
      <c r="E752" s="417"/>
      <c r="F752" s="418"/>
      <c r="G752" s="418"/>
      <c r="H752" s="260"/>
      <c r="I752" s="271"/>
    </row>
    <row r="753" spans="1:9">
      <c r="A753" s="259"/>
      <c r="B753" s="259"/>
      <c r="C753" s="416"/>
      <c r="D753" s="259"/>
      <c r="E753" s="417"/>
      <c r="F753" s="418"/>
      <c r="G753" s="418"/>
      <c r="H753" s="260"/>
      <c r="I753" s="271"/>
    </row>
    <row r="754" spans="1:9">
      <c r="A754" s="259"/>
      <c r="B754" s="259"/>
      <c r="C754" s="416"/>
      <c r="D754" s="259"/>
      <c r="E754" s="417"/>
      <c r="F754" s="418"/>
      <c r="G754" s="418"/>
      <c r="H754" s="260"/>
      <c r="I754" s="271"/>
    </row>
    <row r="755" spans="1:9">
      <c r="A755" s="259"/>
      <c r="B755" s="259"/>
      <c r="C755" s="416"/>
      <c r="D755" s="259"/>
      <c r="E755" s="417"/>
      <c r="F755" s="418"/>
      <c r="G755" s="418"/>
      <c r="H755" s="260"/>
      <c r="I755" s="271"/>
    </row>
    <row r="756" spans="1:9">
      <c r="A756" s="259"/>
      <c r="B756" s="259"/>
      <c r="C756" s="416"/>
      <c r="D756" s="259"/>
      <c r="E756" s="417"/>
      <c r="F756" s="418"/>
      <c r="G756" s="418"/>
      <c r="H756" s="260"/>
      <c r="I756" s="271"/>
    </row>
    <row r="757" spans="1:9">
      <c r="A757" s="259"/>
      <c r="B757" s="259"/>
      <c r="C757" s="416"/>
      <c r="D757" s="259"/>
      <c r="E757" s="417"/>
      <c r="F757" s="418"/>
      <c r="G757" s="418"/>
      <c r="H757" s="260"/>
      <c r="I757" s="271"/>
    </row>
    <row r="758" spans="1:9">
      <c r="A758" s="259"/>
      <c r="B758" s="259"/>
      <c r="C758" s="416"/>
      <c r="D758" s="259"/>
      <c r="E758" s="417"/>
      <c r="F758" s="418"/>
      <c r="G758" s="418"/>
      <c r="H758" s="260"/>
      <c r="I758" s="271"/>
    </row>
    <row r="759" spans="1:9">
      <c r="A759" s="259"/>
      <c r="B759" s="259"/>
      <c r="C759" s="416"/>
      <c r="D759" s="259"/>
      <c r="E759" s="417"/>
      <c r="F759" s="418"/>
      <c r="G759" s="418"/>
      <c r="H759" s="260"/>
      <c r="I759" s="271"/>
    </row>
    <row r="760" spans="1:9">
      <c r="A760" s="259"/>
      <c r="B760" s="259"/>
      <c r="C760" s="416"/>
      <c r="D760" s="259"/>
      <c r="E760" s="417"/>
      <c r="F760" s="418"/>
      <c r="G760" s="418"/>
      <c r="H760" s="260"/>
      <c r="I760" s="271"/>
    </row>
    <row r="761" spans="1:9">
      <c r="A761" s="259"/>
      <c r="B761" s="259"/>
      <c r="C761" s="416"/>
      <c r="D761" s="259"/>
      <c r="E761" s="417"/>
      <c r="F761" s="418"/>
      <c r="G761" s="418"/>
      <c r="H761" s="260"/>
      <c r="I761" s="271"/>
    </row>
    <row r="762" spans="1:9">
      <c r="A762" s="259"/>
      <c r="B762" s="259"/>
      <c r="C762" s="416"/>
      <c r="D762" s="259"/>
      <c r="E762" s="417"/>
      <c r="F762" s="418"/>
      <c r="G762" s="418"/>
      <c r="H762" s="260"/>
      <c r="I762" s="271"/>
    </row>
    <row r="763" spans="1:9">
      <c r="A763" s="259"/>
      <c r="B763" s="259"/>
      <c r="C763" s="416"/>
      <c r="D763" s="259"/>
      <c r="E763" s="417"/>
      <c r="F763" s="418"/>
      <c r="G763" s="418"/>
      <c r="H763" s="260"/>
      <c r="I763" s="271"/>
    </row>
    <row r="764" spans="1:9">
      <c r="A764" s="259"/>
      <c r="B764" s="259"/>
      <c r="C764" s="416"/>
      <c r="D764" s="259"/>
      <c r="E764" s="417"/>
      <c r="F764" s="418"/>
      <c r="G764" s="418"/>
      <c r="H764" s="260"/>
      <c r="I764" s="271"/>
    </row>
    <row r="765" spans="1:9">
      <c r="A765" s="259"/>
      <c r="B765" s="259"/>
      <c r="C765" s="416"/>
      <c r="D765" s="259"/>
      <c r="E765" s="417"/>
      <c r="F765" s="418"/>
      <c r="G765" s="418"/>
      <c r="H765" s="260"/>
      <c r="I765" s="271"/>
    </row>
    <row r="766" spans="1:9">
      <c r="A766" s="259"/>
      <c r="B766" s="259"/>
      <c r="C766" s="416"/>
      <c r="D766" s="259"/>
      <c r="E766" s="417"/>
      <c r="F766" s="418"/>
      <c r="G766" s="418"/>
      <c r="H766" s="260"/>
      <c r="I766" s="271"/>
    </row>
    <row r="767" spans="1:9">
      <c r="A767" s="259"/>
      <c r="B767" s="259"/>
      <c r="C767" s="416"/>
      <c r="D767" s="259"/>
      <c r="E767" s="417"/>
      <c r="F767" s="418"/>
      <c r="G767" s="418"/>
      <c r="H767" s="260"/>
      <c r="I767" s="271"/>
    </row>
    <row r="768" spans="1:9">
      <c r="A768" s="259"/>
      <c r="B768" s="259"/>
      <c r="C768" s="416"/>
      <c r="D768" s="259"/>
      <c r="E768" s="417"/>
      <c r="F768" s="418"/>
      <c r="G768" s="418"/>
      <c r="H768" s="260"/>
      <c r="I768" s="271"/>
    </row>
    <row r="769" spans="1:9">
      <c r="A769" s="259"/>
      <c r="B769" s="259"/>
      <c r="C769" s="416"/>
      <c r="D769" s="259"/>
      <c r="E769" s="417"/>
      <c r="F769" s="418"/>
      <c r="G769" s="418"/>
      <c r="H769" s="260"/>
      <c r="I769" s="271"/>
    </row>
    <row r="770" spans="1:9">
      <c r="A770" s="259"/>
      <c r="B770" s="259"/>
      <c r="C770" s="416"/>
      <c r="D770" s="259"/>
      <c r="E770" s="417"/>
      <c r="F770" s="418"/>
      <c r="G770" s="418"/>
      <c r="H770" s="260"/>
      <c r="I770" s="271"/>
    </row>
    <row r="771" spans="1:9">
      <c r="A771" s="259"/>
      <c r="B771" s="259"/>
      <c r="C771" s="416"/>
      <c r="D771" s="259"/>
      <c r="E771" s="417"/>
      <c r="F771" s="418"/>
      <c r="G771" s="418"/>
      <c r="H771" s="260"/>
      <c r="I771" s="271"/>
    </row>
    <row r="772" spans="1:9">
      <c r="A772" s="259"/>
      <c r="B772" s="259"/>
      <c r="C772" s="416"/>
      <c r="D772" s="259"/>
      <c r="E772" s="417"/>
      <c r="F772" s="418"/>
      <c r="G772" s="418"/>
      <c r="H772" s="260"/>
      <c r="I772" s="271"/>
    </row>
    <row r="773" spans="1:9">
      <c r="A773" s="259"/>
      <c r="B773" s="259"/>
      <c r="C773" s="416"/>
      <c r="D773" s="259"/>
      <c r="E773" s="417"/>
      <c r="F773" s="418"/>
      <c r="G773" s="418"/>
      <c r="H773" s="260"/>
      <c r="I773" s="271"/>
    </row>
    <row r="774" spans="1:9">
      <c r="A774" s="259"/>
      <c r="B774" s="259"/>
      <c r="C774" s="416"/>
      <c r="D774" s="259"/>
      <c r="E774" s="417"/>
      <c r="F774" s="418"/>
      <c r="G774" s="418"/>
      <c r="H774" s="260"/>
      <c r="I774" s="271"/>
    </row>
    <row r="775" spans="1:9">
      <c r="A775" s="259"/>
      <c r="B775" s="259"/>
      <c r="C775" s="416"/>
      <c r="D775" s="259"/>
      <c r="E775" s="417"/>
      <c r="F775" s="418"/>
      <c r="G775" s="418"/>
      <c r="H775" s="260"/>
      <c r="I775" s="271"/>
    </row>
    <row r="776" spans="1:9">
      <c r="A776" s="259"/>
      <c r="B776" s="259"/>
      <c r="C776" s="416"/>
      <c r="D776" s="259"/>
      <c r="E776" s="417"/>
      <c r="F776" s="418"/>
      <c r="G776" s="418"/>
      <c r="H776" s="260"/>
      <c r="I776" s="271"/>
    </row>
    <row r="777" spans="1:9">
      <c r="A777" s="259"/>
      <c r="B777" s="259"/>
      <c r="C777" s="416"/>
      <c r="D777" s="259"/>
      <c r="E777" s="417"/>
      <c r="F777" s="418"/>
      <c r="G777" s="418"/>
      <c r="H777" s="260"/>
      <c r="I777" s="271"/>
    </row>
    <row r="778" spans="1:9">
      <c r="A778" s="259"/>
      <c r="B778" s="259"/>
      <c r="C778" s="416"/>
      <c r="D778" s="259"/>
      <c r="E778" s="417"/>
      <c r="F778" s="418"/>
      <c r="G778" s="418"/>
      <c r="H778" s="260"/>
      <c r="I778" s="271"/>
    </row>
    <row r="779" spans="1:9">
      <c r="A779" s="259"/>
      <c r="B779" s="259"/>
      <c r="C779" s="416"/>
      <c r="D779" s="259"/>
      <c r="E779" s="417"/>
      <c r="F779" s="418"/>
      <c r="G779" s="418"/>
      <c r="H779" s="260"/>
      <c r="I779" s="271"/>
    </row>
    <row r="780" spans="1:9">
      <c r="A780" s="259"/>
      <c r="B780" s="259"/>
      <c r="C780" s="416"/>
      <c r="D780" s="259"/>
      <c r="E780" s="417"/>
      <c r="F780" s="418"/>
      <c r="G780" s="418"/>
      <c r="H780" s="260"/>
      <c r="I780" s="271"/>
    </row>
    <row r="781" spans="1:9">
      <c r="A781" s="259"/>
      <c r="B781" s="259"/>
      <c r="C781" s="416"/>
      <c r="D781" s="259"/>
      <c r="E781" s="417"/>
      <c r="F781" s="418"/>
      <c r="G781" s="418"/>
      <c r="H781" s="260"/>
      <c r="I781" s="271"/>
    </row>
    <row r="782" spans="1:9">
      <c r="A782" s="259"/>
      <c r="B782" s="259"/>
      <c r="C782" s="416"/>
      <c r="D782" s="259"/>
      <c r="E782" s="417"/>
      <c r="F782" s="418"/>
      <c r="G782" s="418"/>
      <c r="H782" s="260"/>
      <c r="I782" s="271"/>
    </row>
    <row r="783" spans="1:9">
      <c r="A783" s="259"/>
      <c r="B783" s="259"/>
      <c r="C783" s="416"/>
      <c r="D783" s="259"/>
      <c r="E783" s="417"/>
      <c r="F783" s="418"/>
      <c r="G783" s="418"/>
      <c r="H783" s="260"/>
      <c r="I783" s="271"/>
    </row>
    <row r="784" spans="1:9">
      <c r="A784" s="259"/>
      <c r="B784" s="259"/>
      <c r="C784" s="416"/>
      <c r="D784" s="259"/>
      <c r="E784" s="417"/>
      <c r="F784" s="418"/>
      <c r="G784" s="418"/>
      <c r="H784" s="260"/>
      <c r="I784" s="271"/>
    </row>
    <row r="785" spans="1:9">
      <c r="A785" s="259"/>
      <c r="B785" s="259"/>
      <c r="C785" s="416"/>
      <c r="D785" s="259"/>
      <c r="E785" s="417"/>
      <c r="F785" s="418"/>
      <c r="G785" s="418"/>
      <c r="H785" s="260"/>
      <c r="I785" s="271"/>
    </row>
    <row r="786" spans="1:9">
      <c r="A786" s="259"/>
      <c r="B786" s="259"/>
      <c r="C786" s="416"/>
      <c r="D786" s="259"/>
      <c r="E786" s="417"/>
      <c r="F786" s="418"/>
      <c r="G786" s="418"/>
      <c r="H786" s="260"/>
      <c r="I786" s="271"/>
    </row>
    <row r="787" spans="1:9">
      <c r="A787" s="259"/>
      <c r="B787" s="259"/>
      <c r="C787" s="416"/>
      <c r="D787" s="259"/>
      <c r="E787" s="417"/>
      <c r="F787" s="418"/>
      <c r="G787" s="418"/>
      <c r="H787" s="260"/>
      <c r="I787" s="271"/>
    </row>
    <row r="788" spans="1:9">
      <c r="A788" s="259"/>
      <c r="B788" s="259"/>
      <c r="C788" s="416"/>
      <c r="D788" s="259"/>
      <c r="E788" s="417"/>
      <c r="F788" s="418"/>
      <c r="G788" s="418"/>
      <c r="H788" s="260"/>
      <c r="I788" s="271"/>
    </row>
    <row r="789" spans="1:9">
      <c r="A789" s="259"/>
      <c r="B789" s="259"/>
      <c r="C789" s="416"/>
      <c r="D789" s="259"/>
      <c r="E789" s="417"/>
      <c r="F789" s="418"/>
      <c r="G789" s="418"/>
      <c r="H789" s="260"/>
      <c r="I789" s="271"/>
    </row>
    <row r="790" spans="1:9">
      <c r="A790" s="259"/>
      <c r="B790" s="259"/>
      <c r="C790" s="416"/>
      <c r="D790" s="259"/>
      <c r="E790" s="417"/>
      <c r="F790" s="418"/>
      <c r="G790" s="418"/>
      <c r="H790" s="260"/>
      <c r="I790" s="271"/>
    </row>
    <row r="791" spans="1:9">
      <c r="A791" s="259"/>
      <c r="B791" s="259"/>
      <c r="C791" s="416"/>
      <c r="D791" s="259"/>
      <c r="E791" s="417"/>
      <c r="F791" s="418"/>
      <c r="G791" s="418"/>
      <c r="H791" s="260"/>
      <c r="I791" s="271"/>
    </row>
    <row r="792" spans="1:9">
      <c r="A792" s="259"/>
      <c r="B792" s="259"/>
      <c r="C792" s="416"/>
      <c r="D792" s="259"/>
      <c r="E792" s="417"/>
      <c r="F792" s="418"/>
      <c r="G792" s="418"/>
      <c r="H792" s="260"/>
      <c r="I792" s="271"/>
    </row>
    <row r="793" spans="1:9">
      <c r="A793" s="259"/>
      <c r="B793" s="259"/>
      <c r="C793" s="416"/>
      <c r="D793" s="259"/>
      <c r="E793" s="417"/>
      <c r="F793" s="418"/>
      <c r="G793" s="418"/>
      <c r="H793" s="260"/>
      <c r="I793" s="271"/>
    </row>
    <row r="794" spans="1:9">
      <c r="A794" s="259"/>
      <c r="B794" s="259"/>
      <c r="C794" s="416"/>
      <c r="D794" s="259"/>
      <c r="E794" s="417"/>
      <c r="F794" s="418"/>
      <c r="G794" s="418"/>
      <c r="H794" s="260"/>
      <c r="I794" s="271"/>
    </row>
    <row r="795" spans="1:9">
      <c r="A795" s="259"/>
      <c r="B795" s="259"/>
      <c r="C795" s="416"/>
      <c r="D795" s="259"/>
      <c r="E795" s="417"/>
      <c r="F795" s="418"/>
      <c r="G795" s="418"/>
      <c r="H795" s="260"/>
      <c r="I795" s="271"/>
    </row>
    <row r="796" spans="1:9">
      <c r="A796" s="259"/>
      <c r="B796" s="259"/>
      <c r="C796" s="416"/>
      <c r="D796" s="259"/>
      <c r="E796" s="417"/>
      <c r="F796" s="418"/>
      <c r="G796" s="418"/>
      <c r="H796" s="260"/>
      <c r="I796" s="271"/>
    </row>
    <row r="797" spans="1:9">
      <c r="A797" s="259"/>
      <c r="B797" s="259"/>
      <c r="C797" s="416"/>
      <c r="D797" s="259"/>
      <c r="E797" s="417"/>
      <c r="F797" s="418"/>
      <c r="G797" s="418"/>
      <c r="H797" s="260"/>
      <c r="I797" s="271"/>
    </row>
    <row r="798" spans="1:9">
      <c r="A798" s="259"/>
      <c r="B798" s="259"/>
      <c r="C798" s="416"/>
      <c r="D798" s="259"/>
      <c r="E798" s="417"/>
      <c r="F798" s="418"/>
      <c r="G798" s="418"/>
      <c r="H798" s="260"/>
      <c r="I798" s="271"/>
    </row>
    <row r="799" spans="1:9">
      <c r="A799" s="259"/>
      <c r="B799" s="259"/>
      <c r="C799" s="416"/>
      <c r="D799" s="259"/>
      <c r="E799" s="417"/>
      <c r="F799" s="418"/>
      <c r="G799" s="418"/>
      <c r="H799" s="260"/>
      <c r="I799" s="271"/>
    </row>
    <row r="800" spans="1:9">
      <c r="A800" s="259"/>
      <c r="B800" s="259"/>
      <c r="C800" s="416"/>
      <c r="D800" s="259"/>
      <c r="E800" s="417"/>
      <c r="F800" s="418"/>
      <c r="G800" s="418"/>
      <c r="H800" s="260"/>
      <c r="I800" s="271"/>
    </row>
    <row r="801" spans="1:9">
      <c r="A801" s="259"/>
      <c r="B801" s="259"/>
      <c r="C801" s="416"/>
      <c r="D801" s="259"/>
      <c r="E801" s="417"/>
      <c r="F801" s="418"/>
      <c r="G801" s="418"/>
      <c r="H801" s="260"/>
      <c r="I801" s="271"/>
    </row>
    <row r="802" spans="1:9">
      <c r="A802" s="259"/>
      <c r="B802" s="259"/>
      <c r="C802" s="416"/>
      <c r="D802" s="259"/>
      <c r="E802" s="417"/>
      <c r="F802" s="418"/>
      <c r="G802" s="418"/>
      <c r="H802" s="260"/>
      <c r="I802" s="271"/>
    </row>
    <row r="803" spans="1:9">
      <c r="A803" s="259"/>
      <c r="B803" s="259"/>
      <c r="C803" s="416"/>
      <c r="D803" s="259"/>
      <c r="E803" s="417"/>
      <c r="F803" s="418"/>
      <c r="G803" s="418"/>
      <c r="H803" s="260"/>
      <c r="I803" s="271"/>
    </row>
    <row r="804" spans="1:9">
      <c r="A804" s="259"/>
      <c r="B804" s="259"/>
      <c r="C804" s="416"/>
      <c r="D804" s="259"/>
      <c r="E804" s="417"/>
      <c r="F804" s="418"/>
      <c r="G804" s="418"/>
      <c r="H804" s="260"/>
      <c r="I804" s="271"/>
    </row>
    <row r="805" spans="1:9">
      <c r="A805" s="259"/>
      <c r="B805" s="259"/>
      <c r="C805" s="416"/>
      <c r="D805" s="259"/>
      <c r="E805" s="417"/>
      <c r="F805" s="418"/>
      <c r="G805" s="418"/>
      <c r="H805" s="260"/>
      <c r="I805" s="271"/>
    </row>
    <row r="806" spans="1:9">
      <c r="A806" s="259"/>
      <c r="B806" s="259"/>
      <c r="C806" s="416"/>
      <c r="D806" s="259"/>
      <c r="E806" s="417"/>
      <c r="F806" s="418"/>
      <c r="G806" s="418"/>
      <c r="H806" s="260"/>
      <c r="I806" s="271"/>
    </row>
    <row r="807" spans="1:9">
      <c r="A807" s="259"/>
      <c r="B807" s="259"/>
      <c r="C807" s="416"/>
      <c r="D807" s="259"/>
      <c r="E807" s="417"/>
      <c r="F807" s="418"/>
      <c r="G807" s="418"/>
      <c r="H807" s="260"/>
      <c r="I807" s="271"/>
    </row>
    <row r="808" spans="1:9">
      <c r="A808" s="259"/>
      <c r="B808" s="259"/>
      <c r="C808" s="416"/>
      <c r="D808" s="259"/>
      <c r="E808" s="417"/>
      <c r="F808" s="418"/>
      <c r="G808" s="418"/>
      <c r="H808" s="260"/>
      <c r="I808" s="271"/>
    </row>
    <row r="809" spans="1:9">
      <c r="A809" s="259"/>
      <c r="B809" s="259"/>
      <c r="C809" s="416"/>
      <c r="D809" s="259"/>
      <c r="E809" s="417"/>
      <c r="F809" s="418"/>
      <c r="G809" s="418"/>
      <c r="H809" s="260"/>
      <c r="I809" s="271"/>
    </row>
    <row r="810" spans="1:9">
      <c r="A810" s="259"/>
      <c r="B810" s="259"/>
      <c r="C810" s="416"/>
      <c r="D810" s="259"/>
      <c r="E810" s="417"/>
      <c r="F810" s="418"/>
      <c r="G810" s="418"/>
      <c r="H810" s="260"/>
      <c r="I810" s="271"/>
    </row>
    <row r="811" spans="1:9">
      <c r="A811" s="259"/>
      <c r="B811" s="259"/>
      <c r="C811" s="416"/>
      <c r="D811" s="259"/>
      <c r="E811" s="417"/>
      <c r="F811" s="418"/>
      <c r="G811" s="418"/>
      <c r="H811" s="260"/>
      <c r="I811" s="271"/>
    </row>
    <row r="812" spans="1:9">
      <c r="A812" s="259"/>
      <c r="B812" s="259"/>
      <c r="C812" s="416"/>
      <c r="D812" s="259"/>
      <c r="E812" s="417"/>
      <c r="F812" s="418"/>
      <c r="G812" s="418"/>
      <c r="H812" s="260"/>
      <c r="I812" s="271"/>
    </row>
    <row r="813" spans="1:9">
      <c r="A813" s="259"/>
      <c r="B813" s="259"/>
      <c r="C813" s="416"/>
      <c r="D813" s="259"/>
      <c r="E813" s="417"/>
      <c r="F813" s="418"/>
      <c r="G813" s="418"/>
      <c r="H813" s="260"/>
      <c r="I813" s="271"/>
    </row>
    <row r="814" spans="1:9">
      <c r="A814" s="259"/>
      <c r="B814" s="259"/>
      <c r="C814" s="416"/>
      <c r="D814" s="259"/>
      <c r="E814" s="417"/>
      <c r="F814" s="418"/>
      <c r="G814" s="418"/>
      <c r="H814" s="260"/>
      <c r="I814" s="271"/>
    </row>
    <row r="815" spans="1:9">
      <c r="A815" s="259"/>
      <c r="B815" s="259"/>
      <c r="C815" s="416"/>
      <c r="D815" s="259"/>
      <c r="E815" s="417"/>
      <c r="F815" s="418"/>
      <c r="G815" s="418"/>
      <c r="H815" s="260"/>
      <c r="I815" s="271"/>
    </row>
    <row r="816" spans="1:9">
      <c r="A816" s="259"/>
      <c r="B816" s="259"/>
      <c r="C816" s="416"/>
      <c r="D816" s="259"/>
      <c r="E816" s="417"/>
      <c r="F816" s="418"/>
      <c r="G816" s="418"/>
      <c r="H816" s="260"/>
      <c r="I816" s="271"/>
    </row>
    <row r="817" spans="1:9">
      <c r="A817" s="259"/>
      <c r="B817" s="259"/>
      <c r="C817" s="416"/>
      <c r="D817" s="259"/>
      <c r="E817" s="417"/>
      <c r="F817" s="418"/>
      <c r="G817" s="418"/>
      <c r="H817" s="260"/>
      <c r="I817" s="271"/>
    </row>
    <row r="818" spans="1:9">
      <c r="A818" s="259"/>
      <c r="B818" s="259"/>
      <c r="C818" s="416"/>
      <c r="D818" s="259"/>
      <c r="E818" s="417"/>
      <c r="F818" s="418"/>
      <c r="G818" s="418"/>
      <c r="H818" s="260"/>
      <c r="I818" s="423"/>
    </row>
    <row r="819" spans="1:9">
      <c r="A819" s="259"/>
      <c r="B819" s="259"/>
      <c r="C819" s="416"/>
      <c r="D819" s="259"/>
      <c r="E819" s="417"/>
      <c r="F819" s="418"/>
      <c r="G819" s="418"/>
      <c r="H819" s="260"/>
      <c r="I819" s="423"/>
    </row>
    <row r="820" spans="1:9">
      <c r="A820" s="259"/>
      <c r="B820" s="259"/>
      <c r="C820" s="416"/>
      <c r="D820" s="259"/>
      <c r="E820" s="417"/>
      <c r="F820" s="418"/>
      <c r="G820" s="418"/>
      <c r="H820" s="260"/>
      <c r="I820" s="423"/>
    </row>
    <row r="821" spans="1:9">
      <c r="A821" s="259"/>
      <c r="B821" s="259"/>
      <c r="C821" s="416"/>
      <c r="D821" s="259"/>
      <c r="E821" s="417"/>
      <c r="F821" s="418"/>
      <c r="G821" s="418"/>
      <c r="H821" s="260"/>
      <c r="I821" s="423"/>
    </row>
    <row r="822" spans="1:9">
      <c r="A822" s="259"/>
      <c r="B822" s="259"/>
      <c r="C822" s="416"/>
      <c r="D822" s="259"/>
      <c r="E822" s="417"/>
      <c r="F822" s="418"/>
      <c r="G822" s="418"/>
      <c r="H822" s="260"/>
      <c r="I822" s="423"/>
    </row>
    <row r="823" spans="1:9">
      <c r="A823" s="259"/>
      <c r="B823" s="259"/>
      <c r="C823" s="416"/>
      <c r="D823" s="259"/>
      <c r="E823" s="417"/>
      <c r="F823" s="418"/>
      <c r="G823" s="418"/>
      <c r="H823" s="260"/>
      <c r="I823" s="423"/>
    </row>
    <row r="824" spans="1:9">
      <c r="A824" s="259"/>
      <c r="B824" s="259"/>
      <c r="C824" s="416"/>
      <c r="D824" s="259"/>
      <c r="E824" s="417"/>
      <c r="F824" s="418"/>
      <c r="G824" s="418"/>
      <c r="H824" s="260"/>
      <c r="I824" s="423"/>
    </row>
    <row r="825" spans="1:9">
      <c r="A825" s="259"/>
      <c r="B825" s="259"/>
      <c r="C825" s="416"/>
      <c r="D825" s="259"/>
      <c r="E825" s="417"/>
      <c r="F825" s="418"/>
      <c r="G825" s="418"/>
      <c r="H825" s="260"/>
      <c r="I825" s="423"/>
    </row>
    <row r="826" spans="1:9">
      <c r="A826" s="259"/>
      <c r="B826" s="259"/>
      <c r="C826" s="416"/>
      <c r="D826" s="259"/>
      <c r="E826" s="417"/>
      <c r="F826" s="418"/>
      <c r="G826" s="418"/>
      <c r="H826" s="260"/>
      <c r="I826" s="423"/>
    </row>
    <row r="827" spans="1:9">
      <c r="A827" s="259"/>
      <c r="B827" s="259"/>
      <c r="C827" s="416"/>
      <c r="D827" s="259"/>
      <c r="E827" s="417"/>
      <c r="F827" s="418"/>
      <c r="G827" s="418"/>
      <c r="H827" s="260"/>
      <c r="I827" s="423"/>
    </row>
    <row r="828" spans="1:9">
      <c r="A828" s="259"/>
      <c r="B828" s="259"/>
      <c r="C828" s="416"/>
      <c r="D828" s="259"/>
      <c r="E828" s="417"/>
      <c r="F828" s="418"/>
      <c r="G828" s="418"/>
      <c r="H828" s="260"/>
      <c r="I828" s="423"/>
    </row>
    <row r="829" spans="1:9">
      <c r="A829" s="259"/>
      <c r="B829" s="259"/>
      <c r="C829" s="416"/>
      <c r="D829" s="259"/>
      <c r="E829" s="417"/>
      <c r="F829" s="418"/>
      <c r="G829" s="418"/>
      <c r="H829" s="260"/>
      <c r="I829" s="423"/>
    </row>
    <row r="830" spans="1:9">
      <c r="A830" s="259"/>
      <c r="B830" s="259"/>
      <c r="C830" s="416"/>
      <c r="D830" s="259"/>
      <c r="E830" s="417"/>
      <c r="F830" s="418"/>
      <c r="G830" s="418"/>
      <c r="H830" s="260"/>
      <c r="I830" s="423"/>
    </row>
    <row r="831" spans="1:9">
      <c r="A831" s="259"/>
      <c r="B831" s="259"/>
      <c r="C831" s="416"/>
      <c r="D831" s="259"/>
      <c r="E831" s="417"/>
      <c r="F831" s="418"/>
      <c r="G831" s="418"/>
      <c r="H831" s="260"/>
      <c r="I831" s="423"/>
    </row>
    <row r="832" spans="1:9">
      <c r="A832" s="259"/>
      <c r="B832" s="259"/>
      <c r="C832" s="416"/>
      <c r="D832" s="259"/>
      <c r="E832" s="417"/>
      <c r="F832" s="418"/>
      <c r="G832" s="418"/>
      <c r="H832" s="260"/>
      <c r="I832" s="423"/>
    </row>
    <row r="833" spans="1:9">
      <c r="A833" s="259"/>
      <c r="B833" s="259"/>
      <c r="C833" s="416"/>
      <c r="D833" s="259"/>
      <c r="E833" s="417"/>
      <c r="F833" s="418"/>
      <c r="G833" s="418"/>
      <c r="H833" s="260"/>
      <c r="I833" s="423"/>
    </row>
    <row r="834" spans="1:9">
      <c r="A834" s="259"/>
      <c r="B834" s="259"/>
      <c r="C834" s="416"/>
      <c r="D834" s="259"/>
      <c r="E834" s="417"/>
      <c r="F834" s="418"/>
      <c r="G834" s="418"/>
      <c r="H834" s="260"/>
      <c r="I834" s="423"/>
    </row>
    <row r="835" spans="1:9">
      <c r="A835" s="259"/>
      <c r="B835" s="259"/>
      <c r="C835" s="416"/>
      <c r="D835" s="259"/>
      <c r="E835" s="417"/>
      <c r="F835" s="418"/>
      <c r="G835" s="418"/>
      <c r="H835" s="260"/>
      <c r="I835" s="423"/>
    </row>
    <row r="836" spans="1:9">
      <c r="A836" s="259"/>
      <c r="B836" s="259"/>
      <c r="C836" s="416"/>
      <c r="D836" s="259"/>
      <c r="E836" s="417"/>
      <c r="F836" s="418"/>
      <c r="G836" s="418"/>
      <c r="H836" s="260"/>
      <c r="I836" s="423"/>
    </row>
    <row r="837" spans="1:9">
      <c r="A837" s="259"/>
      <c r="B837" s="259"/>
      <c r="C837" s="416"/>
      <c r="D837" s="259"/>
      <c r="E837" s="417"/>
      <c r="F837" s="418"/>
      <c r="G837" s="418"/>
      <c r="H837" s="260"/>
      <c r="I837" s="423"/>
    </row>
    <row r="838" spans="1:9">
      <c r="A838" s="259"/>
      <c r="B838" s="259"/>
      <c r="C838" s="416"/>
      <c r="D838" s="259"/>
      <c r="E838" s="417"/>
      <c r="F838" s="418"/>
      <c r="G838" s="418"/>
      <c r="H838" s="260"/>
      <c r="I838" s="423"/>
    </row>
    <row r="839" spans="1:9">
      <c r="A839" s="259"/>
      <c r="B839" s="259"/>
      <c r="C839" s="416"/>
      <c r="D839" s="259"/>
      <c r="E839" s="417"/>
      <c r="F839" s="418"/>
      <c r="G839" s="418"/>
      <c r="H839" s="260"/>
      <c r="I839" s="423"/>
    </row>
    <row r="840" spans="1:9">
      <c r="A840" s="259"/>
      <c r="B840" s="259"/>
      <c r="C840" s="416"/>
      <c r="D840" s="259"/>
      <c r="E840" s="417"/>
      <c r="F840" s="418"/>
      <c r="G840" s="418"/>
      <c r="H840" s="260"/>
      <c r="I840" s="423"/>
    </row>
    <row r="841" spans="1:9">
      <c r="A841" s="259"/>
      <c r="B841" s="259"/>
      <c r="C841" s="416"/>
      <c r="D841" s="259"/>
      <c r="E841" s="417"/>
      <c r="F841" s="418"/>
      <c r="G841" s="418"/>
      <c r="H841" s="260"/>
      <c r="I841" s="423"/>
    </row>
    <row r="842" spans="1:9">
      <c r="A842" s="259"/>
      <c r="B842" s="259"/>
      <c r="C842" s="416"/>
      <c r="D842" s="259"/>
      <c r="E842" s="417"/>
      <c r="F842" s="418"/>
      <c r="G842" s="418"/>
      <c r="H842" s="260"/>
      <c r="I842" s="423"/>
    </row>
    <row r="843" spans="1:9">
      <c r="A843" s="259"/>
      <c r="B843" s="259"/>
      <c r="C843" s="416"/>
      <c r="D843" s="259"/>
      <c r="E843" s="417"/>
      <c r="F843" s="418"/>
      <c r="G843" s="418"/>
      <c r="H843" s="260"/>
      <c r="I843" s="423"/>
    </row>
    <row r="844" spans="1:9">
      <c r="A844" s="259"/>
      <c r="B844" s="259"/>
      <c r="C844" s="416"/>
      <c r="D844" s="259"/>
      <c r="E844" s="417"/>
      <c r="F844" s="418"/>
      <c r="G844" s="418"/>
      <c r="H844" s="260"/>
      <c r="I844" s="423"/>
    </row>
    <row r="845" spans="1:9">
      <c r="A845" s="259"/>
      <c r="B845" s="259"/>
      <c r="C845" s="416"/>
      <c r="D845" s="259"/>
      <c r="E845" s="417"/>
      <c r="F845" s="418"/>
      <c r="G845" s="418"/>
      <c r="H845" s="260"/>
      <c r="I845" s="423"/>
    </row>
    <row r="846" spans="1:9">
      <c r="A846" s="259"/>
      <c r="B846" s="259"/>
      <c r="C846" s="416"/>
      <c r="D846" s="259"/>
      <c r="E846" s="417"/>
      <c r="F846" s="418"/>
      <c r="G846" s="418"/>
      <c r="H846" s="260"/>
      <c r="I846" s="423"/>
    </row>
    <row r="847" spans="1:9">
      <c r="A847" s="259"/>
      <c r="B847" s="259"/>
      <c r="C847" s="416"/>
      <c r="D847" s="259"/>
      <c r="E847" s="417"/>
      <c r="F847" s="418"/>
      <c r="G847" s="418"/>
      <c r="H847" s="260"/>
      <c r="I847" s="423"/>
    </row>
    <row r="848" spans="1:9">
      <c r="A848" s="259"/>
      <c r="B848" s="259"/>
      <c r="C848" s="416"/>
      <c r="D848" s="259"/>
      <c r="E848" s="417"/>
      <c r="F848" s="418"/>
      <c r="G848" s="418"/>
      <c r="H848" s="260"/>
      <c r="I848" s="423"/>
    </row>
    <row r="849" spans="1:9">
      <c r="A849" s="259"/>
      <c r="B849" s="259"/>
      <c r="C849" s="416"/>
      <c r="D849" s="259"/>
      <c r="E849" s="417"/>
      <c r="F849" s="418"/>
      <c r="G849" s="418"/>
      <c r="H849" s="260"/>
      <c r="I849" s="423"/>
    </row>
    <row r="850" spans="1:9">
      <c r="A850" s="259"/>
      <c r="B850" s="259"/>
      <c r="C850" s="416"/>
      <c r="D850" s="259"/>
      <c r="E850" s="417"/>
      <c r="F850" s="418"/>
      <c r="G850" s="418"/>
      <c r="H850" s="260"/>
      <c r="I850" s="423"/>
    </row>
    <row r="851" spans="1:9">
      <c r="A851" s="259"/>
      <c r="B851" s="259"/>
      <c r="C851" s="416"/>
      <c r="D851" s="259"/>
      <c r="E851" s="417"/>
      <c r="F851" s="418"/>
      <c r="G851" s="418"/>
      <c r="H851" s="260"/>
      <c r="I851" s="423"/>
    </row>
    <row r="852" spans="1:9">
      <c r="A852" s="259"/>
      <c r="B852" s="259"/>
      <c r="C852" s="416"/>
      <c r="D852" s="259"/>
      <c r="E852" s="417"/>
      <c r="F852" s="418"/>
      <c r="G852" s="418"/>
      <c r="H852" s="260"/>
      <c r="I852" s="423"/>
    </row>
    <row r="853" spans="1:9">
      <c r="A853" s="259"/>
      <c r="B853" s="259"/>
      <c r="C853" s="416"/>
      <c r="D853" s="259"/>
      <c r="E853" s="417"/>
      <c r="F853" s="418"/>
      <c r="G853" s="418"/>
      <c r="H853" s="260"/>
      <c r="I853" s="423"/>
    </row>
    <row r="854" spans="1:9">
      <c r="A854" s="259"/>
      <c r="B854" s="259"/>
      <c r="C854" s="416"/>
      <c r="D854" s="259"/>
      <c r="E854" s="417"/>
      <c r="F854" s="418"/>
      <c r="G854" s="418"/>
      <c r="H854" s="260"/>
      <c r="I854" s="423"/>
    </row>
    <row r="855" spans="1:9">
      <c r="A855" s="259"/>
      <c r="B855" s="259"/>
      <c r="C855" s="416"/>
      <c r="D855" s="259"/>
      <c r="E855" s="417"/>
      <c r="F855" s="418"/>
      <c r="G855" s="418"/>
      <c r="H855" s="260"/>
      <c r="I855" s="423"/>
    </row>
    <row r="856" spans="1:9">
      <c r="A856" s="259"/>
      <c r="B856" s="259"/>
      <c r="C856" s="416"/>
      <c r="D856" s="259"/>
      <c r="E856" s="417"/>
      <c r="F856" s="418"/>
      <c r="G856" s="418"/>
      <c r="H856" s="260"/>
      <c r="I856" s="423"/>
    </row>
    <row r="857" spans="1:9">
      <c r="A857" s="259"/>
      <c r="B857" s="259"/>
      <c r="C857" s="416"/>
      <c r="D857" s="259"/>
      <c r="E857" s="417"/>
      <c r="F857" s="418"/>
      <c r="G857" s="418"/>
      <c r="H857" s="260"/>
      <c r="I857" s="423"/>
    </row>
    <row r="858" spans="1:9">
      <c r="A858" s="259"/>
      <c r="B858" s="259"/>
      <c r="C858" s="416"/>
      <c r="D858" s="259"/>
      <c r="E858" s="417"/>
      <c r="F858" s="418"/>
      <c r="G858" s="418"/>
      <c r="H858" s="260"/>
      <c r="I858" s="423"/>
    </row>
    <row r="859" spans="1:9">
      <c r="A859" s="259"/>
      <c r="B859" s="259"/>
      <c r="C859" s="416"/>
      <c r="D859" s="259"/>
      <c r="E859" s="417"/>
      <c r="F859" s="418"/>
      <c r="G859" s="418"/>
      <c r="H859" s="260"/>
      <c r="I859" s="423"/>
    </row>
    <row r="860" spans="1:9">
      <c r="A860" s="259"/>
      <c r="B860" s="259"/>
      <c r="C860" s="416"/>
      <c r="D860" s="259"/>
      <c r="E860" s="417"/>
      <c r="F860" s="418"/>
      <c r="G860" s="418"/>
      <c r="H860" s="260"/>
      <c r="I860" s="423"/>
    </row>
    <row r="861" spans="1:9">
      <c r="A861" s="259"/>
      <c r="B861" s="259"/>
      <c r="C861" s="416"/>
      <c r="D861" s="259"/>
      <c r="E861" s="417"/>
      <c r="F861" s="418"/>
      <c r="G861" s="418"/>
      <c r="H861" s="260"/>
      <c r="I861" s="423"/>
    </row>
    <row r="862" spans="1:9">
      <c r="A862" s="259"/>
      <c r="B862" s="259"/>
      <c r="C862" s="416"/>
      <c r="D862" s="259"/>
      <c r="E862" s="417"/>
      <c r="F862" s="418"/>
      <c r="G862" s="418"/>
      <c r="H862" s="260"/>
      <c r="I862" s="423"/>
    </row>
    <row r="863" spans="1:9">
      <c r="A863" s="259"/>
      <c r="B863" s="259"/>
      <c r="C863" s="416"/>
      <c r="D863" s="259"/>
      <c r="E863" s="417"/>
      <c r="F863" s="418"/>
      <c r="G863" s="418"/>
      <c r="H863" s="260"/>
      <c r="I863" s="423"/>
    </row>
    <row r="864" spans="1:9">
      <c r="A864" s="259"/>
      <c r="B864" s="259"/>
      <c r="C864" s="416"/>
      <c r="D864" s="259"/>
      <c r="E864" s="417"/>
      <c r="F864" s="418"/>
      <c r="G864" s="418"/>
      <c r="H864" s="260"/>
      <c r="I864" s="423"/>
    </row>
    <row r="865" spans="1:9">
      <c r="A865" s="259"/>
      <c r="B865" s="259"/>
      <c r="C865" s="416"/>
      <c r="D865" s="259"/>
      <c r="E865" s="417"/>
      <c r="F865" s="418"/>
      <c r="G865" s="418"/>
      <c r="H865" s="260"/>
      <c r="I865" s="423"/>
    </row>
    <row r="866" spans="1:9">
      <c r="A866" s="259"/>
      <c r="B866" s="259"/>
      <c r="C866" s="416"/>
      <c r="D866" s="259"/>
      <c r="E866" s="417"/>
      <c r="F866" s="418"/>
      <c r="G866" s="418"/>
      <c r="H866" s="260"/>
      <c r="I866" s="423"/>
    </row>
    <row r="867" spans="1:9">
      <c r="A867" s="259"/>
      <c r="B867" s="259"/>
      <c r="C867" s="416"/>
      <c r="D867" s="259"/>
      <c r="E867" s="417"/>
      <c r="F867" s="418"/>
      <c r="G867" s="418"/>
      <c r="H867" s="260"/>
      <c r="I867" s="423"/>
    </row>
    <row r="868" spans="1:9">
      <c r="A868" s="259"/>
      <c r="B868" s="259"/>
      <c r="C868" s="416"/>
      <c r="D868" s="259"/>
      <c r="E868" s="417"/>
      <c r="F868" s="418"/>
      <c r="G868" s="418"/>
      <c r="H868" s="260"/>
      <c r="I868" s="423"/>
    </row>
    <row r="869" spans="1:9">
      <c r="A869" s="259"/>
      <c r="B869" s="259"/>
      <c r="C869" s="416"/>
      <c r="D869" s="259"/>
      <c r="E869" s="417"/>
      <c r="F869" s="418"/>
      <c r="G869" s="418"/>
      <c r="H869" s="260"/>
      <c r="I869" s="423"/>
    </row>
    <row r="870" spans="1:9">
      <c r="A870" s="259"/>
      <c r="B870" s="259"/>
      <c r="C870" s="416"/>
      <c r="D870" s="259"/>
      <c r="E870" s="417"/>
      <c r="F870" s="418"/>
      <c r="G870" s="418"/>
      <c r="H870" s="260"/>
      <c r="I870" s="423"/>
    </row>
    <row r="871" spans="1:9">
      <c r="A871" s="259"/>
      <c r="B871" s="259"/>
      <c r="C871" s="416"/>
      <c r="D871" s="259"/>
      <c r="E871" s="417"/>
      <c r="F871" s="418"/>
      <c r="G871" s="418"/>
      <c r="H871" s="260"/>
      <c r="I871" s="423"/>
    </row>
    <row r="872" spans="1:9">
      <c r="A872" s="259"/>
      <c r="B872" s="259"/>
      <c r="C872" s="416"/>
      <c r="D872" s="259"/>
      <c r="E872" s="417"/>
      <c r="F872" s="418"/>
      <c r="G872" s="418"/>
      <c r="H872" s="260"/>
      <c r="I872" s="423"/>
    </row>
    <row r="873" spans="1:9">
      <c r="A873" s="259"/>
      <c r="B873" s="259"/>
      <c r="C873" s="416"/>
      <c r="D873" s="259"/>
      <c r="E873" s="417"/>
      <c r="F873" s="418"/>
      <c r="G873" s="418"/>
      <c r="H873" s="260"/>
      <c r="I873" s="423"/>
    </row>
    <row r="874" spans="1:9">
      <c r="A874" s="259"/>
      <c r="B874" s="259"/>
      <c r="C874" s="416"/>
      <c r="D874" s="259"/>
      <c r="E874" s="417"/>
      <c r="F874" s="418"/>
      <c r="G874" s="418"/>
      <c r="H874" s="260"/>
      <c r="I874" s="423"/>
    </row>
    <row r="875" spans="1:9">
      <c r="A875" s="259"/>
      <c r="B875" s="259"/>
      <c r="C875" s="416"/>
      <c r="D875" s="259"/>
      <c r="E875" s="417"/>
      <c r="F875" s="418"/>
      <c r="G875" s="418"/>
      <c r="H875" s="260"/>
      <c r="I875" s="423"/>
    </row>
    <row r="876" spans="1:9">
      <c r="A876" s="259"/>
      <c r="B876" s="259"/>
      <c r="C876" s="416"/>
      <c r="D876" s="259"/>
      <c r="E876" s="417"/>
      <c r="F876" s="418"/>
      <c r="G876" s="418"/>
      <c r="H876" s="260"/>
      <c r="I876" s="423"/>
    </row>
    <row r="877" spans="1:9">
      <c r="A877" s="259"/>
      <c r="B877" s="259"/>
      <c r="C877" s="416"/>
      <c r="D877" s="259"/>
      <c r="E877" s="417"/>
      <c r="F877" s="418"/>
      <c r="G877" s="418"/>
      <c r="H877" s="260"/>
      <c r="I877" s="423"/>
    </row>
    <row r="878" spans="1:9">
      <c r="A878" s="259"/>
      <c r="B878" s="259"/>
      <c r="C878" s="416"/>
      <c r="D878" s="259"/>
      <c r="E878" s="417"/>
      <c r="F878" s="418"/>
      <c r="G878" s="418"/>
      <c r="H878" s="260"/>
      <c r="I878" s="423"/>
    </row>
    <row r="879" spans="1:9">
      <c r="A879" s="259"/>
      <c r="B879" s="259"/>
      <c r="C879" s="416"/>
      <c r="D879" s="259"/>
      <c r="E879" s="417"/>
      <c r="F879" s="418"/>
      <c r="G879" s="418"/>
      <c r="H879" s="260"/>
      <c r="I879" s="423"/>
    </row>
    <row r="880" spans="1:9">
      <c r="A880" s="259"/>
      <c r="B880" s="259"/>
      <c r="C880" s="416"/>
      <c r="D880" s="259"/>
      <c r="E880" s="417"/>
      <c r="F880" s="418"/>
      <c r="G880" s="418"/>
      <c r="H880" s="260"/>
      <c r="I880" s="423"/>
    </row>
    <row r="881" spans="1:9">
      <c r="A881" s="259"/>
      <c r="B881" s="259"/>
      <c r="C881" s="416"/>
      <c r="D881" s="259"/>
      <c r="E881" s="417"/>
      <c r="F881" s="418"/>
      <c r="G881" s="418"/>
      <c r="H881" s="260"/>
      <c r="I881" s="423"/>
    </row>
    <row r="882" spans="1:9">
      <c r="A882" s="259"/>
      <c r="B882" s="259"/>
      <c r="C882" s="416"/>
      <c r="D882" s="259"/>
      <c r="E882" s="417"/>
      <c r="F882" s="418"/>
      <c r="G882" s="418"/>
      <c r="H882" s="260"/>
      <c r="I882" s="423"/>
    </row>
    <row r="883" spans="1:9">
      <c r="A883" s="259"/>
      <c r="B883" s="259"/>
      <c r="C883" s="416"/>
      <c r="D883" s="259"/>
      <c r="E883" s="417"/>
      <c r="F883" s="418"/>
      <c r="G883" s="418"/>
      <c r="H883" s="260"/>
      <c r="I883" s="423"/>
    </row>
    <row r="884" spans="1:9">
      <c r="A884" s="259"/>
      <c r="B884" s="259"/>
      <c r="C884" s="416"/>
      <c r="D884" s="259"/>
      <c r="E884" s="417"/>
      <c r="F884" s="418"/>
      <c r="G884" s="418"/>
      <c r="H884" s="260"/>
      <c r="I884" s="423"/>
    </row>
    <row r="885" spans="1:9">
      <c r="A885" s="259"/>
      <c r="B885" s="259"/>
      <c r="C885" s="416"/>
      <c r="D885" s="259"/>
      <c r="E885" s="417"/>
      <c r="F885" s="418"/>
      <c r="G885" s="418"/>
      <c r="H885" s="260"/>
      <c r="I885" s="423"/>
    </row>
    <row r="886" spans="1:9">
      <c r="A886" s="259"/>
      <c r="B886" s="259"/>
      <c r="C886" s="416"/>
      <c r="D886" s="259"/>
      <c r="E886" s="417"/>
      <c r="F886" s="418"/>
      <c r="G886" s="418"/>
      <c r="H886" s="260"/>
      <c r="I886" s="423"/>
    </row>
    <row r="887" spans="1:9">
      <c r="A887" s="259"/>
      <c r="B887" s="259"/>
      <c r="C887" s="416"/>
      <c r="D887" s="259"/>
      <c r="E887" s="417"/>
      <c r="F887" s="418"/>
      <c r="G887" s="418"/>
      <c r="H887" s="260"/>
      <c r="I887" s="423"/>
    </row>
    <row r="888" spans="1:9">
      <c r="A888" s="259"/>
      <c r="B888" s="259"/>
      <c r="C888" s="416"/>
      <c r="D888" s="259"/>
      <c r="E888" s="417"/>
      <c r="F888" s="418"/>
      <c r="G888" s="418"/>
      <c r="H888" s="260"/>
      <c r="I888" s="423"/>
    </row>
    <row r="889" spans="1:9">
      <c r="A889" s="259"/>
      <c r="B889" s="259"/>
      <c r="C889" s="416"/>
      <c r="D889" s="259"/>
      <c r="E889" s="417"/>
      <c r="F889" s="418"/>
      <c r="G889" s="418"/>
      <c r="H889" s="260"/>
      <c r="I889" s="423"/>
    </row>
    <row r="890" spans="1:9">
      <c r="A890" s="259"/>
      <c r="B890" s="259"/>
      <c r="C890" s="416"/>
      <c r="D890" s="259"/>
      <c r="E890" s="417"/>
      <c r="F890" s="418"/>
      <c r="G890" s="418"/>
      <c r="H890" s="260"/>
      <c r="I890" s="423"/>
    </row>
    <row r="891" spans="1:9">
      <c r="A891" s="259"/>
      <c r="B891" s="259"/>
      <c r="C891" s="416"/>
      <c r="D891" s="259"/>
      <c r="E891" s="417"/>
      <c r="F891" s="418"/>
      <c r="G891" s="418"/>
      <c r="H891" s="260"/>
      <c r="I891" s="423"/>
    </row>
    <row r="892" spans="1:9">
      <c r="A892" s="259"/>
      <c r="B892" s="259"/>
      <c r="C892" s="416"/>
      <c r="D892" s="259"/>
      <c r="E892" s="417"/>
      <c r="F892" s="418"/>
      <c r="G892" s="418"/>
      <c r="H892" s="260"/>
      <c r="I892" s="423"/>
    </row>
    <row r="893" spans="1:9">
      <c r="A893" s="259"/>
      <c r="B893" s="259"/>
      <c r="C893" s="416"/>
      <c r="D893" s="259"/>
      <c r="E893" s="417"/>
      <c r="F893" s="418"/>
      <c r="G893" s="418"/>
      <c r="H893" s="260"/>
      <c r="I893" s="423"/>
    </row>
    <row r="894" spans="1:9">
      <c r="A894" s="259"/>
      <c r="B894" s="259"/>
      <c r="C894" s="416"/>
      <c r="D894" s="259"/>
      <c r="E894" s="417"/>
      <c r="F894" s="418"/>
      <c r="G894" s="418"/>
      <c r="H894" s="260"/>
      <c r="I894" s="423"/>
    </row>
    <row r="895" spans="1:9">
      <c r="A895" s="259"/>
      <c r="B895" s="259"/>
      <c r="C895" s="416"/>
      <c r="D895" s="259"/>
      <c r="E895" s="417"/>
      <c r="F895" s="418"/>
      <c r="G895" s="418"/>
      <c r="H895" s="260"/>
      <c r="I895" s="423"/>
    </row>
    <row r="896" spans="1:9">
      <c r="A896" s="259"/>
      <c r="B896" s="259"/>
      <c r="C896" s="416"/>
      <c r="D896" s="259"/>
      <c r="E896" s="417"/>
      <c r="F896" s="418"/>
      <c r="G896" s="418"/>
      <c r="H896" s="260"/>
      <c r="I896" s="423"/>
    </row>
    <row r="897" spans="1:9">
      <c r="A897" s="259"/>
      <c r="B897" s="259"/>
      <c r="C897" s="416"/>
      <c r="D897" s="259"/>
      <c r="E897" s="417"/>
      <c r="F897" s="418"/>
      <c r="G897" s="418"/>
      <c r="H897" s="260"/>
      <c r="I897" s="423"/>
    </row>
    <row r="898" spans="1:9">
      <c r="A898" s="259"/>
      <c r="B898" s="259"/>
      <c r="C898" s="416"/>
      <c r="D898" s="259"/>
      <c r="E898" s="417"/>
      <c r="F898" s="418"/>
      <c r="G898" s="418"/>
      <c r="H898" s="260"/>
      <c r="I898" s="423"/>
    </row>
    <row r="899" spans="1:9">
      <c r="A899" s="259"/>
      <c r="B899" s="259"/>
      <c r="C899" s="416"/>
      <c r="D899" s="259"/>
      <c r="E899" s="417"/>
      <c r="F899" s="418"/>
      <c r="G899" s="418"/>
      <c r="H899" s="260"/>
      <c r="I899" s="423"/>
    </row>
    <row r="900" spans="1:9">
      <c r="A900" s="259"/>
      <c r="B900" s="259"/>
      <c r="C900" s="416"/>
      <c r="D900" s="259"/>
      <c r="E900" s="417"/>
      <c r="F900" s="418"/>
      <c r="G900" s="418"/>
      <c r="H900" s="260"/>
      <c r="I900" s="423"/>
    </row>
    <row r="901" spans="1:9">
      <c r="A901" s="259"/>
      <c r="B901" s="259"/>
      <c r="C901" s="416"/>
      <c r="D901" s="259"/>
      <c r="E901" s="417"/>
      <c r="F901" s="418"/>
      <c r="G901" s="418"/>
      <c r="H901" s="260"/>
      <c r="I901" s="423"/>
    </row>
    <row r="902" spans="1:9">
      <c r="A902" s="259"/>
      <c r="B902" s="259"/>
      <c r="C902" s="416"/>
      <c r="D902" s="259"/>
      <c r="E902" s="417"/>
      <c r="F902" s="418"/>
      <c r="G902" s="418"/>
      <c r="H902" s="260"/>
      <c r="I902" s="423"/>
    </row>
    <row r="903" spans="1:9">
      <c r="A903" s="259"/>
      <c r="B903" s="259"/>
      <c r="C903" s="416"/>
      <c r="D903" s="259"/>
      <c r="E903" s="417"/>
      <c r="F903" s="418"/>
      <c r="G903" s="418"/>
      <c r="H903" s="260"/>
      <c r="I903" s="423"/>
    </row>
    <row r="904" spans="1:9">
      <c r="A904" s="259"/>
      <c r="B904" s="259"/>
      <c r="C904" s="416"/>
      <c r="D904" s="259"/>
      <c r="E904" s="417"/>
      <c r="F904" s="418"/>
      <c r="G904" s="418"/>
      <c r="H904" s="260"/>
      <c r="I904" s="423"/>
    </row>
    <row r="905" spans="1:9">
      <c r="A905" s="259"/>
      <c r="B905" s="259"/>
      <c r="C905" s="416"/>
      <c r="D905" s="259"/>
      <c r="E905" s="417"/>
      <c r="F905" s="418"/>
      <c r="G905" s="418"/>
      <c r="H905" s="260"/>
      <c r="I905" s="423"/>
    </row>
    <row r="906" spans="1:9">
      <c r="A906" s="259"/>
      <c r="B906" s="259"/>
      <c r="C906" s="416"/>
      <c r="D906" s="259"/>
      <c r="E906" s="417"/>
      <c r="F906" s="418"/>
      <c r="G906" s="418"/>
      <c r="H906" s="260"/>
      <c r="I906" s="423"/>
    </row>
    <row r="907" spans="1:9">
      <c r="A907" s="259"/>
      <c r="B907" s="259"/>
      <c r="C907" s="416"/>
      <c r="D907" s="259"/>
      <c r="E907" s="417"/>
      <c r="F907" s="418"/>
      <c r="G907" s="418"/>
      <c r="H907" s="260"/>
      <c r="I907" s="423"/>
    </row>
    <row r="908" spans="1:9">
      <c r="A908" s="259"/>
      <c r="B908" s="259"/>
      <c r="C908" s="416"/>
      <c r="D908" s="259"/>
      <c r="E908" s="417"/>
      <c r="F908" s="418"/>
      <c r="G908" s="418"/>
      <c r="H908" s="260"/>
      <c r="I908" s="423"/>
    </row>
    <row r="909" spans="1:9">
      <c r="A909" s="259"/>
      <c r="B909" s="259"/>
      <c r="C909" s="416"/>
      <c r="D909" s="259"/>
      <c r="E909" s="417"/>
      <c r="F909" s="418"/>
      <c r="G909" s="418"/>
      <c r="H909" s="260"/>
      <c r="I909" s="423"/>
    </row>
    <row r="910" spans="1:9">
      <c r="A910" s="259"/>
      <c r="B910" s="259"/>
      <c r="C910" s="416"/>
      <c r="D910" s="259"/>
      <c r="E910" s="417"/>
      <c r="F910" s="418"/>
      <c r="G910" s="418"/>
      <c r="H910" s="260"/>
      <c r="I910" s="423"/>
    </row>
    <row r="911" spans="1:9">
      <c r="A911" s="259"/>
      <c r="B911" s="259"/>
      <c r="C911" s="416"/>
      <c r="D911" s="259"/>
      <c r="E911" s="417"/>
      <c r="F911" s="418"/>
      <c r="G911" s="418"/>
      <c r="H911" s="260"/>
      <c r="I911" s="423"/>
    </row>
    <row r="912" spans="1:9">
      <c r="A912" s="259"/>
      <c r="B912" s="259"/>
      <c r="C912" s="416"/>
      <c r="D912" s="259"/>
      <c r="E912" s="417"/>
      <c r="F912" s="418"/>
      <c r="G912" s="418"/>
      <c r="H912" s="260"/>
      <c r="I912" s="423"/>
    </row>
    <row r="913" spans="1:9">
      <c r="A913" s="259"/>
      <c r="B913" s="259"/>
      <c r="C913" s="416"/>
      <c r="D913" s="259"/>
      <c r="E913" s="417"/>
      <c r="F913" s="418"/>
      <c r="G913" s="418"/>
      <c r="H913" s="260"/>
      <c r="I913" s="423"/>
    </row>
    <row r="914" spans="1:9">
      <c r="A914" s="259"/>
      <c r="B914" s="259"/>
      <c r="C914" s="416"/>
      <c r="D914" s="259"/>
      <c r="E914" s="417"/>
      <c r="F914" s="418"/>
      <c r="G914" s="418"/>
      <c r="H914" s="260"/>
      <c r="I914" s="423"/>
    </row>
    <row r="915" spans="1:9">
      <c r="A915" s="259"/>
      <c r="B915" s="259"/>
      <c r="C915" s="416"/>
      <c r="D915" s="259"/>
      <c r="E915" s="417"/>
      <c r="F915" s="418"/>
      <c r="G915" s="418"/>
      <c r="H915" s="260"/>
      <c r="I915" s="423"/>
    </row>
    <row r="916" spans="1:9">
      <c r="A916" s="259"/>
      <c r="B916" s="259"/>
      <c r="C916" s="416"/>
      <c r="D916" s="259"/>
      <c r="E916" s="417"/>
      <c r="F916" s="418"/>
      <c r="G916" s="418"/>
      <c r="H916" s="260"/>
      <c r="I916" s="423"/>
    </row>
    <row r="917" spans="1:9">
      <c r="A917" s="259"/>
      <c r="B917" s="259"/>
      <c r="C917" s="416"/>
      <c r="D917" s="259"/>
      <c r="E917" s="417"/>
      <c r="F917" s="418"/>
      <c r="G917" s="418"/>
      <c r="H917" s="260"/>
      <c r="I917" s="423"/>
    </row>
    <row r="918" spans="1:9">
      <c r="A918" s="259"/>
      <c r="B918" s="259"/>
      <c r="C918" s="416"/>
      <c r="D918" s="259"/>
      <c r="E918" s="417"/>
      <c r="F918" s="418"/>
      <c r="G918" s="418"/>
      <c r="H918" s="260"/>
      <c r="I918" s="423"/>
    </row>
    <row r="919" spans="1:9">
      <c r="A919" s="259"/>
      <c r="B919" s="259"/>
      <c r="C919" s="416"/>
      <c r="D919" s="259"/>
      <c r="E919" s="417"/>
      <c r="F919" s="418"/>
      <c r="G919" s="418"/>
      <c r="H919" s="260"/>
      <c r="I919" s="423"/>
    </row>
    <row r="920" spans="1:9">
      <c r="A920" s="259"/>
      <c r="B920" s="259"/>
      <c r="C920" s="416"/>
      <c r="D920" s="259"/>
      <c r="E920" s="417"/>
      <c r="F920" s="418"/>
      <c r="G920" s="418"/>
      <c r="H920" s="260"/>
      <c r="I920" s="423"/>
    </row>
    <row r="921" spans="1:9">
      <c r="A921" s="259"/>
      <c r="B921" s="259"/>
      <c r="C921" s="416"/>
      <c r="D921" s="259"/>
      <c r="E921" s="417"/>
      <c r="F921" s="418"/>
      <c r="G921" s="418"/>
      <c r="H921" s="260"/>
      <c r="I921" s="423"/>
    </row>
    <row r="922" spans="1:9">
      <c r="A922" s="259"/>
      <c r="B922" s="259"/>
      <c r="C922" s="416"/>
      <c r="D922" s="259"/>
      <c r="E922" s="417"/>
      <c r="F922" s="418"/>
      <c r="G922" s="418"/>
      <c r="H922" s="260"/>
      <c r="I922" s="423"/>
    </row>
    <row r="923" spans="1:9">
      <c r="A923" s="259"/>
      <c r="B923" s="259"/>
      <c r="C923" s="416"/>
      <c r="D923" s="259"/>
      <c r="E923" s="417"/>
      <c r="F923" s="418"/>
      <c r="G923" s="418"/>
      <c r="H923" s="260"/>
      <c r="I923" s="423"/>
    </row>
    <row r="924" spans="1:9">
      <c r="A924" s="259"/>
      <c r="B924" s="259"/>
      <c r="C924" s="416"/>
      <c r="D924" s="259"/>
      <c r="E924" s="417"/>
      <c r="F924" s="418"/>
      <c r="G924" s="418"/>
      <c r="H924" s="260"/>
      <c r="I924" s="423"/>
    </row>
    <row r="925" spans="1:9">
      <c r="A925" s="259"/>
      <c r="B925" s="259"/>
      <c r="C925" s="416"/>
      <c r="D925" s="259"/>
      <c r="E925" s="417"/>
      <c r="F925" s="418"/>
      <c r="G925" s="418"/>
      <c r="H925" s="260"/>
      <c r="I925" s="423"/>
    </row>
    <row r="926" spans="1:9">
      <c r="A926" s="259"/>
      <c r="B926" s="259"/>
      <c r="C926" s="416"/>
      <c r="D926" s="259"/>
      <c r="E926" s="417"/>
      <c r="F926" s="418"/>
      <c r="G926" s="418"/>
      <c r="H926" s="260"/>
      <c r="I926" s="423"/>
    </row>
    <row r="927" spans="1:9">
      <c r="A927" s="259"/>
      <c r="B927" s="259"/>
      <c r="C927" s="416"/>
      <c r="D927" s="259"/>
      <c r="E927" s="417"/>
      <c r="F927" s="418"/>
      <c r="G927" s="418"/>
      <c r="H927" s="260"/>
      <c r="I927" s="423"/>
    </row>
    <row r="928" spans="1:9">
      <c r="A928" s="259"/>
      <c r="B928" s="259"/>
      <c r="C928" s="416"/>
      <c r="D928" s="259"/>
      <c r="E928" s="417"/>
      <c r="F928" s="418"/>
      <c r="G928" s="418"/>
      <c r="H928" s="260"/>
      <c r="I928" s="423"/>
    </row>
    <row r="929" spans="1:9">
      <c r="A929" s="259"/>
      <c r="B929" s="259"/>
      <c r="C929" s="416"/>
      <c r="D929" s="259"/>
      <c r="E929" s="417"/>
      <c r="F929" s="418"/>
      <c r="G929" s="418"/>
      <c r="H929" s="260"/>
      <c r="I929" s="423"/>
    </row>
    <row r="930" spans="1:9">
      <c r="A930" s="259"/>
      <c r="B930" s="259"/>
      <c r="C930" s="416"/>
      <c r="D930" s="259"/>
      <c r="E930" s="417"/>
      <c r="F930" s="418"/>
      <c r="G930" s="418"/>
      <c r="H930" s="260"/>
      <c r="I930" s="423"/>
    </row>
    <row r="931" spans="1:9">
      <c r="A931" s="259"/>
      <c r="B931" s="259"/>
      <c r="C931" s="416"/>
      <c r="D931" s="259"/>
      <c r="E931" s="417"/>
      <c r="F931" s="418"/>
      <c r="G931" s="418"/>
      <c r="H931" s="260"/>
      <c r="I931" s="423"/>
    </row>
    <row r="932" spans="1:9">
      <c r="A932" s="259"/>
      <c r="B932" s="259"/>
      <c r="C932" s="416"/>
      <c r="D932" s="259"/>
      <c r="E932" s="417"/>
      <c r="F932" s="418"/>
      <c r="G932" s="418"/>
      <c r="H932" s="260"/>
      <c r="I932" s="423"/>
    </row>
    <row r="933" spans="1:9">
      <c r="A933" s="259"/>
      <c r="B933" s="259"/>
      <c r="C933" s="416"/>
      <c r="D933" s="259"/>
      <c r="E933" s="417"/>
      <c r="F933" s="418"/>
      <c r="G933" s="418"/>
      <c r="H933" s="260"/>
      <c r="I933" s="423"/>
    </row>
    <row r="934" spans="1:9">
      <c r="A934" s="259"/>
      <c r="B934" s="259"/>
      <c r="C934" s="416"/>
      <c r="D934" s="259"/>
      <c r="E934" s="417"/>
      <c r="F934" s="418"/>
      <c r="G934" s="418"/>
      <c r="H934" s="260"/>
      <c r="I934" s="423"/>
    </row>
    <row r="935" spans="1:9">
      <c r="A935" s="259"/>
      <c r="B935" s="259"/>
      <c r="C935" s="416"/>
      <c r="D935" s="259"/>
      <c r="E935" s="417"/>
      <c r="F935" s="418"/>
      <c r="G935" s="418"/>
      <c r="H935" s="260"/>
      <c r="I935" s="423"/>
    </row>
    <row r="936" spans="1:9">
      <c r="A936" s="259"/>
      <c r="B936" s="259"/>
      <c r="C936" s="416"/>
      <c r="D936" s="259"/>
      <c r="E936" s="417"/>
      <c r="F936" s="418"/>
      <c r="G936" s="418"/>
      <c r="H936" s="260"/>
      <c r="I936" s="423"/>
    </row>
    <row r="937" spans="1:9">
      <c r="A937" s="259"/>
      <c r="B937" s="259"/>
      <c r="C937" s="416"/>
      <c r="D937" s="259"/>
      <c r="E937" s="417"/>
      <c r="F937" s="418"/>
      <c r="G937" s="418"/>
      <c r="H937" s="260"/>
      <c r="I937" s="423"/>
    </row>
    <row r="938" spans="1:9">
      <c r="A938" s="259"/>
      <c r="B938" s="259"/>
      <c r="C938" s="416"/>
      <c r="D938" s="259"/>
      <c r="E938" s="417"/>
      <c r="F938" s="418"/>
      <c r="G938" s="418"/>
      <c r="H938" s="260"/>
      <c r="I938" s="423"/>
    </row>
    <row r="939" spans="1:9">
      <c r="A939" s="259"/>
      <c r="B939" s="259"/>
      <c r="C939" s="416"/>
      <c r="D939" s="259"/>
      <c r="E939" s="417"/>
      <c r="F939" s="418"/>
      <c r="G939" s="418"/>
      <c r="H939" s="260"/>
      <c r="I939" s="423"/>
    </row>
    <row r="940" spans="1:9">
      <c r="A940" s="259"/>
      <c r="B940" s="259"/>
      <c r="C940" s="416"/>
      <c r="D940" s="259"/>
      <c r="E940" s="417"/>
      <c r="F940" s="418"/>
      <c r="G940" s="418"/>
      <c r="H940" s="260"/>
      <c r="I940" s="423"/>
    </row>
    <row r="941" spans="1:9">
      <c r="A941" s="259"/>
      <c r="B941" s="259"/>
      <c r="C941" s="416"/>
      <c r="D941" s="259"/>
      <c r="E941" s="417"/>
      <c r="F941" s="418"/>
      <c r="G941" s="418"/>
      <c r="H941" s="260"/>
      <c r="I941" s="423"/>
    </row>
    <row r="942" spans="1:9">
      <c r="A942" s="259"/>
      <c r="B942" s="259"/>
      <c r="C942" s="416"/>
      <c r="D942" s="259"/>
      <c r="E942" s="417"/>
      <c r="F942" s="418"/>
      <c r="G942" s="418"/>
      <c r="H942" s="260"/>
      <c r="I942" s="423"/>
    </row>
    <row r="943" spans="1:9">
      <c r="A943" s="259"/>
      <c r="B943" s="259"/>
      <c r="C943" s="416"/>
      <c r="D943" s="259"/>
      <c r="E943" s="417"/>
      <c r="F943" s="418"/>
      <c r="G943" s="418"/>
      <c r="H943" s="260"/>
      <c r="I943" s="423"/>
    </row>
    <row r="944" spans="1:9">
      <c r="A944" s="259"/>
      <c r="B944" s="259"/>
      <c r="C944" s="416"/>
      <c r="D944" s="259"/>
      <c r="E944" s="417"/>
      <c r="F944" s="418"/>
      <c r="G944" s="418"/>
      <c r="H944" s="260"/>
      <c r="I944" s="423"/>
    </row>
    <row r="945" spans="1:9">
      <c r="A945" s="259"/>
      <c r="B945" s="259"/>
      <c r="C945" s="416"/>
      <c r="D945" s="259"/>
      <c r="E945" s="417"/>
      <c r="F945" s="418"/>
      <c r="G945" s="418"/>
      <c r="H945" s="260"/>
      <c r="I945" s="423"/>
    </row>
    <row r="946" spans="1:9">
      <c r="A946" s="259"/>
      <c r="B946" s="259"/>
      <c r="C946" s="416"/>
      <c r="D946" s="259"/>
      <c r="E946" s="417"/>
      <c r="F946" s="418"/>
      <c r="G946" s="418"/>
      <c r="H946" s="260"/>
      <c r="I946" s="423"/>
    </row>
    <row r="947" spans="1:9">
      <c r="A947" s="259"/>
      <c r="B947" s="259"/>
      <c r="C947" s="416"/>
      <c r="D947" s="259"/>
      <c r="E947" s="417"/>
      <c r="F947" s="418"/>
      <c r="G947" s="418"/>
      <c r="H947" s="260"/>
      <c r="I947" s="423"/>
    </row>
    <row r="948" spans="1:9">
      <c r="A948" s="259"/>
      <c r="B948" s="259"/>
      <c r="C948" s="416"/>
      <c r="D948" s="259"/>
      <c r="E948" s="417"/>
      <c r="F948" s="418"/>
      <c r="G948" s="418"/>
      <c r="H948" s="260"/>
      <c r="I948" s="423"/>
    </row>
    <row r="949" spans="1:9">
      <c r="A949" s="259"/>
      <c r="B949" s="259"/>
      <c r="C949" s="416"/>
      <c r="D949" s="259"/>
      <c r="E949" s="417"/>
      <c r="F949" s="418"/>
      <c r="G949" s="418"/>
      <c r="H949" s="260"/>
      <c r="I949" s="423"/>
    </row>
    <row r="950" spans="1:9">
      <c r="A950" s="259"/>
      <c r="B950" s="259"/>
      <c r="C950" s="416"/>
      <c r="D950" s="259"/>
      <c r="E950" s="417"/>
      <c r="F950" s="418"/>
      <c r="G950" s="418"/>
      <c r="H950" s="260"/>
      <c r="I950" s="423"/>
    </row>
    <row r="951" spans="1:9">
      <c r="A951" s="259"/>
      <c r="B951" s="259"/>
      <c r="C951" s="416"/>
      <c r="D951" s="259"/>
      <c r="E951" s="417"/>
      <c r="F951" s="418"/>
      <c r="G951" s="418"/>
      <c r="H951" s="260"/>
      <c r="I951" s="423"/>
    </row>
    <row r="952" spans="1:9">
      <c r="A952" s="259"/>
      <c r="B952" s="259"/>
      <c r="C952" s="416"/>
      <c r="D952" s="259"/>
      <c r="E952" s="417"/>
      <c r="F952" s="418"/>
      <c r="G952" s="418"/>
      <c r="H952" s="260"/>
      <c r="I952" s="423"/>
    </row>
    <row r="953" spans="1:9">
      <c r="A953" s="259"/>
      <c r="B953" s="259"/>
      <c r="C953" s="416"/>
      <c r="D953" s="259"/>
      <c r="E953" s="417"/>
      <c r="F953" s="418"/>
      <c r="G953" s="418"/>
      <c r="H953" s="260"/>
      <c r="I953" s="423"/>
    </row>
    <row r="954" spans="1:9">
      <c r="A954" s="259"/>
      <c r="B954" s="259"/>
      <c r="C954" s="416"/>
      <c r="D954" s="259"/>
      <c r="E954" s="417"/>
      <c r="F954" s="418"/>
      <c r="G954" s="418"/>
      <c r="H954" s="260"/>
      <c r="I954" s="423"/>
    </row>
    <row r="955" spans="1:9">
      <c r="A955" s="259"/>
      <c r="B955" s="259"/>
      <c r="C955" s="416"/>
      <c r="D955" s="259"/>
      <c r="E955" s="417"/>
      <c r="F955" s="418"/>
      <c r="G955" s="418"/>
      <c r="H955" s="260"/>
      <c r="I955" s="423"/>
    </row>
    <row r="956" spans="1:9">
      <c r="A956" s="259"/>
      <c r="B956" s="259"/>
      <c r="C956" s="416"/>
      <c r="D956" s="259"/>
      <c r="E956" s="417"/>
      <c r="F956" s="418"/>
      <c r="G956" s="418"/>
      <c r="H956" s="260"/>
      <c r="I956" s="423"/>
    </row>
    <row r="957" spans="1:9">
      <c r="A957" s="259"/>
      <c r="B957" s="259"/>
      <c r="C957" s="416"/>
      <c r="D957" s="259"/>
      <c r="E957" s="417"/>
      <c r="F957" s="418"/>
      <c r="G957" s="418"/>
      <c r="H957" s="260"/>
      <c r="I957" s="423"/>
    </row>
    <row r="958" spans="1:9">
      <c r="A958" s="259"/>
      <c r="B958" s="259"/>
      <c r="C958" s="416"/>
      <c r="D958" s="259"/>
      <c r="E958" s="417"/>
      <c r="F958" s="418"/>
      <c r="G958" s="418"/>
      <c r="H958" s="260"/>
      <c r="I958" s="423"/>
    </row>
    <row r="959" spans="1:9">
      <c r="A959" s="259"/>
      <c r="B959" s="259"/>
      <c r="C959" s="416"/>
      <c r="D959" s="259"/>
      <c r="E959" s="417"/>
      <c r="F959" s="418"/>
      <c r="G959" s="418"/>
      <c r="H959" s="260"/>
      <c r="I959" s="423"/>
    </row>
    <row r="960" spans="1:9">
      <c r="A960" s="259"/>
      <c r="B960" s="259"/>
      <c r="C960" s="416"/>
      <c r="D960" s="259"/>
      <c r="E960" s="417"/>
      <c r="F960" s="418"/>
      <c r="G960" s="418"/>
      <c r="H960" s="260"/>
      <c r="I960" s="423"/>
    </row>
    <row r="961" spans="1:9">
      <c r="A961" s="259"/>
      <c r="B961" s="259"/>
      <c r="C961" s="416"/>
      <c r="D961" s="259"/>
      <c r="E961" s="417"/>
      <c r="F961" s="418"/>
      <c r="G961" s="418"/>
      <c r="H961" s="260"/>
      <c r="I961" s="423"/>
    </row>
    <row r="962" spans="1:9">
      <c r="A962" s="259"/>
      <c r="B962" s="259"/>
      <c r="C962" s="416"/>
      <c r="D962" s="259"/>
      <c r="E962" s="417"/>
      <c r="F962" s="418"/>
      <c r="G962" s="418"/>
      <c r="H962" s="260"/>
      <c r="I962" s="423"/>
    </row>
    <row r="963" spans="1:9">
      <c r="A963" s="259"/>
      <c r="B963" s="259"/>
      <c r="C963" s="416"/>
      <c r="D963" s="259"/>
      <c r="E963" s="417"/>
      <c r="F963" s="418"/>
      <c r="G963" s="418"/>
      <c r="H963" s="260"/>
      <c r="I963" s="423"/>
    </row>
    <row r="964" spans="1:9">
      <c r="A964" s="259"/>
      <c r="B964" s="259"/>
      <c r="C964" s="416"/>
      <c r="D964" s="259"/>
      <c r="E964" s="417"/>
      <c r="F964" s="418"/>
      <c r="G964" s="418"/>
      <c r="H964" s="260"/>
      <c r="I964" s="423"/>
    </row>
    <row r="965" spans="1:9">
      <c r="A965" s="259"/>
      <c r="B965" s="259"/>
      <c r="C965" s="416"/>
      <c r="D965" s="259"/>
      <c r="E965" s="417"/>
      <c r="F965" s="418"/>
      <c r="G965" s="418"/>
      <c r="H965" s="260"/>
      <c r="I965" s="423"/>
    </row>
    <row r="966" spans="1:9">
      <c r="A966" s="259"/>
      <c r="B966" s="259"/>
      <c r="C966" s="416"/>
      <c r="D966" s="259"/>
      <c r="E966" s="417"/>
      <c r="F966" s="418"/>
      <c r="G966" s="418"/>
      <c r="H966" s="260"/>
      <c r="I966" s="423"/>
    </row>
    <row r="967" spans="1:9">
      <c r="A967" s="259"/>
      <c r="B967" s="259"/>
      <c r="C967" s="416"/>
      <c r="D967" s="259"/>
      <c r="E967" s="417"/>
      <c r="F967" s="418"/>
      <c r="G967" s="418"/>
      <c r="H967" s="260"/>
      <c r="I967" s="423"/>
    </row>
    <row r="968" spans="1:9">
      <c r="A968" s="259"/>
      <c r="B968" s="259"/>
      <c r="C968" s="416"/>
      <c r="D968" s="259"/>
      <c r="E968" s="417"/>
      <c r="F968" s="418"/>
      <c r="G968" s="418"/>
      <c r="H968" s="260"/>
      <c r="I968" s="423"/>
    </row>
    <row r="969" spans="1:9">
      <c r="A969" s="259"/>
      <c r="B969" s="259"/>
      <c r="C969" s="416"/>
      <c r="D969" s="259"/>
      <c r="E969" s="417"/>
      <c r="F969" s="418"/>
      <c r="G969" s="418"/>
      <c r="H969" s="260"/>
      <c r="I969" s="423"/>
    </row>
    <row r="970" spans="1:9">
      <c r="A970" s="259"/>
      <c r="B970" s="259"/>
      <c r="C970" s="416"/>
      <c r="D970" s="259"/>
      <c r="E970" s="417"/>
      <c r="F970" s="418"/>
      <c r="G970" s="418"/>
      <c r="H970" s="260"/>
      <c r="I970" s="423"/>
    </row>
    <row r="971" spans="1:9">
      <c r="A971" s="259"/>
      <c r="B971" s="259"/>
      <c r="C971" s="416"/>
      <c r="D971" s="259"/>
      <c r="E971" s="417"/>
      <c r="F971" s="418"/>
      <c r="G971" s="418"/>
      <c r="H971" s="260"/>
      <c r="I971" s="423"/>
    </row>
    <row r="972" spans="1:9">
      <c r="A972" s="259"/>
      <c r="B972" s="259"/>
      <c r="C972" s="416"/>
      <c r="D972" s="259"/>
      <c r="E972" s="417"/>
      <c r="F972" s="418"/>
      <c r="G972" s="418"/>
      <c r="H972" s="260"/>
      <c r="I972" s="423"/>
    </row>
    <row r="973" spans="1:9">
      <c r="A973" s="259"/>
      <c r="B973" s="259"/>
      <c r="C973" s="416"/>
      <c r="D973" s="259"/>
      <c r="E973" s="417"/>
      <c r="F973" s="418"/>
      <c r="G973" s="418"/>
      <c r="H973" s="260"/>
      <c r="I973" s="423"/>
    </row>
    <row r="974" spans="1:9">
      <c r="A974" s="259"/>
      <c r="B974" s="259"/>
      <c r="C974" s="416"/>
      <c r="D974" s="259"/>
      <c r="E974" s="417"/>
      <c r="F974" s="418"/>
      <c r="G974" s="418"/>
      <c r="H974" s="260"/>
      <c r="I974" s="423"/>
    </row>
    <row r="975" spans="1:9">
      <c r="A975" s="259"/>
      <c r="B975" s="259"/>
      <c r="C975" s="416"/>
      <c r="D975" s="259"/>
      <c r="E975" s="417"/>
      <c r="F975" s="418"/>
      <c r="G975" s="418"/>
      <c r="H975" s="260"/>
      <c r="I975" s="423"/>
    </row>
    <row r="976" spans="1:9">
      <c r="A976" s="259"/>
      <c r="B976" s="259"/>
      <c r="C976" s="416"/>
      <c r="D976" s="259"/>
      <c r="E976" s="417"/>
      <c r="F976" s="418"/>
      <c r="G976" s="418"/>
      <c r="H976" s="260"/>
      <c r="I976" s="423"/>
    </row>
    <row r="977" spans="1:9">
      <c r="A977" s="259"/>
      <c r="B977" s="259"/>
      <c r="C977" s="416"/>
      <c r="D977" s="259"/>
      <c r="E977" s="417"/>
      <c r="F977" s="418"/>
      <c r="G977" s="418"/>
      <c r="H977" s="260"/>
      <c r="I977" s="423"/>
    </row>
    <row r="978" spans="1:9">
      <c r="A978" s="259"/>
      <c r="B978" s="259"/>
      <c r="C978" s="416"/>
      <c r="D978" s="259"/>
      <c r="E978" s="417"/>
      <c r="F978" s="418"/>
      <c r="G978" s="418"/>
      <c r="H978" s="260"/>
      <c r="I978" s="423"/>
    </row>
    <row r="979" spans="1:9">
      <c r="A979" s="259"/>
      <c r="B979" s="259"/>
      <c r="C979" s="416"/>
      <c r="D979" s="259"/>
      <c r="E979" s="417"/>
      <c r="F979" s="418"/>
      <c r="G979" s="418"/>
      <c r="H979" s="260"/>
      <c r="I979" s="423"/>
    </row>
    <row r="980" spans="1:9">
      <c r="A980" s="259"/>
      <c r="B980" s="259"/>
      <c r="C980" s="416"/>
      <c r="D980" s="259"/>
      <c r="E980" s="417"/>
      <c r="F980" s="418"/>
      <c r="G980" s="418"/>
      <c r="H980" s="260"/>
      <c r="I980" s="423"/>
    </row>
    <row r="981" spans="1:9">
      <c r="A981" s="259"/>
      <c r="B981" s="259"/>
      <c r="C981" s="416"/>
      <c r="D981" s="259"/>
      <c r="E981" s="417"/>
      <c r="F981" s="418"/>
      <c r="G981" s="418"/>
      <c r="H981" s="260"/>
      <c r="I981" s="423"/>
    </row>
    <row r="982" spans="1:9">
      <c r="A982" s="259"/>
      <c r="B982" s="259"/>
      <c r="C982" s="416"/>
      <c r="D982" s="259"/>
      <c r="E982" s="417"/>
      <c r="F982" s="418"/>
      <c r="G982" s="418"/>
      <c r="H982" s="260"/>
      <c r="I982" s="423"/>
    </row>
    <row r="983" spans="1:9">
      <c r="A983" s="259"/>
      <c r="B983" s="259"/>
      <c r="C983" s="416"/>
      <c r="D983" s="259"/>
      <c r="E983" s="417"/>
      <c r="F983" s="418"/>
      <c r="G983" s="418"/>
      <c r="H983" s="260"/>
      <c r="I983" s="423"/>
    </row>
    <row r="984" spans="1:9">
      <c r="A984" s="259"/>
      <c r="B984" s="259"/>
      <c r="C984" s="416"/>
      <c r="D984" s="259"/>
      <c r="E984" s="417"/>
      <c r="F984" s="418"/>
      <c r="G984" s="418"/>
      <c r="H984" s="260"/>
      <c r="I984" s="423"/>
    </row>
    <row r="985" spans="1:9">
      <c r="A985" s="259"/>
      <c r="B985" s="259"/>
      <c r="C985" s="416"/>
      <c r="D985" s="259"/>
      <c r="E985" s="417"/>
      <c r="F985" s="418"/>
      <c r="G985" s="418"/>
      <c r="H985" s="260"/>
      <c r="I985" s="423"/>
    </row>
    <row r="986" spans="1:9">
      <c r="A986" s="259"/>
      <c r="B986" s="259"/>
      <c r="C986" s="416"/>
      <c r="D986" s="259"/>
      <c r="E986" s="417"/>
      <c r="F986" s="418"/>
      <c r="G986" s="418"/>
      <c r="H986" s="260"/>
      <c r="I986" s="423"/>
    </row>
    <row r="987" spans="1:9">
      <c r="A987" s="259"/>
      <c r="B987" s="259"/>
      <c r="C987" s="416"/>
      <c r="D987" s="259"/>
      <c r="E987" s="417"/>
      <c r="F987" s="418"/>
      <c r="G987" s="418"/>
      <c r="H987" s="260"/>
      <c r="I987" s="423"/>
    </row>
    <row r="988" spans="1:9">
      <c r="A988" s="259"/>
      <c r="B988" s="259"/>
      <c r="C988" s="416"/>
      <c r="D988" s="259"/>
      <c r="E988" s="417"/>
      <c r="F988" s="418"/>
      <c r="G988" s="418"/>
      <c r="H988" s="260"/>
      <c r="I988" s="423"/>
    </row>
    <row r="989" spans="1:9">
      <c r="A989" s="259"/>
      <c r="B989" s="259"/>
      <c r="C989" s="416"/>
      <c r="D989" s="259"/>
      <c r="E989" s="417"/>
      <c r="F989" s="418"/>
      <c r="G989" s="418"/>
      <c r="H989" s="260"/>
      <c r="I989" s="423"/>
    </row>
    <row r="990" spans="1:9">
      <c r="A990" s="259"/>
      <c r="B990" s="259"/>
      <c r="C990" s="416"/>
      <c r="D990" s="259"/>
      <c r="E990" s="417"/>
      <c r="F990" s="418"/>
      <c r="G990" s="418"/>
      <c r="H990" s="260"/>
      <c r="I990" s="423"/>
    </row>
    <row r="991" spans="1:9">
      <c r="A991" s="259"/>
      <c r="B991" s="259"/>
      <c r="C991" s="416"/>
      <c r="D991" s="259"/>
      <c r="E991" s="417"/>
      <c r="F991" s="418"/>
      <c r="G991" s="418"/>
      <c r="H991" s="260"/>
      <c r="I991" s="423"/>
    </row>
    <row r="992" spans="1:9">
      <c r="A992" s="259"/>
      <c r="B992" s="259"/>
      <c r="C992" s="416"/>
      <c r="D992" s="259"/>
      <c r="E992" s="417"/>
      <c r="F992" s="418"/>
      <c r="G992" s="418"/>
      <c r="H992" s="260"/>
      <c r="I992" s="423"/>
    </row>
    <row r="993" spans="1:9">
      <c r="A993" s="259"/>
      <c r="B993" s="259"/>
      <c r="C993" s="416"/>
      <c r="D993" s="259"/>
      <c r="E993" s="417"/>
      <c r="F993" s="418"/>
      <c r="G993" s="418"/>
      <c r="H993" s="260"/>
      <c r="I993" s="423"/>
    </row>
    <row r="994" spans="1:9">
      <c r="A994" s="259"/>
      <c r="B994" s="259"/>
      <c r="C994" s="416"/>
      <c r="D994" s="259"/>
      <c r="E994" s="417"/>
      <c r="F994" s="418"/>
      <c r="G994" s="418"/>
      <c r="H994" s="260"/>
      <c r="I994" s="423"/>
    </row>
    <row r="995" spans="1:9">
      <c r="A995" s="259"/>
      <c r="B995" s="259"/>
      <c r="C995" s="416"/>
      <c r="D995" s="259"/>
      <c r="E995" s="417"/>
      <c r="F995" s="418"/>
      <c r="G995" s="418"/>
      <c r="H995" s="260"/>
      <c r="I995" s="423"/>
    </row>
    <row r="996" spans="1:9">
      <c r="A996" s="259"/>
      <c r="B996" s="259"/>
      <c r="C996" s="416"/>
      <c r="D996" s="259"/>
      <c r="E996" s="417"/>
      <c r="F996" s="418"/>
      <c r="G996" s="418"/>
      <c r="H996" s="260"/>
      <c r="I996" s="423"/>
    </row>
    <row r="997" spans="1:9">
      <c r="A997" s="259"/>
      <c r="B997" s="259"/>
      <c r="C997" s="416"/>
      <c r="D997" s="259"/>
      <c r="E997" s="417"/>
      <c r="F997" s="418"/>
      <c r="G997" s="418"/>
      <c r="H997" s="260"/>
      <c r="I997" s="423"/>
    </row>
    <row r="998" spans="1:9">
      <c r="A998" s="259"/>
      <c r="B998" s="259"/>
      <c r="C998" s="416"/>
      <c r="D998" s="259"/>
      <c r="E998" s="417"/>
      <c r="F998" s="418"/>
      <c r="G998" s="418"/>
      <c r="H998" s="260"/>
      <c r="I998" s="423"/>
    </row>
    <row r="999" spans="1:9">
      <c r="A999" s="259"/>
      <c r="B999" s="259"/>
      <c r="C999" s="416"/>
      <c r="D999" s="259"/>
      <c r="E999" s="417"/>
      <c r="F999" s="418"/>
      <c r="G999" s="418"/>
      <c r="H999" s="260"/>
      <c r="I999" s="423"/>
    </row>
    <row r="1000" spans="1:9">
      <c r="A1000" s="259"/>
      <c r="B1000" s="259"/>
      <c r="C1000" s="416"/>
      <c r="D1000" s="259"/>
      <c r="E1000" s="417"/>
      <c r="F1000" s="418"/>
      <c r="G1000" s="418"/>
      <c r="H1000" s="260"/>
      <c r="I1000" s="423"/>
    </row>
    <row r="1001" spans="1:9">
      <c r="A1001" s="259"/>
      <c r="B1001" s="259"/>
      <c r="C1001" s="416"/>
      <c r="D1001" s="259"/>
      <c r="E1001" s="417"/>
      <c r="F1001" s="418"/>
      <c r="G1001" s="418"/>
      <c r="H1001" s="260"/>
      <c r="I1001" s="423"/>
    </row>
    <row r="1002" spans="1:9">
      <c r="A1002" s="259"/>
      <c r="B1002" s="259"/>
      <c r="C1002" s="416"/>
      <c r="D1002" s="259"/>
      <c r="E1002" s="417"/>
      <c r="F1002" s="418"/>
      <c r="G1002" s="418"/>
      <c r="H1002" s="260"/>
      <c r="I1002" s="423"/>
    </row>
    <row r="1003" spans="1:9">
      <c r="A1003" s="259"/>
      <c r="B1003" s="259"/>
      <c r="C1003" s="416"/>
      <c r="D1003" s="259"/>
      <c r="E1003" s="417"/>
      <c r="F1003" s="418"/>
      <c r="G1003" s="418"/>
      <c r="H1003" s="260"/>
      <c r="I1003" s="423"/>
    </row>
    <row r="1004" spans="1:9">
      <c r="A1004" s="259"/>
      <c r="B1004" s="259"/>
      <c r="C1004" s="416"/>
      <c r="D1004" s="259"/>
      <c r="E1004" s="417"/>
      <c r="F1004" s="418"/>
      <c r="G1004" s="418"/>
      <c r="H1004" s="260"/>
      <c r="I1004" s="423"/>
    </row>
    <row r="1005" spans="1:9">
      <c r="A1005" s="259"/>
      <c r="B1005" s="259"/>
      <c r="C1005" s="416"/>
      <c r="D1005" s="259"/>
      <c r="E1005" s="417"/>
      <c r="F1005" s="418"/>
      <c r="G1005" s="418"/>
      <c r="H1005" s="260"/>
      <c r="I1005" s="423"/>
    </row>
    <row r="1006" spans="1:9">
      <c r="A1006" s="259"/>
      <c r="B1006" s="259"/>
      <c r="C1006" s="416"/>
      <c r="D1006" s="259"/>
      <c r="E1006" s="417"/>
      <c r="F1006" s="418"/>
      <c r="G1006" s="418"/>
      <c r="H1006" s="260"/>
      <c r="I1006" s="423"/>
    </row>
    <row r="1007" spans="1:9">
      <c r="A1007" s="259"/>
      <c r="B1007" s="259"/>
      <c r="C1007" s="416"/>
      <c r="D1007" s="259"/>
      <c r="E1007" s="417"/>
      <c r="F1007" s="418"/>
      <c r="G1007" s="418"/>
      <c r="H1007" s="260"/>
      <c r="I1007" s="423"/>
    </row>
    <row r="1008" spans="1:9">
      <c r="A1008" s="259"/>
      <c r="B1008" s="259"/>
      <c r="C1008" s="416"/>
      <c r="D1008" s="259"/>
      <c r="E1008" s="417"/>
      <c r="F1008" s="418"/>
      <c r="G1008" s="418"/>
      <c r="H1008" s="260"/>
      <c r="I1008" s="423"/>
    </row>
    <row r="1009" spans="1:9">
      <c r="A1009" s="259"/>
      <c r="B1009" s="259"/>
      <c r="C1009" s="416"/>
      <c r="D1009" s="259"/>
      <c r="E1009" s="417"/>
      <c r="F1009" s="418"/>
      <c r="G1009" s="418"/>
      <c r="H1009" s="260"/>
      <c r="I1009" s="423"/>
    </row>
    <row r="1010" spans="1:9">
      <c r="A1010" s="259"/>
      <c r="B1010" s="259"/>
      <c r="C1010" s="416"/>
      <c r="D1010" s="259"/>
      <c r="E1010" s="417"/>
      <c r="F1010" s="418"/>
      <c r="G1010" s="418"/>
      <c r="H1010" s="260"/>
      <c r="I1010" s="423"/>
    </row>
    <row r="1011" spans="1:9">
      <c r="A1011" s="259"/>
      <c r="B1011" s="259"/>
      <c r="C1011" s="416"/>
      <c r="D1011" s="259"/>
      <c r="E1011" s="417"/>
      <c r="F1011" s="418"/>
      <c r="G1011" s="418"/>
      <c r="H1011" s="260"/>
      <c r="I1011" s="423"/>
    </row>
    <row r="1012" spans="1:9">
      <c r="A1012" s="259"/>
      <c r="B1012" s="259"/>
      <c r="C1012" s="416"/>
      <c r="D1012" s="259"/>
      <c r="E1012" s="417"/>
      <c r="F1012" s="418"/>
      <c r="G1012" s="418"/>
      <c r="H1012" s="260"/>
      <c r="I1012" s="423"/>
    </row>
    <row r="1013" spans="1:9">
      <c r="A1013" s="259"/>
      <c r="B1013" s="259"/>
      <c r="C1013" s="416"/>
      <c r="D1013" s="259"/>
      <c r="E1013" s="417"/>
      <c r="F1013" s="418"/>
      <c r="G1013" s="418"/>
      <c r="H1013" s="260"/>
      <c r="I1013" s="423"/>
    </row>
    <row r="1014" spans="1:9">
      <c r="A1014" s="259"/>
      <c r="B1014" s="259"/>
      <c r="C1014" s="416"/>
      <c r="D1014" s="259"/>
      <c r="E1014" s="417"/>
      <c r="F1014" s="418"/>
      <c r="G1014" s="418"/>
      <c r="H1014" s="260"/>
      <c r="I1014" s="423"/>
    </row>
    <row r="1015" spans="1:9">
      <c r="A1015" s="259"/>
      <c r="B1015" s="259"/>
      <c r="C1015" s="416"/>
      <c r="D1015" s="259"/>
      <c r="E1015" s="417"/>
      <c r="F1015" s="418"/>
      <c r="G1015" s="418"/>
      <c r="H1015" s="260"/>
      <c r="I1015" s="423"/>
    </row>
    <row r="1016" spans="1:9">
      <c r="A1016" s="259"/>
      <c r="B1016" s="259"/>
      <c r="C1016" s="416"/>
      <c r="D1016" s="259"/>
      <c r="E1016" s="417"/>
      <c r="F1016" s="418"/>
      <c r="G1016" s="418"/>
      <c r="H1016" s="260"/>
      <c r="I1016" s="423"/>
    </row>
    <row r="1017" spans="1:9">
      <c r="A1017" s="259"/>
      <c r="B1017" s="259"/>
      <c r="C1017" s="416"/>
      <c r="D1017" s="259"/>
      <c r="E1017" s="417"/>
      <c r="F1017" s="418"/>
      <c r="G1017" s="418"/>
      <c r="H1017" s="260"/>
      <c r="I1017" s="423"/>
    </row>
    <row r="1018" spans="1:9">
      <c r="A1018" s="259"/>
      <c r="B1018" s="259"/>
      <c r="C1018" s="416"/>
      <c r="D1018" s="259"/>
      <c r="E1018" s="417"/>
      <c r="F1018" s="418"/>
      <c r="G1018" s="418"/>
      <c r="H1018" s="260"/>
      <c r="I1018" s="423"/>
    </row>
    <row r="1019" spans="1:9">
      <c r="A1019" s="259"/>
      <c r="B1019" s="259"/>
      <c r="C1019" s="416"/>
      <c r="D1019" s="259"/>
      <c r="E1019" s="417"/>
      <c r="F1019" s="418"/>
      <c r="G1019" s="418"/>
      <c r="H1019" s="260"/>
      <c r="I1019" s="423"/>
    </row>
    <row r="1020" spans="1:9">
      <c r="A1020" s="259"/>
      <c r="B1020" s="259"/>
      <c r="C1020" s="416"/>
      <c r="D1020" s="259"/>
      <c r="E1020" s="417"/>
      <c r="F1020" s="418"/>
      <c r="G1020" s="418"/>
      <c r="H1020" s="260"/>
      <c r="I1020" s="423"/>
    </row>
    <row r="1021" spans="1:9">
      <c r="A1021" s="259"/>
      <c r="B1021" s="259"/>
      <c r="C1021" s="416"/>
      <c r="D1021" s="259"/>
      <c r="E1021" s="417"/>
      <c r="F1021" s="418"/>
      <c r="G1021" s="418"/>
      <c r="H1021" s="260"/>
      <c r="I1021" s="423"/>
    </row>
    <row r="1022" spans="1:9">
      <c r="A1022" s="259"/>
      <c r="B1022" s="259"/>
      <c r="C1022" s="416"/>
      <c r="D1022" s="259"/>
      <c r="E1022" s="417"/>
      <c r="F1022" s="418"/>
      <c r="G1022" s="418"/>
      <c r="H1022" s="260"/>
      <c r="I1022" s="423"/>
    </row>
    <row r="1023" spans="1:9">
      <c r="A1023" s="259"/>
      <c r="B1023" s="259"/>
      <c r="C1023" s="416"/>
      <c r="D1023" s="259"/>
      <c r="E1023" s="417"/>
      <c r="F1023" s="418"/>
      <c r="G1023" s="418"/>
      <c r="H1023" s="260"/>
      <c r="I1023" s="423"/>
    </row>
    <row r="1024" spans="1:9">
      <c r="A1024" s="259"/>
      <c r="B1024" s="259"/>
      <c r="C1024" s="416"/>
      <c r="D1024" s="259"/>
      <c r="E1024" s="417"/>
      <c r="F1024" s="418"/>
      <c r="G1024" s="418"/>
      <c r="H1024" s="260"/>
      <c r="I1024" s="423"/>
    </row>
    <row r="1025" spans="1:9">
      <c r="A1025" s="259"/>
      <c r="B1025" s="259"/>
      <c r="C1025" s="416"/>
      <c r="D1025" s="259"/>
      <c r="E1025" s="417"/>
      <c r="F1025" s="418"/>
      <c r="G1025" s="418"/>
      <c r="H1025" s="260"/>
      <c r="I1025" s="423"/>
    </row>
    <row r="1026" spans="1:9">
      <c r="A1026" s="259"/>
      <c r="B1026" s="259"/>
      <c r="C1026" s="416"/>
      <c r="D1026" s="259"/>
      <c r="E1026" s="417"/>
      <c r="F1026" s="418"/>
      <c r="G1026" s="418"/>
      <c r="H1026" s="260"/>
      <c r="I1026" s="423"/>
    </row>
    <row r="1027" spans="1:9">
      <c r="A1027" s="259"/>
      <c r="B1027" s="259"/>
      <c r="C1027" s="416"/>
      <c r="D1027" s="259"/>
      <c r="E1027" s="417"/>
      <c r="F1027" s="418"/>
      <c r="G1027" s="418"/>
      <c r="H1027" s="260"/>
      <c r="I1027" s="423"/>
    </row>
    <row r="1028" spans="1:9">
      <c r="A1028" s="259"/>
      <c r="B1028" s="259"/>
      <c r="C1028" s="416"/>
      <c r="D1028" s="259"/>
      <c r="E1028" s="417"/>
      <c r="F1028" s="418"/>
      <c r="G1028" s="418"/>
      <c r="H1028" s="260"/>
      <c r="I1028" s="423"/>
    </row>
    <row r="1029" spans="1:9">
      <c r="A1029" s="259"/>
      <c r="B1029" s="259"/>
      <c r="C1029" s="416"/>
      <c r="D1029" s="259"/>
      <c r="E1029" s="417"/>
      <c r="F1029" s="418"/>
      <c r="G1029" s="418"/>
      <c r="H1029" s="260"/>
      <c r="I1029" s="423"/>
    </row>
    <row r="1030" spans="1:9">
      <c r="A1030" s="259"/>
      <c r="B1030" s="259"/>
      <c r="C1030" s="416"/>
      <c r="D1030" s="259"/>
      <c r="E1030" s="417"/>
      <c r="F1030" s="418"/>
      <c r="G1030" s="418"/>
      <c r="H1030" s="260"/>
      <c r="I1030" s="423"/>
    </row>
    <row r="1031" spans="1:9">
      <c r="A1031" s="259"/>
      <c r="B1031" s="259"/>
      <c r="C1031" s="416"/>
      <c r="D1031" s="259"/>
      <c r="E1031" s="417"/>
      <c r="F1031" s="418"/>
      <c r="G1031" s="418"/>
      <c r="H1031" s="260"/>
      <c r="I1031" s="423"/>
    </row>
    <row r="1032" spans="1:9">
      <c r="A1032" s="259"/>
      <c r="B1032" s="259"/>
      <c r="C1032" s="416"/>
      <c r="D1032" s="259"/>
      <c r="E1032" s="417"/>
      <c r="F1032" s="418"/>
      <c r="G1032" s="418"/>
      <c r="H1032" s="260"/>
      <c r="I1032" s="423"/>
    </row>
    <row r="1033" spans="1:9">
      <c r="A1033" s="259"/>
      <c r="B1033" s="259"/>
      <c r="C1033" s="416"/>
      <c r="D1033" s="259"/>
      <c r="E1033" s="417"/>
      <c r="F1033" s="418"/>
      <c r="G1033" s="418"/>
      <c r="H1033" s="260"/>
      <c r="I1033" s="423"/>
    </row>
    <row r="1034" spans="1:9">
      <c r="A1034" s="259"/>
      <c r="B1034" s="259"/>
      <c r="C1034" s="416"/>
      <c r="D1034" s="259"/>
      <c r="E1034" s="417"/>
      <c r="F1034" s="418"/>
      <c r="G1034" s="418"/>
      <c r="H1034" s="260"/>
      <c r="I1034" s="423"/>
    </row>
    <row r="1035" spans="1:9">
      <c r="A1035" s="259"/>
      <c r="B1035" s="259"/>
      <c r="C1035" s="416"/>
      <c r="D1035" s="259"/>
      <c r="E1035" s="417"/>
      <c r="F1035" s="418"/>
      <c r="G1035" s="418"/>
      <c r="H1035" s="260"/>
      <c r="I1035" s="423"/>
    </row>
    <row r="1036" spans="1:9">
      <c r="A1036" s="259"/>
      <c r="B1036" s="259"/>
      <c r="C1036" s="416"/>
      <c r="D1036" s="259"/>
      <c r="E1036" s="417"/>
      <c r="F1036" s="418"/>
      <c r="G1036" s="418"/>
      <c r="H1036" s="260"/>
      <c r="I1036" s="423"/>
    </row>
    <row r="1037" spans="1:9">
      <c r="A1037" s="259"/>
      <c r="B1037" s="259"/>
      <c r="C1037" s="416"/>
      <c r="D1037" s="259"/>
      <c r="E1037" s="417"/>
      <c r="F1037" s="418"/>
      <c r="G1037" s="418"/>
      <c r="H1037" s="260"/>
      <c r="I1037" s="423"/>
    </row>
    <row r="1038" spans="1:9">
      <c r="A1038" s="259"/>
      <c r="B1038" s="259"/>
      <c r="C1038" s="416"/>
      <c r="D1038" s="259"/>
      <c r="E1038" s="417"/>
      <c r="F1038" s="418"/>
      <c r="G1038" s="418"/>
      <c r="H1038" s="260"/>
      <c r="I1038" s="423"/>
    </row>
    <row r="1039" spans="1:9">
      <c r="A1039" s="259"/>
      <c r="B1039" s="259"/>
      <c r="C1039" s="416"/>
      <c r="D1039" s="259"/>
      <c r="E1039" s="417"/>
      <c r="F1039" s="418"/>
      <c r="G1039" s="418"/>
      <c r="H1039" s="260"/>
      <c r="I1039" s="423"/>
    </row>
    <row r="1040" spans="1:9">
      <c r="A1040" s="259"/>
      <c r="B1040" s="259"/>
      <c r="C1040" s="416"/>
      <c r="D1040" s="259"/>
      <c r="E1040" s="417"/>
      <c r="F1040" s="418"/>
      <c r="G1040" s="418"/>
      <c r="H1040" s="260"/>
      <c r="I1040" s="423"/>
    </row>
    <row r="1041" spans="1:9">
      <c r="A1041" s="259"/>
      <c r="B1041" s="259"/>
      <c r="C1041" s="416"/>
      <c r="D1041" s="259"/>
      <c r="E1041" s="417"/>
      <c r="F1041" s="418"/>
      <c r="G1041" s="418"/>
      <c r="H1041" s="260"/>
      <c r="I1041" s="423"/>
    </row>
    <row r="1042" spans="1:9">
      <c r="A1042" s="259"/>
      <c r="B1042" s="259"/>
      <c r="C1042" s="416"/>
      <c r="D1042" s="259"/>
      <c r="E1042" s="417"/>
      <c r="F1042" s="418"/>
      <c r="G1042" s="418"/>
      <c r="H1042" s="260"/>
      <c r="I1042" s="423"/>
    </row>
    <row r="1043" spans="1:9">
      <c r="A1043" s="259"/>
      <c r="B1043" s="259"/>
      <c r="C1043" s="416"/>
      <c r="D1043" s="259"/>
      <c r="E1043" s="417"/>
      <c r="F1043" s="418"/>
      <c r="G1043" s="418"/>
      <c r="H1043" s="260"/>
      <c r="I1043" s="423"/>
    </row>
    <row r="1044" spans="1:9">
      <c r="A1044" s="259"/>
      <c r="B1044" s="259"/>
      <c r="C1044" s="416"/>
      <c r="D1044" s="259"/>
      <c r="E1044" s="417"/>
      <c r="F1044" s="418"/>
      <c r="G1044" s="418"/>
      <c r="H1044" s="260"/>
      <c r="I1044" s="423"/>
    </row>
    <row r="1045" spans="1:9">
      <c r="A1045" s="259"/>
      <c r="B1045" s="259"/>
      <c r="C1045" s="416"/>
      <c r="D1045" s="259"/>
      <c r="E1045" s="417"/>
      <c r="F1045" s="418"/>
      <c r="G1045" s="418"/>
      <c r="H1045" s="260"/>
      <c r="I1045" s="423"/>
    </row>
    <row r="1046" spans="1:9">
      <c r="A1046" s="259"/>
      <c r="B1046" s="259"/>
      <c r="C1046" s="416"/>
      <c r="D1046" s="259"/>
      <c r="E1046" s="417"/>
      <c r="F1046" s="418"/>
      <c r="G1046" s="418"/>
      <c r="H1046" s="260"/>
      <c r="I1046" s="423"/>
    </row>
    <row r="1047" spans="1:9">
      <c r="A1047" s="259"/>
      <c r="B1047" s="259"/>
      <c r="C1047" s="416"/>
      <c r="D1047" s="259"/>
      <c r="E1047" s="417"/>
      <c r="F1047" s="418"/>
      <c r="G1047" s="418"/>
      <c r="H1047" s="260"/>
      <c r="I1047" s="423"/>
    </row>
    <row r="1048" spans="1:9">
      <c r="A1048" s="259"/>
      <c r="B1048" s="259"/>
      <c r="C1048" s="416"/>
      <c r="D1048" s="259"/>
      <c r="E1048" s="417"/>
      <c r="F1048" s="418"/>
      <c r="G1048" s="418"/>
      <c r="H1048" s="260"/>
      <c r="I1048" s="423"/>
    </row>
    <row r="1049" spans="1:9">
      <c r="A1049" s="259"/>
      <c r="B1049" s="259"/>
      <c r="C1049" s="416"/>
      <c r="D1049" s="259"/>
      <c r="E1049" s="417"/>
      <c r="F1049" s="418"/>
      <c r="G1049" s="418"/>
      <c r="H1049" s="260"/>
      <c r="I1049" s="423"/>
    </row>
    <row r="1050" spans="1:9">
      <c r="A1050" s="259"/>
      <c r="B1050" s="259"/>
      <c r="C1050" s="416"/>
      <c r="D1050" s="259"/>
      <c r="E1050" s="417"/>
      <c r="F1050" s="418"/>
      <c r="G1050" s="418"/>
      <c r="H1050" s="260"/>
      <c r="I1050" s="423"/>
    </row>
    <row r="1051" spans="1:9">
      <c r="A1051" s="259"/>
      <c r="B1051" s="259"/>
      <c r="C1051" s="416"/>
      <c r="D1051" s="259"/>
      <c r="E1051" s="417"/>
      <c r="F1051" s="418"/>
      <c r="G1051" s="418"/>
      <c r="H1051" s="260"/>
      <c r="I1051" s="423"/>
    </row>
    <row r="1052" spans="1:9">
      <c r="A1052" s="259"/>
      <c r="B1052" s="259"/>
      <c r="C1052" s="416"/>
      <c r="D1052" s="259"/>
      <c r="E1052" s="417"/>
      <c r="F1052" s="418"/>
      <c r="G1052" s="418"/>
      <c r="H1052" s="260"/>
      <c r="I1052" s="423"/>
    </row>
    <row r="1053" spans="1:9">
      <c r="A1053" s="259"/>
      <c r="B1053" s="259"/>
      <c r="C1053" s="416"/>
      <c r="D1053" s="259"/>
      <c r="E1053" s="417"/>
      <c r="F1053" s="418"/>
      <c r="G1053" s="418"/>
      <c r="H1053" s="260"/>
      <c r="I1053" s="423"/>
    </row>
    <row r="1054" spans="1:9">
      <c r="A1054" s="259"/>
      <c r="B1054" s="259"/>
      <c r="C1054" s="416"/>
      <c r="D1054" s="259"/>
      <c r="E1054" s="417"/>
      <c r="F1054" s="418"/>
      <c r="G1054" s="418"/>
      <c r="H1054" s="260"/>
      <c r="I1054" s="423"/>
    </row>
    <row r="1055" spans="1:9">
      <c r="A1055" s="259"/>
      <c r="B1055" s="259"/>
      <c r="C1055" s="416"/>
      <c r="D1055" s="259"/>
      <c r="E1055" s="417"/>
      <c r="F1055" s="418"/>
      <c r="G1055" s="418"/>
      <c r="H1055" s="260"/>
      <c r="I1055" s="423"/>
    </row>
    <row r="1056" spans="1:9">
      <c r="A1056" s="259"/>
      <c r="B1056" s="259"/>
      <c r="C1056" s="416"/>
      <c r="D1056" s="259"/>
      <c r="E1056" s="417"/>
      <c r="F1056" s="418"/>
      <c r="G1056" s="418"/>
      <c r="H1056" s="260"/>
      <c r="I1056" s="423"/>
    </row>
    <row r="1057" spans="1:9">
      <c r="A1057" s="259"/>
      <c r="B1057" s="259"/>
      <c r="C1057" s="416"/>
      <c r="D1057" s="259"/>
      <c r="E1057" s="417"/>
      <c r="F1057" s="418"/>
      <c r="G1057" s="418"/>
      <c r="H1057" s="260"/>
      <c r="I1057" s="423"/>
    </row>
    <row r="1058" spans="1:9">
      <c r="A1058" s="259"/>
      <c r="B1058" s="259"/>
      <c r="C1058" s="416"/>
      <c r="D1058" s="259"/>
      <c r="E1058" s="417"/>
      <c r="F1058" s="418"/>
      <c r="G1058" s="418"/>
      <c r="H1058" s="260"/>
      <c r="I1058" s="423"/>
    </row>
    <row r="1059" spans="1:9">
      <c r="A1059" s="259"/>
      <c r="B1059" s="259"/>
      <c r="C1059" s="416"/>
      <c r="D1059" s="259"/>
      <c r="E1059" s="417"/>
      <c r="F1059" s="418"/>
      <c r="G1059" s="418"/>
      <c r="H1059" s="260"/>
      <c r="I1059" s="423"/>
    </row>
    <row r="1060" spans="1:9">
      <c r="A1060" s="259"/>
      <c r="B1060" s="259"/>
      <c r="C1060" s="416"/>
      <c r="D1060" s="259"/>
      <c r="E1060" s="417"/>
      <c r="F1060" s="418"/>
      <c r="G1060" s="418"/>
      <c r="H1060" s="260"/>
      <c r="I1060" s="423"/>
    </row>
    <row r="1061" spans="1:9">
      <c r="A1061" s="259"/>
      <c r="B1061" s="259"/>
      <c r="C1061" s="416"/>
      <c r="D1061" s="259"/>
      <c r="E1061" s="417"/>
      <c r="F1061" s="418"/>
      <c r="G1061" s="418"/>
      <c r="H1061" s="260"/>
      <c r="I1061" s="423"/>
    </row>
    <row r="1062" spans="1:9">
      <c r="A1062" s="259"/>
      <c r="B1062" s="259"/>
      <c r="C1062" s="416"/>
      <c r="D1062" s="259"/>
      <c r="E1062" s="417"/>
      <c r="F1062" s="418"/>
      <c r="G1062" s="418"/>
      <c r="H1062" s="260"/>
      <c r="I1062" s="423"/>
    </row>
    <row r="1063" spans="1:9">
      <c r="A1063" s="259"/>
      <c r="B1063" s="259"/>
      <c r="C1063" s="416"/>
      <c r="D1063" s="259"/>
      <c r="E1063" s="417"/>
      <c r="F1063" s="418"/>
      <c r="G1063" s="418"/>
      <c r="H1063" s="260"/>
      <c r="I1063" s="423"/>
    </row>
    <row r="1064" spans="1:9">
      <c r="A1064" s="259"/>
      <c r="B1064" s="259"/>
      <c r="C1064" s="416"/>
      <c r="D1064" s="259"/>
      <c r="E1064" s="417"/>
      <c r="F1064" s="418"/>
      <c r="G1064" s="418"/>
      <c r="H1064" s="260"/>
      <c r="I1064" s="423"/>
    </row>
    <row r="1065" spans="1:9">
      <c r="A1065" s="259"/>
      <c r="B1065" s="259"/>
      <c r="C1065" s="416"/>
      <c r="D1065" s="259"/>
      <c r="E1065" s="417"/>
      <c r="F1065" s="418"/>
      <c r="G1065" s="418"/>
      <c r="H1065" s="260"/>
      <c r="I1065" s="423"/>
    </row>
    <row r="1066" spans="1:9">
      <c r="A1066" s="259"/>
      <c r="B1066" s="259"/>
      <c r="C1066" s="416"/>
      <c r="D1066" s="259"/>
      <c r="E1066" s="417"/>
      <c r="F1066" s="418"/>
      <c r="G1066" s="418"/>
      <c r="H1066" s="260"/>
      <c r="I1066" s="423"/>
    </row>
    <row r="1067" spans="1:9">
      <c r="A1067" s="259"/>
      <c r="B1067" s="259"/>
      <c r="C1067" s="416"/>
      <c r="D1067" s="259"/>
      <c r="E1067" s="417"/>
      <c r="F1067" s="418"/>
      <c r="G1067" s="418"/>
      <c r="H1067" s="260"/>
      <c r="I1067" s="423"/>
    </row>
    <row r="1068" spans="1:9">
      <c r="A1068" s="259"/>
      <c r="B1068" s="259"/>
      <c r="C1068" s="416"/>
      <c r="D1068" s="259"/>
      <c r="E1068" s="417"/>
      <c r="F1068" s="418"/>
      <c r="G1068" s="418"/>
      <c r="H1068" s="260"/>
      <c r="I1068" s="423"/>
    </row>
    <row r="1069" spans="1:9">
      <c r="A1069" s="259"/>
      <c r="B1069" s="259"/>
      <c r="C1069" s="416"/>
      <c r="D1069" s="259"/>
      <c r="E1069" s="417"/>
      <c r="F1069" s="418"/>
      <c r="G1069" s="418"/>
      <c r="H1069" s="260"/>
      <c r="I1069" s="423"/>
    </row>
    <row r="1070" spans="1:9">
      <c r="A1070" s="259"/>
      <c r="B1070" s="259"/>
      <c r="C1070" s="416"/>
      <c r="D1070" s="259"/>
      <c r="E1070" s="417"/>
      <c r="F1070" s="418"/>
      <c r="G1070" s="418"/>
      <c r="H1070" s="260"/>
      <c r="I1070" s="423"/>
    </row>
    <row r="1071" spans="1:9">
      <c r="A1071" s="259"/>
      <c r="B1071" s="259"/>
      <c r="C1071" s="416"/>
      <c r="D1071" s="259"/>
      <c r="E1071" s="417"/>
      <c r="F1071" s="418"/>
      <c r="G1071" s="418"/>
      <c r="H1071" s="260"/>
      <c r="I1071" s="423"/>
    </row>
    <row r="1072" spans="1:9">
      <c r="A1072" s="259"/>
      <c r="B1072" s="259"/>
      <c r="C1072" s="416"/>
      <c r="D1072" s="259"/>
      <c r="E1072" s="417"/>
      <c r="F1072" s="418"/>
      <c r="G1072" s="418"/>
      <c r="H1072" s="260"/>
      <c r="I1072" s="423"/>
    </row>
    <row r="1073" spans="1:9">
      <c r="A1073" s="259"/>
      <c r="B1073" s="259"/>
      <c r="C1073" s="416"/>
      <c r="D1073" s="259"/>
      <c r="E1073" s="417"/>
      <c r="F1073" s="418"/>
      <c r="G1073" s="418"/>
      <c r="H1073" s="260"/>
      <c r="I1073" s="423"/>
    </row>
    <row r="1074" spans="1:9">
      <c r="A1074" s="259"/>
      <c r="B1074" s="259"/>
      <c r="C1074" s="416"/>
      <c r="D1074" s="259"/>
      <c r="E1074" s="417"/>
      <c r="F1074" s="418"/>
      <c r="G1074" s="418"/>
      <c r="H1074" s="260"/>
      <c r="I1074" s="423"/>
    </row>
    <row r="1075" spans="1:9">
      <c r="A1075" s="259"/>
      <c r="B1075" s="259"/>
      <c r="C1075" s="416"/>
      <c r="D1075" s="259"/>
      <c r="E1075" s="417"/>
      <c r="F1075" s="418"/>
      <c r="G1075" s="418"/>
      <c r="H1075" s="260"/>
      <c r="I1075" s="423"/>
    </row>
    <row r="1076" spans="1:9">
      <c r="A1076" s="259"/>
      <c r="B1076" s="259"/>
      <c r="C1076" s="416"/>
      <c r="D1076" s="259"/>
      <c r="E1076" s="417"/>
      <c r="F1076" s="418"/>
      <c r="G1076" s="418"/>
      <c r="H1076" s="260"/>
      <c r="I1076" s="423"/>
    </row>
    <row r="1077" spans="1:9">
      <c r="A1077" s="259"/>
      <c r="B1077" s="259"/>
      <c r="C1077" s="416"/>
      <c r="D1077" s="259"/>
      <c r="E1077" s="417"/>
      <c r="F1077" s="418"/>
      <c r="G1077" s="418"/>
      <c r="H1077" s="260"/>
      <c r="I1077" s="423"/>
    </row>
    <row r="1078" spans="1:9">
      <c r="A1078" s="259"/>
      <c r="B1078" s="259"/>
      <c r="C1078" s="416"/>
      <c r="D1078" s="259"/>
      <c r="E1078" s="417"/>
      <c r="F1078" s="418"/>
      <c r="G1078" s="418"/>
      <c r="H1078" s="260"/>
      <c r="I1078" s="423"/>
    </row>
    <row r="1079" spans="1:9">
      <c r="A1079" s="259"/>
      <c r="B1079" s="259"/>
      <c r="C1079" s="416"/>
      <c r="D1079" s="259"/>
      <c r="E1079" s="417"/>
      <c r="F1079" s="418"/>
      <c r="G1079" s="418"/>
      <c r="H1079" s="260"/>
      <c r="I1079" s="423"/>
    </row>
    <row r="1080" spans="1:9">
      <c r="A1080" s="259"/>
      <c r="B1080" s="259"/>
      <c r="C1080" s="416"/>
      <c r="D1080" s="259"/>
      <c r="E1080" s="417"/>
      <c r="F1080" s="418"/>
      <c r="G1080" s="418"/>
      <c r="H1080" s="260"/>
      <c r="I1080" s="423"/>
    </row>
    <row r="1081" spans="1:9">
      <c r="A1081" s="259"/>
      <c r="B1081" s="259"/>
      <c r="C1081" s="416"/>
      <c r="D1081" s="259"/>
      <c r="E1081" s="417"/>
      <c r="F1081" s="418"/>
      <c r="G1081" s="418"/>
      <c r="H1081" s="260"/>
      <c r="I1081" s="423"/>
    </row>
    <row r="1082" spans="1:9">
      <c r="A1082" s="259"/>
      <c r="B1082" s="259"/>
      <c r="C1082" s="416"/>
      <c r="D1082" s="259"/>
      <c r="E1082" s="417"/>
      <c r="F1082" s="418"/>
      <c r="G1082" s="418"/>
      <c r="H1082" s="260"/>
      <c r="I1082" s="423"/>
    </row>
    <row r="1083" spans="1:9">
      <c r="A1083" s="259"/>
      <c r="B1083" s="259"/>
      <c r="C1083" s="416"/>
      <c r="D1083" s="259"/>
      <c r="E1083" s="417"/>
      <c r="F1083" s="418"/>
      <c r="G1083" s="418"/>
      <c r="H1083" s="260"/>
      <c r="I1083" s="423"/>
    </row>
    <row r="1084" spans="1:9">
      <c r="A1084" s="259"/>
      <c r="B1084" s="259"/>
      <c r="C1084" s="416"/>
      <c r="D1084" s="259"/>
      <c r="E1084" s="417"/>
      <c r="F1084" s="418"/>
      <c r="G1084" s="418"/>
      <c r="H1084" s="260"/>
      <c r="I1084" s="423"/>
    </row>
    <row r="1085" spans="1:9">
      <c r="A1085" s="259"/>
      <c r="B1085" s="259"/>
      <c r="C1085" s="416"/>
      <c r="D1085" s="259"/>
      <c r="E1085" s="417"/>
      <c r="F1085" s="418"/>
      <c r="G1085" s="418"/>
      <c r="H1085" s="260"/>
      <c r="I1085" s="423"/>
    </row>
    <row r="1086" spans="1:9">
      <c r="A1086" s="259"/>
      <c r="B1086" s="259"/>
      <c r="C1086" s="416"/>
      <c r="D1086" s="259"/>
      <c r="E1086" s="417"/>
      <c r="F1086" s="418"/>
      <c r="G1086" s="418"/>
      <c r="H1086" s="260"/>
      <c r="I1086" s="423"/>
    </row>
    <row r="1087" spans="1:9">
      <c r="A1087" s="259"/>
      <c r="B1087" s="259"/>
      <c r="C1087" s="416"/>
      <c r="D1087" s="259"/>
      <c r="E1087" s="417"/>
      <c r="F1087" s="418"/>
      <c r="G1087" s="418"/>
      <c r="H1087" s="260"/>
      <c r="I1087" s="423"/>
    </row>
    <row r="1088" spans="1:9">
      <c r="A1088" s="259"/>
      <c r="B1088" s="259"/>
      <c r="C1088" s="416"/>
      <c r="D1088" s="259"/>
      <c r="E1088" s="417"/>
      <c r="F1088" s="418"/>
      <c r="G1088" s="418"/>
      <c r="H1088" s="260"/>
      <c r="I1088" s="423"/>
    </row>
    <row r="1089" spans="1:9">
      <c r="A1089" s="259"/>
      <c r="B1089" s="259"/>
      <c r="C1089" s="416"/>
      <c r="D1089" s="259"/>
      <c r="E1089" s="417"/>
      <c r="F1089" s="418"/>
      <c r="G1089" s="418"/>
      <c r="H1089" s="260"/>
      <c r="I1089" s="423"/>
    </row>
    <row r="1090" spans="1:9">
      <c r="A1090" s="259"/>
      <c r="B1090" s="259"/>
      <c r="C1090" s="416"/>
      <c r="D1090" s="259"/>
      <c r="E1090" s="417"/>
      <c r="F1090" s="418"/>
      <c r="G1090" s="418"/>
      <c r="H1090" s="260"/>
      <c r="I1090" s="423"/>
    </row>
    <row r="1091" spans="1:9">
      <c r="A1091" s="259"/>
      <c r="B1091" s="259"/>
      <c r="C1091" s="416"/>
      <c r="D1091" s="259"/>
      <c r="E1091" s="417"/>
      <c r="F1091" s="418"/>
      <c r="G1091" s="418"/>
      <c r="H1091" s="260"/>
      <c r="I1091" s="423"/>
    </row>
    <row r="1092" spans="1:9">
      <c r="A1092" s="259"/>
      <c r="B1092" s="259"/>
      <c r="C1092" s="416"/>
      <c r="D1092" s="259"/>
      <c r="E1092" s="417"/>
      <c r="F1092" s="418"/>
      <c r="G1092" s="418"/>
      <c r="H1092" s="260"/>
      <c r="I1092" s="423"/>
    </row>
    <row r="1093" spans="1:9">
      <c r="A1093" s="259"/>
      <c r="B1093" s="259"/>
      <c r="C1093" s="416"/>
      <c r="D1093" s="259"/>
      <c r="E1093" s="417"/>
      <c r="F1093" s="418"/>
      <c r="G1093" s="418"/>
      <c r="H1093" s="260"/>
      <c r="I1093" s="423"/>
    </row>
    <row r="1094" spans="1:9">
      <c r="A1094" s="259"/>
      <c r="B1094" s="259"/>
      <c r="C1094" s="416"/>
      <c r="D1094" s="259"/>
      <c r="E1094" s="417"/>
      <c r="F1094" s="418"/>
      <c r="G1094" s="418"/>
      <c r="H1094" s="260"/>
      <c r="I1094" s="423"/>
    </row>
    <row r="1095" spans="1:9">
      <c r="A1095" s="259"/>
      <c r="B1095" s="259"/>
      <c r="C1095" s="416"/>
      <c r="D1095" s="259"/>
      <c r="E1095" s="417"/>
      <c r="F1095" s="418"/>
      <c r="G1095" s="418"/>
      <c r="H1095" s="260"/>
      <c r="I1095" s="423"/>
    </row>
    <row r="1096" spans="1:9">
      <c r="A1096" s="259"/>
      <c r="B1096" s="259"/>
      <c r="C1096" s="416"/>
      <c r="D1096" s="259"/>
      <c r="E1096" s="417"/>
      <c r="F1096" s="418"/>
      <c r="G1096" s="418"/>
      <c r="H1096" s="260"/>
      <c r="I1096" s="423"/>
    </row>
    <row r="1097" spans="1:9">
      <c r="A1097" s="259"/>
      <c r="B1097" s="259"/>
      <c r="C1097" s="416"/>
      <c r="D1097" s="259"/>
      <c r="E1097" s="417"/>
      <c r="F1097" s="418"/>
      <c r="G1097" s="418"/>
      <c r="H1097" s="260"/>
      <c r="I1097" s="423"/>
    </row>
    <row r="1098" spans="1:9">
      <c r="A1098" s="259"/>
      <c r="B1098" s="259"/>
      <c r="C1098" s="416"/>
      <c r="D1098" s="259"/>
      <c r="E1098" s="417"/>
      <c r="F1098" s="418"/>
      <c r="G1098" s="418"/>
      <c r="H1098" s="260"/>
      <c r="I1098" s="423"/>
    </row>
    <row r="1099" spans="1:9">
      <c r="A1099" s="259"/>
      <c r="B1099" s="259"/>
      <c r="C1099" s="416"/>
      <c r="D1099" s="259"/>
      <c r="E1099" s="417"/>
      <c r="F1099" s="418"/>
      <c r="G1099" s="418"/>
      <c r="H1099" s="260"/>
      <c r="I1099" s="423"/>
    </row>
    <row r="1100" spans="1:9">
      <c r="A1100" s="259"/>
      <c r="B1100" s="259"/>
      <c r="C1100" s="416"/>
      <c r="D1100" s="259"/>
      <c r="E1100" s="417"/>
      <c r="F1100" s="418"/>
      <c r="G1100" s="418"/>
      <c r="H1100" s="260"/>
      <c r="I1100" s="423"/>
    </row>
    <row r="1101" spans="1:9">
      <c r="A1101" s="259"/>
      <c r="B1101" s="259"/>
      <c r="C1101" s="416"/>
      <c r="D1101" s="259"/>
      <c r="E1101" s="417"/>
      <c r="F1101" s="418"/>
      <c r="G1101" s="418"/>
      <c r="H1101" s="260"/>
      <c r="I1101" s="423"/>
    </row>
    <row r="1102" spans="1:9">
      <c r="A1102" s="259"/>
      <c r="B1102" s="259"/>
      <c r="C1102" s="416"/>
      <c r="D1102" s="259"/>
      <c r="E1102" s="417"/>
      <c r="F1102" s="418"/>
      <c r="G1102" s="418"/>
      <c r="H1102" s="260"/>
      <c r="I1102" s="423"/>
    </row>
    <row r="1103" spans="1:9">
      <c r="A1103" s="259"/>
      <c r="B1103" s="259"/>
      <c r="C1103" s="416"/>
      <c r="D1103" s="259"/>
      <c r="E1103" s="417"/>
      <c r="F1103" s="418"/>
      <c r="G1103" s="418"/>
      <c r="H1103" s="260"/>
      <c r="I1103" s="423"/>
    </row>
    <row r="1104" spans="1:9">
      <c r="A1104" s="259"/>
      <c r="B1104" s="259"/>
      <c r="C1104" s="416"/>
      <c r="D1104" s="259"/>
      <c r="E1104" s="417"/>
      <c r="F1104" s="418"/>
      <c r="G1104" s="418"/>
      <c r="H1104" s="260"/>
      <c r="I1104" s="423"/>
    </row>
    <row r="1105" spans="1:9">
      <c r="A1105" s="259"/>
      <c r="B1105" s="259"/>
      <c r="C1105" s="416"/>
      <c r="D1105" s="259"/>
      <c r="E1105" s="417"/>
      <c r="F1105" s="418"/>
      <c r="G1105" s="418"/>
      <c r="H1105" s="260"/>
      <c r="I1105" s="423"/>
    </row>
    <row r="1106" spans="1:9">
      <c r="A1106" s="259"/>
      <c r="B1106" s="259"/>
      <c r="C1106" s="416"/>
      <c r="D1106" s="259"/>
      <c r="E1106" s="417"/>
      <c r="F1106" s="418"/>
      <c r="G1106" s="418"/>
      <c r="H1106" s="260"/>
      <c r="I1106" s="423"/>
    </row>
    <row r="1107" spans="1:9">
      <c r="A1107" s="259"/>
      <c r="B1107" s="259"/>
      <c r="C1107" s="416"/>
      <c r="D1107" s="259"/>
      <c r="E1107" s="417"/>
      <c r="F1107" s="418"/>
      <c r="G1107" s="418"/>
      <c r="H1107" s="260"/>
      <c r="I1107" s="423"/>
    </row>
    <row r="1108" spans="1:9">
      <c r="A1108" s="259"/>
      <c r="B1108" s="259"/>
      <c r="C1108" s="416"/>
      <c r="D1108" s="259"/>
      <c r="E1108" s="417"/>
      <c r="F1108" s="418"/>
      <c r="G1108" s="418"/>
      <c r="H1108" s="260"/>
      <c r="I1108" s="423"/>
    </row>
    <row r="1109" spans="1:9">
      <c r="A1109" s="259"/>
      <c r="B1109" s="259"/>
      <c r="C1109" s="416"/>
      <c r="D1109" s="259"/>
      <c r="E1109" s="417"/>
      <c r="F1109" s="418"/>
      <c r="G1109" s="418"/>
      <c r="H1109" s="260"/>
      <c r="I1109" s="423"/>
    </row>
    <row r="1110" spans="1:9">
      <c r="A1110" s="259"/>
      <c r="B1110" s="259"/>
      <c r="C1110" s="416"/>
      <c r="D1110" s="259"/>
      <c r="E1110" s="417"/>
      <c r="F1110" s="418"/>
      <c r="G1110" s="418"/>
      <c r="H1110" s="260"/>
      <c r="I1110" s="423"/>
    </row>
    <row r="1111" spans="1:9">
      <c r="A1111" s="259"/>
      <c r="B1111" s="259"/>
      <c r="C1111" s="416"/>
      <c r="D1111" s="259"/>
      <c r="E1111" s="417"/>
      <c r="F1111" s="418"/>
      <c r="G1111" s="418"/>
      <c r="H1111" s="260"/>
      <c r="I1111" s="423"/>
    </row>
    <row r="1112" spans="1:9">
      <c r="A1112" s="259"/>
      <c r="B1112" s="259"/>
      <c r="C1112" s="416"/>
      <c r="D1112" s="259"/>
      <c r="E1112" s="417"/>
      <c r="F1112" s="418"/>
      <c r="G1112" s="418"/>
      <c r="H1112" s="260"/>
      <c r="I1112" s="423"/>
    </row>
    <row r="1113" spans="1:9">
      <c r="A1113" s="259"/>
      <c r="B1113" s="259"/>
      <c r="C1113" s="416"/>
      <c r="D1113" s="259"/>
      <c r="E1113" s="417"/>
      <c r="F1113" s="418"/>
      <c r="G1113" s="418"/>
      <c r="H1113" s="260"/>
      <c r="I1113" s="423"/>
    </row>
    <row r="1114" spans="1:9">
      <c r="A1114" s="259"/>
      <c r="B1114" s="259"/>
      <c r="C1114" s="416"/>
      <c r="D1114" s="259"/>
      <c r="E1114" s="417"/>
      <c r="F1114" s="418"/>
      <c r="G1114" s="418"/>
      <c r="H1114" s="260"/>
      <c r="I1114" s="423"/>
    </row>
    <row r="1115" spans="1:9">
      <c r="A1115" s="259"/>
      <c r="B1115" s="259"/>
      <c r="C1115" s="416"/>
      <c r="D1115" s="259"/>
      <c r="E1115" s="417"/>
      <c r="F1115" s="418"/>
      <c r="G1115" s="418"/>
      <c r="H1115" s="260"/>
      <c r="I1115" s="423"/>
    </row>
    <row r="1116" spans="1:9">
      <c r="A1116" s="259"/>
      <c r="B1116" s="259"/>
      <c r="C1116" s="416"/>
      <c r="D1116" s="259"/>
      <c r="E1116" s="417"/>
      <c r="F1116" s="418"/>
      <c r="G1116" s="418"/>
      <c r="H1116" s="260"/>
      <c r="I1116" s="423"/>
    </row>
    <row r="1117" spans="1:9">
      <c r="A1117" s="259"/>
      <c r="B1117" s="259"/>
      <c r="C1117" s="416"/>
      <c r="D1117" s="259"/>
      <c r="E1117" s="417"/>
      <c r="F1117" s="418"/>
      <c r="G1117" s="418"/>
      <c r="H1117" s="260"/>
      <c r="I1117" s="423"/>
    </row>
    <row r="1118" spans="1:9">
      <c r="A1118" s="259"/>
      <c r="B1118" s="259"/>
      <c r="C1118" s="416"/>
      <c r="D1118" s="259"/>
      <c r="E1118" s="417"/>
      <c r="F1118" s="418"/>
      <c r="G1118" s="418"/>
      <c r="H1118" s="260"/>
      <c r="I1118" s="423"/>
    </row>
    <row r="1119" spans="1:9">
      <c r="A1119" s="259"/>
      <c r="B1119" s="259"/>
      <c r="C1119" s="416"/>
      <c r="D1119" s="259"/>
      <c r="E1119" s="417"/>
      <c r="F1119" s="418"/>
      <c r="G1119" s="418"/>
      <c r="H1119" s="260"/>
      <c r="I1119" s="423"/>
    </row>
    <row r="1120" spans="1:9">
      <c r="A1120" s="259"/>
      <c r="B1120" s="259"/>
      <c r="C1120" s="416"/>
      <c r="D1120" s="259"/>
      <c r="E1120" s="417"/>
      <c r="F1120" s="418"/>
      <c r="G1120" s="418"/>
      <c r="H1120" s="260"/>
      <c r="I1120" s="423"/>
    </row>
    <row r="1121" spans="1:9">
      <c r="A1121" s="259"/>
      <c r="B1121" s="259"/>
      <c r="C1121" s="416"/>
      <c r="D1121" s="259"/>
      <c r="E1121" s="417"/>
      <c r="F1121" s="418"/>
      <c r="G1121" s="418"/>
      <c r="H1121" s="260"/>
      <c r="I1121" s="423"/>
    </row>
    <row r="1122" spans="1:9">
      <c r="A1122" s="259"/>
      <c r="B1122" s="259"/>
      <c r="C1122" s="416"/>
      <c r="D1122" s="259"/>
      <c r="E1122" s="417"/>
      <c r="F1122" s="418"/>
      <c r="G1122" s="418"/>
      <c r="H1122" s="260"/>
      <c r="I1122" s="423"/>
    </row>
    <row r="1123" spans="1:9">
      <c r="A1123" s="259"/>
      <c r="B1123" s="259"/>
      <c r="C1123" s="416"/>
      <c r="D1123" s="259"/>
      <c r="E1123" s="417"/>
      <c r="F1123" s="418"/>
      <c r="G1123" s="418"/>
      <c r="H1123" s="260"/>
      <c r="I1123" s="423"/>
    </row>
    <row r="1124" spans="1:9">
      <c r="A1124" s="259"/>
      <c r="B1124" s="259"/>
      <c r="C1124" s="416"/>
      <c r="D1124" s="259"/>
      <c r="E1124" s="417"/>
      <c r="F1124" s="418"/>
      <c r="G1124" s="418"/>
      <c r="H1124" s="260"/>
      <c r="I1124" s="423"/>
    </row>
    <row r="1125" spans="1:9">
      <c r="A1125" s="259"/>
      <c r="B1125" s="259"/>
      <c r="C1125" s="416"/>
      <c r="D1125" s="259"/>
      <c r="E1125" s="417"/>
      <c r="F1125" s="418"/>
      <c r="G1125" s="418"/>
      <c r="H1125" s="260"/>
      <c r="I1125" s="423"/>
    </row>
    <row r="1126" spans="1:9">
      <c r="A1126" s="259"/>
      <c r="B1126" s="259"/>
      <c r="C1126" s="416"/>
      <c r="D1126" s="259"/>
      <c r="E1126" s="417"/>
      <c r="F1126" s="418"/>
      <c r="G1126" s="418"/>
      <c r="H1126" s="260"/>
      <c r="I1126" s="423"/>
    </row>
    <row r="1127" spans="1:9">
      <c r="A1127" s="259"/>
      <c r="B1127" s="259"/>
      <c r="C1127" s="416"/>
      <c r="D1127" s="259"/>
      <c r="E1127" s="417"/>
      <c r="F1127" s="418"/>
      <c r="G1127" s="418"/>
      <c r="H1127" s="260"/>
      <c r="I1127" s="423"/>
    </row>
    <row r="1128" spans="1:9">
      <c r="A1128" s="259"/>
      <c r="B1128" s="259"/>
      <c r="C1128" s="416"/>
      <c r="D1128" s="259"/>
      <c r="E1128" s="417"/>
      <c r="F1128" s="418"/>
      <c r="G1128" s="418"/>
      <c r="H1128" s="260"/>
      <c r="I1128" s="423"/>
    </row>
    <row r="1129" spans="1:9">
      <c r="A1129" s="259"/>
      <c r="B1129" s="259"/>
      <c r="C1129" s="416"/>
      <c r="D1129" s="259"/>
      <c r="E1129" s="417"/>
      <c r="F1129" s="418"/>
      <c r="G1129" s="418"/>
      <c r="H1129" s="260"/>
      <c r="I1129" s="423"/>
    </row>
    <row r="1130" spans="1:9">
      <c r="A1130" s="259"/>
      <c r="B1130" s="259"/>
      <c r="C1130" s="416"/>
      <c r="D1130" s="259"/>
      <c r="E1130" s="417"/>
      <c r="F1130" s="418"/>
      <c r="G1130" s="418"/>
      <c r="H1130" s="260"/>
      <c r="I1130" s="423"/>
    </row>
    <row r="1131" spans="1:9">
      <c r="A1131" s="259"/>
      <c r="B1131" s="259"/>
      <c r="C1131" s="416"/>
      <c r="D1131" s="259"/>
      <c r="E1131" s="417"/>
      <c r="F1131" s="418"/>
      <c r="G1131" s="418"/>
      <c r="H1131" s="260"/>
      <c r="I1131" s="423"/>
    </row>
    <row r="1132" spans="1:9">
      <c r="A1132" s="259"/>
      <c r="B1132" s="259"/>
      <c r="C1132" s="416"/>
      <c r="D1132" s="259"/>
      <c r="E1132" s="417"/>
      <c r="F1132" s="418"/>
      <c r="G1132" s="418"/>
      <c r="H1132" s="260"/>
      <c r="I1132" s="423"/>
    </row>
    <row r="1133" spans="1:9">
      <c r="A1133" s="259"/>
      <c r="B1133" s="259"/>
      <c r="C1133" s="416"/>
      <c r="D1133" s="259"/>
      <c r="E1133" s="417"/>
      <c r="F1133" s="418"/>
      <c r="G1133" s="418"/>
      <c r="H1133" s="260"/>
      <c r="I1133" s="423"/>
    </row>
    <row r="1134" spans="1:9">
      <c r="A1134" s="259"/>
      <c r="B1134" s="259"/>
      <c r="C1134" s="416"/>
      <c r="D1134" s="259"/>
      <c r="E1134" s="417"/>
      <c r="F1134" s="418"/>
      <c r="G1134" s="418"/>
      <c r="H1134" s="260"/>
      <c r="I1134" s="423"/>
    </row>
    <row r="1135" spans="1:9">
      <c r="A1135" s="259"/>
      <c r="B1135" s="259"/>
      <c r="C1135" s="416"/>
      <c r="D1135" s="259"/>
      <c r="E1135" s="417"/>
      <c r="F1135" s="418"/>
      <c r="G1135" s="418"/>
      <c r="H1135" s="260"/>
      <c r="I1135" s="423"/>
    </row>
    <row r="1136" spans="1:9">
      <c r="A1136" s="259"/>
      <c r="B1136" s="259"/>
      <c r="C1136" s="416"/>
      <c r="D1136" s="259"/>
      <c r="E1136" s="417"/>
      <c r="F1136" s="418"/>
      <c r="G1136" s="418"/>
      <c r="H1136" s="260"/>
      <c r="I1136" s="423"/>
    </row>
    <row r="1137" spans="1:9">
      <c r="A1137" s="259"/>
      <c r="B1137" s="259"/>
      <c r="C1137" s="416"/>
      <c r="D1137" s="259"/>
      <c r="E1137" s="417"/>
      <c r="F1137" s="418"/>
      <c r="G1137" s="418"/>
      <c r="H1137" s="260"/>
      <c r="I1137" s="423"/>
    </row>
    <row r="1138" spans="1:9">
      <c r="A1138" s="259"/>
      <c r="B1138" s="259"/>
      <c r="C1138" s="416"/>
      <c r="D1138" s="259"/>
      <c r="E1138" s="417"/>
      <c r="F1138" s="418"/>
      <c r="G1138" s="418"/>
      <c r="H1138" s="260"/>
      <c r="I1138" s="423"/>
    </row>
    <row r="1139" spans="1:9">
      <c r="A1139" s="259"/>
      <c r="B1139" s="259"/>
      <c r="C1139" s="416"/>
      <c r="D1139" s="259"/>
      <c r="E1139" s="417"/>
      <c r="F1139" s="418"/>
      <c r="G1139" s="418"/>
      <c r="H1139" s="260"/>
      <c r="I1139" s="423"/>
    </row>
    <row r="1140" spans="1:9">
      <c r="A1140" s="259"/>
      <c r="B1140" s="259"/>
      <c r="C1140" s="416"/>
      <c r="D1140" s="259"/>
      <c r="E1140" s="417"/>
      <c r="F1140" s="418"/>
      <c r="G1140" s="418"/>
      <c r="H1140" s="260"/>
      <c r="I1140" s="423"/>
    </row>
    <row r="1141" spans="1:9">
      <c r="A1141" s="259"/>
      <c r="B1141" s="259"/>
      <c r="C1141" s="416"/>
      <c r="D1141" s="259"/>
      <c r="E1141" s="417"/>
      <c r="F1141" s="418"/>
      <c r="G1141" s="418"/>
      <c r="H1141" s="260"/>
      <c r="I1141" s="423"/>
    </row>
    <row r="1142" spans="1:9">
      <c r="A1142" s="259"/>
      <c r="B1142" s="259"/>
      <c r="C1142" s="416"/>
      <c r="D1142" s="259"/>
      <c r="E1142" s="417"/>
      <c r="F1142" s="418"/>
      <c r="G1142" s="418"/>
      <c r="H1142" s="260"/>
      <c r="I1142" s="423"/>
    </row>
    <row r="1143" spans="1:9">
      <c r="A1143" s="259"/>
      <c r="B1143" s="259"/>
      <c r="C1143" s="416"/>
      <c r="D1143" s="259"/>
      <c r="E1143" s="417"/>
      <c r="F1143" s="418"/>
      <c r="G1143" s="418"/>
      <c r="H1143" s="260"/>
      <c r="I1143" s="423"/>
    </row>
    <row r="1144" spans="1:9">
      <c r="A1144" s="259"/>
      <c r="B1144" s="259"/>
      <c r="C1144" s="416"/>
      <c r="D1144" s="259"/>
      <c r="E1144" s="417"/>
      <c r="F1144" s="418"/>
      <c r="G1144" s="418"/>
      <c r="H1144" s="260"/>
      <c r="I1144" s="423"/>
    </row>
    <row r="1145" spans="1:9">
      <c r="A1145" s="259"/>
      <c r="B1145" s="259"/>
      <c r="C1145" s="416"/>
      <c r="D1145" s="259"/>
      <c r="E1145" s="417"/>
      <c r="F1145" s="418"/>
      <c r="G1145" s="418"/>
      <c r="H1145" s="260"/>
      <c r="I1145" s="423"/>
    </row>
    <row r="1146" spans="1:9">
      <c r="A1146" s="259"/>
      <c r="B1146" s="259"/>
      <c r="C1146" s="416"/>
      <c r="D1146" s="259"/>
      <c r="E1146" s="417"/>
      <c r="F1146" s="418"/>
      <c r="G1146" s="418"/>
      <c r="H1146" s="260"/>
      <c r="I1146" s="423"/>
    </row>
    <row r="1147" spans="1:9">
      <c r="A1147" s="259"/>
      <c r="B1147" s="259"/>
      <c r="C1147" s="416"/>
      <c r="D1147" s="259"/>
      <c r="E1147" s="417"/>
      <c r="F1147" s="418"/>
      <c r="G1147" s="418"/>
      <c r="H1147" s="260"/>
      <c r="I1147" s="423"/>
    </row>
    <row r="1148" spans="1:9">
      <c r="A1148" s="259"/>
      <c r="B1148" s="259"/>
      <c r="C1148" s="416"/>
      <c r="D1148" s="259"/>
      <c r="E1148" s="417"/>
      <c r="F1148" s="418"/>
      <c r="G1148" s="418"/>
      <c r="H1148" s="260"/>
      <c r="I1148" s="423"/>
    </row>
    <row r="1149" spans="1:9">
      <c r="A1149" s="259"/>
      <c r="B1149" s="259"/>
      <c r="C1149" s="416"/>
      <c r="D1149" s="259"/>
      <c r="E1149" s="417"/>
      <c r="F1149" s="418"/>
      <c r="G1149" s="418"/>
      <c r="H1149" s="260"/>
      <c r="I1149" s="423"/>
    </row>
    <row r="1150" spans="1:9">
      <c r="A1150" s="259"/>
      <c r="B1150" s="259"/>
      <c r="C1150" s="416"/>
      <c r="D1150" s="259"/>
      <c r="E1150" s="417"/>
      <c r="F1150" s="418"/>
      <c r="G1150" s="418"/>
      <c r="H1150" s="260"/>
      <c r="I1150" s="423"/>
    </row>
    <row r="1151" spans="1:9">
      <c r="A1151" s="259"/>
      <c r="B1151" s="259"/>
      <c r="C1151" s="416"/>
      <c r="D1151" s="259"/>
      <c r="E1151" s="417"/>
      <c r="F1151" s="418"/>
      <c r="G1151" s="418"/>
      <c r="H1151" s="260"/>
      <c r="I1151" s="423"/>
    </row>
    <row r="1152" spans="1:9">
      <c r="A1152" s="259"/>
      <c r="B1152" s="259"/>
      <c r="C1152" s="416"/>
      <c r="D1152" s="259"/>
      <c r="E1152" s="417"/>
      <c r="F1152" s="418"/>
      <c r="G1152" s="418"/>
      <c r="H1152" s="260"/>
      <c r="I1152" s="423"/>
    </row>
    <row r="1153" spans="1:9">
      <c r="A1153" s="259"/>
      <c r="B1153" s="259"/>
      <c r="C1153" s="416"/>
      <c r="D1153" s="259"/>
      <c r="E1153" s="417"/>
      <c r="F1153" s="418"/>
      <c r="G1153" s="418"/>
      <c r="H1153" s="260"/>
      <c r="I1153" s="423"/>
    </row>
    <row r="1154" spans="1:9">
      <c r="A1154" s="259"/>
      <c r="B1154" s="259"/>
      <c r="C1154" s="416"/>
      <c r="D1154" s="259"/>
      <c r="E1154" s="417"/>
      <c r="F1154" s="418"/>
      <c r="G1154" s="418"/>
      <c r="H1154" s="260"/>
      <c r="I1154" s="423"/>
    </row>
    <row r="1155" spans="1:9">
      <c r="A1155" s="259"/>
      <c r="B1155" s="259"/>
      <c r="C1155" s="416"/>
      <c r="D1155" s="259"/>
      <c r="E1155" s="417"/>
      <c r="F1155" s="418"/>
      <c r="G1155" s="418"/>
      <c r="H1155" s="260"/>
      <c r="I1155" s="423"/>
    </row>
    <row r="1156" spans="1:9">
      <c r="A1156" s="259"/>
      <c r="B1156" s="259"/>
      <c r="C1156" s="416"/>
      <c r="D1156" s="259"/>
      <c r="E1156" s="417"/>
      <c r="F1156" s="418"/>
      <c r="G1156" s="418"/>
      <c r="H1156" s="260"/>
      <c r="I1156" s="423"/>
    </row>
    <row r="1157" spans="1:9">
      <c r="A1157" s="259"/>
      <c r="B1157" s="259"/>
      <c r="C1157" s="416"/>
      <c r="D1157" s="259"/>
      <c r="E1157" s="417"/>
      <c r="F1157" s="418"/>
      <c r="G1157" s="418"/>
      <c r="H1157" s="260"/>
      <c r="I1157" s="423"/>
    </row>
    <row r="1158" spans="1:9">
      <c r="A1158" s="259"/>
      <c r="B1158" s="259"/>
      <c r="C1158" s="416"/>
      <c r="D1158" s="259"/>
      <c r="E1158" s="417"/>
      <c r="F1158" s="418"/>
      <c r="G1158" s="418"/>
      <c r="H1158" s="260"/>
      <c r="I1158" s="423"/>
    </row>
    <row r="1159" spans="1:9">
      <c r="A1159" s="259"/>
      <c r="B1159" s="259"/>
      <c r="C1159" s="416"/>
      <c r="D1159" s="259"/>
      <c r="E1159" s="417"/>
      <c r="F1159" s="418"/>
      <c r="G1159" s="418"/>
      <c r="H1159" s="260"/>
      <c r="I1159" s="423"/>
    </row>
    <row r="1160" spans="1:9">
      <c r="A1160" s="259"/>
      <c r="B1160" s="259"/>
      <c r="C1160" s="416"/>
      <c r="D1160" s="259"/>
      <c r="E1160" s="417"/>
      <c r="F1160" s="418"/>
      <c r="G1160" s="418"/>
      <c r="H1160" s="260"/>
      <c r="I1160" s="423"/>
    </row>
    <row r="1161" spans="1:9">
      <c r="A1161" s="259"/>
      <c r="B1161" s="259"/>
      <c r="C1161" s="416"/>
      <c r="D1161" s="259"/>
      <c r="E1161" s="417"/>
      <c r="F1161" s="418"/>
      <c r="G1161" s="418"/>
      <c r="H1161" s="260"/>
      <c r="I1161" s="423"/>
    </row>
    <row r="1162" spans="1:9">
      <c r="A1162" s="259"/>
      <c r="B1162" s="259"/>
      <c r="C1162" s="416"/>
      <c r="D1162" s="259"/>
      <c r="E1162" s="417"/>
      <c r="F1162" s="418"/>
      <c r="G1162" s="418"/>
      <c r="H1162" s="260"/>
      <c r="I1162" s="423"/>
    </row>
    <row r="1163" spans="1:9">
      <c r="A1163" s="259"/>
      <c r="B1163" s="259"/>
      <c r="C1163" s="416"/>
      <c r="D1163" s="259"/>
      <c r="E1163" s="417"/>
      <c r="F1163" s="418"/>
      <c r="G1163" s="418"/>
      <c r="H1163" s="260"/>
      <c r="I1163" s="423"/>
    </row>
    <row r="1164" spans="1:9">
      <c r="A1164" s="259"/>
      <c r="B1164" s="259"/>
      <c r="C1164" s="416"/>
      <c r="D1164" s="259"/>
      <c r="E1164" s="417"/>
      <c r="F1164" s="418"/>
      <c r="G1164" s="418"/>
      <c r="H1164" s="260"/>
      <c r="I1164" s="423"/>
    </row>
    <row r="1165" spans="1:9">
      <c r="A1165" s="259"/>
      <c r="B1165" s="259"/>
      <c r="C1165" s="416"/>
      <c r="D1165" s="259"/>
      <c r="E1165" s="417"/>
      <c r="F1165" s="418"/>
      <c r="G1165" s="418"/>
      <c r="H1165" s="260"/>
      <c r="I1165" s="423"/>
    </row>
    <row r="1166" spans="1:9">
      <c r="A1166" s="259"/>
      <c r="B1166" s="259"/>
      <c r="C1166" s="416"/>
      <c r="D1166" s="259"/>
      <c r="E1166" s="417"/>
      <c r="F1166" s="418"/>
      <c r="G1166" s="418"/>
      <c r="H1166" s="260"/>
      <c r="I1166" s="423"/>
    </row>
    <row r="1167" spans="1:9">
      <c r="A1167" s="259"/>
      <c r="B1167" s="259"/>
      <c r="C1167" s="416"/>
      <c r="D1167" s="259"/>
      <c r="E1167" s="417"/>
      <c r="F1167" s="418"/>
      <c r="G1167" s="418"/>
      <c r="H1167" s="260"/>
      <c r="I1167" s="423"/>
    </row>
    <row r="1168" spans="1:9">
      <c r="A1168" s="259"/>
      <c r="B1168" s="259"/>
      <c r="C1168" s="416"/>
      <c r="D1168" s="259"/>
      <c r="E1168" s="417"/>
      <c r="F1168" s="418"/>
      <c r="G1168" s="418"/>
      <c r="H1168" s="260"/>
      <c r="I1168" s="423"/>
    </row>
    <row r="1169" spans="1:9">
      <c r="A1169" s="259"/>
      <c r="B1169" s="259"/>
      <c r="C1169" s="416"/>
      <c r="D1169" s="259"/>
      <c r="E1169" s="417"/>
      <c r="F1169" s="418"/>
      <c r="G1169" s="418"/>
      <c r="H1169" s="260"/>
      <c r="I1169" s="423"/>
    </row>
    <row r="1170" spans="1:9">
      <c r="A1170" s="259"/>
      <c r="B1170" s="259"/>
      <c r="C1170" s="416"/>
      <c r="D1170" s="259"/>
      <c r="E1170" s="417"/>
      <c r="F1170" s="418"/>
      <c r="G1170" s="418"/>
      <c r="H1170" s="260"/>
      <c r="I1170" s="423"/>
    </row>
    <row r="1171" spans="1:9">
      <c r="A1171" s="259"/>
      <c r="B1171" s="259"/>
      <c r="C1171" s="416"/>
      <c r="D1171" s="259"/>
      <c r="E1171" s="417"/>
      <c r="F1171" s="418"/>
      <c r="G1171" s="418"/>
      <c r="H1171" s="260"/>
      <c r="I1171" s="423"/>
    </row>
    <row r="1172" spans="1:9">
      <c r="A1172" s="259"/>
      <c r="B1172" s="259"/>
      <c r="C1172" s="416"/>
      <c r="D1172" s="259"/>
      <c r="E1172" s="417"/>
      <c r="F1172" s="418"/>
      <c r="G1172" s="418"/>
      <c r="H1172" s="260"/>
      <c r="I1172" s="423"/>
    </row>
    <row r="1173" spans="1:9">
      <c r="A1173" s="259"/>
      <c r="B1173" s="259"/>
      <c r="C1173" s="416"/>
      <c r="D1173" s="259"/>
      <c r="E1173" s="417"/>
      <c r="F1173" s="418"/>
      <c r="G1173" s="418"/>
      <c r="H1173" s="260"/>
      <c r="I1173" s="423"/>
    </row>
    <row r="1174" spans="1:9">
      <c r="A1174" s="259"/>
      <c r="B1174" s="259"/>
      <c r="C1174" s="416"/>
      <c r="D1174" s="259"/>
      <c r="E1174" s="417"/>
      <c r="F1174" s="418"/>
      <c r="G1174" s="418"/>
      <c r="H1174" s="260"/>
      <c r="I1174" s="423"/>
    </row>
    <row r="1175" spans="1:9">
      <c r="A1175" s="259"/>
      <c r="B1175" s="259"/>
      <c r="C1175" s="416"/>
      <c r="D1175" s="259"/>
      <c r="E1175" s="417"/>
      <c r="F1175" s="418"/>
      <c r="G1175" s="418"/>
      <c r="H1175" s="260"/>
      <c r="I1175" s="423"/>
    </row>
    <row r="1176" spans="1:9">
      <c r="A1176" s="259"/>
      <c r="B1176" s="259"/>
      <c r="C1176" s="416"/>
      <c r="D1176" s="259"/>
      <c r="E1176" s="417"/>
      <c r="F1176" s="418"/>
      <c r="G1176" s="418"/>
      <c r="H1176" s="260"/>
      <c r="I1176" s="423"/>
    </row>
    <row r="1177" spans="1:9">
      <c r="A1177" s="259"/>
      <c r="B1177" s="259"/>
      <c r="C1177" s="416"/>
      <c r="D1177" s="259"/>
      <c r="E1177" s="417"/>
      <c r="F1177" s="418"/>
      <c r="G1177" s="418"/>
      <c r="H1177" s="260"/>
      <c r="I1177" s="423"/>
    </row>
    <row r="1178" spans="1:9">
      <c r="A1178" s="259"/>
      <c r="B1178" s="259"/>
      <c r="C1178" s="416"/>
      <c r="D1178" s="259"/>
      <c r="E1178" s="417"/>
      <c r="F1178" s="418"/>
      <c r="G1178" s="418"/>
      <c r="H1178" s="260"/>
      <c r="I1178" s="423"/>
    </row>
    <row r="1179" spans="1:9">
      <c r="A1179" s="259"/>
      <c r="B1179" s="259"/>
      <c r="C1179" s="416"/>
      <c r="D1179" s="259"/>
      <c r="E1179" s="417"/>
      <c r="F1179" s="418"/>
      <c r="G1179" s="418"/>
      <c r="H1179" s="260"/>
      <c r="I1179" s="423"/>
    </row>
    <row r="1180" spans="1:9">
      <c r="A1180" s="259"/>
      <c r="B1180" s="259"/>
      <c r="C1180" s="416"/>
      <c r="D1180" s="259"/>
      <c r="E1180" s="417"/>
      <c r="F1180" s="418"/>
      <c r="G1180" s="418"/>
      <c r="H1180" s="260"/>
      <c r="I1180" s="423"/>
    </row>
    <row r="1181" spans="1:9">
      <c r="A1181" s="259"/>
      <c r="B1181" s="259"/>
      <c r="C1181" s="416"/>
      <c r="D1181" s="259"/>
      <c r="E1181" s="417"/>
      <c r="F1181" s="418"/>
      <c r="G1181" s="418"/>
      <c r="H1181" s="260"/>
      <c r="I1181" s="423"/>
    </row>
    <row r="1182" spans="1:9">
      <c r="A1182" s="259"/>
      <c r="B1182" s="259"/>
      <c r="C1182" s="416"/>
      <c r="D1182" s="259"/>
      <c r="E1182" s="417"/>
      <c r="F1182" s="418"/>
      <c r="G1182" s="418"/>
      <c r="H1182" s="260"/>
      <c r="I1182" s="423"/>
    </row>
    <row r="1183" spans="1:9">
      <c r="A1183" s="259"/>
      <c r="B1183" s="259"/>
      <c r="C1183" s="416"/>
      <c r="D1183" s="259"/>
      <c r="E1183" s="417"/>
      <c r="F1183" s="418"/>
      <c r="G1183" s="418"/>
      <c r="H1183" s="260"/>
      <c r="I1183" s="423"/>
    </row>
    <row r="1184" spans="1:9">
      <c r="A1184" s="259"/>
      <c r="B1184" s="259"/>
      <c r="C1184" s="416"/>
      <c r="D1184" s="259"/>
      <c r="E1184" s="417"/>
      <c r="F1184" s="418"/>
      <c r="G1184" s="418"/>
      <c r="H1184" s="260"/>
      <c r="I1184" s="423"/>
    </row>
    <row r="1185" spans="1:9">
      <c r="A1185" s="259"/>
      <c r="B1185" s="259"/>
      <c r="C1185" s="416"/>
      <c r="D1185" s="259"/>
      <c r="E1185" s="417"/>
      <c r="F1185" s="418"/>
      <c r="G1185" s="418"/>
      <c r="H1185" s="260"/>
      <c r="I1185" s="423"/>
    </row>
    <row r="1186" spans="1:9">
      <c r="A1186" s="259"/>
      <c r="B1186" s="259"/>
      <c r="C1186" s="416"/>
      <c r="D1186" s="259"/>
      <c r="E1186" s="417"/>
      <c r="F1186" s="418"/>
      <c r="G1186" s="418"/>
      <c r="H1186" s="260"/>
      <c r="I1186" s="423"/>
    </row>
    <row r="1187" spans="1:9">
      <c r="A1187" s="259"/>
      <c r="B1187" s="259"/>
      <c r="C1187" s="416"/>
      <c r="D1187" s="259"/>
      <c r="E1187" s="417"/>
      <c r="F1187" s="418"/>
      <c r="G1187" s="418"/>
      <c r="H1187" s="260"/>
      <c r="I1187" s="423"/>
    </row>
    <row r="1188" spans="1:9">
      <c r="A1188" s="259"/>
      <c r="B1188" s="259"/>
      <c r="C1188" s="416"/>
      <c r="D1188" s="259"/>
      <c r="E1188" s="417"/>
      <c r="F1188" s="418"/>
      <c r="G1188" s="418"/>
      <c r="H1188" s="260"/>
      <c r="I1188" s="423"/>
    </row>
    <row r="1189" spans="1:9">
      <c r="A1189" s="259"/>
      <c r="B1189" s="259"/>
      <c r="C1189" s="416"/>
      <c r="D1189" s="259"/>
      <c r="E1189" s="417"/>
      <c r="F1189" s="418"/>
      <c r="G1189" s="418"/>
      <c r="H1189" s="260"/>
      <c r="I1189" s="423"/>
    </row>
    <row r="1190" spans="1:9">
      <c r="A1190" s="259"/>
      <c r="B1190" s="259"/>
      <c r="C1190" s="416"/>
      <c r="D1190" s="259"/>
      <c r="E1190" s="417"/>
      <c r="F1190" s="418"/>
      <c r="G1190" s="418"/>
      <c r="H1190" s="260"/>
      <c r="I1190" s="423"/>
    </row>
    <row r="1191" spans="1:9">
      <c r="A1191" s="259"/>
      <c r="B1191" s="259"/>
      <c r="C1191" s="416"/>
      <c r="D1191" s="259"/>
      <c r="E1191" s="417"/>
      <c r="F1191" s="418"/>
      <c r="G1191" s="418"/>
      <c r="H1191" s="260"/>
      <c r="I1191" s="423"/>
    </row>
    <row r="1192" spans="1:9">
      <c r="A1192" s="259"/>
      <c r="B1192" s="259"/>
      <c r="C1192" s="416"/>
      <c r="D1192" s="259"/>
      <c r="E1192" s="417"/>
      <c r="F1192" s="418"/>
      <c r="G1192" s="418"/>
      <c r="H1192" s="260"/>
      <c r="I1192" s="423"/>
    </row>
    <row r="1193" spans="1:9">
      <c r="A1193" s="259"/>
      <c r="B1193" s="259"/>
      <c r="C1193" s="416"/>
      <c r="D1193" s="259"/>
      <c r="E1193" s="417"/>
      <c r="F1193" s="418"/>
      <c r="G1193" s="418"/>
      <c r="H1193" s="260"/>
      <c r="I1193" s="423"/>
    </row>
    <row r="1194" spans="1:9">
      <c r="A1194" s="259"/>
      <c r="B1194" s="259"/>
      <c r="C1194" s="416"/>
      <c r="D1194" s="259"/>
      <c r="E1194" s="417"/>
      <c r="F1194" s="418"/>
      <c r="G1194" s="418"/>
      <c r="H1194" s="260"/>
      <c r="I1194" s="423"/>
    </row>
    <row r="1195" spans="1:9">
      <c r="A1195" s="259"/>
      <c r="B1195" s="259"/>
      <c r="C1195" s="416"/>
      <c r="D1195" s="259"/>
      <c r="E1195" s="417"/>
      <c r="F1195" s="418"/>
      <c r="G1195" s="418"/>
      <c r="H1195" s="260"/>
      <c r="I1195" s="423"/>
    </row>
    <row r="1196" spans="1:9">
      <c r="A1196" s="259"/>
      <c r="B1196" s="259"/>
      <c r="C1196" s="416"/>
      <c r="D1196" s="259"/>
      <c r="E1196" s="417"/>
      <c r="F1196" s="418"/>
      <c r="G1196" s="418"/>
      <c r="H1196" s="260"/>
      <c r="I1196" s="423"/>
    </row>
    <row r="1197" spans="1:9">
      <c r="A1197" s="259"/>
      <c r="B1197" s="259"/>
      <c r="C1197" s="416"/>
      <c r="D1197" s="259"/>
      <c r="E1197" s="417"/>
      <c r="F1197" s="418"/>
      <c r="G1197" s="418"/>
      <c r="H1197" s="260"/>
      <c r="I1197" s="423"/>
    </row>
    <row r="1198" spans="1:9">
      <c r="A1198" s="259"/>
      <c r="B1198" s="259"/>
      <c r="C1198" s="416"/>
      <c r="D1198" s="259"/>
      <c r="E1198" s="417"/>
      <c r="F1198" s="418"/>
      <c r="G1198" s="418"/>
      <c r="H1198" s="260"/>
      <c r="I1198" s="423"/>
    </row>
    <row r="1199" spans="1:9">
      <c r="A1199" s="259"/>
      <c r="B1199" s="259"/>
      <c r="C1199" s="416"/>
      <c r="D1199" s="259"/>
      <c r="E1199" s="417"/>
      <c r="F1199" s="418"/>
      <c r="G1199" s="418"/>
      <c r="H1199" s="260"/>
      <c r="I1199" s="423"/>
    </row>
    <row r="1200" spans="1:9">
      <c r="A1200" s="259"/>
      <c r="B1200" s="259"/>
      <c r="C1200" s="416"/>
      <c r="D1200" s="259"/>
      <c r="E1200" s="417"/>
      <c r="F1200" s="418"/>
      <c r="G1200" s="418"/>
      <c r="H1200" s="260"/>
      <c r="I1200" s="423"/>
    </row>
    <row r="1201" spans="1:9">
      <c r="A1201" s="259"/>
      <c r="B1201" s="259"/>
      <c r="C1201" s="416"/>
      <c r="D1201" s="259"/>
      <c r="E1201" s="417"/>
      <c r="F1201" s="418"/>
      <c r="G1201" s="418"/>
      <c r="H1201" s="260"/>
      <c r="I1201" s="423"/>
    </row>
    <row r="1202" spans="1:9">
      <c r="A1202" s="259"/>
      <c r="B1202" s="259"/>
      <c r="C1202" s="416"/>
      <c r="D1202" s="259"/>
      <c r="E1202" s="417"/>
      <c r="F1202" s="418"/>
      <c r="G1202" s="418"/>
      <c r="H1202" s="260"/>
      <c r="I1202" s="423"/>
    </row>
    <row r="1203" spans="1:9">
      <c r="A1203" s="259"/>
      <c r="B1203" s="259"/>
      <c r="C1203" s="416"/>
      <c r="D1203" s="259"/>
      <c r="E1203" s="417"/>
      <c r="F1203" s="418"/>
      <c r="G1203" s="418"/>
      <c r="H1203" s="260"/>
      <c r="I1203" s="423"/>
    </row>
    <row r="1204" spans="1:9">
      <c r="A1204" s="259"/>
      <c r="B1204" s="259"/>
      <c r="C1204" s="416"/>
      <c r="D1204" s="259"/>
      <c r="E1204" s="417"/>
      <c r="F1204" s="418"/>
      <c r="G1204" s="418"/>
      <c r="H1204" s="260"/>
      <c r="I1204" s="423"/>
    </row>
    <row r="1205" spans="1:9">
      <c r="A1205" s="259"/>
      <c r="B1205" s="259"/>
      <c r="C1205" s="416"/>
      <c r="D1205" s="259"/>
      <c r="E1205" s="417"/>
      <c r="F1205" s="418"/>
      <c r="G1205" s="418"/>
      <c r="H1205" s="260"/>
      <c r="I1205" s="423"/>
    </row>
    <row r="1206" spans="1:9">
      <c r="A1206" s="259"/>
      <c r="B1206" s="259"/>
      <c r="C1206" s="416"/>
      <c r="D1206" s="259"/>
      <c r="E1206" s="417"/>
      <c r="F1206" s="418"/>
      <c r="G1206" s="418"/>
      <c r="H1206" s="260"/>
      <c r="I1206" s="423"/>
    </row>
    <row r="1207" spans="1:9">
      <c r="A1207" s="259"/>
      <c r="B1207" s="259"/>
      <c r="C1207" s="416"/>
      <c r="D1207" s="259"/>
      <c r="E1207" s="417"/>
      <c r="F1207" s="418"/>
      <c r="G1207" s="418"/>
      <c r="H1207" s="260"/>
      <c r="I1207" s="423"/>
    </row>
    <row r="1208" spans="1:9">
      <c r="A1208" s="259"/>
      <c r="B1208" s="259"/>
      <c r="C1208" s="416"/>
      <c r="D1208" s="259"/>
      <c r="E1208" s="417"/>
      <c r="F1208" s="418"/>
      <c r="G1208" s="418"/>
      <c r="H1208" s="260"/>
      <c r="I1208" s="423"/>
    </row>
    <row r="1209" spans="1:9">
      <c r="A1209" s="259"/>
      <c r="B1209" s="259"/>
      <c r="C1209" s="416"/>
      <c r="D1209" s="259"/>
      <c r="E1209" s="417"/>
      <c r="F1209" s="418"/>
      <c r="G1209" s="418"/>
      <c r="H1209" s="260"/>
      <c r="I1209" s="423"/>
    </row>
    <row r="1210" spans="1:9">
      <c r="A1210" s="259"/>
      <c r="B1210" s="259"/>
      <c r="C1210" s="416"/>
      <c r="D1210" s="259"/>
      <c r="E1210" s="417"/>
      <c r="F1210" s="418"/>
      <c r="G1210" s="418"/>
      <c r="H1210" s="260"/>
      <c r="I1210" s="423"/>
    </row>
    <row r="1211" spans="1:9">
      <c r="A1211" s="259"/>
      <c r="B1211" s="259"/>
      <c r="C1211" s="416"/>
      <c r="D1211" s="259"/>
      <c r="E1211" s="417"/>
      <c r="F1211" s="418"/>
      <c r="G1211" s="418"/>
      <c r="H1211" s="260"/>
      <c r="I1211" s="423"/>
    </row>
    <row r="1212" spans="1:9">
      <c r="A1212" s="259"/>
      <c r="B1212" s="259"/>
      <c r="C1212" s="416"/>
      <c r="D1212" s="259"/>
      <c r="E1212" s="417"/>
      <c r="F1212" s="418"/>
      <c r="G1212" s="418"/>
      <c r="H1212" s="260"/>
      <c r="I1212" s="423"/>
    </row>
    <row r="1213" spans="1:9">
      <c r="A1213" s="259"/>
      <c r="B1213" s="259"/>
      <c r="C1213" s="416"/>
      <c r="D1213" s="259"/>
      <c r="E1213" s="417"/>
      <c r="F1213" s="418"/>
      <c r="G1213" s="418"/>
      <c r="H1213" s="260"/>
      <c r="I1213" s="423"/>
    </row>
    <row r="1214" spans="1:9">
      <c r="A1214" s="259"/>
      <c r="B1214" s="259"/>
      <c r="C1214" s="416"/>
      <c r="D1214" s="259"/>
      <c r="E1214" s="417"/>
      <c r="F1214" s="418"/>
      <c r="G1214" s="418"/>
      <c r="H1214" s="260"/>
      <c r="I1214" s="423"/>
    </row>
    <row r="1215" spans="1:9">
      <c r="A1215" s="259"/>
      <c r="B1215" s="259"/>
      <c r="C1215" s="416"/>
      <c r="D1215" s="259"/>
      <c r="E1215" s="417"/>
      <c r="F1215" s="418"/>
      <c r="G1215" s="418"/>
      <c r="H1215" s="260"/>
      <c r="I1215" s="423"/>
    </row>
    <row r="1216" spans="1:9">
      <c r="A1216" s="259"/>
      <c r="B1216" s="259"/>
      <c r="C1216" s="416"/>
      <c r="D1216" s="259"/>
      <c r="E1216" s="417"/>
      <c r="F1216" s="418"/>
      <c r="G1216" s="418"/>
      <c r="H1216" s="260"/>
      <c r="I1216" s="423"/>
    </row>
    <row r="1217" spans="1:9">
      <c r="A1217" s="259"/>
      <c r="B1217" s="259"/>
      <c r="C1217" s="416"/>
      <c r="D1217" s="259"/>
      <c r="E1217" s="417"/>
      <c r="F1217" s="418"/>
      <c r="G1217" s="418"/>
      <c r="H1217" s="260"/>
      <c r="I1217" s="423"/>
    </row>
    <row r="1218" spans="1:9">
      <c r="A1218" s="259"/>
      <c r="B1218" s="259"/>
      <c r="C1218" s="416"/>
      <c r="D1218" s="259"/>
      <c r="E1218" s="417"/>
      <c r="F1218" s="418"/>
      <c r="G1218" s="418"/>
      <c r="H1218" s="260"/>
      <c r="I1218" s="423"/>
    </row>
    <row r="1219" spans="1:9">
      <c r="A1219" s="259"/>
      <c r="B1219" s="259"/>
      <c r="C1219" s="416"/>
      <c r="D1219" s="259"/>
      <c r="E1219" s="417"/>
      <c r="F1219" s="418"/>
      <c r="G1219" s="418"/>
      <c r="H1219" s="260"/>
      <c r="I1219" s="423"/>
    </row>
    <row r="1220" spans="1:9">
      <c r="A1220" s="259"/>
      <c r="B1220" s="259"/>
      <c r="C1220" s="416"/>
      <c r="D1220" s="259"/>
      <c r="E1220" s="417"/>
      <c r="F1220" s="418"/>
      <c r="G1220" s="418"/>
      <c r="H1220" s="260"/>
      <c r="I1220" s="423"/>
    </row>
    <row r="1221" spans="1:9">
      <c r="A1221" s="259"/>
      <c r="B1221" s="259"/>
      <c r="C1221" s="416"/>
      <c r="D1221" s="259"/>
      <c r="E1221" s="417"/>
      <c r="F1221" s="418"/>
      <c r="G1221" s="418"/>
      <c r="H1221" s="260"/>
      <c r="I1221" s="423"/>
    </row>
    <row r="1222" spans="1:9">
      <c r="A1222" s="259"/>
      <c r="B1222" s="259"/>
      <c r="C1222" s="416"/>
      <c r="D1222" s="259"/>
      <c r="E1222" s="417"/>
      <c r="F1222" s="418"/>
      <c r="G1222" s="418"/>
      <c r="H1222" s="260"/>
      <c r="I1222" s="423"/>
    </row>
    <row r="1223" spans="1:9">
      <c r="A1223" s="259"/>
      <c r="B1223" s="259"/>
      <c r="C1223" s="416"/>
      <c r="D1223" s="259"/>
      <c r="E1223" s="417"/>
      <c r="F1223" s="418"/>
      <c r="G1223" s="418"/>
      <c r="H1223" s="260"/>
      <c r="I1223" s="423"/>
    </row>
    <row r="1224" spans="1:9">
      <c r="A1224" s="259"/>
      <c r="B1224" s="259"/>
      <c r="C1224" s="416"/>
      <c r="D1224" s="259"/>
      <c r="E1224" s="417"/>
      <c r="F1224" s="418"/>
      <c r="G1224" s="418"/>
      <c r="H1224" s="260"/>
      <c r="I1224" s="423"/>
    </row>
    <row r="1225" spans="1:9">
      <c r="A1225" s="259"/>
      <c r="B1225" s="259"/>
      <c r="C1225" s="416"/>
      <c r="D1225" s="259"/>
      <c r="E1225" s="417"/>
      <c r="F1225" s="418"/>
      <c r="G1225" s="418"/>
      <c r="H1225" s="260"/>
      <c r="I1225" s="423"/>
    </row>
    <row r="1226" spans="1:9">
      <c r="A1226" s="259"/>
      <c r="B1226" s="259"/>
      <c r="C1226" s="416"/>
      <c r="D1226" s="259"/>
      <c r="E1226" s="417"/>
      <c r="F1226" s="418"/>
      <c r="G1226" s="418"/>
      <c r="H1226" s="260"/>
      <c r="I1226" s="423"/>
    </row>
    <row r="1227" spans="1:9">
      <c r="A1227" s="259"/>
      <c r="B1227" s="259"/>
      <c r="C1227" s="416"/>
      <c r="D1227" s="259"/>
      <c r="E1227" s="417"/>
      <c r="F1227" s="418"/>
      <c r="G1227" s="418"/>
      <c r="H1227" s="260"/>
      <c r="I1227" s="423"/>
    </row>
    <row r="1228" spans="1:9">
      <c r="A1228" s="259"/>
      <c r="B1228" s="259"/>
      <c r="C1228" s="416"/>
      <c r="D1228" s="259"/>
      <c r="E1228" s="417"/>
      <c r="F1228" s="418"/>
      <c r="G1228" s="418"/>
      <c r="H1228" s="260"/>
      <c r="I1228" s="423"/>
    </row>
    <row r="1229" spans="1:9">
      <c r="A1229" s="259"/>
      <c r="B1229" s="259"/>
      <c r="C1229" s="416"/>
      <c r="D1229" s="259"/>
      <c r="E1229" s="417"/>
      <c r="F1229" s="418"/>
      <c r="G1229" s="418"/>
      <c r="H1229" s="260"/>
      <c r="I1229" s="423"/>
    </row>
    <row r="1230" spans="1:9">
      <c r="A1230" s="259"/>
      <c r="B1230" s="259"/>
      <c r="C1230" s="416"/>
      <c r="D1230" s="259"/>
      <c r="E1230" s="417"/>
      <c r="F1230" s="418"/>
      <c r="G1230" s="418"/>
      <c r="H1230" s="260"/>
      <c r="I1230" s="423"/>
    </row>
    <row r="1231" spans="1:9">
      <c r="A1231" s="259"/>
      <c r="B1231" s="259"/>
      <c r="C1231" s="416"/>
      <c r="D1231" s="259"/>
      <c r="E1231" s="417"/>
      <c r="F1231" s="418"/>
      <c r="G1231" s="418"/>
      <c r="H1231" s="260"/>
      <c r="I1231" s="423"/>
    </row>
    <row r="1232" spans="1:9">
      <c r="A1232" s="259"/>
      <c r="B1232" s="259"/>
      <c r="C1232" s="416"/>
      <c r="D1232" s="259"/>
      <c r="E1232" s="417"/>
      <c r="F1232" s="418"/>
      <c r="G1232" s="418"/>
      <c r="H1232" s="260"/>
      <c r="I1232" s="423"/>
    </row>
    <row r="1233" spans="1:9">
      <c r="A1233" s="259"/>
      <c r="B1233" s="259"/>
      <c r="C1233" s="416"/>
      <c r="D1233" s="259"/>
      <c r="E1233" s="417"/>
      <c r="F1233" s="418"/>
      <c r="G1233" s="418"/>
      <c r="H1233" s="260"/>
      <c r="I1233" s="423"/>
    </row>
    <row r="1234" spans="1:9">
      <c r="A1234" s="259"/>
      <c r="B1234" s="259"/>
      <c r="C1234" s="416"/>
      <c r="D1234" s="259"/>
      <c r="E1234" s="417"/>
      <c r="F1234" s="418"/>
      <c r="G1234" s="418"/>
      <c r="H1234" s="260"/>
      <c r="I1234" s="423"/>
    </row>
    <row r="1235" spans="1:9">
      <c r="A1235" s="259"/>
      <c r="B1235" s="259"/>
      <c r="C1235" s="416"/>
      <c r="D1235" s="259"/>
      <c r="E1235" s="417"/>
      <c r="F1235" s="418"/>
      <c r="G1235" s="418"/>
      <c r="H1235" s="260"/>
      <c r="I1235" s="423"/>
    </row>
    <row r="1236" spans="1:9">
      <c r="A1236" s="259"/>
      <c r="B1236" s="259"/>
      <c r="C1236" s="416"/>
      <c r="D1236" s="259"/>
      <c r="E1236" s="417"/>
      <c r="F1236" s="418"/>
      <c r="G1236" s="418"/>
      <c r="H1236" s="260"/>
      <c r="I1236" s="423"/>
    </row>
    <row r="1237" spans="1:9">
      <c r="A1237" s="259"/>
      <c r="B1237" s="259"/>
      <c r="C1237" s="416"/>
      <c r="D1237" s="259"/>
      <c r="E1237" s="417"/>
      <c r="F1237" s="418"/>
      <c r="G1237" s="418"/>
      <c r="H1237" s="260"/>
      <c r="I1237" s="423"/>
    </row>
    <row r="1238" spans="1:9">
      <c r="A1238" s="259"/>
      <c r="B1238" s="259"/>
      <c r="C1238" s="416"/>
      <c r="D1238" s="259"/>
      <c r="E1238" s="417"/>
      <c r="F1238" s="418"/>
      <c r="G1238" s="418"/>
      <c r="H1238" s="260"/>
      <c r="I1238" s="423"/>
    </row>
    <row r="1239" spans="1:9">
      <c r="A1239" s="259"/>
      <c r="B1239" s="259"/>
      <c r="C1239" s="416"/>
      <c r="D1239" s="259"/>
      <c r="E1239" s="417"/>
      <c r="F1239" s="418"/>
      <c r="G1239" s="418"/>
      <c r="H1239" s="260"/>
      <c r="I1239" s="423"/>
    </row>
    <row r="1240" spans="1:9">
      <c r="A1240" s="259"/>
      <c r="B1240" s="259"/>
      <c r="C1240" s="416"/>
      <c r="D1240" s="259"/>
      <c r="E1240" s="417"/>
      <c r="F1240" s="418"/>
      <c r="G1240" s="418"/>
      <c r="H1240" s="260"/>
      <c r="I1240" s="423"/>
    </row>
    <row r="1241" spans="1:9">
      <c r="A1241" s="259"/>
      <c r="B1241" s="259"/>
      <c r="C1241" s="416"/>
      <c r="D1241" s="259"/>
      <c r="E1241" s="417"/>
      <c r="F1241" s="418"/>
      <c r="G1241" s="418"/>
      <c r="H1241" s="260"/>
      <c r="I1241" s="423"/>
    </row>
    <row r="1242" spans="1:9">
      <c r="A1242" s="259"/>
      <c r="B1242" s="259"/>
      <c r="C1242" s="416"/>
      <c r="D1242" s="259"/>
      <c r="E1242" s="417"/>
      <c r="F1242" s="418"/>
      <c r="G1242" s="418"/>
      <c r="H1242" s="260"/>
      <c r="I1242" s="423"/>
    </row>
    <row r="1243" spans="1:9">
      <c r="A1243" s="259"/>
      <c r="B1243" s="259"/>
      <c r="C1243" s="416"/>
      <c r="D1243" s="259"/>
      <c r="E1243" s="417"/>
      <c r="F1243" s="418"/>
      <c r="G1243" s="418"/>
      <c r="H1243" s="260"/>
      <c r="I1243" s="423"/>
    </row>
    <row r="1244" spans="1:9">
      <c r="A1244" s="259"/>
      <c r="B1244" s="259"/>
      <c r="C1244" s="416"/>
      <c r="D1244" s="259"/>
      <c r="E1244" s="417"/>
      <c r="F1244" s="418"/>
      <c r="G1244" s="418"/>
      <c r="H1244" s="260"/>
      <c r="I1244" s="423"/>
    </row>
    <row r="1245" spans="1:9">
      <c r="A1245" s="259"/>
      <c r="B1245" s="259"/>
      <c r="C1245" s="416"/>
      <c r="D1245" s="259"/>
      <c r="E1245" s="417"/>
      <c r="F1245" s="418"/>
      <c r="G1245" s="418"/>
      <c r="H1245" s="260"/>
      <c r="I1245" s="423"/>
    </row>
    <row r="1246" spans="1:9">
      <c r="A1246" s="259"/>
      <c r="B1246" s="259"/>
      <c r="C1246" s="416"/>
      <c r="D1246" s="259"/>
      <c r="E1246" s="417"/>
      <c r="F1246" s="418"/>
      <c r="G1246" s="418"/>
      <c r="H1246" s="260"/>
      <c r="I1246" s="423"/>
    </row>
    <row r="1247" spans="1:9">
      <c r="A1247" s="259"/>
      <c r="B1247" s="259"/>
      <c r="C1247" s="416"/>
      <c r="D1247" s="259"/>
      <c r="E1247" s="417"/>
      <c r="F1247" s="418"/>
      <c r="G1247" s="418"/>
      <c r="H1247" s="260"/>
      <c r="I1247" s="423"/>
    </row>
    <row r="1248" spans="1:9">
      <c r="A1248" s="259"/>
      <c r="B1248" s="259"/>
      <c r="C1248" s="416"/>
      <c r="D1248" s="259"/>
      <c r="E1248" s="417"/>
      <c r="F1248" s="418"/>
      <c r="G1248" s="418"/>
      <c r="H1248" s="260"/>
      <c r="I1248" s="423"/>
    </row>
    <row r="1249" spans="1:9">
      <c r="A1249" s="259"/>
      <c r="B1249" s="259"/>
      <c r="C1249" s="416"/>
      <c r="D1249" s="259"/>
      <c r="E1249" s="417"/>
      <c r="F1249" s="418"/>
      <c r="G1249" s="418"/>
      <c r="H1249" s="260"/>
      <c r="I1249" s="423"/>
    </row>
    <row r="1250" spans="1:9">
      <c r="A1250" s="259"/>
      <c r="B1250" s="259"/>
      <c r="C1250" s="416"/>
      <c r="D1250" s="259"/>
      <c r="E1250" s="417"/>
      <c r="F1250" s="418"/>
      <c r="G1250" s="418"/>
      <c r="H1250" s="260"/>
      <c r="I1250" s="423"/>
    </row>
    <row r="1251" spans="1:9">
      <c r="A1251" s="259"/>
      <c r="B1251" s="259"/>
      <c r="C1251" s="416"/>
      <c r="D1251" s="259"/>
      <c r="E1251" s="417"/>
      <c r="F1251" s="418"/>
      <c r="G1251" s="418"/>
      <c r="H1251" s="260"/>
      <c r="I1251" s="423"/>
    </row>
    <row r="1252" spans="1:9">
      <c r="A1252" s="259"/>
      <c r="B1252" s="259"/>
      <c r="C1252" s="416"/>
      <c r="D1252" s="259"/>
      <c r="E1252" s="417"/>
      <c r="F1252" s="418"/>
      <c r="G1252" s="418"/>
      <c r="H1252" s="260"/>
      <c r="I1252" s="423"/>
    </row>
    <row r="1253" spans="1:9">
      <c r="A1253" s="259"/>
      <c r="B1253" s="259"/>
      <c r="C1253" s="416"/>
      <c r="D1253" s="259"/>
      <c r="E1253" s="417"/>
      <c r="F1253" s="418"/>
      <c r="G1253" s="418"/>
      <c r="H1253" s="260"/>
      <c r="I1253" s="423"/>
    </row>
    <row r="1254" spans="1:9">
      <c r="A1254" s="259"/>
      <c r="B1254" s="259"/>
      <c r="C1254" s="416"/>
      <c r="D1254" s="259"/>
      <c r="E1254" s="417"/>
      <c r="F1254" s="418"/>
      <c r="G1254" s="418"/>
      <c r="H1254" s="260"/>
      <c r="I1254" s="423"/>
    </row>
    <row r="1255" spans="1:9">
      <c r="A1255" s="259"/>
      <c r="B1255" s="259"/>
      <c r="C1255" s="416"/>
      <c r="D1255" s="259"/>
      <c r="E1255" s="417"/>
      <c r="F1255" s="418"/>
      <c r="G1255" s="418"/>
      <c r="H1255" s="260"/>
      <c r="I1255" s="423"/>
    </row>
    <row r="1256" spans="1:9">
      <c r="A1256" s="259"/>
      <c r="B1256" s="259"/>
      <c r="C1256" s="416"/>
      <c r="D1256" s="259"/>
      <c r="E1256" s="417"/>
      <c r="F1256" s="418"/>
      <c r="G1256" s="418"/>
      <c r="H1256" s="260"/>
      <c r="I1256" s="423"/>
    </row>
    <row r="1257" spans="1:9">
      <c r="A1257" s="259"/>
      <c r="B1257" s="259"/>
      <c r="C1257" s="416"/>
      <c r="D1257" s="259"/>
      <c r="E1257" s="417"/>
      <c r="F1257" s="418"/>
      <c r="G1257" s="418"/>
      <c r="H1257" s="260"/>
      <c r="I1257" s="423"/>
    </row>
    <row r="1258" spans="1:9">
      <c r="A1258" s="259"/>
      <c r="B1258" s="259"/>
      <c r="C1258" s="416"/>
      <c r="D1258" s="259"/>
      <c r="E1258" s="417"/>
      <c r="F1258" s="418"/>
      <c r="G1258" s="418"/>
      <c r="H1258" s="260"/>
      <c r="I1258" s="423"/>
    </row>
    <row r="1259" spans="1:9">
      <c r="A1259" s="259"/>
      <c r="B1259" s="259"/>
      <c r="C1259" s="416"/>
      <c r="D1259" s="259"/>
      <c r="E1259" s="417"/>
      <c r="F1259" s="418"/>
      <c r="G1259" s="418"/>
      <c r="H1259" s="260"/>
      <c r="I1259" s="423"/>
    </row>
    <row r="1260" spans="1:9">
      <c r="A1260" s="259"/>
      <c r="B1260" s="259"/>
      <c r="C1260" s="416"/>
      <c r="D1260" s="259"/>
      <c r="E1260" s="417"/>
      <c r="F1260" s="418"/>
      <c r="G1260" s="418"/>
      <c r="H1260" s="260"/>
      <c r="I1260" s="423"/>
    </row>
    <row r="1261" spans="1:9">
      <c r="A1261" s="259"/>
      <c r="B1261" s="259"/>
      <c r="C1261" s="416"/>
      <c r="D1261" s="259"/>
      <c r="E1261" s="417"/>
      <c r="F1261" s="418"/>
      <c r="G1261" s="418"/>
      <c r="H1261" s="260"/>
      <c r="I1261" s="423"/>
    </row>
    <row r="1262" spans="1:9">
      <c r="A1262" s="259"/>
      <c r="B1262" s="259"/>
      <c r="C1262" s="416"/>
      <c r="D1262" s="259"/>
      <c r="E1262" s="417"/>
      <c r="F1262" s="418"/>
      <c r="G1262" s="418"/>
      <c r="H1262" s="260"/>
      <c r="I1262" s="423"/>
    </row>
    <row r="1263" spans="1:9">
      <c r="A1263" s="259"/>
      <c r="B1263" s="259"/>
      <c r="C1263" s="416"/>
      <c r="D1263" s="259"/>
      <c r="E1263" s="417"/>
      <c r="F1263" s="418"/>
      <c r="G1263" s="418"/>
      <c r="H1263" s="260"/>
      <c r="I1263" s="423"/>
    </row>
    <row r="1264" spans="1:9">
      <c r="A1264" s="259"/>
      <c r="B1264" s="259"/>
      <c r="C1264" s="416"/>
      <c r="D1264" s="259"/>
      <c r="E1264" s="417"/>
      <c r="F1264" s="418"/>
      <c r="G1264" s="418"/>
      <c r="H1264" s="260"/>
      <c r="I1264" s="423"/>
    </row>
    <row r="1265" spans="1:9">
      <c r="A1265" s="259"/>
      <c r="B1265" s="259"/>
      <c r="C1265" s="416"/>
      <c r="D1265" s="259"/>
      <c r="E1265" s="417"/>
      <c r="F1265" s="418"/>
      <c r="G1265" s="418"/>
      <c r="H1265" s="260"/>
      <c r="I1265" s="423"/>
    </row>
    <row r="1266" spans="1:9">
      <c r="A1266" s="259"/>
      <c r="B1266" s="259"/>
      <c r="C1266" s="416"/>
      <c r="D1266" s="259"/>
      <c r="E1266" s="417"/>
      <c r="F1266" s="418"/>
      <c r="G1266" s="418"/>
      <c r="H1266" s="260"/>
      <c r="I1266" s="423"/>
    </row>
    <row r="1267" spans="1:9">
      <c r="A1267" s="259"/>
      <c r="B1267" s="259"/>
      <c r="C1267" s="416"/>
      <c r="D1267" s="259"/>
      <c r="E1267" s="417"/>
      <c r="F1267" s="418"/>
      <c r="G1267" s="418"/>
      <c r="H1267" s="260"/>
      <c r="I1267" s="423"/>
    </row>
    <row r="1268" spans="1:9">
      <c r="A1268" s="259"/>
      <c r="B1268" s="259"/>
      <c r="C1268" s="416"/>
      <c r="D1268" s="259"/>
      <c r="E1268" s="417"/>
      <c r="F1268" s="418"/>
      <c r="G1268" s="418"/>
      <c r="H1268" s="260"/>
      <c r="I1268" s="423"/>
    </row>
    <row r="1269" spans="1:9">
      <c r="A1269" s="259"/>
      <c r="B1269" s="259"/>
      <c r="C1269" s="416"/>
      <c r="D1269" s="259"/>
      <c r="E1269" s="417"/>
      <c r="F1269" s="418"/>
      <c r="G1269" s="418"/>
      <c r="H1269" s="260"/>
      <c r="I1269" s="423"/>
    </row>
    <row r="1270" spans="1:9">
      <c r="A1270" s="259"/>
      <c r="B1270" s="259"/>
      <c r="C1270" s="416"/>
      <c r="D1270" s="259"/>
      <c r="E1270" s="417"/>
      <c r="F1270" s="418"/>
      <c r="G1270" s="418"/>
      <c r="H1270" s="260"/>
      <c r="I1270" s="423"/>
    </row>
    <row r="1271" spans="1:9">
      <c r="A1271" s="259"/>
      <c r="B1271" s="259"/>
      <c r="C1271" s="416"/>
      <c r="D1271" s="259"/>
      <c r="E1271" s="417"/>
      <c r="F1271" s="418"/>
      <c r="G1271" s="418"/>
      <c r="H1271" s="260"/>
      <c r="I1271" s="423"/>
    </row>
    <row r="1272" spans="1:9">
      <c r="A1272" s="259"/>
      <c r="B1272" s="259"/>
      <c r="C1272" s="416"/>
      <c r="D1272" s="259"/>
      <c r="E1272" s="417"/>
      <c r="F1272" s="418"/>
      <c r="G1272" s="418"/>
      <c r="H1272" s="260"/>
      <c r="I1272" s="423"/>
    </row>
    <row r="1273" spans="1:9">
      <c r="A1273" s="259"/>
      <c r="B1273" s="259"/>
      <c r="C1273" s="416"/>
      <c r="D1273" s="259"/>
      <c r="E1273" s="417"/>
      <c r="F1273" s="418"/>
      <c r="G1273" s="418"/>
      <c r="H1273" s="260"/>
      <c r="I1273" s="423"/>
    </row>
    <row r="1274" spans="1:9">
      <c r="A1274" s="259"/>
      <c r="B1274" s="259"/>
      <c r="C1274" s="416"/>
      <c r="D1274" s="259"/>
      <c r="E1274" s="417"/>
      <c r="F1274" s="418"/>
      <c r="G1274" s="418"/>
      <c r="H1274" s="260"/>
      <c r="I1274" s="423"/>
    </row>
    <row r="1275" spans="1:9">
      <c r="A1275" s="259"/>
      <c r="B1275" s="259"/>
      <c r="C1275" s="416"/>
      <c r="D1275" s="259"/>
      <c r="E1275" s="417"/>
      <c r="F1275" s="418"/>
      <c r="G1275" s="418"/>
      <c r="H1275" s="260"/>
      <c r="I1275" s="423"/>
    </row>
    <row r="1276" spans="1:9">
      <c r="A1276" s="259"/>
      <c r="B1276" s="259"/>
      <c r="C1276" s="416"/>
      <c r="D1276" s="259"/>
      <c r="E1276" s="417"/>
      <c r="F1276" s="418"/>
      <c r="G1276" s="418"/>
      <c r="H1276" s="260"/>
      <c r="I1276" s="423"/>
    </row>
    <row r="1277" spans="1:9">
      <c r="A1277" s="259"/>
      <c r="B1277" s="259"/>
      <c r="C1277" s="416"/>
      <c r="D1277" s="259"/>
      <c r="E1277" s="417"/>
      <c r="F1277" s="418"/>
      <c r="G1277" s="418"/>
      <c r="H1277" s="260"/>
      <c r="I1277" s="423"/>
    </row>
    <row r="1278" spans="1:9">
      <c r="A1278" s="259"/>
      <c r="B1278" s="259"/>
      <c r="C1278" s="416"/>
      <c r="D1278" s="259"/>
      <c r="E1278" s="417"/>
      <c r="F1278" s="418"/>
      <c r="G1278" s="418"/>
      <c r="H1278" s="260"/>
      <c r="I1278" s="423"/>
    </row>
    <row r="1279" spans="1:9">
      <c r="A1279" s="259"/>
      <c r="B1279" s="259"/>
      <c r="C1279" s="416"/>
      <c r="D1279" s="259"/>
      <c r="E1279" s="417"/>
      <c r="F1279" s="418"/>
      <c r="G1279" s="418"/>
      <c r="H1279" s="260"/>
      <c r="I1279" s="423"/>
    </row>
    <row r="1280" spans="1:9">
      <c r="A1280" s="259"/>
      <c r="B1280" s="259"/>
      <c r="C1280" s="416"/>
      <c r="D1280" s="259"/>
      <c r="E1280" s="417"/>
      <c r="F1280" s="418"/>
      <c r="G1280" s="418"/>
      <c r="H1280" s="260"/>
      <c r="I1280" s="423"/>
    </row>
    <row r="1281" spans="1:9">
      <c r="A1281" s="259"/>
      <c r="B1281" s="259"/>
      <c r="C1281" s="416"/>
      <c r="D1281" s="259"/>
      <c r="E1281" s="417"/>
      <c r="F1281" s="418"/>
      <c r="G1281" s="418"/>
      <c r="H1281" s="260"/>
      <c r="I1281" s="423"/>
    </row>
    <row r="1282" spans="1:9">
      <c r="A1282" s="259"/>
      <c r="B1282" s="259"/>
      <c r="C1282" s="416"/>
      <c r="D1282" s="259"/>
      <c r="E1282" s="417"/>
      <c r="F1282" s="418"/>
      <c r="G1282" s="418"/>
      <c r="H1282" s="260"/>
      <c r="I1282" s="423"/>
    </row>
    <row r="1283" spans="1:9">
      <c r="A1283" s="259"/>
      <c r="B1283" s="259"/>
      <c r="C1283" s="416"/>
      <c r="D1283" s="259"/>
      <c r="E1283" s="417"/>
      <c r="F1283" s="418"/>
      <c r="G1283" s="418"/>
      <c r="H1283" s="260"/>
      <c r="I1283" s="423"/>
    </row>
    <row r="1284" spans="1:9">
      <c r="A1284" s="259"/>
      <c r="B1284" s="259"/>
      <c r="C1284" s="416"/>
      <c r="D1284" s="259"/>
      <c r="E1284" s="417"/>
      <c r="F1284" s="418"/>
      <c r="G1284" s="418"/>
      <c r="H1284" s="260"/>
      <c r="I1284" s="423"/>
    </row>
    <row r="1285" spans="1:9">
      <c r="A1285" s="259"/>
      <c r="B1285" s="259"/>
      <c r="C1285" s="416"/>
      <c r="D1285" s="259"/>
      <c r="E1285" s="417"/>
      <c r="F1285" s="418"/>
      <c r="G1285" s="418"/>
      <c r="H1285" s="260"/>
      <c r="I1285" s="423"/>
    </row>
    <row r="1286" spans="1:9">
      <c r="A1286" s="259"/>
      <c r="B1286" s="259"/>
      <c r="C1286" s="416"/>
      <c r="D1286" s="259"/>
      <c r="E1286" s="417"/>
      <c r="F1286" s="418"/>
      <c r="G1286" s="418"/>
      <c r="H1286" s="260"/>
      <c r="I1286" s="423"/>
    </row>
    <row r="1287" spans="1:9">
      <c r="A1287" s="259"/>
      <c r="B1287" s="259"/>
      <c r="C1287" s="416"/>
      <c r="D1287" s="259"/>
      <c r="E1287" s="417"/>
      <c r="F1287" s="418"/>
      <c r="G1287" s="418"/>
      <c r="H1287" s="260"/>
      <c r="I1287" s="423"/>
    </row>
    <row r="1288" spans="1:9">
      <c r="A1288" s="259"/>
      <c r="B1288" s="259"/>
      <c r="C1288" s="416"/>
      <c r="D1288" s="259"/>
      <c r="E1288" s="417"/>
      <c r="F1288" s="418"/>
      <c r="G1288" s="418"/>
      <c r="H1288" s="260"/>
      <c r="I1288" s="423"/>
    </row>
    <row r="1289" spans="1:9">
      <c r="A1289" s="259"/>
      <c r="B1289" s="259"/>
      <c r="C1289" s="416"/>
      <c r="D1289" s="259"/>
      <c r="E1289" s="417"/>
      <c r="F1289" s="418"/>
      <c r="G1289" s="418"/>
      <c r="H1289" s="260"/>
      <c r="I1289" s="423"/>
    </row>
    <row r="1290" spans="1:9">
      <c r="A1290" s="259"/>
      <c r="B1290" s="259"/>
      <c r="C1290" s="416"/>
      <c r="D1290" s="259"/>
      <c r="E1290" s="417"/>
      <c r="F1290" s="418"/>
      <c r="G1290" s="418"/>
      <c r="H1290" s="260"/>
      <c r="I1290" s="423"/>
    </row>
    <row r="1291" spans="1:9">
      <c r="A1291" s="259"/>
      <c r="B1291" s="259"/>
      <c r="C1291" s="416"/>
      <c r="D1291" s="259"/>
      <c r="E1291" s="417"/>
      <c r="F1291" s="418"/>
      <c r="G1291" s="418"/>
      <c r="H1291" s="260"/>
      <c r="I1291" s="423"/>
    </row>
    <row r="1292" spans="1:9">
      <c r="A1292" s="259"/>
      <c r="B1292" s="259"/>
      <c r="C1292" s="416"/>
      <c r="D1292" s="259"/>
      <c r="E1292" s="417"/>
      <c r="F1292" s="418"/>
      <c r="G1292" s="418"/>
      <c r="H1292" s="260"/>
      <c r="I1292" s="423"/>
    </row>
    <row r="1293" spans="1:9">
      <c r="A1293" s="259"/>
      <c r="B1293" s="259"/>
      <c r="C1293" s="416"/>
      <c r="D1293" s="259"/>
      <c r="E1293" s="417"/>
      <c r="F1293" s="418"/>
      <c r="G1293" s="418"/>
      <c r="H1293" s="260"/>
      <c r="I1293" s="423"/>
    </row>
    <row r="1294" spans="1:9">
      <c r="A1294" s="259"/>
      <c r="B1294" s="259"/>
      <c r="C1294" s="416"/>
      <c r="D1294" s="259"/>
      <c r="E1294" s="417"/>
      <c r="F1294" s="418"/>
      <c r="G1294" s="418"/>
      <c r="H1294" s="260"/>
      <c r="I1294" s="423"/>
    </row>
    <row r="1295" spans="1:9">
      <c r="A1295" s="259"/>
      <c r="B1295" s="259"/>
      <c r="C1295" s="416"/>
      <c r="D1295" s="259"/>
      <c r="E1295" s="417"/>
      <c r="F1295" s="418"/>
      <c r="G1295" s="418"/>
      <c r="H1295" s="260"/>
      <c r="I1295" s="423"/>
    </row>
    <row r="1296" spans="1:9">
      <c r="A1296" s="259"/>
      <c r="B1296" s="259"/>
      <c r="C1296" s="416"/>
      <c r="D1296" s="259"/>
      <c r="E1296" s="417"/>
      <c r="F1296" s="418"/>
      <c r="G1296" s="418"/>
      <c r="H1296" s="260"/>
      <c r="I1296" s="423"/>
    </row>
    <row r="1297" spans="1:9">
      <c r="A1297" s="259"/>
      <c r="B1297" s="259"/>
      <c r="C1297" s="416"/>
      <c r="D1297" s="259"/>
      <c r="E1297" s="417"/>
      <c r="F1297" s="418"/>
      <c r="G1297" s="418"/>
      <c r="H1297" s="260"/>
      <c r="I1297" s="423"/>
    </row>
    <row r="1298" spans="1:9">
      <c r="A1298" s="259"/>
      <c r="B1298" s="259"/>
      <c r="C1298" s="416"/>
      <c r="D1298" s="259"/>
      <c r="E1298" s="417"/>
      <c r="F1298" s="418"/>
      <c r="G1298" s="418"/>
      <c r="H1298" s="260"/>
      <c r="I1298" s="423"/>
    </row>
    <row r="1299" spans="1:9">
      <c r="A1299" s="259"/>
      <c r="B1299" s="259"/>
      <c r="C1299" s="416"/>
      <c r="D1299" s="259"/>
      <c r="E1299" s="417"/>
      <c r="F1299" s="418"/>
      <c r="G1299" s="418"/>
      <c r="H1299" s="260"/>
      <c r="I1299" s="423"/>
    </row>
    <row r="1300" spans="1:9">
      <c r="A1300" s="259"/>
      <c r="B1300" s="259"/>
      <c r="C1300" s="416"/>
      <c r="D1300" s="259"/>
      <c r="E1300" s="417"/>
      <c r="F1300" s="418"/>
      <c r="G1300" s="418"/>
      <c r="H1300" s="260"/>
      <c r="I1300" s="423"/>
    </row>
    <row r="1301" spans="1:9">
      <c r="A1301" s="259"/>
      <c r="B1301" s="259"/>
      <c r="C1301" s="416"/>
      <c r="D1301" s="259"/>
      <c r="E1301" s="417"/>
      <c r="F1301" s="418"/>
      <c r="G1301" s="418"/>
      <c r="H1301" s="260"/>
      <c r="I1301" s="423"/>
    </row>
    <row r="1302" spans="1:9">
      <c r="A1302" s="259"/>
      <c r="B1302" s="259"/>
      <c r="C1302" s="416"/>
      <c r="D1302" s="259"/>
      <c r="E1302" s="417"/>
      <c r="F1302" s="418"/>
      <c r="G1302" s="418"/>
      <c r="H1302" s="260"/>
      <c r="I1302" s="423"/>
    </row>
    <row r="1303" spans="1:9">
      <c r="A1303" s="259"/>
      <c r="B1303" s="259"/>
      <c r="C1303" s="416"/>
      <c r="D1303" s="259"/>
      <c r="E1303" s="417"/>
      <c r="F1303" s="418"/>
      <c r="G1303" s="418"/>
      <c r="H1303" s="260"/>
      <c r="I1303" s="423"/>
    </row>
    <row r="1304" spans="1:9">
      <c r="A1304" s="259"/>
      <c r="B1304" s="259"/>
      <c r="C1304" s="416"/>
      <c r="D1304" s="259"/>
      <c r="E1304" s="417"/>
      <c r="F1304" s="418"/>
      <c r="G1304" s="418"/>
      <c r="H1304" s="260"/>
      <c r="I1304" s="423"/>
    </row>
    <row r="1305" spans="1:9">
      <c r="A1305" s="259"/>
      <c r="B1305" s="259"/>
      <c r="C1305" s="416"/>
      <c r="D1305" s="259"/>
      <c r="E1305" s="417"/>
      <c r="F1305" s="418"/>
      <c r="G1305" s="418"/>
      <c r="H1305" s="260"/>
      <c r="I1305" s="423"/>
    </row>
    <row r="1306" spans="1:9">
      <c r="A1306" s="259"/>
      <c r="B1306" s="259"/>
      <c r="C1306" s="416"/>
      <c r="D1306" s="259"/>
      <c r="E1306" s="417"/>
      <c r="F1306" s="418"/>
      <c r="G1306" s="418"/>
      <c r="H1306" s="260"/>
      <c r="I1306" s="423"/>
    </row>
    <row r="1307" spans="1:9">
      <c r="A1307" s="259"/>
      <c r="B1307" s="259"/>
      <c r="C1307" s="416"/>
      <c r="D1307" s="259"/>
      <c r="E1307" s="417"/>
      <c r="F1307" s="418"/>
      <c r="G1307" s="418"/>
      <c r="H1307" s="260"/>
      <c r="I1307" s="423"/>
    </row>
    <row r="1308" spans="1:9">
      <c r="A1308" s="259"/>
      <c r="B1308" s="259"/>
      <c r="C1308" s="416"/>
      <c r="D1308" s="259"/>
      <c r="E1308" s="417"/>
      <c r="F1308" s="418"/>
      <c r="G1308" s="418"/>
      <c r="H1308" s="260"/>
      <c r="I1308" s="423"/>
    </row>
    <row r="1309" spans="1:9">
      <c r="A1309" s="259"/>
      <c r="B1309" s="259"/>
      <c r="C1309" s="416"/>
      <c r="D1309" s="259"/>
      <c r="E1309" s="417"/>
      <c r="F1309" s="418"/>
      <c r="G1309" s="418"/>
      <c r="H1309" s="260"/>
      <c r="I1309" s="423"/>
    </row>
    <row r="1310" spans="1:9">
      <c r="A1310" s="259"/>
      <c r="B1310" s="259"/>
      <c r="C1310" s="416"/>
      <c r="D1310" s="259"/>
      <c r="E1310" s="417"/>
      <c r="F1310" s="418"/>
      <c r="G1310" s="418"/>
      <c r="H1310" s="260"/>
      <c r="I1310" s="423"/>
    </row>
    <row r="1311" spans="1:9">
      <c r="A1311" s="259"/>
      <c r="B1311" s="259"/>
      <c r="C1311" s="416"/>
      <c r="D1311" s="259"/>
      <c r="E1311" s="417"/>
      <c r="F1311" s="418"/>
      <c r="G1311" s="418"/>
      <c r="H1311" s="260"/>
      <c r="I1311" s="423"/>
    </row>
    <row r="1312" spans="1:9">
      <c r="A1312" s="259"/>
      <c r="B1312" s="259"/>
      <c r="C1312" s="416"/>
      <c r="D1312" s="259"/>
      <c r="E1312" s="417"/>
      <c r="F1312" s="418"/>
      <c r="G1312" s="418"/>
      <c r="H1312" s="260"/>
      <c r="I1312" s="423"/>
    </row>
    <row r="1313" spans="1:9">
      <c r="A1313" s="259"/>
      <c r="B1313" s="259"/>
      <c r="C1313" s="416"/>
      <c r="D1313" s="259"/>
      <c r="E1313" s="417"/>
      <c r="F1313" s="418"/>
      <c r="G1313" s="418"/>
      <c r="H1313" s="260"/>
      <c r="I1313" s="423"/>
    </row>
    <row r="1314" spans="1:9">
      <c r="A1314" s="259"/>
      <c r="B1314" s="259"/>
      <c r="C1314" s="416"/>
      <c r="D1314" s="259"/>
      <c r="E1314" s="417"/>
      <c r="F1314" s="418"/>
      <c r="G1314" s="418"/>
      <c r="H1314" s="260"/>
      <c r="I1314" s="423"/>
    </row>
    <row r="1315" spans="1:9">
      <c r="A1315" s="259"/>
      <c r="B1315" s="259"/>
      <c r="C1315" s="416"/>
      <c r="D1315" s="259"/>
      <c r="E1315" s="417"/>
      <c r="F1315" s="418"/>
      <c r="G1315" s="418"/>
      <c r="H1315" s="260"/>
      <c r="I1315" s="423"/>
    </row>
    <row r="1316" spans="1:9">
      <c r="A1316" s="259"/>
      <c r="B1316" s="259"/>
      <c r="C1316" s="416"/>
      <c r="D1316" s="259"/>
      <c r="E1316" s="417"/>
      <c r="F1316" s="418"/>
      <c r="G1316" s="418"/>
      <c r="H1316" s="260"/>
      <c r="I1316" s="423"/>
    </row>
    <row r="1317" spans="1:9">
      <c r="A1317" s="259"/>
      <c r="B1317" s="259"/>
      <c r="C1317" s="416"/>
      <c r="D1317" s="259"/>
      <c r="E1317" s="417"/>
      <c r="F1317" s="418"/>
      <c r="G1317" s="418"/>
      <c r="H1317" s="260"/>
      <c r="I1317" s="423"/>
    </row>
    <row r="1318" spans="1:9">
      <c r="A1318" s="259"/>
      <c r="B1318" s="259"/>
      <c r="C1318" s="416"/>
      <c r="D1318" s="259"/>
      <c r="E1318" s="417"/>
      <c r="F1318" s="418"/>
      <c r="G1318" s="418"/>
      <c r="H1318" s="260"/>
      <c r="I1318" s="423"/>
    </row>
    <row r="1319" spans="1:9">
      <c r="A1319" s="259"/>
      <c r="B1319" s="259"/>
      <c r="C1319" s="416"/>
      <c r="D1319" s="259"/>
      <c r="E1319" s="417"/>
      <c r="F1319" s="418"/>
      <c r="G1319" s="418"/>
      <c r="H1319" s="260"/>
      <c r="I1319" s="423"/>
    </row>
    <row r="1320" spans="1:9">
      <c r="A1320" s="259"/>
      <c r="B1320" s="259"/>
      <c r="C1320" s="416"/>
      <c r="D1320" s="259"/>
      <c r="E1320" s="417"/>
      <c r="F1320" s="418"/>
      <c r="G1320" s="418"/>
      <c r="H1320" s="260"/>
      <c r="I1320" s="423"/>
    </row>
    <row r="1321" spans="1:9">
      <c r="A1321" s="259"/>
      <c r="B1321" s="259"/>
      <c r="C1321" s="416"/>
      <c r="D1321" s="259"/>
      <c r="E1321" s="417"/>
      <c r="F1321" s="418"/>
      <c r="G1321" s="418"/>
      <c r="H1321" s="260"/>
      <c r="I1321" s="423"/>
    </row>
    <row r="1322" spans="1:9">
      <c r="A1322" s="259"/>
      <c r="B1322" s="259"/>
      <c r="C1322" s="416"/>
      <c r="D1322" s="259"/>
      <c r="E1322" s="417"/>
      <c r="F1322" s="418"/>
      <c r="G1322" s="418"/>
      <c r="H1322" s="260"/>
      <c r="I1322" s="423"/>
    </row>
    <row r="1323" spans="1:9">
      <c r="A1323" s="259"/>
      <c r="B1323" s="259"/>
      <c r="C1323" s="416"/>
      <c r="D1323" s="259"/>
      <c r="E1323" s="417"/>
      <c r="F1323" s="418"/>
      <c r="G1323" s="418"/>
      <c r="H1323" s="260"/>
      <c r="I1323" s="423"/>
    </row>
    <row r="1324" spans="1:9">
      <c r="A1324" s="259"/>
      <c r="B1324" s="259"/>
      <c r="C1324" s="416"/>
      <c r="D1324" s="259"/>
      <c r="E1324" s="417"/>
      <c r="F1324" s="418"/>
      <c r="G1324" s="418"/>
      <c r="H1324" s="260"/>
      <c r="I1324" s="423"/>
    </row>
    <row r="1325" spans="1:9">
      <c r="A1325" s="259"/>
      <c r="B1325" s="259"/>
      <c r="C1325" s="416"/>
      <c r="D1325" s="259"/>
      <c r="E1325" s="417"/>
      <c r="F1325" s="418"/>
      <c r="G1325" s="418"/>
      <c r="H1325" s="260"/>
      <c r="I1325" s="423"/>
    </row>
    <row r="1326" spans="1:9">
      <c r="A1326" s="259"/>
      <c r="B1326" s="259"/>
      <c r="C1326" s="416"/>
      <c r="D1326" s="259"/>
      <c r="E1326" s="417"/>
      <c r="F1326" s="418"/>
      <c r="G1326" s="418"/>
      <c r="H1326" s="260"/>
      <c r="I1326" s="423"/>
    </row>
    <row r="1327" spans="1:9">
      <c r="A1327" s="259"/>
      <c r="B1327" s="259"/>
      <c r="C1327" s="416"/>
      <c r="D1327" s="259"/>
      <c r="E1327" s="417"/>
      <c r="F1327" s="418"/>
      <c r="G1327" s="418"/>
      <c r="H1327" s="260"/>
      <c r="I1327" s="423"/>
    </row>
    <row r="1328" spans="1:9">
      <c r="A1328" s="259"/>
      <c r="B1328" s="259"/>
      <c r="C1328" s="416"/>
      <c r="D1328" s="259"/>
      <c r="E1328" s="417"/>
      <c r="F1328" s="418"/>
      <c r="G1328" s="418"/>
      <c r="H1328" s="260"/>
      <c r="I1328" s="423"/>
    </row>
    <row r="1329" spans="1:9">
      <c r="A1329" s="259"/>
      <c r="B1329" s="259"/>
      <c r="C1329" s="416"/>
      <c r="D1329" s="259"/>
      <c r="E1329" s="417"/>
      <c r="F1329" s="418"/>
      <c r="G1329" s="418"/>
      <c r="H1329" s="260"/>
      <c r="I1329" s="423"/>
    </row>
    <row r="1330" spans="1:9">
      <c r="A1330" s="259"/>
      <c r="B1330" s="259"/>
      <c r="C1330" s="416"/>
      <c r="D1330" s="259"/>
      <c r="E1330" s="417"/>
      <c r="F1330" s="418"/>
      <c r="G1330" s="418"/>
      <c r="H1330" s="260"/>
      <c r="I1330" s="423"/>
    </row>
    <row r="1331" spans="1:9">
      <c r="A1331" s="259"/>
      <c r="B1331" s="259"/>
      <c r="C1331" s="416"/>
      <c r="D1331" s="259"/>
      <c r="E1331" s="417"/>
      <c r="F1331" s="418"/>
      <c r="G1331" s="418"/>
      <c r="H1331" s="260"/>
      <c r="I1331" s="423"/>
    </row>
    <row r="1332" spans="1:9">
      <c r="A1332" s="259"/>
      <c r="B1332" s="259"/>
      <c r="C1332" s="416"/>
      <c r="D1332" s="259"/>
      <c r="E1332" s="417"/>
      <c r="F1332" s="418"/>
      <c r="G1332" s="418"/>
      <c r="H1332" s="260"/>
      <c r="I1332" s="423"/>
    </row>
    <row r="1333" spans="1:9">
      <c r="A1333" s="259"/>
      <c r="B1333" s="259"/>
      <c r="C1333" s="416"/>
      <c r="D1333" s="259"/>
      <c r="E1333" s="417"/>
      <c r="F1333" s="418"/>
      <c r="G1333" s="418"/>
      <c r="H1333" s="260"/>
      <c r="I1333" s="423"/>
    </row>
    <row r="1334" spans="1:9">
      <c r="A1334" s="259"/>
      <c r="B1334" s="259"/>
      <c r="C1334" s="416"/>
      <c r="D1334" s="259"/>
      <c r="E1334" s="417"/>
      <c r="F1334" s="418"/>
      <c r="G1334" s="418"/>
      <c r="H1334" s="260"/>
      <c r="I1334" s="423"/>
    </row>
    <row r="1335" spans="1:9">
      <c r="A1335" s="259"/>
      <c r="B1335" s="259"/>
      <c r="C1335" s="416"/>
      <c r="D1335" s="259"/>
      <c r="E1335" s="417"/>
      <c r="F1335" s="418"/>
      <c r="G1335" s="418"/>
      <c r="H1335" s="260"/>
      <c r="I1335" s="423"/>
    </row>
    <row r="1336" spans="1:9">
      <c r="A1336" s="259"/>
      <c r="B1336" s="259"/>
      <c r="C1336" s="416"/>
      <c r="D1336" s="259"/>
      <c r="E1336" s="417"/>
      <c r="F1336" s="418"/>
      <c r="G1336" s="418"/>
      <c r="H1336" s="260"/>
      <c r="I1336" s="423"/>
    </row>
    <row r="1337" spans="1:9">
      <c r="A1337" s="259"/>
      <c r="B1337" s="259"/>
      <c r="C1337" s="416"/>
      <c r="D1337" s="259"/>
      <c r="E1337" s="417"/>
      <c r="F1337" s="418"/>
      <c r="G1337" s="418"/>
      <c r="H1337" s="260"/>
      <c r="I1337" s="423"/>
    </row>
    <row r="1338" spans="1:9">
      <c r="A1338" s="259"/>
      <c r="B1338" s="259"/>
      <c r="C1338" s="416"/>
      <c r="D1338" s="259"/>
      <c r="E1338" s="417"/>
      <c r="F1338" s="418"/>
      <c r="G1338" s="418"/>
      <c r="H1338" s="260"/>
      <c r="I1338" s="423"/>
    </row>
    <row r="1339" spans="1:9">
      <c r="A1339" s="259"/>
      <c r="B1339" s="259"/>
      <c r="C1339" s="416"/>
      <c r="D1339" s="259"/>
      <c r="E1339" s="417"/>
      <c r="F1339" s="418"/>
      <c r="G1339" s="418"/>
      <c r="H1339" s="260"/>
      <c r="I1339" s="423"/>
    </row>
    <row r="1340" spans="1:9">
      <c r="A1340" s="259"/>
      <c r="B1340" s="259"/>
      <c r="C1340" s="416"/>
      <c r="D1340" s="259"/>
      <c r="E1340" s="417"/>
      <c r="F1340" s="418"/>
      <c r="G1340" s="418"/>
      <c r="H1340" s="260"/>
      <c r="I1340" s="423"/>
    </row>
    <row r="1341" spans="1:9">
      <c r="A1341" s="259"/>
      <c r="B1341" s="259"/>
      <c r="C1341" s="416"/>
      <c r="D1341" s="259"/>
      <c r="E1341" s="417"/>
      <c r="F1341" s="418"/>
      <c r="G1341" s="418"/>
      <c r="H1341" s="260"/>
      <c r="I1341" s="423"/>
    </row>
    <row r="1342" spans="1:9">
      <c r="A1342" s="259"/>
      <c r="B1342" s="259"/>
      <c r="C1342" s="416"/>
      <c r="D1342" s="259"/>
      <c r="E1342" s="417"/>
      <c r="F1342" s="418"/>
      <c r="G1342" s="418"/>
      <c r="H1342" s="260"/>
      <c r="I1342" s="423"/>
    </row>
    <row r="1343" spans="1:9">
      <c r="A1343" s="259"/>
      <c r="B1343" s="259"/>
      <c r="C1343" s="416"/>
      <c r="D1343" s="259"/>
      <c r="E1343" s="417"/>
      <c r="F1343" s="418"/>
      <c r="G1343" s="418"/>
      <c r="H1343" s="260"/>
      <c r="I1343" s="423"/>
    </row>
    <row r="1344" spans="1:9">
      <c r="A1344" s="259"/>
      <c r="B1344" s="259"/>
      <c r="C1344" s="416"/>
      <c r="D1344" s="259"/>
      <c r="E1344" s="417"/>
      <c r="F1344" s="418"/>
      <c r="G1344" s="418"/>
      <c r="H1344" s="260"/>
      <c r="I1344" s="423"/>
    </row>
    <row r="1345" spans="1:9">
      <c r="A1345" s="259"/>
      <c r="B1345" s="259"/>
      <c r="C1345" s="416"/>
      <c r="D1345" s="259"/>
      <c r="E1345" s="417"/>
      <c r="F1345" s="418"/>
      <c r="G1345" s="418"/>
      <c r="H1345" s="260"/>
      <c r="I1345" s="423"/>
    </row>
    <row r="1346" spans="1:9">
      <c r="A1346" s="259"/>
      <c r="B1346" s="259"/>
      <c r="C1346" s="416"/>
      <c r="D1346" s="259"/>
      <c r="E1346" s="417"/>
      <c r="F1346" s="418"/>
      <c r="G1346" s="418"/>
      <c r="H1346" s="260"/>
      <c r="I1346" s="423"/>
    </row>
    <row r="1347" spans="1:9">
      <c r="A1347" s="259"/>
      <c r="B1347" s="259"/>
      <c r="C1347" s="416"/>
      <c r="D1347" s="259"/>
      <c r="E1347" s="417"/>
      <c r="F1347" s="418"/>
      <c r="G1347" s="418"/>
      <c r="H1347" s="260"/>
      <c r="I1347" s="423"/>
    </row>
    <row r="1348" spans="1:9">
      <c r="A1348" s="259"/>
      <c r="B1348" s="259"/>
      <c r="C1348" s="416"/>
      <c r="D1348" s="259"/>
      <c r="E1348" s="417"/>
      <c r="F1348" s="418"/>
      <c r="G1348" s="418"/>
      <c r="H1348" s="260"/>
      <c r="I1348" s="423"/>
    </row>
    <row r="1349" spans="1:9">
      <c r="A1349" s="259"/>
      <c r="B1349" s="259"/>
      <c r="C1349" s="416"/>
      <c r="D1349" s="259"/>
      <c r="E1349" s="417"/>
      <c r="F1349" s="418"/>
      <c r="G1349" s="418"/>
      <c r="H1349" s="260"/>
      <c r="I1349" s="423"/>
    </row>
    <row r="1350" spans="1:9">
      <c r="A1350" s="259"/>
      <c r="B1350" s="259"/>
      <c r="C1350" s="416"/>
      <c r="D1350" s="259"/>
      <c r="E1350" s="417"/>
      <c r="F1350" s="418"/>
      <c r="G1350" s="418"/>
      <c r="H1350" s="260"/>
      <c r="I1350" s="423"/>
    </row>
    <row r="1351" spans="1:9">
      <c r="A1351" s="259"/>
      <c r="B1351" s="259"/>
      <c r="C1351" s="416"/>
      <c r="D1351" s="259"/>
      <c r="E1351" s="417"/>
      <c r="F1351" s="418"/>
      <c r="G1351" s="418"/>
      <c r="H1351" s="260"/>
      <c r="I1351" s="423"/>
    </row>
    <row r="1352" spans="1:9">
      <c r="A1352" s="259"/>
      <c r="B1352" s="259"/>
      <c r="C1352" s="416"/>
      <c r="D1352" s="259"/>
      <c r="E1352" s="417"/>
      <c r="F1352" s="418"/>
      <c r="G1352" s="418"/>
      <c r="H1352" s="260"/>
      <c r="I1352" s="423"/>
    </row>
    <row r="1353" spans="1:9">
      <c r="A1353" s="259"/>
      <c r="B1353" s="259"/>
      <c r="C1353" s="416"/>
      <c r="D1353" s="259"/>
      <c r="E1353" s="417"/>
      <c r="F1353" s="418"/>
      <c r="G1353" s="418"/>
      <c r="H1353" s="260"/>
      <c r="I1353" s="423"/>
    </row>
    <row r="1354" spans="1:9">
      <c r="A1354" s="259"/>
      <c r="B1354" s="259"/>
      <c r="C1354" s="416"/>
      <c r="D1354" s="259"/>
      <c r="E1354" s="417"/>
      <c r="F1354" s="418"/>
      <c r="G1354" s="418"/>
      <c r="H1354" s="260"/>
      <c r="I1354" s="423"/>
    </row>
    <row r="1355" spans="1:9">
      <c r="A1355" s="259"/>
      <c r="B1355" s="259"/>
      <c r="C1355" s="416"/>
      <c r="D1355" s="259"/>
      <c r="E1355" s="417"/>
      <c r="F1355" s="418"/>
      <c r="G1355" s="418"/>
      <c r="H1355" s="260"/>
      <c r="I1355" s="423"/>
    </row>
    <row r="1356" spans="1:9">
      <c r="A1356" s="259"/>
      <c r="B1356" s="259"/>
      <c r="C1356" s="416"/>
      <c r="D1356" s="259"/>
      <c r="E1356" s="417"/>
      <c r="F1356" s="418"/>
      <c r="G1356" s="418"/>
      <c r="H1356" s="260"/>
      <c r="I1356" s="423"/>
    </row>
    <row r="1357" spans="1:9">
      <c r="A1357" s="259"/>
      <c r="B1357" s="259"/>
      <c r="C1357" s="416"/>
      <c r="D1357" s="259"/>
      <c r="E1357" s="417"/>
      <c r="F1357" s="418"/>
      <c r="G1357" s="418"/>
      <c r="H1357" s="260"/>
      <c r="I1357" s="423"/>
    </row>
    <row r="1358" spans="1:9">
      <c r="A1358" s="259"/>
      <c r="B1358" s="259"/>
      <c r="C1358" s="416"/>
      <c r="D1358" s="259"/>
      <c r="E1358" s="417"/>
      <c r="F1358" s="418"/>
      <c r="G1358" s="418"/>
      <c r="H1358" s="260"/>
      <c r="I1358" s="423"/>
    </row>
    <row r="1359" spans="1:9">
      <c r="A1359" s="259"/>
      <c r="B1359" s="259"/>
      <c r="C1359" s="416"/>
      <c r="D1359" s="259"/>
      <c r="E1359" s="417"/>
      <c r="F1359" s="418"/>
      <c r="G1359" s="418"/>
      <c r="H1359" s="260"/>
      <c r="I1359" s="423"/>
    </row>
    <row r="1360" spans="1:9">
      <c r="A1360" s="259"/>
      <c r="B1360" s="259"/>
      <c r="C1360" s="416"/>
      <c r="D1360" s="259"/>
      <c r="E1360" s="417"/>
      <c r="F1360" s="418"/>
      <c r="G1360" s="418"/>
      <c r="H1360" s="260"/>
      <c r="I1360" s="423"/>
    </row>
    <row r="1361" spans="1:9">
      <c r="A1361" s="259"/>
      <c r="B1361" s="259"/>
      <c r="C1361" s="416"/>
      <c r="D1361" s="259"/>
      <c r="E1361" s="417"/>
      <c r="F1361" s="418"/>
      <c r="G1361" s="418"/>
      <c r="H1361" s="260"/>
      <c r="I1361" s="423"/>
    </row>
    <row r="1362" spans="1:9">
      <c r="A1362" s="259"/>
      <c r="B1362" s="259"/>
      <c r="C1362" s="416"/>
      <c r="D1362" s="259"/>
      <c r="E1362" s="417"/>
      <c r="F1362" s="418"/>
      <c r="G1362" s="418"/>
      <c r="H1362" s="260"/>
      <c r="I1362" s="423"/>
    </row>
    <row r="1363" spans="1:9">
      <c r="A1363" s="259"/>
      <c r="B1363" s="259"/>
      <c r="C1363" s="416"/>
      <c r="D1363" s="259"/>
      <c r="E1363" s="417"/>
      <c r="F1363" s="418"/>
      <c r="G1363" s="418"/>
      <c r="H1363" s="260"/>
      <c r="I1363" s="423"/>
    </row>
    <row r="1364" spans="1:9">
      <c r="A1364" s="259"/>
      <c r="B1364" s="259"/>
      <c r="C1364" s="416"/>
      <c r="D1364" s="259"/>
      <c r="E1364" s="417"/>
      <c r="F1364" s="418"/>
      <c r="G1364" s="418"/>
      <c r="H1364" s="260"/>
      <c r="I1364" s="423"/>
    </row>
    <row r="1365" spans="1:9">
      <c r="A1365" s="259"/>
      <c r="B1365" s="259"/>
      <c r="C1365" s="416"/>
      <c r="D1365" s="259"/>
      <c r="E1365" s="417"/>
      <c r="F1365" s="418"/>
      <c r="G1365" s="418"/>
      <c r="H1365" s="260"/>
      <c r="I1365" s="423"/>
    </row>
    <row r="1366" spans="1:9">
      <c r="A1366" s="259"/>
      <c r="B1366" s="259"/>
      <c r="C1366" s="416"/>
      <c r="D1366" s="259"/>
      <c r="E1366" s="417"/>
      <c r="F1366" s="418"/>
      <c r="G1366" s="418"/>
      <c r="H1366" s="260"/>
      <c r="I1366" s="423"/>
    </row>
    <row r="1367" spans="1:9">
      <c r="A1367" s="259"/>
      <c r="B1367" s="259"/>
      <c r="C1367" s="416"/>
      <c r="D1367" s="259"/>
      <c r="E1367" s="417"/>
      <c r="F1367" s="418"/>
      <c r="G1367" s="418"/>
      <c r="H1367" s="260"/>
      <c r="I1367" s="423"/>
    </row>
    <row r="1368" spans="1:9">
      <c r="A1368" s="259"/>
      <c r="B1368" s="259"/>
      <c r="C1368" s="416"/>
      <c r="D1368" s="259"/>
      <c r="E1368" s="417"/>
      <c r="F1368" s="418"/>
      <c r="G1368" s="418"/>
      <c r="H1368" s="260"/>
      <c r="I1368" s="423"/>
    </row>
    <row r="1369" spans="1:9">
      <c r="A1369" s="259"/>
      <c r="B1369" s="259"/>
      <c r="C1369" s="416"/>
      <c r="D1369" s="259"/>
      <c r="E1369" s="417"/>
      <c r="F1369" s="418"/>
      <c r="G1369" s="418"/>
      <c r="H1369" s="260"/>
      <c r="I1369" s="423"/>
    </row>
    <row r="1370" spans="1:9">
      <c r="A1370" s="259"/>
      <c r="B1370" s="259"/>
      <c r="C1370" s="416"/>
      <c r="D1370" s="259"/>
      <c r="E1370" s="417"/>
      <c r="F1370" s="418"/>
      <c r="G1370" s="418"/>
      <c r="H1370" s="260"/>
      <c r="I1370" s="423"/>
    </row>
    <row r="1371" spans="1:9">
      <c r="A1371" s="259"/>
      <c r="B1371" s="259"/>
      <c r="C1371" s="416"/>
      <c r="D1371" s="259"/>
      <c r="E1371" s="417"/>
      <c r="F1371" s="418"/>
      <c r="G1371" s="418"/>
      <c r="H1371" s="260"/>
      <c r="I1371" s="423"/>
    </row>
    <row r="1372" spans="1:9">
      <c r="A1372" s="259"/>
      <c r="B1372" s="259"/>
      <c r="C1372" s="416"/>
      <c r="D1372" s="259"/>
      <c r="E1372" s="417"/>
      <c r="F1372" s="418"/>
      <c r="G1372" s="418"/>
      <c r="H1372" s="260"/>
      <c r="I1372" s="423"/>
    </row>
    <row r="1373" spans="1:9">
      <c r="A1373" s="259"/>
      <c r="B1373" s="259"/>
      <c r="C1373" s="416"/>
      <c r="D1373" s="259"/>
      <c r="E1373" s="417"/>
      <c r="F1373" s="418"/>
      <c r="G1373" s="418"/>
      <c r="H1373" s="260"/>
      <c r="I1373" s="423"/>
    </row>
    <row r="1374" spans="1:9">
      <c r="A1374" s="259"/>
      <c r="B1374" s="259"/>
      <c r="C1374" s="416"/>
      <c r="D1374" s="259"/>
      <c r="E1374" s="417"/>
      <c r="F1374" s="418"/>
      <c r="G1374" s="418"/>
      <c r="H1374" s="260"/>
      <c r="I1374" s="423"/>
    </row>
    <row r="1375" spans="1:9">
      <c r="A1375" s="259"/>
      <c r="B1375" s="259"/>
      <c r="C1375" s="416"/>
      <c r="D1375" s="259"/>
      <c r="E1375" s="417"/>
      <c r="F1375" s="418"/>
      <c r="G1375" s="418"/>
      <c r="H1375" s="260"/>
      <c r="I1375" s="423"/>
    </row>
    <row r="1376" spans="1:9">
      <c r="A1376" s="259"/>
      <c r="B1376" s="259"/>
      <c r="C1376" s="416"/>
      <c r="D1376" s="259"/>
      <c r="E1376" s="417"/>
      <c r="F1376" s="418"/>
      <c r="G1376" s="418"/>
      <c r="H1376" s="260"/>
      <c r="I1376" s="423"/>
    </row>
    <row r="1377" spans="1:9">
      <c r="A1377" s="259"/>
      <c r="B1377" s="259"/>
      <c r="C1377" s="416"/>
      <c r="D1377" s="259"/>
      <c r="E1377" s="417"/>
      <c r="F1377" s="418"/>
      <c r="G1377" s="418"/>
      <c r="H1377" s="260"/>
      <c r="I1377" s="423"/>
    </row>
    <row r="1378" spans="1:9">
      <c r="A1378" s="259"/>
      <c r="B1378" s="259"/>
      <c r="C1378" s="416"/>
      <c r="D1378" s="259"/>
      <c r="E1378" s="417"/>
      <c r="F1378" s="418"/>
      <c r="G1378" s="418"/>
      <c r="H1378" s="260"/>
      <c r="I1378" s="423"/>
    </row>
    <row r="1379" spans="1:9">
      <c r="A1379" s="259"/>
      <c r="B1379" s="259"/>
      <c r="C1379" s="416"/>
      <c r="D1379" s="259"/>
      <c r="E1379" s="417"/>
      <c r="F1379" s="418"/>
      <c r="G1379" s="418"/>
      <c r="H1379" s="260"/>
      <c r="I1379" s="423"/>
    </row>
    <row r="1380" spans="1:9">
      <c r="A1380" s="259"/>
      <c r="B1380" s="259"/>
      <c r="C1380" s="416"/>
      <c r="D1380" s="259"/>
      <c r="E1380" s="417"/>
      <c r="F1380" s="418"/>
      <c r="G1380" s="418"/>
      <c r="H1380" s="260"/>
      <c r="I1380" s="423"/>
    </row>
    <row r="1381" spans="1:9">
      <c r="A1381" s="259"/>
      <c r="B1381" s="259"/>
      <c r="C1381" s="416"/>
      <c r="D1381" s="259"/>
      <c r="E1381" s="417"/>
      <c r="F1381" s="418"/>
      <c r="G1381" s="418"/>
      <c r="H1381" s="260"/>
      <c r="I1381" s="423"/>
    </row>
    <row r="1382" spans="1:9">
      <c r="A1382" s="259"/>
      <c r="B1382" s="259"/>
      <c r="C1382" s="416"/>
      <c r="D1382" s="259"/>
      <c r="E1382" s="417"/>
      <c r="F1382" s="418"/>
      <c r="G1382" s="418"/>
      <c r="H1382" s="260"/>
      <c r="I1382" s="423"/>
    </row>
    <row r="1383" spans="1:9">
      <c r="A1383" s="259"/>
      <c r="B1383" s="259"/>
      <c r="C1383" s="416"/>
      <c r="D1383" s="259"/>
      <c r="E1383" s="417"/>
      <c r="F1383" s="418"/>
      <c r="G1383" s="418"/>
      <c r="H1383" s="260"/>
      <c r="I1383" s="423"/>
    </row>
    <row r="1384" spans="1:9">
      <c r="A1384" s="259"/>
      <c r="B1384" s="259"/>
      <c r="C1384" s="416"/>
      <c r="D1384" s="259"/>
      <c r="E1384" s="417"/>
      <c r="F1384" s="418"/>
      <c r="G1384" s="418"/>
      <c r="H1384" s="260"/>
      <c r="I1384" s="423"/>
    </row>
    <row r="1385" spans="1:9">
      <c r="A1385" s="259"/>
      <c r="B1385" s="259"/>
      <c r="C1385" s="416"/>
      <c r="D1385" s="259"/>
      <c r="E1385" s="417"/>
      <c r="F1385" s="418"/>
      <c r="G1385" s="418"/>
      <c r="H1385" s="260"/>
      <c r="I1385" s="423"/>
    </row>
    <row r="1386" spans="1:9">
      <c r="A1386" s="259"/>
      <c r="B1386" s="259"/>
      <c r="C1386" s="416"/>
      <c r="D1386" s="259"/>
      <c r="E1386" s="417"/>
      <c r="F1386" s="418"/>
      <c r="G1386" s="418"/>
      <c r="H1386" s="260"/>
      <c r="I1386" s="423"/>
    </row>
    <row r="1387" spans="1:9">
      <c r="A1387" s="259"/>
      <c r="B1387" s="259"/>
      <c r="C1387" s="416"/>
      <c r="D1387" s="259"/>
      <c r="E1387" s="417"/>
      <c r="F1387" s="418"/>
      <c r="G1387" s="418"/>
      <c r="H1387" s="260"/>
      <c r="I1387" s="423"/>
    </row>
    <row r="1388" spans="1:9">
      <c r="A1388" s="259"/>
      <c r="B1388" s="259"/>
      <c r="C1388" s="416"/>
      <c r="D1388" s="259"/>
      <c r="E1388" s="417"/>
      <c r="F1388" s="418"/>
      <c r="G1388" s="418"/>
      <c r="H1388" s="260"/>
      <c r="I1388" s="423"/>
    </row>
    <row r="1389" spans="1:9">
      <c r="A1389" s="259"/>
      <c r="B1389" s="259"/>
      <c r="C1389" s="416"/>
      <c r="D1389" s="259"/>
      <c r="E1389" s="417"/>
      <c r="F1389" s="418"/>
      <c r="G1389" s="418"/>
      <c r="H1389" s="260"/>
      <c r="I1389" s="423"/>
    </row>
    <row r="1390" spans="1:9">
      <c r="A1390" s="259"/>
      <c r="B1390" s="259"/>
      <c r="C1390" s="416"/>
      <c r="D1390" s="259"/>
      <c r="E1390" s="417"/>
      <c r="F1390" s="418"/>
      <c r="G1390" s="418"/>
      <c r="H1390" s="260"/>
      <c r="I1390" s="423"/>
    </row>
    <row r="1391" spans="1:9">
      <c r="A1391" s="259"/>
      <c r="B1391" s="259"/>
      <c r="C1391" s="416"/>
      <c r="D1391" s="259"/>
      <c r="E1391" s="417"/>
      <c r="F1391" s="418"/>
      <c r="G1391" s="418"/>
      <c r="H1391" s="260"/>
      <c r="I1391" s="423"/>
    </row>
    <row r="1392" spans="1:9">
      <c r="A1392" s="259"/>
      <c r="B1392" s="259"/>
      <c r="C1392" s="416"/>
      <c r="D1392" s="259"/>
      <c r="E1392" s="417"/>
      <c r="F1392" s="418"/>
      <c r="G1392" s="418"/>
      <c r="H1392" s="260"/>
      <c r="I1392" s="423"/>
    </row>
    <row r="1393" spans="1:9">
      <c r="A1393" s="259"/>
      <c r="B1393" s="259"/>
      <c r="C1393" s="416"/>
      <c r="D1393" s="259"/>
      <c r="E1393" s="417"/>
      <c r="F1393" s="418"/>
      <c r="G1393" s="418"/>
      <c r="H1393" s="260"/>
      <c r="I1393" s="423"/>
    </row>
    <row r="1394" spans="1:9">
      <c r="A1394" s="259"/>
      <c r="B1394" s="259"/>
      <c r="C1394" s="416"/>
      <c r="D1394" s="259"/>
      <c r="E1394" s="417"/>
      <c r="F1394" s="418"/>
      <c r="G1394" s="418"/>
      <c r="H1394" s="260"/>
      <c r="I1394" s="423"/>
    </row>
    <row r="1395" spans="1:9">
      <c r="A1395" s="259"/>
      <c r="B1395" s="259"/>
      <c r="C1395" s="416"/>
      <c r="D1395" s="259"/>
      <c r="E1395" s="417"/>
      <c r="F1395" s="418"/>
      <c r="G1395" s="418"/>
      <c r="H1395" s="260"/>
      <c r="I1395" s="423"/>
    </row>
    <row r="1396" spans="1:9">
      <c r="A1396" s="259"/>
      <c r="B1396" s="259"/>
      <c r="C1396" s="416"/>
      <c r="D1396" s="259"/>
      <c r="E1396" s="417"/>
      <c r="F1396" s="418"/>
      <c r="G1396" s="418"/>
      <c r="H1396" s="260"/>
      <c r="I1396" s="423"/>
    </row>
    <row r="1397" spans="1:9">
      <c r="A1397" s="259"/>
      <c r="B1397" s="259"/>
      <c r="C1397" s="416"/>
      <c r="D1397" s="259"/>
      <c r="E1397" s="417"/>
      <c r="F1397" s="418"/>
      <c r="G1397" s="418"/>
      <c r="H1397" s="260"/>
      <c r="I1397" s="423"/>
    </row>
    <row r="1398" spans="1:9">
      <c r="A1398" s="259"/>
      <c r="B1398" s="259"/>
      <c r="C1398" s="416"/>
      <c r="D1398" s="259"/>
      <c r="E1398" s="417"/>
      <c r="F1398" s="418"/>
      <c r="G1398" s="418"/>
      <c r="H1398" s="260"/>
      <c r="I1398" s="423"/>
    </row>
    <row r="1399" spans="1:9">
      <c r="A1399" s="259"/>
      <c r="B1399" s="259"/>
      <c r="C1399" s="416"/>
      <c r="D1399" s="259"/>
      <c r="E1399" s="417"/>
      <c r="F1399" s="418"/>
      <c r="G1399" s="418"/>
      <c r="H1399" s="260"/>
      <c r="I1399" s="423"/>
    </row>
    <row r="1400" spans="1:9">
      <c r="A1400" s="259"/>
      <c r="B1400" s="259"/>
      <c r="C1400" s="416"/>
      <c r="D1400" s="259"/>
      <c r="E1400" s="417"/>
      <c r="F1400" s="418"/>
      <c r="G1400" s="418"/>
      <c r="H1400" s="260"/>
      <c r="I1400" s="423"/>
    </row>
    <row r="1401" spans="1:9">
      <c r="A1401" s="259"/>
      <c r="B1401" s="259"/>
      <c r="C1401" s="416"/>
      <c r="D1401" s="259"/>
      <c r="E1401" s="417"/>
      <c r="F1401" s="418"/>
      <c r="G1401" s="418"/>
      <c r="H1401" s="260"/>
      <c r="I1401" s="423"/>
    </row>
    <row r="1402" spans="1:9">
      <c r="A1402" s="259"/>
      <c r="B1402" s="259"/>
      <c r="C1402" s="416"/>
      <c r="D1402" s="259"/>
      <c r="E1402" s="417"/>
      <c r="F1402" s="418"/>
      <c r="G1402" s="418"/>
      <c r="H1402" s="260"/>
      <c r="I1402" s="423"/>
    </row>
    <row r="1403" spans="1:9">
      <c r="A1403" s="259"/>
      <c r="B1403" s="259"/>
      <c r="C1403" s="416"/>
      <c r="D1403" s="259"/>
      <c r="E1403" s="417"/>
      <c r="F1403" s="418"/>
      <c r="G1403" s="418"/>
      <c r="H1403" s="260"/>
      <c r="I1403" s="423"/>
    </row>
    <row r="1404" spans="1:9">
      <c r="A1404" s="259"/>
      <c r="B1404" s="259"/>
      <c r="C1404" s="416"/>
      <c r="D1404" s="259"/>
      <c r="E1404" s="417"/>
      <c r="F1404" s="418"/>
      <c r="G1404" s="418"/>
      <c r="H1404" s="260"/>
      <c r="I1404" s="423"/>
    </row>
    <row r="1405" spans="1:9">
      <c r="A1405" s="259"/>
      <c r="B1405" s="259"/>
      <c r="C1405" s="416"/>
      <c r="D1405" s="259"/>
      <c r="E1405" s="417"/>
      <c r="F1405" s="418"/>
      <c r="G1405" s="418"/>
      <c r="H1405" s="260"/>
      <c r="I1405" s="423"/>
    </row>
    <row r="1406" spans="1:9">
      <c r="A1406" s="259"/>
      <c r="B1406" s="259"/>
      <c r="C1406" s="416"/>
      <c r="D1406" s="259"/>
      <c r="E1406" s="417"/>
      <c r="F1406" s="418"/>
      <c r="G1406" s="418"/>
      <c r="H1406" s="260"/>
      <c r="I1406" s="423"/>
    </row>
    <row r="1407" spans="1:9">
      <c r="A1407" s="259"/>
      <c r="B1407" s="259"/>
      <c r="C1407" s="416"/>
      <c r="D1407" s="259"/>
      <c r="E1407" s="417"/>
      <c r="F1407" s="418"/>
      <c r="G1407" s="418"/>
      <c r="H1407" s="260"/>
      <c r="I1407" s="423"/>
    </row>
    <row r="1408" spans="1:9">
      <c r="A1408" s="259"/>
      <c r="B1408" s="259"/>
      <c r="C1408" s="416"/>
      <c r="D1408" s="259"/>
      <c r="E1408" s="417"/>
      <c r="F1408" s="418"/>
      <c r="G1408" s="418"/>
      <c r="H1408" s="260"/>
      <c r="I1408" s="423"/>
    </row>
    <row r="1409" spans="1:9">
      <c r="A1409" s="259"/>
      <c r="B1409" s="259"/>
      <c r="C1409" s="416"/>
      <c r="D1409" s="259"/>
      <c r="E1409" s="417"/>
      <c r="F1409" s="418"/>
      <c r="G1409" s="418"/>
      <c r="H1409" s="260"/>
      <c r="I1409" s="423"/>
    </row>
    <row r="1410" spans="1:9">
      <c r="A1410" s="259"/>
      <c r="B1410" s="259"/>
      <c r="C1410" s="416"/>
      <c r="D1410" s="259"/>
      <c r="E1410" s="417"/>
      <c r="F1410" s="418"/>
      <c r="G1410" s="418"/>
      <c r="H1410" s="260"/>
      <c r="I1410" s="423"/>
    </row>
    <row r="1411" spans="1:9">
      <c r="A1411" s="259"/>
      <c r="B1411" s="259"/>
      <c r="C1411" s="416"/>
      <c r="D1411" s="259"/>
      <c r="E1411" s="417"/>
      <c r="F1411" s="418"/>
      <c r="G1411" s="418"/>
      <c r="H1411" s="260"/>
      <c r="I1411" s="423"/>
    </row>
    <row r="1412" spans="1:9">
      <c r="A1412" s="259"/>
      <c r="B1412" s="259"/>
      <c r="C1412" s="416"/>
      <c r="D1412" s="259"/>
      <c r="E1412" s="417"/>
      <c r="F1412" s="418"/>
      <c r="G1412" s="418"/>
      <c r="H1412" s="260"/>
      <c r="I1412" s="423"/>
    </row>
    <row r="1413" spans="1:9">
      <c r="A1413" s="259"/>
      <c r="B1413" s="259"/>
      <c r="C1413" s="416"/>
      <c r="D1413" s="259"/>
      <c r="E1413" s="417"/>
      <c r="F1413" s="418"/>
      <c r="G1413" s="418"/>
      <c r="H1413" s="260"/>
      <c r="I1413" s="423"/>
    </row>
    <row r="1414" spans="1:9">
      <c r="A1414" s="259"/>
      <c r="B1414" s="259"/>
      <c r="C1414" s="416"/>
      <c r="D1414" s="259"/>
      <c r="E1414" s="417"/>
      <c r="F1414" s="418"/>
      <c r="G1414" s="418"/>
      <c r="H1414" s="260"/>
      <c r="I1414" s="423"/>
    </row>
    <row r="1415" spans="1:9">
      <c r="A1415" s="259"/>
      <c r="B1415" s="259"/>
      <c r="C1415" s="416"/>
      <c r="D1415" s="259"/>
      <c r="E1415" s="417"/>
      <c r="F1415" s="418"/>
      <c r="G1415" s="418"/>
      <c r="H1415" s="260"/>
      <c r="I1415" s="423"/>
    </row>
    <row r="1416" spans="1:9">
      <c r="A1416" s="259"/>
      <c r="B1416" s="259"/>
      <c r="C1416" s="416"/>
      <c r="D1416" s="259"/>
      <c r="E1416" s="417"/>
      <c r="F1416" s="418"/>
      <c r="G1416" s="418"/>
      <c r="H1416" s="260"/>
      <c r="I1416" s="423"/>
    </row>
    <row r="1417" spans="1:9">
      <c r="A1417" s="259"/>
      <c r="B1417" s="259"/>
      <c r="C1417" s="416"/>
      <c r="D1417" s="259"/>
      <c r="E1417" s="417"/>
      <c r="F1417" s="418"/>
      <c r="G1417" s="418"/>
      <c r="H1417" s="260"/>
      <c r="I1417" s="423"/>
    </row>
    <row r="1418" spans="1:9">
      <c r="A1418" s="259"/>
      <c r="B1418" s="259"/>
      <c r="C1418" s="416"/>
      <c r="D1418" s="259"/>
      <c r="E1418" s="417"/>
      <c r="F1418" s="418"/>
      <c r="G1418" s="418"/>
      <c r="H1418" s="260"/>
      <c r="I1418" s="423"/>
    </row>
    <row r="1419" spans="1:9">
      <c r="A1419" s="259"/>
      <c r="B1419" s="259"/>
      <c r="C1419" s="416"/>
      <c r="D1419" s="259"/>
      <c r="E1419" s="417"/>
      <c r="F1419" s="418"/>
      <c r="G1419" s="418"/>
      <c r="H1419" s="260"/>
      <c r="I1419" s="423"/>
    </row>
    <row r="1420" spans="1:9">
      <c r="A1420" s="259"/>
      <c r="B1420" s="259"/>
      <c r="C1420" s="416"/>
      <c r="D1420" s="259"/>
      <c r="E1420" s="417"/>
      <c r="F1420" s="418"/>
      <c r="G1420" s="418"/>
      <c r="H1420" s="260"/>
      <c r="I1420" s="423"/>
    </row>
    <row r="1421" spans="1:9">
      <c r="A1421" s="259"/>
      <c r="B1421" s="259"/>
      <c r="C1421" s="416"/>
      <c r="D1421" s="259"/>
      <c r="E1421" s="417"/>
      <c r="F1421" s="418"/>
      <c r="G1421" s="418"/>
      <c r="H1421" s="260"/>
      <c r="I1421" s="423"/>
    </row>
    <row r="1422" spans="1:9">
      <c r="A1422" s="259"/>
      <c r="B1422" s="259"/>
      <c r="C1422" s="416"/>
      <c r="D1422" s="259"/>
      <c r="E1422" s="417"/>
      <c r="F1422" s="418"/>
      <c r="G1422" s="418"/>
      <c r="H1422" s="260"/>
      <c r="I1422" s="423"/>
    </row>
    <row r="1423" spans="1:9">
      <c r="A1423" s="259"/>
      <c r="B1423" s="259"/>
      <c r="C1423" s="416"/>
      <c r="D1423" s="259"/>
      <c r="E1423" s="417"/>
      <c r="F1423" s="418"/>
      <c r="G1423" s="418"/>
      <c r="H1423" s="260"/>
      <c r="I1423" s="423"/>
    </row>
    <row r="1424" spans="1:9">
      <c r="A1424" s="259"/>
      <c r="B1424" s="259"/>
      <c r="C1424" s="416"/>
      <c r="D1424" s="259"/>
      <c r="E1424" s="417"/>
      <c r="F1424" s="418"/>
      <c r="G1424" s="418"/>
      <c r="H1424" s="260"/>
      <c r="I1424" s="423"/>
    </row>
    <row r="1425" spans="1:9">
      <c r="A1425" s="259"/>
      <c r="B1425" s="259"/>
      <c r="C1425" s="416"/>
      <c r="D1425" s="259"/>
      <c r="E1425" s="417"/>
      <c r="F1425" s="418"/>
      <c r="G1425" s="418"/>
      <c r="H1425" s="260"/>
      <c r="I1425" s="423"/>
    </row>
    <row r="1426" spans="1:9">
      <c r="A1426" s="259"/>
      <c r="B1426" s="259"/>
      <c r="C1426" s="416"/>
      <c r="D1426" s="259"/>
      <c r="E1426" s="417"/>
      <c r="F1426" s="418"/>
      <c r="G1426" s="418"/>
      <c r="H1426" s="260"/>
      <c r="I1426" s="423"/>
    </row>
    <row r="1427" spans="1:9">
      <c r="A1427" s="259"/>
      <c r="B1427" s="259"/>
      <c r="C1427" s="416"/>
      <c r="D1427" s="259"/>
      <c r="E1427" s="417"/>
      <c r="F1427" s="418"/>
      <c r="G1427" s="418"/>
      <c r="H1427" s="260"/>
      <c r="I1427" s="423"/>
    </row>
    <row r="1428" spans="1:9">
      <c r="A1428" s="259"/>
      <c r="B1428" s="259"/>
      <c r="C1428" s="416"/>
      <c r="D1428" s="259"/>
      <c r="E1428" s="417"/>
      <c r="F1428" s="418"/>
      <c r="G1428" s="418"/>
      <c r="H1428" s="260"/>
      <c r="I1428" s="423"/>
    </row>
    <row r="1429" spans="1:9">
      <c r="A1429" s="259"/>
      <c r="B1429" s="259"/>
      <c r="C1429" s="416"/>
      <c r="D1429" s="259"/>
      <c r="E1429" s="417"/>
      <c r="F1429" s="418"/>
      <c r="G1429" s="418"/>
      <c r="H1429" s="260"/>
      <c r="I1429" s="423"/>
    </row>
    <row r="1430" spans="1:9">
      <c r="A1430" s="259"/>
      <c r="B1430" s="259"/>
      <c r="C1430" s="416"/>
      <c r="D1430" s="259"/>
      <c r="E1430" s="417"/>
      <c r="F1430" s="418"/>
      <c r="G1430" s="418"/>
      <c r="H1430" s="260"/>
      <c r="I1430" s="423"/>
    </row>
    <row r="1431" spans="1:9">
      <c r="A1431" s="259"/>
      <c r="B1431" s="259"/>
      <c r="C1431" s="416"/>
      <c r="D1431" s="259"/>
      <c r="E1431" s="417"/>
      <c r="F1431" s="418"/>
      <c r="G1431" s="418"/>
      <c r="H1431" s="260"/>
      <c r="I1431" s="423"/>
    </row>
    <row r="1432" spans="1:9">
      <c r="A1432" s="259"/>
      <c r="B1432" s="259"/>
      <c r="C1432" s="416"/>
      <c r="D1432" s="259"/>
      <c r="E1432" s="417"/>
      <c r="F1432" s="418"/>
      <c r="G1432" s="418"/>
      <c r="H1432" s="260"/>
      <c r="I1432" s="423"/>
    </row>
    <row r="1433" spans="1:9">
      <c r="A1433" s="259"/>
      <c r="B1433" s="259"/>
      <c r="C1433" s="416"/>
      <c r="D1433" s="259"/>
      <c r="E1433" s="417"/>
      <c r="F1433" s="418"/>
      <c r="G1433" s="418"/>
      <c r="H1433" s="260"/>
      <c r="I1433" s="423"/>
    </row>
    <row r="1434" spans="1:9">
      <c r="A1434" s="259"/>
      <c r="B1434" s="259"/>
      <c r="C1434" s="416"/>
      <c r="D1434" s="259"/>
      <c r="E1434" s="417"/>
      <c r="F1434" s="418"/>
      <c r="G1434" s="418"/>
      <c r="H1434" s="260"/>
      <c r="I1434" s="423"/>
    </row>
    <row r="1435" spans="1:9">
      <c r="A1435" s="259"/>
      <c r="B1435" s="259"/>
      <c r="C1435" s="416"/>
      <c r="D1435" s="259"/>
      <c r="E1435" s="417"/>
      <c r="F1435" s="418"/>
      <c r="G1435" s="418"/>
      <c r="H1435" s="260"/>
      <c r="I1435" s="423"/>
    </row>
    <row r="1436" spans="1:9">
      <c r="A1436" s="259"/>
      <c r="B1436" s="259"/>
      <c r="C1436" s="416"/>
      <c r="D1436" s="259"/>
      <c r="E1436" s="417"/>
      <c r="F1436" s="418"/>
      <c r="G1436" s="418"/>
      <c r="H1436" s="260"/>
      <c r="I1436" s="423"/>
    </row>
    <row r="1437" spans="1:9">
      <c r="A1437" s="259"/>
      <c r="B1437" s="259"/>
      <c r="C1437" s="416"/>
      <c r="D1437" s="259"/>
      <c r="E1437" s="417"/>
      <c r="F1437" s="418"/>
      <c r="G1437" s="418"/>
      <c r="H1437" s="260"/>
      <c r="I1437" s="423"/>
    </row>
    <row r="1438" spans="1:9">
      <c r="A1438" s="259"/>
      <c r="B1438" s="259"/>
      <c r="C1438" s="416"/>
      <c r="D1438" s="259"/>
      <c r="E1438" s="417"/>
      <c r="F1438" s="418"/>
      <c r="G1438" s="418"/>
      <c r="H1438" s="260"/>
      <c r="I1438" s="423"/>
    </row>
    <row r="1439" spans="1:9">
      <c r="A1439" s="259"/>
      <c r="B1439" s="259"/>
      <c r="C1439" s="416"/>
      <c r="D1439" s="259"/>
      <c r="E1439" s="417"/>
      <c r="F1439" s="418"/>
      <c r="G1439" s="418"/>
      <c r="H1439" s="260"/>
      <c r="I1439" s="423"/>
    </row>
    <row r="1440" spans="1:9">
      <c r="A1440" s="259"/>
      <c r="B1440" s="259"/>
      <c r="C1440" s="416"/>
      <c r="D1440" s="259"/>
      <c r="E1440" s="417"/>
      <c r="F1440" s="418"/>
      <c r="G1440" s="418"/>
      <c r="H1440" s="260"/>
      <c r="I1440" s="423"/>
    </row>
    <row r="1441" spans="1:9">
      <c r="A1441" s="259"/>
      <c r="B1441" s="259"/>
      <c r="C1441" s="416"/>
      <c r="D1441" s="259"/>
      <c r="E1441" s="417"/>
      <c r="F1441" s="418"/>
      <c r="G1441" s="418"/>
      <c r="H1441" s="260"/>
      <c r="I1441" s="423"/>
    </row>
    <row r="1442" spans="1:9">
      <c r="A1442" s="259"/>
      <c r="B1442" s="259"/>
      <c r="C1442" s="416"/>
      <c r="D1442" s="259"/>
      <c r="E1442" s="417"/>
      <c r="F1442" s="418"/>
      <c r="G1442" s="418"/>
      <c r="H1442" s="260"/>
      <c r="I1442" s="423"/>
    </row>
    <row r="1443" spans="1:9">
      <c r="A1443" s="259"/>
      <c r="B1443" s="259"/>
      <c r="C1443" s="416"/>
      <c r="D1443" s="259"/>
      <c r="E1443" s="417"/>
      <c r="F1443" s="418"/>
      <c r="G1443" s="418"/>
      <c r="H1443" s="260"/>
      <c r="I1443" s="423"/>
    </row>
    <row r="1444" spans="1:9">
      <c r="A1444" s="259"/>
      <c r="B1444" s="259"/>
      <c r="C1444" s="416"/>
      <c r="D1444" s="259"/>
      <c r="E1444" s="417"/>
      <c r="F1444" s="418"/>
      <c r="G1444" s="418"/>
      <c r="H1444" s="260"/>
      <c r="I1444" s="423"/>
    </row>
    <row r="1445" spans="1:9">
      <c r="A1445" s="259"/>
      <c r="B1445" s="259"/>
      <c r="C1445" s="416"/>
      <c r="D1445" s="259"/>
      <c r="E1445" s="417"/>
      <c r="F1445" s="418"/>
      <c r="G1445" s="418"/>
      <c r="H1445" s="260"/>
      <c r="I1445" s="423"/>
    </row>
    <row r="1446" spans="1:9">
      <c r="A1446" s="259"/>
      <c r="B1446" s="259"/>
      <c r="C1446" s="416"/>
      <c r="D1446" s="259"/>
      <c r="E1446" s="417"/>
      <c r="F1446" s="418"/>
      <c r="G1446" s="418"/>
      <c r="H1446" s="260"/>
      <c r="I1446" s="423"/>
    </row>
    <row r="1447" spans="1:9">
      <c r="A1447" s="259"/>
      <c r="B1447" s="259"/>
      <c r="C1447" s="416"/>
      <c r="D1447" s="259"/>
      <c r="E1447" s="417"/>
      <c r="F1447" s="418"/>
      <c r="G1447" s="418"/>
      <c r="H1447" s="260"/>
      <c r="I1447" s="423"/>
    </row>
    <row r="1448" spans="1:9">
      <c r="A1448" s="259"/>
      <c r="B1448" s="259"/>
      <c r="C1448" s="416"/>
      <c r="D1448" s="259"/>
      <c r="E1448" s="417"/>
      <c r="F1448" s="418"/>
      <c r="G1448" s="418"/>
      <c r="H1448" s="260"/>
      <c r="I1448" s="423"/>
    </row>
    <row r="1449" spans="1:9">
      <c r="A1449" s="259"/>
      <c r="B1449" s="259"/>
      <c r="C1449" s="416"/>
      <c r="D1449" s="259"/>
      <c r="E1449" s="417"/>
      <c r="F1449" s="418"/>
      <c r="G1449" s="418"/>
      <c r="H1449" s="260"/>
      <c r="I1449" s="423"/>
    </row>
    <row r="1450" spans="1:9">
      <c r="A1450" s="259"/>
      <c r="B1450" s="259"/>
      <c r="C1450" s="416"/>
      <c r="D1450" s="259"/>
      <c r="E1450" s="417"/>
      <c r="F1450" s="418"/>
      <c r="G1450" s="418"/>
      <c r="H1450" s="260"/>
      <c r="I1450" s="423"/>
    </row>
    <row r="1451" spans="1:9">
      <c r="A1451" s="259"/>
      <c r="B1451" s="259"/>
      <c r="C1451" s="416"/>
      <c r="D1451" s="259"/>
      <c r="E1451" s="417"/>
      <c r="F1451" s="418"/>
      <c r="G1451" s="418"/>
      <c r="H1451" s="260"/>
      <c r="I1451" s="423"/>
    </row>
    <row r="1452" spans="1:9">
      <c r="A1452" s="259"/>
      <c r="B1452" s="259"/>
      <c r="C1452" s="416"/>
      <c r="D1452" s="259"/>
      <c r="E1452" s="417"/>
      <c r="F1452" s="418"/>
      <c r="G1452" s="418"/>
      <c r="H1452" s="260"/>
      <c r="I1452" s="423"/>
    </row>
    <row r="1453" spans="1:9">
      <c r="A1453" s="259"/>
      <c r="B1453" s="259"/>
      <c r="C1453" s="416"/>
      <c r="D1453" s="259"/>
      <c r="E1453" s="417"/>
      <c r="F1453" s="418"/>
      <c r="G1453" s="418"/>
      <c r="H1453" s="260"/>
      <c r="I1453" s="423"/>
    </row>
    <row r="1454" spans="1:9">
      <c r="A1454" s="259"/>
      <c r="B1454" s="259"/>
      <c r="C1454" s="416"/>
      <c r="D1454" s="259"/>
      <c r="E1454" s="417"/>
      <c r="F1454" s="418"/>
      <c r="G1454" s="418"/>
      <c r="H1454" s="260"/>
      <c r="I1454" s="423"/>
    </row>
    <row r="1455" spans="1:9">
      <c r="A1455" s="259"/>
      <c r="B1455" s="259"/>
      <c r="C1455" s="416"/>
      <c r="D1455" s="259"/>
      <c r="E1455" s="417"/>
      <c r="F1455" s="418"/>
      <c r="G1455" s="418"/>
      <c r="H1455" s="260"/>
      <c r="I1455" s="423"/>
    </row>
    <row r="1456" spans="1:9">
      <c r="A1456" s="259"/>
      <c r="B1456" s="259"/>
      <c r="C1456" s="416"/>
      <c r="D1456" s="259"/>
      <c r="E1456" s="417"/>
      <c r="F1456" s="418"/>
      <c r="G1456" s="418"/>
      <c r="H1456" s="260"/>
      <c r="I1456" s="423"/>
    </row>
    <row r="1457" spans="1:9">
      <c r="A1457" s="259"/>
      <c r="B1457" s="259"/>
      <c r="C1457" s="416"/>
      <c r="D1457" s="259"/>
      <c r="E1457" s="417"/>
      <c r="F1457" s="418"/>
      <c r="G1457" s="418"/>
      <c r="H1457" s="260"/>
      <c r="I1457" s="423"/>
    </row>
    <row r="1458" spans="1:9">
      <c r="A1458" s="259"/>
      <c r="B1458" s="259"/>
      <c r="C1458" s="416"/>
      <c r="D1458" s="259"/>
      <c r="E1458" s="417"/>
      <c r="F1458" s="418"/>
      <c r="G1458" s="418"/>
      <c r="H1458" s="260"/>
      <c r="I1458" s="423"/>
    </row>
    <row r="1459" spans="1:9">
      <c r="A1459" s="259"/>
      <c r="B1459" s="259"/>
      <c r="C1459" s="416"/>
      <c r="D1459" s="259"/>
      <c r="E1459" s="417"/>
      <c r="F1459" s="418"/>
      <c r="G1459" s="418"/>
      <c r="H1459" s="260"/>
      <c r="I1459" s="423"/>
    </row>
    <row r="1460" spans="1:9">
      <c r="A1460" s="259"/>
      <c r="B1460" s="259"/>
      <c r="C1460" s="416"/>
      <c r="D1460" s="259"/>
      <c r="E1460" s="417"/>
      <c r="F1460" s="418"/>
      <c r="G1460" s="418"/>
      <c r="H1460" s="260"/>
      <c r="I1460" s="423"/>
    </row>
    <row r="1461" spans="1:9">
      <c r="A1461" s="259"/>
      <c r="B1461" s="259"/>
      <c r="C1461" s="416"/>
      <c r="D1461" s="259"/>
      <c r="E1461" s="417"/>
      <c r="F1461" s="418"/>
      <c r="G1461" s="418"/>
      <c r="H1461" s="260"/>
      <c r="I1461" s="423"/>
    </row>
    <row r="1462" spans="1:9">
      <c r="A1462" s="259"/>
      <c r="B1462" s="259"/>
      <c r="C1462" s="416"/>
      <c r="D1462" s="259"/>
      <c r="E1462" s="417"/>
      <c r="F1462" s="418"/>
      <c r="G1462" s="418"/>
      <c r="H1462" s="260"/>
      <c r="I1462" s="423"/>
    </row>
    <row r="1463" spans="1:9">
      <c r="A1463" s="259"/>
      <c r="B1463" s="259"/>
      <c r="C1463" s="416"/>
      <c r="D1463" s="259"/>
      <c r="E1463" s="417"/>
      <c r="F1463" s="418"/>
      <c r="G1463" s="418"/>
      <c r="H1463" s="260"/>
      <c r="I1463" s="423"/>
    </row>
    <row r="1464" spans="1:9">
      <c r="A1464" s="259"/>
      <c r="B1464" s="259"/>
      <c r="C1464" s="416"/>
      <c r="D1464" s="259"/>
      <c r="E1464" s="417"/>
      <c r="F1464" s="418"/>
      <c r="G1464" s="418"/>
      <c r="H1464" s="260"/>
      <c r="I1464" s="423"/>
    </row>
    <row r="1465" spans="1:9">
      <c r="A1465" s="259"/>
      <c r="B1465" s="259"/>
      <c r="C1465" s="416"/>
      <c r="D1465" s="259"/>
      <c r="E1465" s="417"/>
      <c r="F1465" s="418"/>
      <c r="G1465" s="418"/>
      <c r="H1465" s="260"/>
      <c r="I1465" s="423"/>
    </row>
    <row r="1466" spans="1:9">
      <c r="A1466" s="259"/>
      <c r="B1466" s="259"/>
      <c r="C1466" s="416"/>
      <c r="D1466" s="259"/>
      <c r="E1466" s="417"/>
      <c r="F1466" s="418"/>
      <c r="G1466" s="418"/>
      <c r="H1466" s="260"/>
      <c r="I1466" s="423"/>
    </row>
    <row r="1467" spans="1:9">
      <c r="A1467" s="259"/>
      <c r="B1467" s="259"/>
      <c r="C1467" s="416"/>
      <c r="D1467" s="259"/>
      <c r="E1467" s="417"/>
      <c r="F1467" s="418"/>
      <c r="G1467" s="418"/>
      <c r="H1467" s="260"/>
      <c r="I1467" s="423"/>
    </row>
    <row r="1468" spans="1:9">
      <c r="A1468" s="259"/>
      <c r="B1468" s="259"/>
      <c r="C1468" s="416"/>
      <c r="D1468" s="259"/>
      <c r="E1468" s="417"/>
      <c r="F1468" s="418"/>
      <c r="G1468" s="418"/>
      <c r="H1468" s="260"/>
      <c r="I1468" s="423"/>
    </row>
    <row r="1469" spans="1:9">
      <c r="A1469" s="259"/>
      <c r="B1469" s="259"/>
      <c r="C1469" s="416"/>
      <c r="D1469" s="259"/>
      <c r="E1469" s="417"/>
      <c r="F1469" s="418"/>
      <c r="G1469" s="418"/>
      <c r="H1469" s="260"/>
      <c r="I1469" s="423"/>
    </row>
    <row r="1470" spans="1:9">
      <c r="A1470" s="259"/>
      <c r="B1470" s="259"/>
      <c r="C1470" s="416"/>
      <c r="D1470" s="259"/>
      <c r="E1470" s="417"/>
      <c r="F1470" s="418"/>
      <c r="G1470" s="418"/>
      <c r="H1470" s="260"/>
      <c r="I1470" s="423"/>
    </row>
    <row r="1471" spans="1:9">
      <c r="A1471" s="259"/>
      <c r="B1471" s="259"/>
      <c r="C1471" s="416"/>
      <c r="D1471" s="259"/>
      <c r="E1471" s="417"/>
      <c r="F1471" s="418"/>
      <c r="G1471" s="418"/>
      <c r="H1471" s="260"/>
      <c r="I1471" s="423"/>
    </row>
    <row r="1472" spans="1:9">
      <c r="A1472" s="259"/>
      <c r="B1472" s="259"/>
      <c r="C1472" s="416"/>
      <c r="D1472" s="259"/>
      <c r="E1472" s="417"/>
      <c r="F1472" s="418"/>
      <c r="G1472" s="418"/>
      <c r="H1472" s="260"/>
      <c r="I1472" s="423"/>
    </row>
    <row r="1473" spans="1:9">
      <c r="A1473" s="259"/>
      <c r="B1473" s="259"/>
      <c r="C1473" s="416"/>
      <c r="D1473" s="259"/>
      <c r="E1473" s="417"/>
      <c r="F1473" s="418"/>
      <c r="G1473" s="418"/>
      <c r="H1473" s="260"/>
      <c r="I1473" s="423"/>
    </row>
    <row r="1474" spans="1:9">
      <c r="A1474" s="259"/>
      <c r="B1474" s="259"/>
      <c r="C1474" s="416"/>
      <c r="D1474" s="259"/>
      <c r="E1474" s="417"/>
      <c r="F1474" s="418"/>
      <c r="G1474" s="418"/>
      <c r="H1474" s="260"/>
      <c r="I1474" s="423"/>
    </row>
    <row r="1475" spans="1:9">
      <c r="A1475" s="259"/>
      <c r="B1475" s="259"/>
      <c r="C1475" s="416"/>
      <c r="D1475" s="259"/>
      <c r="E1475" s="417"/>
      <c r="F1475" s="418"/>
      <c r="G1475" s="418"/>
      <c r="H1475" s="260"/>
      <c r="I1475" s="423"/>
    </row>
    <row r="1476" spans="1:9">
      <c r="A1476" s="259"/>
      <c r="B1476" s="259"/>
      <c r="C1476" s="416"/>
      <c r="D1476" s="259"/>
      <c r="E1476" s="417"/>
      <c r="F1476" s="418"/>
      <c r="G1476" s="418"/>
      <c r="H1476" s="260"/>
      <c r="I1476" s="423"/>
    </row>
    <row r="1477" spans="1:9">
      <c r="A1477" s="259"/>
      <c r="B1477" s="259"/>
      <c r="C1477" s="416"/>
      <c r="D1477" s="259"/>
      <c r="E1477" s="417"/>
      <c r="F1477" s="418"/>
      <c r="G1477" s="418"/>
      <c r="H1477" s="260"/>
      <c r="I1477" s="423"/>
    </row>
    <row r="1478" spans="1:9">
      <c r="A1478" s="259"/>
      <c r="B1478" s="259"/>
      <c r="C1478" s="416"/>
      <c r="D1478" s="259"/>
      <c r="E1478" s="417"/>
      <c r="F1478" s="418"/>
      <c r="G1478" s="418"/>
      <c r="H1478" s="260"/>
      <c r="I1478" s="423"/>
    </row>
    <row r="1479" spans="1:9">
      <c r="A1479" s="259"/>
      <c r="B1479" s="259"/>
      <c r="C1479" s="416"/>
      <c r="D1479" s="259"/>
      <c r="E1479" s="417"/>
      <c r="F1479" s="418"/>
      <c r="G1479" s="418"/>
      <c r="H1479" s="260"/>
      <c r="I1479" s="423"/>
    </row>
    <row r="1480" spans="1:9">
      <c r="A1480" s="259"/>
      <c r="B1480" s="259"/>
      <c r="C1480" s="416"/>
      <c r="D1480" s="259"/>
      <c r="E1480" s="417"/>
      <c r="F1480" s="418"/>
      <c r="G1480" s="418"/>
      <c r="H1480" s="260"/>
      <c r="I1480" s="423"/>
    </row>
    <row r="1481" spans="1:9">
      <c r="A1481" s="259"/>
      <c r="B1481" s="259"/>
      <c r="C1481" s="416"/>
      <c r="D1481" s="259"/>
      <c r="E1481" s="417"/>
      <c r="F1481" s="418"/>
      <c r="G1481" s="418"/>
      <c r="H1481" s="260"/>
      <c r="I1481" s="423"/>
    </row>
    <row r="1482" spans="1:9">
      <c r="A1482" s="259"/>
      <c r="B1482" s="259"/>
      <c r="C1482" s="416"/>
      <c r="D1482" s="259"/>
      <c r="E1482" s="417"/>
      <c r="F1482" s="418"/>
      <c r="G1482" s="418"/>
      <c r="H1482" s="260"/>
      <c r="I1482" s="423"/>
    </row>
    <row r="1483" spans="1:9">
      <c r="A1483" s="259"/>
      <c r="B1483" s="259"/>
      <c r="C1483" s="416"/>
      <c r="D1483" s="259"/>
      <c r="E1483" s="417"/>
      <c r="F1483" s="418"/>
      <c r="G1483" s="418"/>
      <c r="H1483" s="260"/>
      <c r="I1483" s="423"/>
    </row>
    <row r="1484" spans="1:9">
      <c r="A1484" s="259"/>
      <c r="B1484" s="259"/>
      <c r="C1484" s="416"/>
      <c r="D1484" s="259"/>
      <c r="E1484" s="417"/>
      <c r="F1484" s="418"/>
      <c r="G1484" s="418"/>
      <c r="H1484" s="260"/>
      <c r="I1484" s="423"/>
    </row>
    <row r="1485" spans="1:9">
      <c r="A1485" s="259"/>
      <c r="B1485" s="259"/>
      <c r="C1485" s="416"/>
      <c r="D1485" s="259"/>
      <c r="E1485" s="417"/>
      <c r="F1485" s="418"/>
      <c r="G1485" s="418"/>
      <c r="H1485" s="260"/>
      <c r="I1485" s="423"/>
    </row>
    <row r="1486" spans="1:9">
      <c r="A1486" s="259"/>
      <c r="B1486" s="259"/>
      <c r="C1486" s="416"/>
      <c r="D1486" s="259"/>
      <c r="E1486" s="417"/>
      <c r="F1486" s="418"/>
      <c r="G1486" s="418"/>
      <c r="H1486" s="260"/>
      <c r="I1486" s="423"/>
    </row>
    <row r="1487" spans="1:9">
      <c r="A1487" s="259"/>
      <c r="B1487" s="259"/>
      <c r="C1487" s="416"/>
      <c r="D1487" s="259"/>
      <c r="E1487" s="417"/>
      <c r="F1487" s="418"/>
      <c r="G1487" s="418"/>
      <c r="H1487" s="260"/>
      <c r="I1487" s="423"/>
    </row>
    <row r="1488" spans="1:9">
      <c r="A1488" s="259"/>
      <c r="B1488" s="259"/>
      <c r="C1488" s="416"/>
      <c r="D1488" s="259"/>
      <c r="E1488" s="417"/>
      <c r="F1488" s="418"/>
      <c r="G1488" s="418"/>
      <c r="H1488" s="260"/>
      <c r="I1488" s="423"/>
    </row>
    <row r="1489" spans="1:9">
      <c r="A1489" s="259"/>
      <c r="B1489" s="259"/>
      <c r="C1489" s="416"/>
      <c r="D1489" s="259"/>
      <c r="E1489" s="417"/>
      <c r="F1489" s="418"/>
      <c r="G1489" s="418"/>
      <c r="H1489" s="260"/>
      <c r="I1489" s="423"/>
    </row>
    <row r="1490" spans="1:9">
      <c r="A1490" s="259"/>
      <c r="B1490" s="259"/>
      <c r="C1490" s="416"/>
      <c r="D1490" s="259"/>
      <c r="E1490" s="417"/>
      <c r="F1490" s="418"/>
      <c r="G1490" s="418"/>
      <c r="H1490" s="260"/>
      <c r="I1490" s="423"/>
    </row>
    <row r="1491" spans="1:9">
      <c r="A1491" s="259"/>
      <c r="B1491" s="259"/>
      <c r="C1491" s="416"/>
      <c r="D1491" s="259"/>
      <c r="E1491" s="417"/>
      <c r="F1491" s="418"/>
      <c r="G1491" s="418"/>
      <c r="H1491" s="260"/>
      <c r="I1491" s="423"/>
    </row>
    <row r="1492" spans="1:9">
      <c r="A1492" s="259"/>
      <c r="B1492" s="259"/>
      <c r="C1492" s="416"/>
      <c r="D1492" s="259"/>
      <c r="E1492" s="417"/>
      <c r="F1492" s="418"/>
      <c r="G1492" s="418"/>
      <c r="H1492" s="260"/>
      <c r="I1492" s="423"/>
    </row>
    <row r="1493" spans="1:9">
      <c r="A1493" s="259"/>
      <c r="B1493" s="259"/>
      <c r="C1493" s="416"/>
      <c r="D1493" s="259"/>
      <c r="E1493" s="417"/>
      <c r="F1493" s="418"/>
      <c r="G1493" s="418"/>
      <c r="H1493" s="260"/>
      <c r="I1493" s="423"/>
    </row>
    <row r="1494" spans="1:9">
      <c r="A1494" s="259"/>
      <c r="B1494" s="259"/>
      <c r="C1494" s="416"/>
      <c r="D1494" s="259"/>
      <c r="E1494" s="417"/>
      <c r="F1494" s="418"/>
      <c r="G1494" s="418"/>
      <c r="H1494" s="260"/>
      <c r="I1494" s="423"/>
    </row>
    <row r="1495" spans="1:9">
      <c r="A1495" s="259"/>
      <c r="B1495" s="259"/>
      <c r="C1495" s="416"/>
      <c r="D1495" s="259"/>
      <c r="E1495" s="417"/>
      <c r="F1495" s="418"/>
      <c r="G1495" s="418"/>
      <c r="H1495" s="260"/>
      <c r="I1495" s="423"/>
    </row>
    <row r="1496" spans="1:9">
      <c r="A1496" s="259"/>
      <c r="B1496" s="259"/>
      <c r="C1496" s="416"/>
      <c r="D1496" s="259"/>
      <c r="E1496" s="417"/>
      <c r="F1496" s="418"/>
      <c r="G1496" s="418"/>
      <c r="H1496" s="260"/>
      <c r="I1496" s="423"/>
    </row>
    <row r="1497" spans="1:9">
      <c r="A1497" s="259"/>
      <c r="B1497" s="259"/>
      <c r="C1497" s="416"/>
      <c r="D1497" s="259"/>
      <c r="E1497" s="417"/>
      <c r="F1497" s="418"/>
      <c r="G1497" s="418"/>
      <c r="H1497" s="260"/>
      <c r="I1497" s="423"/>
    </row>
    <row r="1498" spans="1:9">
      <c r="A1498" s="259"/>
      <c r="B1498" s="259"/>
      <c r="C1498" s="416"/>
      <c r="D1498" s="259"/>
      <c r="E1498" s="417"/>
      <c r="F1498" s="418"/>
      <c r="G1498" s="418"/>
      <c r="H1498" s="260"/>
      <c r="I1498" s="423"/>
    </row>
    <row r="1499" spans="1:9">
      <c r="A1499" s="259"/>
      <c r="B1499" s="259"/>
      <c r="C1499" s="416"/>
      <c r="D1499" s="259"/>
      <c r="E1499" s="417"/>
      <c r="F1499" s="418"/>
      <c r="G1499" s="418"/>
      <c r="H1499" s="260"/>
      <c r="I1499" s="423"/>
    </row>
    <row r="1500" spans="1:9">
      <c r="A1500" s="259"/>
      <c r="B1500" s="259"/>
      <c r="C1500" s="416"/>
      <c r="D1500" s="259"/>
      <c r="E1500" s="417"/>
      <c r="F1500" s="418"/>
      <c r="G1500" s="418"/>
      <c r="H1500" s="260"/>
      <c r="I1500" s="423"/>
    </row>
    <row r="1501" spans="1:9">
      <c r="A1501" s="259"/>
      <c r="B1501" s="259"/>
      <c r="C1501" s="416"/>
      <c r="D1501" s="259"/>
      <c r="E1501" s="417"/>
      <c r="F1501" s="418"/>
      <c r="G1501" s="418"/>
      <c r="H1501" s="260"/>
      <c r="I1501" s="423"/>
    </row>
    <row r="1502" spans="1:9">
      <c r="A1502" s="259"/>
      <c r="B1502" s="259"/>
      <c r="C1502" s="416"/>
      <c r="D1502" s="259"/>
      <c r="E1502" s="417"/>
      <c r="F1502" s="418"/>
      <c r="G1502" s="418"/>
      <c r="H1502" s="260"/>
      <c r="I1502" s="423"/>
    </row>
    <row r="1503" spans="1:9">
      <c r="A1503" s="259"/>
      <c r="B1503" s="259"/>
      <c r="C1503" s="416"/>
      <c r="D1503" s="259"/>
      <c r="E1503" s="417"/>
      <c r="F1503" s="418"/>
      <c r="G1503" s="418"/>
      <c r="H1503" s="260"/>
      <c r="I1503" s="423"/>
    </row>
    <row r="1504" spans="1:9">
      <c r="A1504" s="259"/>
      <c r="B1504" s="259"/>
      <c r="C1504" s="416"/>
      <c r="D1504" s="259"/>
      <c r="E1504" s="417"/>
      <c r="F1504" s="418"/>
      <c r="G1504" s="418"/>
      <c r="H1504" s="260"/>
      <c r="I1504" s="423"/>
    </row>
    <row r="1505" spans="1:9">
      <c r="A1505" s="259"/>
      <c r="B1505" s="259"/>
      <c r="C1505" s="416"/>
      <c r="D1505" s="259"/>
      <c r="E1505" s="417"/>
      <c r="F1505" s="418"/>
      <c r="G1505" s="418"/>
      <c r="H1505" s="260"/>
      <c r="I1505" s="423"/>
    </row>
    <row r="1506" spans="1:9">
      <c r="A1506" s="259"/>
      <c r="B1506" s="259"/>
      <c r="C1506" s="416"/>
      <c r="D1506" s="259"/>
      <c r="E1506" s="417"/>
      <c r="F1506" s="418"/>
      <c r="G1506" s="418"/>
      <c r="H1506" s="260"/>
      <c r="I1506" s="423"/>
    </row>
    <row r="1507" spans="1:9">
      <c r="A1507" s="259"/>
      <c r="B1507" s="259"/>
      <c r="C1507" s="416"/>
      <c r="D1507" s="259"/>
      <c r="E1507" s="417"/>
      <c r="F1507" s="418"/>
      <c r="G1507" s="418"/>
      <c r="H1507" s="260"/>
      <c r="I1507" s="423"/>
    </row>
    <row r="1508" spans="1:9">
      <c r="A1508" s="259"/>
      <c r="B1508" s="259"/>
      <c r="C1508" s="416"/>
      <c r="D1508" s="259"/>
      <c r="E1508" s="417"/>
      <c r="F1508" s="418"/>
      <c r="G1508" s="418"/>
      <c r="H1508" s="260"/>
      <c r="I1508" s="423"/>
    </row>
    <row r="1509" spans="1:9">
      <c r="A1509" s="259"/>
      <c r="B1509" s="259"/>
      <c r="C1509" s="416"/>
      <c r="D1509" s="259"/>
      <c r="E1509" s="417"/>
      <c r="F1509" s="418"/>
      <c r="G1509" s="418"/>
      <c r="H1509" s="260"/>
      <c r="I1509" s="423"/>
    </row>
    <row r="1510" spans="1:9">
      <c r="A1510" s="259"/>
      <c r="B1510" s="259"/>
      <c r="C1510" s="416"/>
      <c r="D1510" s="259"/>
      <c r="E1510" s="417"/>
      <c r="F1510" s="418"/>
      <c r="G1510" s="418"/>
      <c r="H1510" s="260"/>
      <c r="I1510" s="423"/>
    </row>
    <row r="1511" spans="1:9">
      <c r="A1511" s="259"/>
      <c r="B1511" s="259"/>
      <c r="C1511" s="416"/>
      <c r="D1511" s="259"/>
      <c r="E1511" s="417"/>
      <c r="F1511" s="418"/>
      <c r="G1511" s="418"/>
      <c r="H1511" s="260"/>
      <c r="I1511" s="423"/>
    </row>
    <row r="1512" spans="1:9">
      <c r="A1512" s="259"/>
      <c r="B1512" s="259"/>
      <c r="C1512" s="416"/>
      <c r="D1512" s="259"/>
      <c r="E1512" s="417"/>
      <c r="F1512" s="418"/>
      <c r="G1512" s="418"/>
      <c r="H1512" s="260"/>
      <c r="I1512" s="423"/>
    </row>
    <row r="1513" spans="1:9">
      <c r="A1513" s="259"/>
      <c r="B1513" s="259"/>
      <c r="C1513" s="416"/>
      <c r="D1513" s="259"/>
      <c r="E1513" s="417"/>
      <c r="F1513" s="418"/>
      <c r="G1513" s="418"/>
      <c r="H1513" s="260"/>
      <c r="I1513" s="423"/>
    </row>
    <row r="1514" spans="1:9">
      <c r="A1514" s="259"/>
      <c r="B1514" s="259"/>
      <c r="C1514" s="416"/>
      <c r="D1514" s="259"/>
      <c r="E1514" s="417"/>
      <c r="F1514" s="418"/>
      <c r="G1514" s="418"/>
      <c r="H1514" s="260"/>
      <c r="I1514" s="423"/>
    </row>
    <row r="1515" spans="1:9">
      <c r="A1515" s="259"/>
      <c r="B1515" s="259"/>
      <c r="C1515" s="416"/>
      <c r="D1515" s="259"/>
      <c r="E1515" s="417"/>
      <c r="F1515" s="418"/>
      <c r="G1515" s="418"/>
      <c r="H1515" s="260"/>
      <c r="I1515" s="423"/>
    </row>
    <row r="1516" spans="1:9">
      <c r="A1516" s="259"/>
      <c r="B1516" s="259"/>
      <c r="C1516" s="416"/>
      <c r="D1516" s="259"/>
      <c r="E1516" s="417"/>
      <c r="F1516" s="418"/>
      <c r="G1516" s="418"/>
      <c r="H1516" s="260"/>
      <c r="I1516" s="423"/>
    </row>
    <row r="1517" spans="1:9">
      <c r="A1517" s="259"/>
      <c r="B1517" s="259"/>
      <c r="C1517" s="416"/>
      <c r="D1517" s="259"/>
      <c r="E1517" s="417"/>
      <c r="F1517" s="418"/>
      <c r="G1517" s="418"/>
      <c r="H1517" s="260"/>
      <c r="I1517" s="423"/>
    </row>
    <row r="1518" spans="1:9">
      <c r="A1518" s="259"/>
      <c r="B1518" s="259"/>
      <c r="C1518" s="416"/>
      <c r="D1518" s="259"/>
      <c r="E1518" s="417"/>
      <c r="F1518" s="418"/>
      <c r="G1518" s="418"/>
      <c r="H1518" s="260"/>
      <c r="I1518" s="423"/>
    </row>
    <row r="1519" spans="1:9">
      <c r="A1519" s="259"/>
      <c r="B1519" s="259"/>
      <c r="C1519" s="416"/>
      <c r="D1519" s="259"/>
      <c r="E1519" s="417"/>
      <c r="F1519" s="418"/>
      <c r="G1519" s="418"/>
      <c r="H1519" s="260"/>
      <c r="I1519" s="423"/>
    </row>
    <row r="1520" spans="1:9">
      <c r="A1520" s="259"/>
      <c r="B1520" s="259"/>
      <c r="C1520" s="416"/>
      <c r="D1520" s="259"/>
      <c r="E1520" s="417"/>
      <c r="F1520" s="418"/>
      <c r="G1520" s="418"/>
      <c r="H1520" s="260"/>
      <c r="I1520" s="423"/>
    </row>
    <row r="1521" spans="1:9">
      <c r="A1521" s="259"/>
      <c r="B1521" s="259"/>
      <c r="C1521" s="416"/>
      <c r="D1521" s="259"/>
      <c r="E1521" s="417"/>
      <c r="F1521" s="418"/>
      <c r="G1521" s="418"/>
      <c r="H1521" s="260"/>
      <c r="I1521" s="423"/>
    </row>
    <row r="1522" spans="1:9">
      <c r="A1522" s="259"/>
      <c r="B1522" s="259"/>
      <c r="C1522" s="416"/>
      <c r="D1522" s="259"/>
      <c r="E1522" s="417"/>
      <c r="F1522" s="418"/>
      <c r="G1522" s="418"/>
      <c r="H1522" s="260"/>
      <c r="I1522" s="423"/>
    </row>
    <row r="1523" spans="1:9">
      <c r="A1523" s="259"/>
      <c r="B1523" s="259"/>
      <c r="C1523" s="416"/>
      <c r="D1523" s="259"/>
      <c r="E1523" s="417"/>
      <c r="F1523" s="418"/>
      <c r="G1523" s="418"/>
      <c r="H1523" s="260"/>
      <c r="I1523" s="423"/>
    </row>
    <row r="1524" spans="1:9">
      <c r="A1524" s="259"/>
      <c r="B1524" s="259"/>
      <c r="C1524" s="416"/>
      <c r="D1524" s="259"/>
      <c r="E1524" s="417"/>
      <c r="F1524" s="418"/>
      <c r="G1524" s="418"/>
      <c r="H1524" s="260"/>
      <c r="I1524" s="423"/>
    </row>
    <row r="1525" spans="1:9">
      <c r="A1525" s="259"/>
      <c r="B1525" s="259"/>
      <c r="C1525" s="416"/>
      <c r="D1525" s="259"/>
      <c r="E1525" s="417"/>
      <c r="F1525" s="418"/>
      <c r="G1525" s="418"/>
      <c r="H1525" s="260"/>
      <c r="I1525" s="423"/>
    </row>
    <row r="1526" spans="1:9">
      <c r="A1526" s="259"/>
      <c r="B1526" s="259"/>
      <c r="C1526" s="416"/>
      <c r="D1526" s="259"/>
      <c r="E1526" s="417"/>
      <c r="F1526" s="418"/>
      <c r="G1526" s="418"/>
      <c r="H1526" s="260"/>
      <c r="I1526" s="423"/>
    </row>
    <row r="1527" spans="1:9">
      <c r="A1527" s="259"/>
      <c r="B1527" s="259"/>
      <c r="C1527" s="416"/>
      <c r="D1527" s="259"/>
      <c r="E1527" s="417"/>
      <c r="F1527" s="418"/>
      <c r="G1527" s="418"/>
      <c r="H1527" s="260"/>
      <c r="I1527" s="423"/>
    </row>
    <row r="1528" spans="1:9">
      <c r="A1528" s="259"/>
      <c r="B1528" s="259"/>
      <c r="C1528" s="416"/>
      <c r="D1528" s="259"/>
      <c r="E1528" s="417"/>
      <c r="F1528" s="418"/>
      <c r="G1528" s="418"/>
      <c r="H1528" s="260"/>
      <c r="I1528" s="423"/>
    </row>
    <row r="1529" spans="1:9">
      <c r="A1529" s="259"/>
      <c r="B1529" s="259"/>
      <c r="C1529" s="416"/>
      <c r="D1529" s="259"/>
      <c r="E1529" s="417"/>
      <c r="F1529" s="418"/>
      <c r="G1529" s="418"/>
      <c r="H1529" s="260"/>
      <c r="I1529" s="423"/>
    </row>
    <row r="1530" spans="1:9">
      <c r="A1530" s="259"/>
      <c r="B1530" s="259"/>
      <c r="C1530" s="416"/>
      <c r="D1530" s="259"/>
      <c r="E1530" s="417"/>
      <c r="F1530" s="418"/>
      <c r="G1530" s="418"/>
      <c r="H1530" s="260"/>
      <c r="I1530" s="423"/>
    </row>
    <row r="1531" spans="1:9">
      <c r="A1531" s="259"/>
      <c r="B1531" s="259"/>
      <c r="C1531" s="416"/>
      <c r="D1531" s="259"/>
      <c r="E1531" s="417"/>
      <c r="F1531" s="418"/>
      <c r="G1531" s="418"/>
      <c r="H1531" s="260"/>
      <c r="I1531" s="423"/>
    </row>
    <row r="1532" spans="1:9">
      <c r="A1532" s="259"/>
      <c r="B1532" s="259"/>
      <c r="C1532" s="416"/>
      <c r="D1532" s="259"/>
      <c r="E1532" s="417"/>
      <c r="F1532" s="418"/>
      <c r="G1532" s="418"/>
      <c r="H1532" s="260"/>
      <c r="I1532" s="423"/>
    </row>
    <row r="1533" spans="1:9">
      <c r="A1533" s="259"/>
      <c r="B1533" s="259"/>
      <c r="C1533" s="416"/>
      <c r="D1533" s="259"/>
      <c r="E1533" s="417"/>
      <c r="F1533" s="418"/>
      <c r="G1533" s="418"/>
      <c r="H1533" s="260"/>
      <c r="I1533" s="423"/>
    </row>
    <row r="1534" spans="1:9">
      <c r="A1534" s="259"/>
      <c r="B1534" s="259"/>
      <c r="C1534" s="416"/>
      <c r="D1534" s="259"/>
      <c r="E1534" s="417"/>
      <c r="F1534" s="418"/>
      <c r="G1534" s="418"/>
      <c r="H1534" s="260"/>
      <c r="I1534" s="423"/>
    </row>
    <row r="1535" spans="1:9">
      <c r="A1535" s="259"/>
      <c r="B1535" s="259"/>
      <c r="C1535" s="416"/>
      <c r="D1535" s="259"/>
      <c r="E1535" s="417"/>
      <c r="F1535" s="418"/>
      <c r="G1535" s="418"/>
      <c r="H1535" s="260"/>
      <c r="I1535" s="423"/>
    </row>
    <row r="1536" spans="1:9">
      <c r="A1536" s="259"/>
      <c r="B1536" s="259"/>
      <c r="C1536" s="416"/>
      <c r="D1536" s="259"/>
      <c r="E1536" s="417"/>
      <c r="F1536" s="418"/>
      <c r="G1536" s="418"/>
      <c r="H1536" s="260"/>
      <c r="I1536" s="423"/>
    </row>
    <row r="1537" spans="1:9">
      <c r="A1537" s="259"/>
      <c r="B1537" s="259"/>
      <c r="C1537" s="416"/>
      <c r="D1537" s="259"/>
      <c r="E1537" s="417"/>
      <c r="F1537" s="418"/>
      <c r="G1537" s="418"/>
      <c r="H1537" s="260"/>
      <c r="I1537" s="423"/>
    </row>
    <row r="1538" spans="1:9">
      <c r="A1538" s="259"/>
      <c r="B1538" s="259"/>
      <c r="C1538" s="416"/>
      <c r="D1538" s="259"/>
      <c r="E1538" s="417"/>
      <c r="F1538" s="418"/>
      <c r="G1538" s="418"/>
      <c r="H1538" s="260"/>
      <c r="I1538" s="423"/>
    </row>
    <row r="1539" spans="1:9">
      <c r="A1539" s="259"/>
      <c r="B1539" s="259"/>
      <c r="C1539" s="416"/>
      <c r="D1539" s="259"/>
      <c r="E1539" s="417"/>
      <c r="F1539" s="418"/>
      <c r="G1539" s="418"/>
      <c r="H1539" s="260"/>
      <c r="I1539" s="423"/>
    </row>
    <row r="1540" spans="1:9">
      <c r="A1540" s="259"/>
      <c r="B1540" s="259"/>
      <c r="C1540" s="416"/>
      <c r="D1540" s="259"/>
      <c r="E1540" s="417"/>
      <c r="F1540" s="418"/>
      <c r="G1540" s="418"/>
      <c r="H1540" s="260"/>
      <c r="I1540" s="423"/>
    </row>
    <row r="1541" spans="1:9">
      <c r="A1541" s="259"/>
      <c r="B1541" s="259"/>
      <c r="C1541" s="416"/>
      <c r="D1541" s="259"/>
      <c r="E1541" s="417"/>
      <c r="F1541" s="418"/>
      <c r="G1541" s="418"/>
      <c r="H1541" s="260"/>
      <c r="I1541" s="423"/>
    </row>
    <row r="1542" spans="1:9">
      <c r="A1542" s="259"/>
      <c r="B1542" s="259"/>
      <c r="C1542" s="416"/>
      <c r="D1542" s="259"/>
      <c r="E1542" s="417"/>
      <c r="F1542" s="418"/>
      <c r="G1542" s="418"/>
      <c r="H1542" s="260"/>
      <c r="I1542" s="423"/>
    </row>
    <row r="1543" spans="1:9">
      <c r="A1543" s="259"/>
      <c r="B1543" s="259"/>
      <c r="C1543" s="416"/>
      <c r="D1543" s="259"/>
      <c r="E1543" s="417"/>
      <c r="F1543" s="418"/>
      <c r="G1543" s="418"/>
      <c r="H1543" s="260"/>
      <c r="I1543" s="423"/>
    </row>
    <row r="1544" spans="1:9">
      <c r="A1544" s="259"/>
      <c r="B1544" s="259"/>
      <c r="C1544" s="416"/>
      <c r="D1544" s="259"/>
      <c r="E1544" s="417"/>
      <c r="F1544" s="418"/>
      <c r="G1544" s="418"/>
      <c r="H1544" s="260"/>
      <c r="I1544" s="423"/>
    </row>
    <row r="1545" spans="1:9">
      <c r="A1545" s="259"/>
      <c r="B1545" s="259"/>
      <c r="C1545" s="416"/>
      <c r="D1545" s="259"/>
      <c r="E1545" s="417"/>
      <c r="F1545" s="418"/>
      <c r="G1545" s="418"/>
      <c r="H1545" s="260"/>
      <c r="I1545" s="423"/>
    </row>
    <row r="1546" spans="1:9">
      <c r="A1546" s="259"/>
      <c r="B1546" s="259"/>
      <c r="C1546" s="416"/>
      <c r="D1546" s="259"/>
      <c r="E1546" s="417"/>
      <c r="F1546" s="418"/>
      <c r="G1546" s="418"/>
      <c r="H1546" s="260"/>
      <c r="I1546" s="423"/>
    </row>
    <row r="1547" spans="1:9">
      <c r="A1547" s="259"/>
      <c r="B1547" s="259"/>
      <c r="C1547" s="416"/>
      <c r="D1547" s="259"/>
      <c r="E1547" s="417"/>
      <c r="F1547" s="418"/>
      <c r="G1547" s="418"/>
      <c r="H1547" s="260"/>
      <c r="I1547" s="423"/>
    </row>
    <row r="1548" spans="1:9">
      <c r="A1548" s="259"/>
      <c r="B1548" s="259"/>
      <c r="C1548" s="416"/>
      <c r="D1548" s="259"/>
      <c r="E1548" s="417"/>
      <c r="F1548" s="418"/>
      <c r="G1548" s="418"/>
      <c r="H1548" s="260"/>
      <c r="I1548" s="423"/>
    </row>
    <row r="1549" spans="1:9">
      <c r="A1549" s="259"/>
      <c r="B1549" s="259"/>
      <c r="C1549" s="416"/>
      <c r="D1549" s="259"/>
      <c r="E1549" s="417"/>
      <c r="F1549" s="418"/>
      <c r="G1549" s="418"/>
      <c r="H1549" s="260"/>
      <c r="I1549" s="423"/>
    </row>
    <row r="1550" spans="1:9">
      <c r="A1550" s="259"/>
      <c r="B1550" s="259"/>
      <c r="C1550" s="416"/>
      <c r="D1550" s="259"/>
      <c r="E1550" s="417"/>
      <c r="F1550" s="418"/>
      <c r="G1550" s="418"/>
      <c r="H1550" s="260"/>
      <c r="I1550" s="423"/>
    </row>
    <row r="1551" spans="1:9">
      <c r="A1551" s="259"/>
      <c r="B1551" s="259"/>
      <c r="C1551" s="416"/>
      <c r="D1551" s="259"/>
      <c r="E1551" s="417"/>
      <c r="F1551" s="418"/>
      <c r="G1551" s="418"/>
      <c r="H1551" s="260"/>
      <c r="I1551" s="423"/>
    </row>
    <row r="1552" spans="1:9">
      <c r="A1552" s="259"/>
      <c r="B1552" s="259"/>
      <c r="C1552" s="416"/>
      <c r="D1552" s="259"/>
      <c r="E1552" s="417"/>
      <c r="F1552" s="418"/>
      <c r="G1552" s="418"/>
      <c r="H1552" s="260"/>
      <c r="I1552" s="423"/>
    </row>
    <row r="1553" spans="1:9">
      <c r="A1553" s="259"/>
      <c r="B1553" s="259"/>
      <c r="C1553" s="416"/>
      <c r="D1553" s="259"/>
      <c r="E1553" s="417"/>
      <c r="F1553" s="418"/>
      <c r="G1553" s="418"/>
      <c r="H1553" s="260"/>
      <c r="I1553" s="423"/>
    </row>
    <row r="1554" spans="1:9">
      <c r="A1554" s="259"/>
      <c r="B1554" s="259"/>
      <c r="C1554" s="416"/>
      <c r="D1554" s="259"/>
      <c r="E1554" s="417"/>
      <c r="F1554" s="418"/>
      <c r="G1554" s="418"/>
      <c r="H1554" s="260"/>
      <c r="I1554" s="423"/>
    </row>
    <row r="1555" spans="1:9">
      <c r="A1555" s="259"/>
      <c r="B1555" s="259"/>
      <c r="C1555" s="416"/>
      <c r="D1555" s="259"/>
      <c r="E1555" s="417"/>
      <c r="F1555" s="418"/>
      <c r="G1555" s="418"/>
      <c r="H1555" s="260"/>
      <c r="I1555" s="423"/>
    </row>
    <row r="1556" spans="1:9">
      <c r="A1556" s="259"/>
      <c r="B1556" s="259"/>
      <c r="C1556" s="416"/>
      <c r="D1556" s="259"/>
      <c r="E1556" s="417"/>
      <c r="F1556" s="418"/>
      <c r="G1556" s="418"/>
      <c r="H1556" s="260"/>
      <c r="I1556" s="423"/>
    </row>
    <row r="1557" spans="1:9">
      <c r="A1557" s="259"/>
      <c r="B1557" s="259"/>
      <c r="C1557" s="416"/>
      <c r="D1557" s="259"/>
      <c r="E1557" s="417"/>
      <c r="F1557" s="418"/>
      <c r="G1557" s="418"/>
      <c r="H1557" s="260"/>
      <c r="I1557" s="423"/>
    </row>
    <row r="1558" spans="1:9">
      <c r="A1558" s="259"/>
      <c r="B1558" s="259"/>
      <c r="C1558" s="416"/>
      <c r="D1558" s="259"/>
      <c r="E1558" s="417"/>
      <c r="F1558" s="418"/>
      <c r="G1558" s="418"/>
      <c r="H1558" s="260"/>
      <c r="I1558" s="423"/>
    </row>
    <row r="1559" spans="1:9">
      <c r="A1559" s="259"/>
      <c r="B1559" s="259"/>
      <c r="C1559" s="416"/>
      <c r="D1559" s="259"/>
      <c r="E1559" s="417"/>
      <c r="F1559" s="418"/>
      <c r="G1559" s="418"/>
      <c r="H1559" s="260"/>
      <c r="I1559" s="423"/>
    </row>
    <row r="1560" spans="1:9">
      <c r="A1560" s="259"/>
      <c r="B1560" s="259"/>
      <c r="C1560" s="416"/>
      <c r="D1560" s="259"/>
      <c r="E1560" s="417"/>
      <c r="F1560" s="418"/>
      <c r="G1560" s="418"/>
      <c r="H1560" s="260"/>
      <c r="I1560" s="423"/>
    </row>
    <row r="1561" spans="1:9">
      <c r="A1561" s="259"/>
      <c r="B1561" s="259"/>
      <c r="C1561" s="416"/>
      <c r="D1561" s="259"/>
      <c r="E1561" s="417"/>
      <c r="F1561" s="418"/>
      <c r="G1561" s="418"/>
      <c r="H1561" s="260"/>
      <c r="I1561" s="423"/>
    </row>
    <row r="1562" spans="1:9">
      <c r="A1562" s="259"/>
      <c r="B1562" s="259"/>
      <c r="C1562" s="416"/>
      <c r="D1562" s="259"/>
      <c r="E1562" s="417"/>
      <c r="F1562" s="418"/>
      <c r="G1562" s="418"/>
      <c r="H1562" s="260"/>
      <c r="I1562" s="423"/>
    </row>
    <row r="1563" spans="1:9">
      <c r="A1563" s="259"/>
      <c r="B1563" s="259"/>
      <c r="C1563" s="416"/>
      <c r="D1563" s="259"/>
      <c r="E1563" s="417"/>
      <c r="F1563" s="418"/>
      <c r="G1563" s="418"/>
      <c r="H1563" s="260"/>
      <c r="I1563" s="423"/>
    </row>
    <row r="1564" spans="1:9">
      <c r="A1564" s="259"/>
      <c r="B1564" s="259"/>
      <c r="C1564" s="416"/>
      <c r="D1564" s="259"/>
      <c r="E1564" s="417"/>
      <c r="F1564" s="418"/>
      <c r="G1564" s="418"/>
      <c r="H1564" s="260"/>
      <c r="I1564" s="423"/>
    </row>
    <row r="1565" spans="1:9">
      <c r="A1565" s="259"/>
      <c r="B1565" s="259"/>
      <c r="C1565" s="416"/>
      <c r="D1565" s="259"/>
      <c r="E1565" s="417"/>
      <c r="F1565" s="418"/>
      <c r="G1565" s="418"/>
      <c r="H1565" s="260"/>
      <c r="I1565" s="423"/>
    </row>
    <row r="1566" spans="1:9">
      <c r="A1566" s="259"/>
      <c r="B1566" s="259"/>
      <c r="C1566" s="416"/>
      <c r="D1566" s="259"/>
      <c r="E1566" s="417"/>
      <c r="F1566" s="418"/>
      <c r="G1566" s="418"/>
      <c r="H1566" s="260"/>
      <c r="I1566" s="423"/>
    </row>
    <row r="1567" spans="1:9">
      <c r="A1567" s="259"/>
      <c r="B1567" s="259"/>
      <c r="C1567" s="416"/>
      <c r="D1567" s="259"/>
      <c r="E1567" s="417"/>
      <c r="F1567" s="418"/>
      <c r="G1567" s="418"/>
      <c r="H1567" s="260"/>
      <c r="I1567" s="423"/>
    </row>
    <row r="1568" spans="1:9">
      <c r="A1568" s="259"/>
      <c r="B1568" s="259"/>
      <c r="C1568" s="416"/>
      <c r="D1568" s="259"/>
      <c r="E1568" s="417"/>
      <c r="F1568" s="418"/>
      <c r="G1568" s="418"/>
      <c r="H1568" s="260"/>
      <c r="I1568" s="423"/>
    </row>
    <row r="1569" spans="1:9">
      <c r="A1569" s="259"/>
      <c r="B1569" s="259"/>
      <c r="C1569" s="416"/>
      <c r="D1569" s="259"/>
      <c r="E1569" s="417"/>
      <c r="F1569" s="418"/>
      <c r="G1569" s="418"/>
      <c r="H1569" s="260"/>
      <c r="I1569" s="423"/>
    </row>
    <row r="1570" spans="1:9">
      <c r="A1570" s="259"/>
      <c r="B1570" s="259"/>
      <c r="C1570" s="416"/>
      <c r="D1570" s="259"/>
      <c r="E1570" s="417"/>
      <c r="F1570" s="418"/>
      <c r="G1570" s="418"/>
      <c r="H1570" s="260"/>
      <c r="I1570" s="423"/>
    </row>
    <row r="1571" spans="1:9">
      <c r="A1571" s="259"/>
      <c r="B1571" s="259"/>
      <c r="C1571" s="416"/>
      <c r="D1571" s="259"/>
      <c r="E1571" s="417"/>
      <c r="F1571" s="418"/>
      <c r="G1571" s="418"/>
      <c r="H1571" s="260"/>
      <c r="I1571" s="423"/>
    </row>
    <row r="1572" spans="1:9">
      <c r="A1572" s="259"/>
      <c r="B1572" s="259"/>
      <c r="C1572" s="416"/>
      <c r="D1572" s="259"/>
      <c r="E1572" s="417"/>
      <c r="F1572" s="418"/>
      <c r="G1572" s="418"/>
      <c r="H1572" s="260"/>
      <c r="I1572" s="423"/>
    </row>
    <row r="1573" spans="1:9">
      <c r="A1573" s="259"/>
      <c r="B1573" s="259"/>
      <c r="C1573" s="416"/>
      <c r="D1573" s="259"/>
      <c r="E1573" s="417"/>
      <c r="F1573" s="418"/>
      <c r="G1573" s="418"/>
      <c r="H1573" s="260"/>
      <c r="I1573" s="423"/>
    </row>
    <row r="1574" spans="1:9">
      <c r="A1574" s="259"/>
      <c r="B1574" s="259"/>
      <c r="C1574" s="416"/>
      <c r="D1574" s="259"/>
      <c r="E1574" s="417"/>
      <c r="F1574" s="418"/>
      <c r="G1574" s="418"/>
      <c r="H1574" s="260"/>
      <c r="I1574" s="423"/>
    </row>
    <row r="1575" spans="1:9">
      <c r="A1575" s="259"/>
      <c r="B1575" s="259"/>
      <c r="C1575" s="416"/>
      <c r="D1575" s="259"/>
      <c r="E1575" s="417"/>
      <c r="F1575" s="418"/>
      <c r="G1575" s="418"/>
      <c r="H1575" s="260"/>
      <c r="I1575" s="423"/>
    </row>
    <row r="1576" spans="1:9">
      <c r="A1576" s="259"/>
      <c r="B1576" s="259"/>
      <c r="C1576" s="416"/>
      <c r="D1576" s="259"/>
      <c r="E1576" s="417"/>
      <c r="F1576" s="418"/>
      <c r="G1576" s="418"/>
      <c r="H1576" s="260"/>
      <c r="I1576" s="423"/>
    </row>
    <row r="1577" spans="1:9">
      <c r="A1577" s="259"/>
      <c r="B1577" s="259"/>
      <c r="C1577" s="416"/>
      <c r="D1577" s="259"/>
      <c r="E1577" s="417"/>
      <c r="F1577" s="418"/>
      <c r="G1577" s="418"/>
      <c r="H1577" s="260"/>
      <c r="I1577" s="423"/>
    </row>
    <row r="1578" spans="1:9">
      <c r="A1578" s="259"/>
      <c r="B1578" s="259"/>
      <c r="C1578" s="416"/>
      <c r="D1578" s="259"/>
      <c r="E1578" s="417"/>
      <c r="F1578" s="418"/>
      <c r="G1578" s="418"/>
      <c r="H1578" s="260"/>
      <c r="I1578" s="423"/>
    </row>
    <row r="1579" spans="1:9">
      <c r="A1579" s="259"/>
      <c r="B1579" s="259"/>
      <c r="C1579" s="416"/>
      <c r="D1579" s="259"/>
      <c r="E1579" s="417"/>
      <c r="F1579" s="418"/>
      <c r="G1579" s="418"/>
      <c r="H1579" s="260"/>
      <c r="I1579" s="423"/>
    </row>
    <row r="1580" spans="1:9">
      <c r="A1580" s="259"/>
      <c r="B1580" s="259"/>
      <c r="C1580" s="416"/>
      <c r="D1580" s="259"/>
      <c r="E1580" s="417"/>
      <c r="F1580" s="418"/>
      <c r="G1580" s="418"/>
      <c r="H1580" s="260"/>
      <c r="I1580" s="423"/>
    </row>
    <row r="1581" spans="1:9">
      <c r="A1581" s="259"/>
      <c r="B1581" s="259"/>
      <c r="C1581" s="416"/>
      <c r="D1581" s="259"/>
      <c r="E1581" s="417"/>
      <c r="F1581" s="418"/>
      <c r="G1581" s="418"/>
      <c r="H1581" s="260"/>
      <c r="I1581" s="423"/>
    </row>
    <row r="1582" spans="1:9">
      <c r="A1582" s="259"/>
      <c r="B1582" s="259"/>
      <c r="C1582" s="416"/>
      <c r="D1582" s="259"/>
      <c r="E1582" s="417"/>
      <c r="F1582" s="418"/>
      <c r="G1582" s="418"/>
      <c r="H1582" s="260"/>
      <c r="I1582" s="423"/>
    </row>
    <row r="1583" spans="1:9">
      <c r="A1583" s="259"/>
      <c r="B1583" s="259"/>
      <c r="C1583" s="416"/>
      <c r="D1583" s="259"/>
      <c r="E1583" s="417"/>
      <c r="F1583" s="418"/>
      <c r="G1583" s="418"/>
      <c r="H1583" s="260"/>
      <c r="I1583" s="423"/>
    </row>
    <row r="1584" spans="1:9">
      <c r="A1584" s="259"/>
      <c r="B1584" s="259"/>
      <c r="C1584" s="416"/>
      <c r="D1584" s="259"/>
      <c r="E1584" s="417"/>
      <c r="F1584" s="418"/>
      <c r="G1584" s="418"/>
      <c r="H1584" s="260"/>
      <c r="I1584" s="423"/>
    </row>
    <row r="1585" spans="1:9">
      <c r="A1585" s="259"/>
      <c r="B1585" s="259"/>
      <c r="C1585" s="416"/>
      <c r="D1585" s="259"/>
      <c r="E1585" s="417"/>
      <c r="F1585" s="418"/>
      <c r="G1585" s="418"/>
      <c r="H1585" s="260"/>
      <c r="I1585" s="423"/>
    </row>
    <row r="1586" spans="1:9">
      <c r="A1586" s="259"/>
      <c r="B1586" s="259"/>
      <c r="C1586" s="416"/>
      <c r="D1586" s="259"/>
      <c r="E1586" s="417"/>
      <c r="F1586" s="418"/>
      <c r="G1586" s="418"/>
      <c r="H1586" s="260"/>
      <c r="I1586" s="423"/>
    </row>
    <row r="1587" spans="1:9">
      <c r="A1587" s="259"/>
      <c r="B1587" s="259"/>
      <c r="C1587" s="416"/>
      <c r="D1587" s="259"/>
      <c r="E1587" s="417"/>
      <c r="F1587" s="418"/>
      <c r="G1587" s="418"/>
      <c r="H1587" s="260"/>
      <c r="I1587" s="423"/>
    </row>
    <row r="1588" spans="1:9">
      <c r="A1588" s="259"/>
      <c r="B1588" s="259"/>
      <c r="C1588" s="416"/>
      <c r="D1588" s="259"/>
      <c r="E1588" s="417"/>
      <c r="F1588" s="418"/>
      <c r="G1588" s="418"/>
      <c r="H1588" s="260"/>
      <c r="I1588" s="423"/>
    </row>
    <row r="1589" spans="1:9">
      <c r="A1589" s="259"/>
      <c r="B1589" s="259"/>
      <c r="C1589" s="416"/>
      <c r="D1589" s="259"/>
      <c r="E1589" s="417"/>
      <c r="F1589" s="418"/>
      <c r="G1589" s="418"/>
      <c r="H1589" s="260"/>
      <c r="I1589" s="423"/>
    </row>
    <row r="1590" spans="1:9">
      <c r="A1590" s="259"/>
      <c r="B1590" s="259"/>
      <c r="C1590" s="416"/>
      <c r="D1590" s="259"/>
      <c r="E1590" s="417"/>
      <c r="F1590" s="418"/>
      <c r="G1590" s="418"/>
      <c r="H1590" s="260"/>
      <c r="I1590" s="423"/>
    </row>
    <row r="1591" spans="1:9">
      <c r="A1591" s="259"/>
      <c r="B1591" s="259"/>
      <c r="C1591" s="416"/>
      <c r="D1591" s="259"/>
      <c r="E1591" s="417"/>
      <c r="F1591" s="418"/>
      <c r="G1591" s="418"/>
      <c r="H1591" s="260"/>
      <c r="I1591" s="423"/>
    </row>
    <row r="1592" spans="1:9">
      <c r="A1592" s="259"/>
      <c r="B1592" s="259"/>
      <c r="C1592" s="416"/>
      <c r="D1592" s="259"/>
      <c r="E1592" s="417"/>
      <c r="F1592" s="418"/>
      <c r="G1592" s="418"/>
      <c r="H1592" s="260"/>
      <c r="I1592" s="423"/>
    </row>
    <row r="1593" spans="1:9">
      <c r="A1593" s="259"/>
      <c r="B1593" s="259"/>
      <c r="C1593" s="416"/>
      <c r="D1593" s="259"/>
      <c r="E1593" s="417"/>
      <c r="F1593" s="418"/>
      <c r="G1593" s="418"/>
      <c r="H1593" s="260"/>
      <c r="I1593" s="423"/>
    </row>
    <row r="1594" spans="1:9">
      <c r="A1594" s="259"/>
      <c r="B1594" s="259"/>
      <c r="C1594" s="416"/>
      <c r="D1594" s="259"/>
      <c r="E1594" s="417"/>
      <c r="F1594" s="418"/>
      <c r="G1594" s="418"/>
      <c r="H1594" s="260"/>
      <c r="I1594" s="423"/>
    </row>
    <row r="1595" spans="1:9">
      <c r="A1595" s="259"/>
      <c r="B1595" s="259"/>
      <c r="C1595" s="416"/>
      <c r="D1595" s="259"/>
      <c r="E1595" s="417"/>
      <c r="F1595" s="418"/>
      <c r="G1595" s="418"/>
      <c r="H1595" s="260"/>
      <c r="I1595" s="423"/>
    </row>
    <row r="1596" spans="1:9">
      <c r="A1596" s="259"/>
      <c r="B1596" s="259"/>
      <c r="C1596" s="416"/>
      <c r="D1596" s="259"/>
      <c r="E1596" s="417"/>
      <c r="F1596" s="418"/>
      <c r="G1596" s="418"/>
      <c r="H1596" s="260"/>
      <c r="I1596" s="423"/>
    </row>
    <row r="1597" spans="1:9">
      <c r="A1597" s="259"/>
      <c r="B1597" s="259"/>
      <c r="C1597" s="416"/>
      <c r="D1597" s="259"/>
      <c r="E1597" s="417"/>
      <c r="F1597" s="418"/>
      <c r="G1597" s="418"/>
      <c r="H1597" s="260"/>
      <c r="I1597" s="423"/>
    </row>
    <row r="1598" spans="1:9">
      <c r="A1598" s="259"/>
      <c r="B1598" s="259"/>
      <c r="C1598" s="416"/>
      <c r="D1598" s="259"/>
      <c r="E1598" s="417"/>
      <c r="F1598" s="418"/>
      <c r="G1598" s="418"/>
      <c r="H1598" s="260"/>
      <c r="I1598" s="423"/>
    </row>
    <row r="1599" spans="1:9">
      <c r="A1599" s="259"/>
      <c r="B1599" s="259"/>
      <c r="C1599" s="416"/>
      <c r="D1599" s="259"/>
      <c r="E1599" s="417"/>
      <c r="F1599" s="418"/>
      <c r="G1599" s="418"/>
      <c r="H1599" s="260"/>
      <c r="I1599" s="423"/>
    </row>
    <row r="1600" spans="1:9">
      <c r="A1600" s="259"/>
      <c r="B1600" s="259"/>
      <c r="C1600" s="416"/>
      <c r="D1600" s="259"/>
      <c r="E1600" s="417"/>
      <c r="F1600" s="418"/>
      <c r="G1600" s="418"/>
      <c r="H1600" s="260"/>
      <c r="I1600" s="423"/>
    </row>
    <row r="1601" spans="1:9">
      <c r="A1601" s="259"/>
      <c r="B1601" s="259"/>
      <c r="C1601" s="416"/>
      <c r="D1601" s="259"/>
      <c r="E1601" s="417"/>
      <c r="F1601" s="418"/>
      <c r="G1601" s="418"/>
      <c r="H1601" s="260"/>
      <c r="I1601" s="423"/>
    </row>
    <row r="1602" spans="1:9">
      <c r="A1602" s="259"/>
      <c r="B1602" s="259"/>
      <c r="C1602" s="416"/>
      <c r="D1602" s="259"/>
      <c r="E1602" s="417"/>
      <c r="F1602" s="418"/>
      <c r="G1602" s="418"/>
      <c r="H1602" s="260"/>
      <c r="I1602" s="423"/>
    </row>
    <row r="1603" spans="1:9">
      <c r="A1603" s="259"/>
      <c r="B1603" s="259"/>
      <c r="C1603" s="416"/>
      <c r="D1603" s="259"/>
      <c r="E1603" s="417"/>
      <c r="F1603" s="418"/>
      <c r="G1603" s="418"/>
      <c r="H1603" s="260"/>
      <c r="I1603" s="423"/>
    </row>
    <row r="1604" spans="1:9">
      <c r="A1604" s="259"/>
      <c r="B1604" s="259"/>
      <c r="C1604" s="416"/>
      <c r="D1604" s="259"/>
      <c r="E1604" s="417"/>
      <c r="F1604" s="418"/>
      <c r="G1604" s="418"/>
      <c r="H1604" s="260"/>
      <c r="I1604" s="423"/>
    </row>
    <row r="1605" spans="1:9">
      <c r="A1605" s="259"/>
      <c r="B1605" s="259"/>
      <c r="C1605" s="416"/>
      <c r="D1605" s="259"/>
      <c r="E1605" s="417"/>
      <c r="F1605" s="418"/>
      <c r="G1605" s="418"/>
      <c r="H1605" s="260"/>
      <c r="I1605" s="423"/>
    </row>
    <row r="1606" spans="1:9">
      <c r="A1606" s="259"/>
      <c r="B1606" s="259"/>
      <c r="C1606" s="416"/>
      <c r="D1606" s="259"/>
      <c r="E1606" s="417"/>
      <c r="F1606" s="418"/>
      <c r="G1606" s="418"/>
      <c r="H1606" s="260"/>
      <c r="I1606" s="423"/>
    </row>
    <row r="1607" spans="1:9">
      <c r="A1607" s="259"/>
      <c r="B1607" s="259"/>
      <c r="C1607" s="416"/>
      <c r="D1607" s="259"/>
      <c r="E1607" s="417"/>
      <c r="F1607" s="418"/>
      <c r="G1607" s="418"/>
      <c r="H1607" s="260"/>
      <c r="I1607" s="423"/>
    </row>
    <row r="1608" spans="1:9">
      <c r="A1608" s="259"/>
      <c r="B1608" s="259"/>
      <c r="C1608" s="416"/>
      <c r="D1608" s="259"/>
      <c r="E1608" s="417"/>
      <c r="F1608" s="418"/>
      <c r="G1608" s="418"/>
      <c r="H1608" s="260"/>
      <c r="I1608" s="423"/>
    </row>
    <row r="1609" spans="1:9">
      <c r="A1609" s="259"/>
      <c r="B1609" s="259"/>
      <c r="C1609" s="416"/>
      <c r="D1609" s="259"/>
      <c r="E1609" s="417"/>
      <c r="F1609" s="418"/>
      <c r="G1609" s="418"/>
      <c r="H1609" s="260"/>
      <c r="I1609" s="423"/>
    </row>
    <row r="1610" spans="1:9">
      <c r="A1610" s="259"/>
      <c r="B1610" s="259"/>
      <c r="C1610" s="416"/>
      <c r="D1610" s="259"/>
      <c r="E1610" s="417"/>
      <c r="F1610" s="418"/>
      <c r="G1610" s="418"/>
      <c r="H1610" s="260"/>
      <c r="I1610" s="423"/>
    </row>
    <row r="1611" spans="1:9">
      <c r="A1611" s="259"/>
      <c r="B1611" s="259"/>
      <c r="C1611" s="416"/>
      <c r="D1611" s="259"/>
      <c r="E1611" s="417"/>
      <c r="F1611" s="418"/>
      <c r="G1611" s="418"/>
      <c r="H1611" s="260"/>
      <c r="I1611" s="423"/>
    </row>
    <row r="1612" spans="1:9">
      <c r="A1612" s="259"/>
      <c r="B1612" s="259"/>
      <c r="C1612" s="416"/>
      <c r="D1612" s="259"/>
      <c r="E1612" s="417"/>
      <c r="F1612" s="418"/>
      <c r="G1612" s="418"/>
      <c r="H1612" s="260"/>
      <c r="I1612" s="423"/>
    </row>
    <row r="1613" spans="1:9">
      <c r="A1613" s="259"/>
      <c r="B1613" s="259"/>
      <c r="C1613" s="416"/>
      <c r="D1613" s="259"/>
      <c r="E1613" s="417"/>
      <c r="F1613" s="418"/>
      <c r="G1613" s="418"/>
      <c r="H1613" s="260"/>
      <c r="I1613" s="423"/>
    </row>
    <row r="1614" spans="1:9">
      <c r="A1614" s="259"/>
      <c r="B1614" s="259"/>
      <c r="C1614" s="416"/>
      <c r="D1614" s="259"/>
      <c r="E1614" s="417"/>
      <c r="F1614" s="418"/>
      <c r="G1614" s="418"/>
      <c r="H1614" s="260"/>
      <c r="I1614" s="423"/>
    </row>
    <row r="1615" spans="1:9">
      <c r="A1615" s="259"/>
      <c r="B1615" s="259"/>
      <c r="C1615" s="416"/>
      <c r="D1615" s="259"/>
      <c r="E1615" s="417"/>
      <c r="F1615" s="418"/>
      <c r="G1615" s="418"/>
      <c r="H1615" s="260"/>
      <c r="I1615" s="423"/>
    </row>
    <row r="1616" spans="1:9">
      <c r="A1616" s="259"/>
      <c r="B1616" s="259"/>
      <c r="C1616" s="416"/>
      <c r="D1616" s="259"/>
      <c r="E1616" s="417"/>
      <c r="F1616" s="418"/>
      <c r="G1616" s="418"/>
      <c r="H1616" s="260"/>
      <c r="I1616" s="423"/>
    </row>
    <row r="1617" spans="1:9">
      <c r="A1617" s="259"/>
      <c r="B1617" s="259"/>
      <c r="C1617" s="416"/>
      <c r="D1617" s="259"/>
      <c r="E1617" s="417"/>
      <c r="F1617" s="418"/>
      <c r="G1617" s="418"/>
      <c r="H1617" s="260"/>
      <c r="I1617" s="423"/>
    </row>
    <row r="1618" spans="1:9">
      <c r="A1618" s="259"/>
      <c r="B1618" s="259"/>
      <c r="C1618" s="416"/>
      <c r="D1618" s="259"/>
      <c r="E1618" s="417"/>
      <c r="F1618" s="418"/>
      <c r="G1618" s="418"/>
      <c r="H1618" s="260"/>
      <c r="I1618" s="423"/>
    </row>
    <row r="1619" spans="1:9">
      <c r="A1619" s="259"/>
      <c r="B1619" s="259"/>
      <c r="C1619" s="416"/>
      <c r="D1619" s="259"/>
      <c r="E1619" s="417"/>
      <c r="F1619" s="418"/>
      <c r="G1619" s="418"/>
      <c r="H1619" s="260"/>
      <c r="I1619" s="423"/>
    </row>
    <row r="1620" spans="1:9">
      <c r="A1620" s="259"/>
      <c r="B1620" s="259"/>
      <c r="C1620" s="416"/>
      <c r="D1620" s="259"/>
      <c r="E1620" s="417"/>
      <c r="F1620" s="418"/>
      <c r="G1620" s="418"/>
      <c r="H1620" s="260"/>
      <c r="I1620" s="423"/>
    </row>
    <row r="1621" spans="1:9">
      <c r="A1621" s="259"/>
      <c r="B1621" s="259"/>
      <c r="C1621" s="416"/>
      <c r="D1621" s="259"/>
      <c r="E1621" s="417"/>
      <c r="F1621" s="418"/>
      <c r="G1621" s="418"/>
      <c r="H1621" s="260"/>
      <c r="I1621" s="423"/>
    </row>
    <row r="1622" spans="1:9">
      <c r="A1622" s="259"/>
      <c r="B1622" s="259"/>
      <c r="C1622" s="416"/>
      <c r="D1622" s="259"/>
      <c r="E1622" s="417"/>
      <c r="F1622" s="418"/>
      <c r="G1622" s="418"/>
      <c r="H1622" s="260"/>
      <c r="I1622" s="423"/>
    </row>
    <row r="1623" spans="1:9">
      <c r="A1623" s="259"/>
      <c r="B1623" s="259"/>
      <c r="C1623" s="416"/>
      <c r="D1623" s="259"/>
      <c r="E1623" s="417"/>
      <c r="F1623" s="418"/>
      <c r="G1623" s="418"/>
      <c r="H1623" s="260"/>
      <c r="I1623" s="423"/>
    </row>
    <row r="1624" spans="1:9">
      <c r="A1624" s="259"/>
      <c r="B1624" s="259"/>
      <c r="C1624" s="416"/>
      <c r="D1624" s="259"/>
      <c r="E1624" s="417"/>
      <c r="F1624" s="418"/>
      <c r="G1624" s="418"/>
      <c r="H1624" s="260"/>
      <c r="I1624" s="423"/>
    </row>
    <row r="1625" spans="1:9">
      <c r="A1625" s="259"/>
      <c r="B1625" s="259"/>
      <c r="C1625" s="416"/>
      <c r="D1625" s="259"/>
      <c r="E1625" s="417"/>
      <c r="F1625" s="418"/>
      <c r="G1625" s="418"/>
      <c r="H1625" s="260"/>
      <c r="I1625" s="423"/>
    </row>
    <row r="1626" spans="1:9">
      <c r="A1626" s="259"/>
      <c r="B1626" s="259"/>
      <c r="C1626" s="416"/>
      <c r="D1626" s="259"/>
      <c r="E1626" s="417"/>
      <c r="F1626" s="418"/>
      <c r="G1626" s="418"/>
      <c r="H1626" s="260"/>
      <c r="I1626" s="423"/>
    </row>
    <row r="1627" spans="1:9">
      <c r="A1627" s="259"/>
      <c r="B1627" s="259"/>
      <c r="C1627" s="416"/>
      <c r="D1627" s="259"/>
      <c r="E1627" s="417"/>
      <c r="F1627" s="418"/>
      <c r="G1627" s="418"/>
      <c r="H1627" s="260"/>
      <c r="I1627" s="423"/>
    </row>
    <row r="1628" spans="1:9">
      <c r="A1628" s="259"/>
      <c r="B1628" s="259"/>
      <c r="C1628" s="416"/>
      <c r="D1628" s="259"/>
      <c r="E1628" s="417"/>
      <c r="F1628" s="418"/>
      <c r="G1628" s="418"/>
      <c r="H1628" s="260"/>
      <c r="I1628" s="423"/>
    </row>
    <row r="1629" spans="1:9">
      <c r="A1629" s="259"/>
      <c r="B1629" s="259"/>
      <c r="C1629" s="416"/>
      <c r="D1629" s="259"/>
      <c r="E1629" s="417"/>
      <c r="F1629" s="418"/>
      <c r="G1629" s="418"/>
      <c r="H1629" s="260"/>
      <c r="I1629" s="423"/>
    </row>
    <row r="1630" spans="1:9">
      <c r="A1630" s="259"/>
      <c r="B1630" s="259"/>
      <c r="C1630" s="416"/>
      <c r="D1630" s="259"/>
      <c r="E1630" s="417"/>
      <c r="F1630" s="418"/>
      <c r="G1630" s="418"/>
      <c r="H1630" s="260"/>
      <c r="I1630" s="423"/>
    </row>
    <row r="1631" spans="1:9">
      <c r="A1631" s="259"/>
      <c r="B1631" s="259"/>
      <c r="C1631" s="416"/>
      <c r="D1631" s="259"/>
      <c r="E1631" s="417"/>
      <c r="F1631" s="418"/>
      <c r="G1631" s="418"/>
      <c r="H1631" s="260"/>
      <c r="I1631" s="423"/>
    </row>
    <row r="1632" spans="1:9">
      <c r="A1632" s="259"/>
      <c r="B1632" s="259"/>
      <c r="C1632" s="416"/>
      <c r="D1632" s="259"/>
      <c r="E1632" s="417"/>
      <c r="F1632" s="418"/>
      <c r="G1632" s="418"/>
      <c r="H1632" s="260"/>
      <c r="I1632" s="423"/>
    </row>
    <row r="1633" spans="1:9">
      <c r="A1633" s="259"/>
      <c r="B1633" s="259"/>
      <c r="C1633" s="416"/>
      <c r="D1633" s="259"/>
      <c r="E1633" s="417"/>
      <c r="F1633" s="418"/>
      <c r="G1633" s="418"/>
      <c r="H1633" s="260"/>
      <c r="I1633" s="423"/>
    </row>
    <row r="1634" spans="1:9">
      <c r="A1634" s="259"/>
      <c r="B1634" s="259"/>
      <c r="C1634" s="416"/>
      <c r="D1634" s="259"/>
      <c r="E1634" s="417"/>
      <c r="F1634" s="418"/>
      <c r="G1634" s="418"/>
      <c r="H1634" s="260"/>
      <c r="I1634" s="423"/>
    </row>
    <row r="1635" spans="1:9">
      <c r="A1635" s="259"/>
      <c r="B1635" s="259"/>
      <c r="C1635" s="416"/>
      <c r="D1635" s="259"/>
      <c r="E1635" s="417"/>
      <c r="F1635" s="418"/>
      <c r="G1635" s="418"/>
      <c r="H1635" s="260"/>
      <c r="I1635" s="423"/>
    </row>
    <row r="1636" spans="1:9">
      <c r="A1636" s="259"/>
      <c r="B1636" s="259"/>
      <c r="C1636" s="416"/>
      <c r="D1636" s="259"/>
      <c r="E1636" s="417"/>
      <c r="F1636" s="418"/>
      <c r="G1636" s="418"/>
      <c r="H1636" s="260"/>
      <c r="I1636" s="423"/>
    </row>
    <row r="1637" spans="1:9">
      <c r="A1637" s="259"/>
      <c r="B1637" s="259"/>
      <c r="C1637" s="416"/>
      <c r="D1637" s="259"/>
      <c r="E1637" s="417"/>
      <c r="F1637" s="418"/>
      <c r="G1637" s="418"/>
      <c r="H1637" s="260"/>
      <c r="I1637" s="423"/>
    </row>
    <row r="1638" spans="1:9">
      <c r="A1638" s="259"/>
      <c r="B1638" s="259"/>
      <c r="C1638" s="416"/>
      <c r="D1638" s="259"/>
      <c r="E1638" s="417"/>
      <c r="F1638" s="418"/>
      <c r="G1638" s="418"/>
      <c r="H1638" s="260"/>
      <c r="I1638" s="423"/>
    </row>
    <row r="1639" spans="1:9">
      <c r="A1639" s="259"/>
      <c r="B1639" s="259"/>
      <c r="C1639" s="416"/>
      <c r="D1639" s="259"/>
      <c r="E1639" s="417"/>
      <c r="F1639" s="418"/>
      <c r="G1639" s="418"/>
      <c r="H1639" s="260"/>
      <c r="I1639" s="423"/>
    </row>
    <row r="1640" spans="1:9">
      <c r="A1640" s="259"/>
      <c r="B1640" s="259"/>
      <c r="C1640" s="416"/>
      <c r="D1640" s="259"/>
      <c r="E1640" s="417"/>
      <c r="F1640" s="418"/>
      <c r="G1640" s="418"/>
      <c r="H1640" s="260"/>
      <c r="I1640" s="423"/>
    </row>
    <row r="1641" spans="1:9">
      <c r="A1641" s="259"/>
      <c r="B1641" s="259"/>
      <c r="C1641" s="416"/>
      <c r="D1641" s="259"/>
      <c r="E1641" s="417"/>
      <c r="F1641" s="418"/>
      <c r="G1641" s="418"/>
      <c r="H1641" s="260"/>
      <c r="I1641" s="423"/>
    </row>
    <row r="1642" spans="1:9">
      <c r="A1642" s="259"/>
      <c r="B1642" s="259"/>
      <c r="C1642" s="416"/>
      <c r="D1642" s="259"/>
      <c r="E1642" s="417"/>
      <c r="F1642" s="418"/>
      <c r="G1642" s="418"/>
      <c r="H1642" s="260"/>
      <c r="I1642" s="423"/>
    </row>
    <row r="1643" spans="1:9">
      <c r="A1643" s="259"/>
      <c r="B1643" s="259"/>
      <c r="C1643" s="416"/>
      <c r="D1643" s="259"/>
      <c r="E1643" s="417"/>
      <c r="F1643" s="418"/>
      <c r="G1643" s="418"/>
      <c r="H1643" s="260"/>
      <c r="I1643" s="423"/>
    </row>
    <row r="1644" spans="1:9">
      <c r="A1644" s="259"/>
      <c r="B1644" s="259"/>
      <c r="C1644" s="416"/>
      <c r="D1644" s="259"/>
      <c r="E1644" s="417"/>
      <c r="F1644" s="418"/>
      <c r="G1644" s="418"/>
      <c r="H1644" s="260"/>
      <c r="I1644" s="423"/>
    </row>
    <row r="1645" spans="1:9">
      <c r="A1645" s="259"/>
      <c r="B1645" s="259"/>
      <c r="C1645" s="416"/>
      <c r="D1645" s="259"/>
      <c r="E1645" s="417"/>
      <c r="F1645" s="418"/>
      <c r="G1645" s="418"/>
      <c r="H1645" s="260"/>
      <c r="I1645" s="423"/>
    </row>
    <row r="1646" spans="1:9">
      <c r="A1646" s="259"/>
      <c r="B1646" s="259"/>
      <c r="C1646" s="416"/>
      <c r="D1646" s="259"/>
      <c r="E1646" s="417"/>
      <c r="F1646" s="418"/>
      <c r="G1646" s="418"/>
      <c r="H1646" s="260"/>
      <c r="I1646" s="423"/>
    </row>
    <row r="1647" spans="1:9">
      <c r="A1647" s="259"/>
      <c r="B1647" s="259"/>
      <c r="C1647" s="416"/>
      <c r="D1647" s="259"/>
      <c r="E1647" s="417"/>
      <c r="F1647" s="418"/>
      <c r="G1647" s="418"/>
      <c r="H1647" s="260"/>
      <c r="I1647" s="423"/>
    </row>
    <row r="1648" spans="1:9">
      <c r="A1648" s="259"/>
      <c r="B1648" s="259"/>
      <c r="C1648" s="416"/>
      <c r="D1648" s="259"/>
      <c r="E1648" s="417"/>
      <c r="F1648" s="418"/>
      <c r="G1648" s="418"/>
      <c r="H1648" s="260"/>
      <c r="I1648" s="423"/>
    </row>
    <row r="1649" spans="1:9">
      <c r="A1649" s="259"/>
      <c r="B1649" s="259"/>
      <c r="C1649" s="416"/>
      <c r="D1649" s="259"/>
      <c r="E1649" s="417"/>
      <c r="F1649" s="418"/>
      <c r="G1649" s="418"/>
      <c r="H1649" s="260"/>
      <c r="I1649" s="423"/>
    </row>
    <row r="1650" spans="1:9">
      <c r="A1650" s="259"/>
      <c r="B1650" s="259"/>
      <c r="C1650" s="416"/>
      <c r="D1650" s="259"/>
      <c r="E1650" s="417"/>
      <c r="F1650" s="418"/>
      <c r="G1650" s="418"/>
      <c r="H1650" s="260"/>
      <c r="I1650" s="423"/>
    </row>
    <row r="1651" spans="1:9">
      <c r="A1651" s="259"/>
      <c r="B1651" s="259"/>
      <c r="C1651" s="416"/>
      <c r="D1651" s="259"/>
      <c r="E1651" s="417"/>
      <c r="F1651" s="418"/>
      <c r="G1651" s="418"/>
      <c r="H1651" s="260"/>
      <c r="I1651" s="423"/>
    </row>
    <row r="1652" spans="1:9">
      <c r="A1652" s="259"/>
      <c r="B1652" s="259"/>
      <c r="C1652" s="416"/>
      <c r="D1652" s="259"/>
      <c r="E1652" s="417"/>
      <c r="F1652" s="418"/>
      <c r="G1652" s="418"/>
      <c r="H1652" s="260"/>
      <c r="I1652" s="423"/>
    </row>
    <row r="1653" spans="1:9">
      <c r="A1653" s="259"/>
      <c r="B1653" s="259"/>
      <c r="C1653" s="416"/>
      <c r="D1653" s="259"/>
      <c r="E1653" s="417"/>
      <c r="F1653" s="418"/>
      <c r="G1653" s="418"/>
      <c r="H1653" s="260"/>
      <c r="I1653" s="423"/>
    </row>
    <row r="1654" spans="1:9">
      <c r="A1654" s="259"/>
      <c r="B1654" s="259"/>
      <c r="C1654" s="416"/>
      <c r="D1654" s="259"/>
      <c r="E1654" s="417"/>
      <c r="F1654" s="418"/>
      <c r="G1654" s="418"/>
      <c r="H1654" s="260"/>
      <c r="I1654" s="423"/>
    </row>
    <row r="1655" spans="1:9">
      <c r="A1655" s="259"/>
      <c r="B1655" s="259"/>
      <c r="C1655" s="416"/>
      <c r="D1655" s="259"/>
      <c r="E1655" s="417"/>
      <c r="F1655" s="418"/>
      <c r="G1655" s="418"/>
      <c r="H1655" s="260"/>
      <c r="I1655" s="423"/>
    </row>
    <row r="1656" spans="1:9">
      <c r="A1656" s="259"/>
      <c r="B1656" s="259"/>
      <c r="C1656" s="416"/>
      <c r="D1656" s="259"/>
      <c r="E1656" s="417"/>
      <c r="F1656" s="418"/>
      <c r="G1656" s="418"/>
      <c r="H1656" s="260"/>
      <c r="I1656" s="423"/>
    </row>
    <row r="1657" spans="1:9">
      <c r="A1657" s="259"/>
      <c r="B1657" s="259"/>
      <c r="C1657" s="416"/>
      <c r="D1657" s="259"/>
      <c r="E1657" s="417"/>
      <c r="F1657" s="418"/>
      <c r="G1657" s="418"/>
      <c r="H1657" s="260"/>
      <c r="I1657" s="423"/>
    </row>
    <row r="1658" spans="1:9">
      <c r="A1658" s="259"/>
      <c r="B1658" s="259"/>
      <c r="C1658" s="416"/>
      <c r="D1658" s="259"/>
      <c r="E1658" s="417"/>
      <c r="F1658" s="418"/>
      <c r="G1658" s="418"/>
      <c r="H1658" s="260"/>
      <c r="I1658" s="423"/>
    </row>
    <row r="1659" spans="1:9">
      <c r="A1659" s="259"/>
      <c r="B1659" s="259"/>
      <c r="C1659" s="416"/>
      <c r="D1659" s="259"/>
      <c r="E1659" s="417"/>
      <c r="F1659" s="418"/>
      <c r="G1659" s="418"/>
      <c r="H1659" s="260"/>
      <c r="I1659" s="423"/>
    </row>
    <row r="1660" spans="1:9">
      <c r="A1660" s="259"/>
      <c r="B1660" s="259"/>
      <c r="C1660" s="416"/>
      <c r="D1660" s="259"/>
      <c r="E1660" s="417"/>
      <c r="F1660" s="418"/>
      <c r="G1660" s="418"/>
      <c r="H1660" s="260"/>
      <c r="I1660" s="423"/>
    </row>
    <row r="1661" spans="1:9">
      <c r="A1661" s="259"/>
      <c r="B1661" s="259"/>
      <c r="C1661" s="416"/>
      <c r="D1661" s="259"/>
      <c r="E1661" s="417"/>
      <c r="F1661" s="418"/>
      <c r="G1661" s="418"/>
      <c r="H1661" s="260"/>
      <c r="I1661" s="423"/>
    </row>
    <row r="1662" spans="1:9">
      <c r="A1662" s="259"/>
      <c r="B1662" s="259"/>
      <c r="C1662" s="416"/>
      <c r="D1662" s="259"/>
      <c r="E1662" s="417"/>
      <c r="F1662" s="418"/>
      <c r="G1662" s="418"/>
      <c r="H1662" s="260"/>
      <c r="I1662" s="423"/>
    </row>
    <row r="1663" spans="1:9">
      <c r="A1663" s="259"/>
      <c r="B1663" s="259"/>
      <c r="C1663" s="416"/>
      <c r="D1663" s="259"/>
      <c r="E1663" s="417"/>
      <c r="F1663" s="418"/>
      <c r="G1663" s="418"/>
      <c r="H1663" s="260"/>
      <c r="I1663" s="423"/>
    </row>
    <row r="1664" spans="1:9">
      <c r="A1664" s="259"/>
      <c r="B1664" s="259"/>
      <c r="C1664" s="416"/>
      <c r="D1664" s="259"/>
      <c r="E1664" s="417"/>
      <c r="F1664" s="418"/>
      <c r="G1664" s="418"/>
      <c r="H1664" s="260"/>
      <c r="I1664" s="423"/>
    </row>
    <row r="1665" spans="1:9">
      <c r="A1665" s="259"/>
      <c r="B1665" s="259"/>
      <c r="C1665" s="416"/>
      <c r="D1665" s="259"/>
      <c r="E1665" s="417"/>
      <c r="F1665" s="418"/>
      <c r="G1665" s="418"/>
      <c r="H1665" s="260"/>
      <c r="I1665" s="423"/>
    </row>
    <row r="1666" spans="1:9">
      <c r="A1666" s="259"/>
      <c r="B1666" s="259"/>
      <c r="C1666" s="416"/>
      <c r="D1666" s="259"/>
      <c r="E1666" s="417"/>
      <c r="F1666" s="418"/>
      <c r="G1666" s="418"/>
      <c r="H1666" s="260"/>
      <c r="I1666" s="423"/>
    </row>
    <row r="1667" spans="1:9">
      <c r="A1667" s="259"/>
      <c r="B1667" s="259"/>
      <c r="C1667" s="416"/>
      <c r="D1667" s="259"/>
      <c r="E1667" s="417"/>
      <c r="F1667" s="418"/>
      <c r="G1667" s="418"/>
      <c r="H1667" s="260"/>
      <c r="I1667" s="423"/>
    </row>
    <row r="1668" spans="1:9">
      <c r="A1668" s="259"/>
      <c r="B1668" s="259"/>
      <c r="C1668" s="416"/>
      <c r="D1668" s="259"/>
      <c r="E1668" s="417"/>
      <c r="F1668" s="418"/>
      <c r="G1668" s="418"/>
      <c r="H1668" s="260"/>
      <c r="I1668" s="423"/>
    </row>
    <row r="1669" spans="1:9">
      <c r="A1669" s="259"/>
      <c r="B1669" s="259"/>
      <c r="C1669" s="416"/>
      <c r="D1669" s="259"/>
      <c r="E1669" s="417"/>
      <c r="F1669" s="418"/>
      <c r="G1669" s="418"/>
      <c r="H1669" s="260"/>
      <c r="I1669" s="423"/>
    </row>
    <row r="1670" spans="1:9">
      <c r="A1670" s="259"/>
      <c r="B1670" s="259"/>
      <c r="C1670" s="416"/>
      <c r="D1670" s="259"/>
      <c r="E1670" s="417"/>
      <c r="F1670" s="418"/>
      <c r="G1670" s="418"/>
      <c r="H1670" s="260"/>
      <c r="I1670" s="423"/>
    </row>
    <row r="1671" spans="1:9">
      <c r="A1671" s="259"/>
      <c r="B1671" s="259"/>
      <c r="C1671" s="416"/>
      <c r="D1671" s="259"/>
      <c r="E1671" s="417"/>
      <c r="F1671" s="418"/>
      <c r="G1671" s="418"/>
      <c r="H1671" s="260"/>
      <c r="I1671" s="423"/>
    </row>
    <row r="1672" spans="1:9">
      <c r="A1672" s="259"/>
      <c r="B1672" s="259"/>
      <c r="C1672" s="416"/>
      <c r="D1672" s="259"/>
      <c r="E1672" s="417"/>
      <c r="F1672" s="418"/>
      <c r="G1672" s="418"/>
      <c r="H1672" s="260"/>
      <c r="I1672" s="423"/>
    </row>
    <row r="1673" spans="1:9">
      <c r="A1673" s="259"/>
      <c r="B1673" s="259"/>
      <c r="C1673" s="416"/>
      <c r="D1673" s="259"/>
      <c r="E1673" s="417"/>
      <c r="F1673" s="418"/>
      <c r="G1673" s="418"/>
      <c r="H1673" s="260"/>
      <c r="I1673" s="423"/>
    </row>
    <row r="1674" spans="1:9">
      <c r="A1674" s="259"/>
      <c r="B1674" s="259"/>
      <c r="C1674" s="416"/>
      <c r="D1674" s="259"/>
      <c r="E1674" s="417"/>
      <c r="F1674" s="418"/>
      <c r="G1674" s="418"/>
      <c r="H1674" s="260"/>
      <c r="I1674" s="423"/>
    </row>
    <row r="1675" spans="1:9">
      <c r="A1675" s="259"/>
      <c r="B1675" s="259"/>
      <c r="C1675" s="416"/>
      <c r="D1675" s="259"/>
      <c r="E1675" s="417"/>
      <c r="F1675" s="418"/>
      <c r="G1675" s="418"/>
      <c r="H1675" s="260"/>
      <c r="I1675" s="423"/>
    </row>
    <row r="1676" spans="1:9">
      <c r="A1676" s="259"/>
      <c r="B1676" s="259"/>
      <c r="C1676" s="416"/>
      <c r="D1676" s="259"/>
      <c r="E1676" s="417"/>
      <c r="F1676" s="418"/>
      <c r="G1676" s="418"/>
      <c r="H1676" s="260"/>
      <c r="I1676" s="423"/>
    </row>
    <row r="1677" spans="1:9">
      <c r="A1677" s="259"/>
      <c r="B1677" s="259"/>
      <c r="C1677" s="416"/>
      <c r="D1677" s="259"/>
      <c r="E1677" s="417"/>
      <c r="F1677" s="418"/>
      <c r="G1677" s="418"/>
      <c r="H1677" s="260"/>
      <c r="I1677" s="423"/>
    </row>
    <row r="1678" spans="1:9">
      <c r="A1678" s="259"/>
      <c r="B1678" s="259"/>
      <c r="C1678" s="416"/>
      <c r="D1678" s="259"/>
      <c r="E1678" s="417"/>
      <c r="F1678" s="418"/>
      <c r="G1678" s="418"/>
      <c r="H1678" s="260"/>
      <c r="I1678" s="423"/>
    </row>
    <row r="1679" spans="1:9">
      <c r="A1679" s="259"/>
      <c r="B1679" s="259"/>
      <c r="C1679" s="416"/>
      <c r="D1679" s="259"/>
      <c r="E1679" s="417"/>
      <c r="F1679" s="418"/>
      <c r="G1679" s="418"/>
      <c r="H1679" s="260"/>
      <c r="I1679" s="423"/>
    </row>
    <row r="1680" spans="1:9">
      <c r="A1680" s="259"/>
      <c r="B1680" s="259"/>
      <c r="C1680" s="416"/>
      <c r="D1680" s="259"/>
      <c r="E1680" s="417"/>
      <c r="F1680" s="418"/>
      <c r="G1680" s="418"/>
      <c r="H1680" s="260"/>
      <c r="I1680" s="423"/>
    </row>
    <row r="1681" spans="1:9">
      <c r="A1681" s="259"/>
      <c r="B1681" s="259"/>
      <c r="C1681" s="416"/>
      <c r="D1681" s="259"/>
      <c r="E1681" s="417"/>
      <c r="F1681" s="418"/>
      <c r="G1681" s="418"/>
      <c r="H1681" s="260"/>
      <c r="I1681" s="423"/>
    </row>
    <row r="1682" spans="1:9">
      <c r="A1682" s="259"/>
      <c r="B1682" s="259"/>
      <c r="C1682" s="416"/>
      <c r="D1682" s="259"/>
      <c r="E1682" s="417"/>
      <c r="F1682" s="418"/>
      <c r="G1682" s="418"/>
      <c r="H1682" s="260"/>
      <c r="I1682" s="423"/>
    </row>
    <row r="1683" spans="1:9">
      <c r="A1683" s="259"/>
      <c r="B1683" s="259"/>
      <c r="C1683" s="416"/>
      <c r="D1683" s="259"/>
      <c r="E1683" s="417"/>
      <c r="F1683" s="418"/>
      <c r="G1683" s="418"/>
      <c r="H1683" s="260"/>
      <c r="I1683" s="423"/>
    </row>
    <row r="1684" spans="1:9">
      <c r="A1684" s="259"/>
      <c r="B1684" s="259"/>
      <c r="C1684" s="416"/>
      <c r="D1684" s="259"/>
      <c r="E1684" s="417"/>
      <c r="F1684" s="418"/>
      <c r="G1684" s="418"/>
      <c r="H1684" s="260"/>
      <c r="I1684" s="423"/>
    </row>
    <row r="1685" spans="1:9">
      <c r="A1685" s="259"/>
      <c r="B1685" s="259"/>
      <c r="C1685" s="416"/>
      <c r="D1685" s="259"/>
      <c r="E1685" s="417"/>
      <c r="F1685" s="418"/>
      <c r="G1685" s="418"/>
      <c r="H1685" s="260"/>
      <c r="I1685" s="423"/>
    </row>
    <row r="1686" spans="1:9">
      <c r="A1686" s="259"/>
      <c r="B1686" s="259"/>
      <c r="C1686" s="416"/>
      <c r="D1686" s="259"/>
      <c r="E1686" s="417"/>
      <c r="F1686" s="418"/>
      <c r="G1686" s="418"/>
      <c r="H1686" s="260"/>
      <c r="I1686" s="423"/>
    </row>
    <row r="1687" spans="1:9">
      <c r="A1687" s="259"/>
      <c r="B1687" s="259"/>
      <c r="C1687" s="416"/>
      <c r="D1687" s="259"/>
      <c r="E1687" s="417"/>
      <c r="F1687" s="418"/>
      <c r="G1687" s="418"/>
      <c r="H1687" s="260"/>
      <c r="I1687" s="423"/>
    </row>
    <row r="1688" spans="1:9">
      <c r="A1688" s="259"/>
      <c r="B1688" s="259"/>
      <c r="C1688" s="416"/>
      <c r="D1688" s="259"/>
      <c r="E1688" s="417"/>
      <c r="F1688" s="418"/>
      <c r="G1688" s="418"/>
      <c r="H1688" s="260"/>
      <c r="I1688" s="423"/>
    </row>
    <row r="1689" spans="1:9">
      <c r="A1689" s="259"/>
      <c r="B1689" s="259"/>
      <c r="C1689" s="416"/>
      <c r="D1689" s="259"/>
      <c r="E1689" s="417"/>
      <c r="F1689" s="418"/>
      <c r="G1689" s="418"/>
      <c r="H1689" s="260"/>
      <c r="I1689" s="423"/>
    </row>
    <row r="1690" spans="1:9">
      <c r="A1690" s="259"/>
      <c r="B1690" s="259"/>
      <c r="C1690" s="416"/>
      <c r="D1690" s="259"/>
      <c r="E1690" s="417"/>
      <c r="F1690" s="418"/>
      <c r="G1690" s="418"/>
      <c r="H1690" s="260"/>
      <c r="I1690" s="423"/>
    </row>
    <row r="1691" spans="1:9">
      <c r="A1691" s="259"/>
      <c r="B1691" s="259"/>
      <c r="C1691" s="416"/>
      <c r="D1691" s="259"/>
      <c r="E1691" s="417"/>
      <c r="F1691" s="418"/>
      <c r="G1691" s="418"/>
      <c r="H1691" s="260"/>
      <c r="I1691" s="423"/>
    </row>
    <row r="1692" spans="1:9">
      <c r="A1692" s="259"/>
      <c r="B1692" s="259"/>
      <c r="C1692" s="416"/>
      <c r="D1692" s="259"/>
      <c r="E1692" s="417"/>
      <c r="F1692" s="418"/>
      <c r="G1692" s="418"/>
      <c r="H1692" s="260"/>
      <c r="I1692" s="423"/>
    </row>
    <row r="1693" spans="1:9">
      <c r="A1693" s="259"/>
      <c r="B1693" s="259"/>
      <c r="C1693" s="416"/>
      <c r="D1693" s="259"/>
      <c r="E1693" s="417"/>
      <c r="F1693" s="418"/>
      <c r="G1693" s="418"/>
      <c r="H1693" s="260"/>
      <c r="I1693" s="423"/>
    </row>
    <row r="1694" spans="1:9">
      <c r="A1694" s="259"/>
      <c r="B1694" s="259"/>
      <c r="C1694" s="416"/>
      <c r="D1694" s="259"/>
      <c r="E1694" s="417"/>
      <c r="F1694" s="418"/>
      <c r="G1694" s="418"/>
      <c r="H1694" s="260"/>
      <c r="I1694" s="423"/>
    </row>
    <row r="1695" spans="1:9">
      <c r="A1695" s="259"/>
      <c r="B1695" s="259"/>
      <c r="C1695" s="416"/>
      <c r="D1695" s="259"/>
      <c r="E1695" s="417"/>
      <c r="F1695" s="418"/>
      <c r="G1695" s="418"/>
      <c r="H1695" s="260"/>
      <c r="I1695" s="423"/>
    </row>
    <row r="1696" spans="1:9">
      <c r="A1696" s="259"/>
      <c r="B1696" s="259"/>
      <c r="C1696" s="416"/>
      <c r="D1696" s="259"/>
      <c r="E1696" s="417"/>
      <c r="F1696" s="418"/>
      <c r="G1696" s="418"/>
      <c r="H1696" s="260"/>
      <c r="I1696" s="423"/>
    </row>
    <row r="1697" spans="1:9">
      <c r="A1697" s="259"/>
      <c r="B1697" s="259"/>
      <c r="C1697" s="416"/>
      <c r="D1697" s="259"/>
      <c r="E1697" s="417"/>
      <c r="F1697" s="418"/>
      <c r="G1697" s="418"/>
      <c r="H1697" s="260"/>
      <c r="I1697" s="423"/>
    </row>
    <row r="1698" spans="1:9">
      <c r="A1698" s="259"/>
      <c r="B1698" s="259"/>
      <c r="C1698" s="416"/>
      <c r="D1698" s="259"/>
      <c r="E1698" s="417"/>
      <c r="F1698" s="418"/>
      <c r="G1698" s="418"/>
      <c r="H1698" s="260"/>
      <c r="I1698" s="423"/>
    </row>
    <row r="1699" spans="1:9">
      <c r="A1699" s="259"/>
      <c r="B1699" s="259"/>
      <c r="C1699" s="416"/>
      <c r="D1699" s="259"/>
      <c r="E1699" s="417"/>
      <c r="F1699" s="418"/>
      <c r="G1699" s="418"/>
      <c r="H1699" s="260"/>
      <c r="I1699" s="423"/>
    </row>
    <row r="1700" spans="1:9">
      <c r="A1700" s="259"/>
      <c r="B1700" s="259"/>
      <c r="C1700" s="416"/>
      <c r="D1700" s="259"/>
      <c r="E1700" s="417"/>
      <c r="F1700" s="418"/>
      <c r="G1700" s="418"/>
      <c r="H1700" s="260"/>
      <c r="I1700" s="423"/>
    </row>
    <row r="1701" spans="1:9">
      <c r="A1701" s="259"/>
      <c r="B1701" s="259"/>
      <c r="C1701" s="416"/>
      <c r="D1701" s="259"/>
      <c r="E1701" s="417"/>
      <c r="F1701" s="418"/>
      <c r="G1701" s="418"/>
      <c r="H1701" s="260"/>
      <c r="I1701" s="423"/>
    </row>
    <row r="1702" spans="1:9">
      <c r="A1702" s="259"/>
      <c r="B1702" s="259"/>
      <c r="C1702" s="416"/>
      <c r="D1702" s="259"/>
      <c r="E1702" s="417"/>
      <c r="F1702" s="418"/>
      <c r="G1702" s="418"/>
      <c r="H1702" s="260"/>
      <c r="I1702" s="423"/>
    </row>
    <row r="1703" spans="1:9">
      <c r="A1703" s="259"/>
      <c r="B1703" s="259"/>
      <c r="C1703" s="416"/>
      <c r="D1703" s="259"/>
      <c r="E1703" s="417"/>
      <c r="F1703" s="418"/>
      <c r="G1703" s="418"/>
      <c r="H1703" s="260"/>
      <c r="I1703" s="423"/>
    </row>
    <row r="1704" spans="1:9">
      <c r="A1704" s="259"/>
      <c r="B1704" s="259"/>
      <c r="C1704" s="416"/>
      <c r="D1704" s="259"/>
      <c r="E1704" s="417"/>
      <c r="F1704" s="418"/>
      <c r="G1704" s="418"/>
      <c r="H1704" s="260"/>
      <c r="I1704" s="423"/>
    </row>
    <row r="1705" spans="1:9">
      <c r="A1705" s="259"/>
      <c r="B1705" s="259"/>
      <c r="C1705" s="416"/>
      <c r="D1705" s="259"/>
      <c r="E1705" s="417"/>
      <c r="F1705" s="418"/>
      <c r="G1705" s="418"/>
      <c r="H1705" s="260"/>
      <c r="I1705" s="423"/>
    </row>
    <row r="1706" spans="1:9">
      <c r="A1706" s="259"/>
      <c r="B1706" s="259"/>
      <c r="C1706" s="416"/>
      <c r="D1706" s="259"/>
      <c r="E1706" s="417"/>
      <c r="F1706" s="418"/>
      <c r="G1706" s="418"/>
      <c r="H1706" s="260"/>
      <c r="I1706" s="423"/>
    </row>
    <row r="1707" spans="1:9">
      <c r="A1707" s="259"/>
      <c r="B1707" s="259"/>
      <c r="C1707" s="416"/>
      <c r="D1707" s="259"/>
      <c r="E1707" s="417"/>
      <c r="F1707" s="418"/>
      <c r="G1707" s="418"/>
      <c r="H1707" s="260"/>
      <c r="I1707" s="423"/>
    </row>
    <row r="1708" spans="1:9">
      <c r="A1708" s="259"/>
      <c r="B1708" s="259"/>
      <c r="C1708" s="416"/>
      <c r="D1708" s="259"/>
      <c r="E1708" s="417"/>
      <c r="F1708" s="418"/>
      <c r="G1708" s="418"/>
      <c r="H1708" s="260"/>
      <c r="I1708" s="423"/>
    </row>
    <row r="1709" spans="1:9">
      <c r="A1709" s="259"/>
      <c r="B1709" s="259"/>
      <c r="C1709" s="416"/>
      <c r="D1709" s="259"/>
      <c r="E1709" s="417"/>
      <c r="F1709" s="418"/>
      <c r="G1709" s="418"/>
      <c r="H1709" s="260"/>
      <c r="I1709" s="423"/>
    </row>
    <row r="1710" spans="1:9">
      <c r="A1710" s="259"/>
      <c r="B1710" s="259"/>
      <c r="C1710" s="416"/>
      <c r="D1710" s="259"/>
      <c r="E1710" s="417"/>
      <c r="F1710" s="418"/>
      <c r="G1710" s="418"/>
      <c r="H1710" s="260"/>
      <c r="I1710" s="423"/>
    </row>
    <row r="1711" spans="1:9">
      <c r="A1711" s="259"/>
      <c r="B1711" s="259"/>
      <c r="C1711" s="416"/>
      <c r="D1711" s="259"/>
      <c r="E1711" s="417"/>
      <c r="F1711" s="418"/>
      <c r="G1711" s="418"/>
      <c r="H1711" s="260"/>
      <c r="I1711" s="423"/>
    </row>
    <row r="1712" spans="1:9">
      <c r="A1712" s="259"/>
      <c r="B1712" s="259"/>
      <c r="C1712" s="416"/>
      <c r="D1712" s="259"/>
      <c r="E1712" s="417"/>
      <c r="F1712" s="418"/>
      <c r="G1712" s="418"/>
      <c r="H1712" s="260"/>
      <c r="I1712" s="423"/>
    </row>
    <row r="1713" spans="1:9">
      <c r="A1713" s="259"/>
      <c r="B1713" s="259"/>
      <c r="C1713" s="416"/>
      <c r="D1713" s="259"/>
      <c r="E1713" s="417"/>
      <c r="F1713" s="418"/>
      <c r="G1713" s="418"/>
      <c r="H1713" s="260"/>
      <c r="I1713" s="423"/>
    </row>
    <row r="1714" spans="1:9">
      <c r="A1714" s="259"/>
      <c r="B1714" s="259"/>
      <c r="C1714" s="416"/>
      <c r="D1714" s="259"/>
      <c r="E1714" s="417"/>
      <c r="F1714" s="418"/>
      <c r="G1714" s="418"/>
      <c r="H1714" s="260"/>
      <c r="I1714" s="423"/>
    </row>
    <row r="1715" spans="1:9">
      <c r="A1715" s="259"/>
      <c r="B1715" s="259"/>
      <c r="C1715" s="416"/>
      <c r="D1715" s="259"/>
      <c r="E1715" s="417"/>
      <c r="F1715" s="418"/>
      <c r="G1715" s="418"/>
      <c r="H1715" s="260"/>
      <c r="I1715" s="423"/>
    </row>
    <row r="1716" spans="1:9">
      <c r="A1716" s="259"/>
      <c r="B1716" s="259"/>
      <c r="C1716" s="416"/>
      <c r="D1716" s="259"/>
      <c r="E1716" s="417"/>
      <c r="F1716" s="418"/>
      <c r="G1716" s="418"/>
      <c r="H1716" s="260"/>
      <c r="I1716" s="423"/>
    </row>
    <row r="1717" spans="1:9">
      <c r="A1717" s="259"/>
      <c r="B1717" s="259"/>
      <c r="C1717" s="416"/>
      <c r="D1717" s="259"/>
      <c r="E1717" s="417"/>
      <c r="F1717" s="418"/>
      <c r="G1717" s="418"/>
      <c r="H1717" s="260"/>
      <c r="I1717" s="423"/>
    </row>
    <row r="1718" spans="1:9">
      <c r="A1718" s="259"/>
      <c r="B1718" s="259"/>
      <c r="C1718" s="416"/>
      <c r="D1718" s="259"/>
      <c r="E1718" s="417"/>
      <c r="F1718" s="418"/>
      <c r="G1718" s="418"/>
      <c r="H1718" s="260"/>
      <c r="I1718" s="423"/>
    </row>
    <row r="1719" spans="1:9">
      <c r="A1719" s="259"/>
      <c r="B1719" s="259"/>
      <c r="C1719" s="416"/>
      <c r="D1719" s="259"/>
      <c r="E1719" s="417"/>
      <c r="F1719" s="418"/>
      <c r="G1719" s="418"/>
      <c r="H1719" s="260"/>
      <c r="I1719" s="423"/>
    </row>
    <row r="1720" spans="1:9">
      <c r="A1720" s="259"/>
      <c r="B1720" s="259"/>
      <c r="C1720" s="416"/>
      <c r="D1720" s="259"/>
      <c r="E1720" s="417"/>
      <c r="F1720" s="418"/>
      <c r="G1720" s="418"/>
      <c r="H1720" s="260"/>
      <c r="I1720" s="423"/>
    </row>
    <row r="1721" spans="1:9">
      <c r="A1721" s="259"/>
      <c r="B1721" s="259"/>
      <c r="C1721" s="416"/>
      <c r="D1721" s="259"/>
      <c r="E1721" s="417"/>
      <c r="F1721" s="418"/>
      <c r="G1721" s="418"/>
      <c r="H1721" s="260"/>
      <c r="I1721" s="423"/>
    </row>
    <row r="1722" spans="1:9">
      <c r="A1722" s="259"/>
      <c r="B1722" s="259"/>
      <c r="C1722" s="416"/>
      <c r="D1722" s="259"/>
      <c r="E1722" s="417"/>
      <c r="F1722" s="418"/>
      <c r="G1722" s="418"/>
      <c r="H1722" s="260"/>
      <c r="I1722" s="423"/>
    </row>
    <row r="1723" spans="1:9">
      <c r="A1723" s="259"/>
      <c r="B1723" s="259"/>
      <c r="C1723" s="416"/>
      <c r="D1723" s="259"/>
      <c r="E1723" s="417"/>
      <c r="F1723" s="418"/>
      <c r="G1723" s="418"/>
      <c r="H1723" s="260"/>
      <c r="I1723" s="423"/>
    </row>
    <row r="1724" spans="1:9">
      <c r="A1724" s="259"/>
      <c r="B1724" s="259"/>
      <c r="C1724" s="416"/>
      <c r="D1724" s="259"/>
      <c r="E1724" s="417"/>
      <c r="F1724" s="418"/>
      <c r="G1724" s="418"/>
      <c r="H1724" s="260"/>
      <c r="I1724" s="423"/>
    </row>
    <row r="1725" spans="1:9">
      <c r="A1725" s="259"/>
      <c r="B1725" s="259"/>
      <c r="C1725" s="416"/>
      <c r="D1725" s="259"/>
      <c r="E1725" s="417"/>
      <c r="F1725" s="418"/>
      <c r="G1725" s="418"/>
      <c r="H1725" s="260"/>
      <c r="I1725" s="423"/>
    </row>
    <row r="1726" spans="1:9">
      <c r="A1726" s="259"/>
      <c r="B1726" s="259"/>
      <c r="C1726" s="416"/>
      <c r="D1726" s="259"/>
      <c r="E1726" s="417"/>
      <c r="F1726" s="418"/>
      <c r="G1726" s="418"/>
      <c r="H1726" s="260"/>
      <c r="I1726" s="423"/>
    </row>
    <row r="1727" spans="1:9">
      <c r="A1727" s="259"/>
      <c r="B1727" s="259"/>
      <c r="C1727" s="416"/>
      <c r="D1727" s="259"/>
      <c r="E1727" s="417"/>
      <c r="F1727" s="418"/>
      <c r="G1727" s="418"/>
      <c r="H1727" s="260"/>
      <c r="I1727" s="423"/>
    </row>
    <row r="1728" spans="1:9">
      <c r="A1728" s="259"/>
      <c r="B1728" s="259"/>
      <c r="C1728" s="416"/>
      <c r="D1728" s="259"/>
      <c r="E1728" s="417"/>
      <c r="F1728" s="418"/>
      <c r="G1728" s="418"/>
      <c r="H1728" s="260"/>
      <c r="I1728" s="423"/>
    </row>
    <row r="1729" spans="1:9">
      <c r="A1729" s="259"/>
      <c r="B1729" s="259"/>
      <c r="C1729" s="416"/>
      <c r="D1729" s="259"/>
      <c r="E1729" s="417"/>
      <c r="F1729" s="418"/>
      <c r="G1729" s="418"/>
      <c r="H1729" s="260"/>
      <c r="I1729" s="423"/>
    </row>
    <row r="1730" spans="1:9">
      <c r="A1730" s="259"/>
      <c r="B1730" s="259"/>
      <c r="C1730" s="416"/>
      <c r="D1730" s="259"/>
      <c r="E1730" s="417"/>
      <c r="F1730" s="418"/>
      <c r="G1730" s="418"/>
      <c r="H1730" s="260"/>
      <c r="I1730" s="423"/>
    </row>
    <row r="1731" spans="1:9">
      <c r="A1731" s="259"/>
      <c r="B1731" s="259"/>
      <c r="C1731" s="416"/>
      <c r="D1731" s="259"/>
      <c r="E1731" s="417"/>
      <c r="F1731" s="418"/>
      <c r="G1731" s="418"/>
      <c r="H1731" s="260"/>
      <c r="I1731" s="423"/>
    </row>
    <row r="1732" spans="1:9">
      <c r="A1732" s="259"/>
      <c r="B1732" s="259"/>
      <c r="C1732" s="416"/>
      <c r="D1732" s="259"/>
      <c r="E1732" s="417"/>
      <c r="F1732" s="418"/>
      <c r="G1732" s="418"/>
      <c r="H1732" s="260"/>
      <c r="I1732" s="423"/>
    </row>
    <row r="1733" spans="1:9">
      <c r="A1733" s="259"/>
      <c r="B1733" s="259"/>
      <c r="C1733" s="416"/>
      <c r="D1733" s="259"/>
      <c r="E1733" s="417"/>
      <c r="F1733" s="418"/>
      <c r="G1733" s="418"/>
      <c r="H1733" s="260"/>
      <c r="I1733" s="423"/>
    </row>
    <row r="1734" spans="1:9">
      <c r="A1734" s="259"/>
      <c r="B1734" s="259"/>
      <c r="C1734" s="416"/>
      <c r="D1734" s="259"/>
      <c r="E1734" s="417"/>
      <c r="F1734" s="418"/>
      <c r="G1734" s="418"/>
      <c r="H1734" s="260"/>
      <c r="I1734" s="423"/>
    </row>
    <row r="1735" spans="1:9">
      <c r="A1735" s="259"/>
      <c r="B1735" s="259"/>
      <c r="C1735" s="416"/>
      <c r="D1735" s="259"/>
      <c r="E1735" s="417"/>
      <c r="F1735" s="418"/>
      <c r="G1735" s="418"/>
      <c r="H1735" s="260"/>
      <c r="I1735" s="423"/>
    </row>
    <row r="1736" spans="1:9">
      <c r="A1736" s="259"/>
      <c r="B1736" s="259"/>
      <c r="C1736" s="416"/>
      <c r="D1736" s="259"/>
      <c r="E1736" s="417"/>
      <c r="F1736" s="418"/>
      <c r="G1736" s="418"/>
      <c r="H1736" s="260"/>
      <c r="I1736" s="423"/>
    </row>
    <row r="1737" spans="1:9">
      <c r="A1737" s="259"/>
      <c r="B1737" s="259"/>
      <c r="C1737" s="416"/>
      <c r="D1737" s="259"/>
      <c r="E1737" s="417"/>
      <c r="F1737" s="418"/>
      <c r="G1737" s="418"/>
      <c r="H1737" s="260"/>
      <c r="I1737" s="423"/>
    </row>
    <row r="1738" spans="1:9">
      <c r="A1738" s="259"/>
      <c r="B1738" s="259"/>
      <c r="C1738" s="416"/>
      <c r="D1738" s="259"/>
      <c r="E1738" s="417"/>
      <c r="F1738" s="418"/>
      <c r="G1738" s="418"/>
      <c r="H1738" s="260"/>
      <c r="I1738" s="423"/>
    </row>
    <row r="1739" spans="1:9">
      <c r="A1739" s="259"/>
      <c r="B1739" s="259"/>
      <c r="C1739" s="416"/>
      <c r="D1739" s="259"/>
      <c r="E1739" s="417"/>
      <c r="F1739" s="418"/>
      <c r="G1739" s="418"/>
      <c r="H1739" s="260"/>
      <c r="I1739" s="423"/>
    </row>
    <row r="1740" spans="1:9">
      <c r="A1740" s="259"/>
      <c r="B1740" s="259"/>
      <c r="C1740" s="416"/>
      <c r="D1740" s="259"/>
      <c r="E1740" s="417"/>
      <c r="F1740" s="418"/>
      <c r="G1740" s="418"/>
      <c r="H1740" s="260"/>
      <c r="I1740" s="423"/>
    </row>
    <row r="1741" spans="1:9">
      <c r="A1741" s="259"/>
      <c r="B1741" s="259"/>
      <c r="C1741" s="416"/>
      <c r="D1741" s="259"/>
      <c r="E1741" s="417"/>
      <c r="F1741" s="418"/>
      <c r="G1741" s="418"/>
      <c r="H1741" s="260"/>
      <c r="I1741" s="423"/>
    </row>
    <row r="1742" spans="1:9">
      <c r="A1742" s="259"/>
      <c r="B1742" s="259"/>
      <c r="C1742" s="416"/>
      <c r="D1742" s="259"/>
      <c r="E1742" s="417"/>
      <c r="F1742" s="418"/>
      <c r="G1742" s="418"/>
      <c r="H1742" s="260"/>
      <c r="I1742" s="423"/>
    </row>
    <row r="1743" spans="1:9">
      <c r="A1743" s="259"/>
      <c r="B1743" s="259"/>
      <c r="C1743" s="416"/>
      <c r="D1743" s="259"/>
      <c r="E1743" s="417"/>
      <c r="F1743" s="418"/>
      <c r="G1743" s="418"/>
      <c r="H1743" s="260"/>
      <c r="I1743" s="423"/>
    </row>
    <row r="1744" spans="1:9">
      <c r="A1744" s="259"/>
      <c r="B1744" s="259"/>
      <c r="C1744" s="416"/>
      <c r="D1744" s="259"/>
      <c r="E1744" s="417"/>
      <c r="F1744" s="418"/>
      <c r="G1744" s="418"/>
      <c r="H1744" s="260"/>
      <c r="I1744" s="423"/>
    </row>
    <row r="1745" spans="1:9">
      <c r="A1745" s="259"/>
      <c r="B1745" s="259"/>
      <c r="C1745" s="416"/>
      <c r="D1745" s="259"/>
      <c r="E1745" s="417"/>
      <c r="F1745" s="418"/>
      <c r="G1745" s="418"/>
      <c r="H1745" s="260"/>
      <c r="I1745" s="423"/>
    </row>
    <row r="1746" spans="1:9">
      <c r="A1746" s="259"/>
      <c r="B1746" s="259"/>
      <c r="C1746" s="416"/>
      <c r="D1746" s="259"/>
      <c r="E1746" s="417"/>
      <c r="F1746" s="418"/>
      <c r="G1746" s="418"/>
      <c r="H1746" s="260"/>
      <c r="I1746" s="423"/>
    </row>
    <row r="1747" spans="1:9">
      <c r="A1747" s="259"/>
      <c r="B1747" s="259"/>
      <c r="C1747" s="416"/>
      <c r="D1747" s="259"/>
      <c r="E1747" s="417"/>
      <c r="F1747" s="418"/>
      <c r="G1747" s="418"/>
      <c r="H1747" s="260"/>
      <c r="I1747" s="423"/>
    </row>
    <row r="1748" spans="1:9">
      <c r="A1748" s="259"/>
      <c r="B1748" s="259"/>
      <c r="C1748" s="416"/>
      <c r="D1748" s="259"/>
      <c r="E1748" s="417"/>
      <c r="F1748" s="418"/>
      <c r="G1748" s="418"/>
      <c r="H1748" s="260"/>
      <c r="I1748" s="423"/>
    </row>
    <row r="1749" spans="1:9">
      <c r="A1749" s="259"/>
      <c r="B1749" s="259"/>
      <c r="C1749" s="416"/>
      <c r="D1749" s="259"/>
      <c r="E1749" s="417"/>
      <c r="F1749" s="418"/>
      <c r="G1749" s="418"/>
      <c r="H1749" s="260"/>
      <c r="I1749" s="423"/>
    </row>
    <row r="1750" spans="1:9">
      <c r="A1750" s="259"/>
      <c r="B1750" s="259"/>
      <c r="C1750" s="416"/>
      <c r="D1750" s="259"/>
      <c r="E1750" s="417"/>
      <c r="F1750" s="418"/>
      <c r="G1750" s="418"/>
      <c r="H1750" s="260"/>
      <c r="I1750" s="423"/>
    </row>
    <row r="1751" spans="1:9">
      <c r="A1751" s="259"/>
      <c r="B1751" s="259"/>
      <c r="C1751" s="416"/>
      <c r="D1751" s="259"/>
      <c r="E1751" s="417"/>
      <c r="F1751" s="418"/>
      <c r="G1751" s="418"/>
      <c r="H1751" s="260"/>
      <c r="I1751" s="423"/>
    </row>
    <row r="1752" spans="1:9">
      <c r="A1752" s="259"/>
      <c r="B1752" s="259"/>
      <c r="C1752" s="416"/>
      <c r="D1752" s="259"/>
      <c r="E1752" s="417"/>
      <c r="F1752" s="418"/>
      <c r="G1752" s="418"/>
      <c r="H1752" s="260"/>
      <c r="I1752" s="423"/>
    </row>
    <row r="1753" spans="1:9">
      <c r="A1753" s="259"/>
      <c r="B1753" s="259"/>
      <c r="C1753" s="416"/>
      <c r="D1753" s="259"/>
      <c r="E1753" s="417"/>
      <c r="F1753" s="418"/>
      <c r="G1753" s="418"/>
      <c r="H1753" s="260"/>
      <c r="I1753" s="423"/>
    </row>
    <row r="1754" spans="1:9">
      <c r="A1754" s="259"/>
      <c r="B1754" s="259"/>
      <c r="C1754" s="416"/>
      <c r="D1754" s="259"/>
      <c r="E1754" s="417"/>
      <c r="F1754" s="418"/>
      <c r="G1754" s="418"/>
      <c r="H1754" s="260"/>
      <c r="I1754" s="423"/>
    </row>
    <row r="1755" spans="1:9">
      <c r="A1755" s="259"/>
      <c r="B1755" s="259"/>
      <c r="C1755" s="416"/>
      <c r="D1755" s="259"/>
      <c r="E1755" s="417"/>
      <c r="F1755" s="418"/>
      <c r="G1755" s="418"/>
      <c r="H1755" s="260"/>
      <c r="I1755" s="423"/>
    </row>
    <row r="1756" spans="1:9">
      <c r="A1756" s="259"/>
      <c r="B1756" s="259"/>
      <c r="C1756" s="416"/>
      <c r="D1756" s="259"/>
      <c r="E1756" s="417"/>
      <c r="F1756" s="418"/>
      <c r="G1756" s="418"/>
      <c r="H1756" s="260"/>
      <c r="I1756" s="423"/>
    </row>
    <row r="1757" spans="1:9">
      <c r="A1757" s="259"/>
      <c r="B1757" s="259"/>
      <c r="C1757" s="416"/>
      <c r="D1757" s="259"/>
      <c r="E1757" s="417"/>
      <c r="F1757" s="418"/>
      <c r="G1757" s="418"/>
      <c r="H1757" s="260"/>
      <c r="I1757" s="423"/>
    </row>
    <row r="1758" spans="1:9">
      <c r="A1758" s="259"/>
      <c r="B1758" s="259"/>
      <c r="C1758" s="416"/>
      <c r="D1758" s="259"/>
      <c r="E1758" s="417"/>
      <c r="F1758" s="418"/>
      <c r="G1758" s="418"/>
      <c r="H1758" s="260"/>
      <c r="I1758" s="423"/>
    </row>
    <row r="1759" spans="1:9">
      <c r="A1759" s="259"/>
      <c r="B1759" s="259"/>
      <c r="C1759" s="416"/>
      <c r="D1759" s="259"/>
      <c r="E1759" s="417"/>
      <c r="F1759" s="418"/>
      <c r="G1759" s="418"/>
      <c r="H1759" s="260"/>
      <c r="I1759" s="423"/>
    </row>
    <row r="1760" spans="1:9">
      <c r="A1760" s="259"/>
      <c r="B1760" s="259"/>
      <c r="C1760" s="416"/>
      <c r="D1760" s="259"/>
      <c r="E1760" s="417"/>
      <c r="F1760" s="418"/>
      <c r="G1760" s="418"/>
      <c r="H1760" s="260"/>
      <c r="I1760" s="423"/>
    </row>
    <row r="1761" spans="1:9">
      <c r="A1761" s="259"/>
      <c r="B1761" s="259"/>
      <c r="C1761" s="416"/>
      <c r="D1761" s="259"/>
      <c r="E1761" s="417"/>
      <c r="F1761" s="418"/>
      <c r="G1761" s="418"/>
      <c r="H1761" s="260"/>
      <c r="I1761" s="423"/>
    </row>
    <row r="1762" spans="1:9">
      <c r="A1762" s="259"/>
      <c r="B1762" s="259"/>
      <c r="C1762" s="416"/>
      <c r="D1762" s="259"/>
      <c r="E1762" s="417"/>
      <c r="F1762" s="418"/>
      <c r="G1762" s="418"/>
      <c r="H1762" s="260"/>
      <c r="I1762" s="423"/>
    </row>
    <row r="1763" spans="1:9">
      <c r="A1763" s="259"/>
      <c r="B1763" s="259"/>
      <c r="C1763" s="416"/>
      <c r="D1763" s="259"/>
      <c r="E1763" s="417"/>
      <c r="F1763" s="418"/>
      <c r="G1763" s="418"/>
      <c r="H1763" s="260"/>
      <c r="I1763" s="423"/>
    </row>
    <row r="1764" spans="1:9">
      <c r="A1764" s="259"/>
      <c r="B1764" s="259"/>
      <c r="C1764" s="416"/>
      <c r="D1764" s="259"/>
      <c r="E1764" s="417"/>
      <c r="F1764" s="418"/>
      <c r="G1764" s="418"/>
      <c r="H1764" s="260"/>
      <c r="I1764" s="423"/>
    </row>
    <row r="1765" spans="1:9">
      <c r="A1765" s="259"/>
      <c r="B1765" s="259"/>
      <c r="C1765" s="416"/>
      <c r="D1765" s="259"/>
      <c r="E1765" s="417"/>
      <c r="F1765" s="418"/>
      <c r="G1765" s="418"/>
      <c r="H1765" s="260"/>
      <c r="I1765" s="423"/>
    </row>
    <row r="1766" spans="1:9">
      <c r="A1766" s="259"/>
      <c r="B1766" s="259"/>
      <c r="C1766" s="416"/>
      <c r="D1766" s="259"/>
      <c r="E1766" s="417"/>
      <c r="F1766" s="418"/>
      <c r="G1766" s="418"/>
      <c r="H1766" s="260"/>
      <c r="I1766" s="423"/>
    </row>
    <row r="1767" spans="1:9">
      <c r="A1767" s="259"/>
      <c r="B1767" s="259"/>
      <c r="C1767" s="416"/>
      <c r="D1767" s="259"/>
      <c r="E1767" s="417"/>
      <c r="F1767" s="418"/>
      <c r="G1767" s="418"/>
      <c r="H1767" s="260"/>
      <c r="I1767" s="423"/>
    </row>
    <row r="1768" spans="1:9">
      <c r="A1768" s="259"/>
      <c r="B1768" s="259"/>
      <c r="C1768" s="416"/>
      <c r="D1768" s="259"/>
      <c r="E1768" s="417"/>
      <c r="F1768" s="418"/>
      <c r="G1768" s="418"/>
      <c r="H1768" s="260"/>
      <c r="I1768" s="423"/>
    </row>
    <row r="1769" spans="1:9">
      <c r="A1769" s="259"/>
      <c r="B1769" s="259"/>
      <c r="C1769" s="416"/>
      <c r="D1769" s="259"/>
      <c r="E1769" s="417"/>
      <c r="F1769" s="418"/>
      <c r="G1769" s="418"/>
      <c r="H1769" s="260"/>
      <c r="I1769" s="423"/>
    </row>
    <row r="1770" spans="1:9">
      <c r="A1770" s="259"/>
      <c r="B1770" s="259"/>
      <c r="C1770" s="416"/>
      <c r="D1770" s="259"/>
      <c r="E1770" s="417"/>
      <c r="F1770" s="418"/>
      <c r="G1770" s="418"/>
      <c r="H1770" s="260"/>
      <c r="I1770" s="423"/>
    </row>
    <row r="1771" spans="1:9">
      <c r="A1771" s="259"/>
      <c r="B1771" s="259"/>
      <c r="C1771" s="416"/>
      <c r="D1771" s="259"/>
      <c r="E1771" s="417"/>
      <c r="F1771" s="418"/>
      <c r="G1771" s="418"/>
      <c r="H1771" s="260"/>
      <c r="I1771" s="423"/>
    </row>
    <row r="1772" spans="1:9">
      <c r="A1772" s="259"/>
      <c r="B1772" s="259"/>
      <c r="C1772" s="416"/>
      <c r="D1772" s="259"/>
      <c r="E1772" s="417"/>
      <c r="F1772" s="418"/>
      <c r="G1772" s="418"/>
      <c r="H1772" s="260"/>
      <c r="I1772" s="423"/>
    </row>
    <row r="1773" spans="1:9">
      <c r="A1773" s="259"/>
      <c r="B1773" s="259"/>
      <c r="C1773" s="416"/>
      <c r="D1773" s="259"/>
      <c r="E1773" s="417"/>
      <c r="F1773" s="418"/>
      <c r="G1773" s="418"/>
      <c r="H1773" s="260"/>
      <c r="I1773" s="423"/>
    </row>
    <row r="1774" spans="1:9">
      <c r="A1774" s="259"/>
      <c r="B1774" s="259"/>
      <c r="C1774" s="416"/>
      <c r="D1774" s="259"/>
      <c r="E1774" s="417"/>
      <c r="F1774" s="418"/>
      <c r="G1774" s="418"/>
      <c r="H1774" s="260"/>
      <c r="I1774" s="423"/>
    </row>
    <row r="1775" spans="1:9">
      <c r="A1775" s="259"/>
      <c r="B1775" s="259"/>
      <c r="C1775" s="416"/>
      <c r="D1775" s="259"/>
      <c r="E1775" s="417"/>
      <c r="F1775" s="418"/>
      <c r="G1775" s="418"/>
      <c r="H1775" s="260"/>
      <c r="I1775" s="423"/>
    </row>
    <row r="1776" spans="1:9">
      <c r="A1776" s="259"/>
      <c r="B1776" s="259"/>
      <c r="C1776" s="416"/>
      <c r="D1776" s="259"/>
      <c r="E1776" s="417"/>
      <c r="F1776" s="418"/>
      <c r="G1776" s="418"/>
      <c r="H1776" s="260"/>
      <c r="I1776" s="423"/>
    </row>
    <row r="1777" spans="1:9">
      <c r="A1777" s="259"/>
      <c r="B1777" s="259"/>
      <c r="C1777" s="416"/>
      <c r="D1777" s="259"/>
      <c r="E1777" s="417"/>
      <c r="F1777" s="418"/>
      <c r="G1777" s="418"/>
      <c r="H1777" s="260"/>
      <c r="I1777" s="423"/>
    </row>
    <row r="1778" spans="1:9">
      <c r="A1778" s="259"/>
      <c r="B1778" s="259"/>
      <c r="C1778" s="416"/>
      <c r="D1778" s="259"/>
      <c r="E1778" s="417"/>
      <c r="F1778" s="418"/>
      <c r="G1778" s="418"/>
      <c r="H1778" s="260"/>
      <c r="I1778" s="423"/>
    </row>
    <row r="1779" spans="1:9">
      <c r="A1779" s="259"/>
      <c r="B1779" s="259"/>
      <c r="C1779" s="416"/>
      <c r="D1779" s="259"/>
      <c r="E1779" s="417"/>
      <c r="F1779" s="418"/>
      <c r="G1779" s="418"/>
      <c r="H1779" s="260"/>
      <c r="I1779" s="423"/>
    </row>
    <row r="1780" spans="1:9">
      <c r="A1780" s="259"/>
      <c r="B1780" s="259"/>
      <c r="C1780" s="416"/>
      <c r="D1780" s="259"/>
      <c r="E1780" s="417"/>
      <c r="F1780" s="418"/>
      <c r="G1780" s="418"/>
      <c r="H1780" s="260"/>
      <c r="I1780" s="423"/>
    </row>
    <row r="1781" spans="1:9">
      <c r="A1781" s="259"/>
      <c r="B1781" s="259"/>
      <c r="C1781" s="416"/>
      <c r="D1781" s="259"/>
      <c r="E1781" s="417"/>
      <c r="F1781" s="418"/>
      <c r="G1781" s="418"/>
      <c r="H1781" s="260"/>
      <c r="I1781" s="423"/>
    </row>
    <row r="1782" spans="1:9">
      <c r="A1782" s="259"/>
      <c r="B1782" s="259"/>
      <c r="C1782" s="416"/>
      <c r="D1782" s="259"/>
      <c r="E1782" s="417"/>
      <c r="F1782" s="418"/>
      <c r="G1782" s="418"/>
      <c r="H1782" s="260"/>
      <c r="I1782" s="423"/>
    </row>
    <row r="1783" spans="1:9">
      <c r="A1783" s="259"/>
      <c r="B1783" s="259"/>
      <c r="C1783" s="416"/>
      <c r="D1783" s="259"/>
      <c r="E1783" s="417"/>
      <c r="F1783" s="418"/>
      <c r="G1783" s="418"/>
      <c r="H1783" s="260"/>
      <c r="I1783" s="423"/>
    </row>
    <row r="1784" spans="1:9">
      <c r="A1784" s="259"/>
      <c r="B1784" s="259"/>
      <c r="C1784" s="416"/>
      <c r="D1784" s="259"/>
      <c r="E1784" s="417"/>
      <c r="F1784" s="418"/>
      <c r="G1784" s="418"/>
      <c r="H1784" s="260"/>
      <c r="I1784" s="423"/>
    </row>
    <row r="1785" spans="1:9">
      <c r="A1785" s="259"/>
      <c r="B1785" s="259"/>
      <c r="C1785" s="416"/>
      <c r="D1785" s="259"/>
      <c r="E1785" s="417"/>
      <c r="F1785" s="418"/>
      <c r="G1785" s="418"/>
      <c r="H1785" s="260"/>
      <c r="I1785" s="423"/>
    </row>
    <row r="1786" spans="1:9">
      <c r="A1786" s="259"/>
      <c r="B1786" s="259"/>
      <c r="C1786" s="416"/>
      <c r="D1786" s="259"/>
      <c r="E1786" s="417"/>
      <c r="F1786" s="418"/>
      <c r="G1786" s="418"/>
      <c r="H1786" s="260"/>
      <c r="I1786" s="423"/>
    </row>
    <row r="1787" spans="1:9">
      <c r="A1787" s="259"/>
      <c r="B1787" s="259"/>
      <c r="C1787" s="416"/>
      <c r="D1787" s="259"/>
      <c r="E1787" s="417"/>
      <c r="F1787" s="418"/>
      <c r="G1787" s="418"/>
      <c r="H1787" s="260"/>
      <c r="I1787" s="423"/>
    </row>
    <row r="1788" spans="1:9">
      <c r="A1788" s="259"/>
      <c r="B1788" s="259"/>
      <c r="C1788" s="416"/>
      <c r="D1788" s="259"/>
      <c r="E1788" s="417"/>
      <c r="F1788" s="418"/>
      <c r="G1788" s="418"/>
      <c r="H1788" s="260"/>
      <c r="I1788" s="423"/>
    </row>
    <row r="1789" spans="1:9">
      <c r="A1789" s="259"/>
      <c r="B1789" s="259"/>
      <c r="C1789" s="416"/>
      <c r="D1789" s="259"/>
      <c r="E1789" s="417"/>
      <c r="F1789" s="418"/>
      <c r="G1789" s="418"/>
      <c r="H1789" s="260"/>
      <c r="I1789" s="423"/>
    </row>
    <row r="1790" spans="1:9">
      <c r="A1790" s="259"/>
      <c r="B1790" s="259"/>
      <c r="C1790" s="416"/>
      <c r="D1790" s="259"/>
      <c r="E1790" s="417"/>
      <c r="F1790" s="418"/>
      <c r="G1790" s="418"/>
      <c r="H1790" s="260"/>
      <c r="I1790" s="423"/>
    </row>
    <row r="1791" spans="1:9">
      <c r="A1791" s="259"/>
      <c r="B1791" s="259"/>
      <c r="C1791" s="416"/>
      <c r="D1791" s="259"/>
      <c r="E1791" s="417"/>
      <c r="F1791" s="418"/>
      <c r="G1791" s="418"/>
      <c r="H1791" s="260"/>
      <c r="I1791" s="423"/>
    </row>
    <row r="1792" spans="1:9">
      <c r="A1792" s="259"/>
      <c r="B1792" s="259"/>
      <c r="C1792" s="416"/>
      <c r="D1792" s="259"/>
      <c r="E1792" s="417"/>
      <c r="F1792" s="418"/>
      <c r="G1792" s="418"/>
      <c r="H1792" s="260"/>
      <c r="I1792" s="423"/>
    </row>
    <row r="1793" spans="1:9">
      <c r="A1793" s="259"/>
      <c r="B1793" s="259"/>
      <c r="C1793" s="416"/>
      <c r="D1793" s="259"/>
      <c r="E1793" s="417"/>
      <c r="F1793" s="418"/>
      <c r="G1793" s="418"/>
      <c r="H1793" s="260"/>
      <c r="I1793" s="423"/>
    </row>
    <row r="1794" spans="1:9">
      <c r="A1794" s="259"/>
      <c r="B1794" s="259"/>
      <c r="C1794" s="416"/>
      <c r="D1794" s="259"/>
      <c r="E1794" s="417"/>
      <c r="F1794" s="418"/>
      <c r="G1794" s="418"/>
      <c r="H1794" s="260"/>
      <c r="I1794" s="423"/>
    </row>
    <row r="1795" spans="1:9">
      <c r="A1795" s="259"/>
      <c r="B1795" s="259"/>
      <c r="C1795" s="416"/>
      <c r="D1795" s="259"/>
      <c r="E1795" s="417"/>
      <c r="F1795" s="418"/>
      <c r="G1795" s="418"/>
      <c r="H1795" s="260"/>
      <c r="I1795" s="423"/>
    </row>
    <row r="1796" spans="1:9">
      <c r="A1796" s="259"/>
      <c r="B1796" s="259"/>
      <c r="C1796" s="416"/>
      <c r="D1796" s="259"/>
      <c r="E1796" s="417"/>
      <c r="F1796" s="418"/>
      <c r="G1796" s="418"/>
      <c r="H1796" s="260"/>
      <c r="I1796" s="423"/>
    </row>
    <row r="1797" spans="1:9">
      <c r="A1797" s="259"/>
      <c r="B1797" s="259"/>
      <c r="C1797" s="416"/>
      <c r="D1797" s="259"/>
      <c r="E1797" s="417"/>
      <c r="F1797" s="418"/>
      <c r="G1797" s="418"/>
      <c r="H1797" s="260"/>
      <c r="I1797" s="423"/>
    </row>
    <row r="1798" spans="1:9">
      <c r="A1798" s="259"/>
      <c r="B1798" s="259"/>
      <c r="C1798" s="416"/>
      <c r="D1798" s="259"/>
      <c r="E1798" s="417"/>
      <c r="F1798" s="418"/>
      <c r="G1798" s="418"/>
      <c r="H1798" s="260"/>
      <c r="I1798" s="423"/>
    </row>
    <row r="1799" spans="1:9">
      <c r="A1799" s="259"/>
      <c r="B1799" s="259"/>
      <c r="C1799" s="416"/>
      <c r="D1799" s="259"/>
      <c r="E1799" s="417"/>
      <c r="F1799" s="418"/>
      <c r="G1799" s="418"/>
      <c r="H1799" s="260"/>
      <c r="I1799" s="423"/>
    </row>
    <row r="1800" spans="1:9">
      <c r="A1800" s="259"/>
      <c r="B1800" s="259"/>
      <c r="C1800" s="416"/>
      <c r="D1800" s="259"/>
      <c r="E1800" s="417"/>
      <c r="F1800" s="418"/>
      <c r="G1800" s="418"/>
      <c r="H1800" s="260"/>
      <c r="I1800" s="423"/>
    </row>
    <row r="1801" spans="1:9">
      <c r="A1801" s="259"/>
      <c r="B1801" s="259"/>
      <c r="C1801" s="416"/>
      <c r="D1801" s="259"/>
      <c r="E1801" s="417"/>
      <c r="F1801" s="418"/>
      <c r="G1801" s="418"/>
      <c r="H1801" s="260"/>
      <c r="I1801" s="423"/>
    </row>
    <row r="1802" spans="1:9">
      <c r="A1802" s="259"/>
      <c r="B1802" s="259"/>
      <c r="C1802" s="416"/>
      <c r="D1802" s="259"/>
      <c r="E1802" s="417"/>
      <c r="F1802" s="418"/>
      <c r="G1802" s="418"/>
      <c r="H1802" s="260"/>
      <c r="I1802" s="423"/>
    </row>
    <row r="1803" spans="1:9">
      <c r="A1803" s="259"/>
      <c r="B1803" s="259"/>
      <c r="C1803" s="416"/>
      <c r="D1803" s="259"/>
      <c r="E1803" s="417"/>
      <c r="F1803" s="418"/>
      <c r="G1803" s="418"/>
      <c r="H1803" s="260"/>
      <c r="I1803" s="423"/>
    </row>
    <row r="1804" spans="1:9">
      <c r="A1804" s="259"/>
      <c r="B1804" s="259"/>
      <c r="C1804" s="416"/>
      <c r="D1804" s="259"/>
      <c r="E1804" s="417"/>
      <c r="F1804" s="418"/>
      <c r="G1804" s="418"/>
      <c r="H1804" s="260"/>
      <c r="I1804" s="423"/>
    </row>
    <row r="1805" spans="1:9">
      <c r="A1805" s="259"/>
      <c r="B1805" s="259"/>
      <c r="C1805" s="416"/>
      <c r="D1805" s="259"/>
      <c r="E1805" s="417"/>
      <c r="F1805" s="418"/>
      <c r="G1805" s="418"/>
      <c r="H1805" s="260"/>
      <c r="I1805" s="423"/>
    </row>
    <row r="1806" spans="1:9">
      <c r="A1806" s="259"/>
      <c r="B1806" s="259"/>
      <c r="C1806" s="416"/>
      <c r="D1806" s="259"/>
      <c r="E1806" s="417"/>
      <c r="F1806" s="418"/>
      <c r="G1806" s="418"/>
      <c r="H1806" s="260"/>
      <c r="I1806" s="423"/>
    </row>
    <row r="1807" spans="1:9">
      <c r="A1807" s="259"/>
      <c r="B1807" s="259"/>
      <c r="C1807" s="416"/>
      <c r="D1807" s="259"/>
      <c r="E1807" s="417"/>
      <c r="F1807" s="418"/>
      <c r="G1807" s="418"/>
      <c r="H1807" s="260"/>
      <c r="I1807" s="423"/>
    </row>
    <row r="1808" spans="1:9">
      <c r="A1808" s="259"/>
      <c r="B1808" s="259"/>
      <c r="C1808" s="416"/>
      <c r="D1808" s="259"/>
      <c r="E1808" s="417"/>
      <c r="F1808" s="418"/>
      <c r="G1808" s="418"/>
      <c r="H1808" s="260"/>
      <c r="I1808" s="423"/>
    </row>
    <row r="1809" spans="1:9">
      <c r="A1809" s="259"/>
      <c r="B1809" s="259"/>
      <c r="C1809" s="416"/>
      <c r="D1809" s="259"/>
      <c r="E1809" s="417"/>
      <c r="F1809" s="418"/>
      <c r="G1809" s="418"/>
      <c r="H1809" s="260"/>
      <c r="I1809" s="423"/>
    </row>
    <row r="1810" spans="1:9">
      <c r="A1810" s="259"/>
      <c r="B1810" s="259"/>
      <c r="C1810" s="416"/>
      <c r="D1810" s="259"/>
      <c r="E1810" s="417"/>
      <c r="F1810" s="418"/>
      <c r="G1810" s="418"/>
      <c r="H1810" s="260"/>
      <c r="I1810" s="423"/>
    </row>
    <row r="1811" spans="1:9">
      <c r="A1811" s="259"/>
      <c r="B1811" s="259"/>
      <c r="C1811" s="416"/>
      <c r="D1811" s="259"/>
      <c r="E1811" s="417"/>
      <c r="F1811" s="418"/>
      <c r="G1811" s="418"/>
      <c r="H1811" s="260"/>
      <c r="I1811" s="423"/>
    </row>
    <row r="1812" spans="1:9">
      <c r="A1812" s="259"/>
      <c r="B1812" s="259"/>
      <c r="C1812" s="416"/>
      <c r="D1812" s="259"/>
      <c r="E1812" s="417"/>
      <c r="F1812" s="418"/>
      <c r="G1812" s="418"/>
      <c r="H1812" s="260"/>
      <c r="I1812" s="423"/>
    </row>
    <row r="1813" spans="1:9">
      <c r="A1813" s="259"/>
      <c r="B1813" s="259"/>
      <c r="C1813" s="416"/>
      <c r="D1813" s="259"/>
      <c r="E1813" s="417"/>
      <c r="F1813" s="418"/>
      <c r="G1813" s="418"/>
      <c r="H1813" s="260"/>
      <c r="I1813" s="423"/>
    </row>
    <row r="1814" spans="1:9">
      <c r="A1814" s="259"/>
      <c r="B1814" s="259"/>
      <c r="C1814" s="416"/>
      <c r="D1814" s="259"/>
      <c r="E1814" s="417"/>
      <c r="F1814" s="418"/>
      <c r="G1814" s="418"/>
      <c r="H1814" s="260"/>
      <c r="I1814" s="423"/>
    </row>
    <row r="1815" spans="1:9">
      <c r="A1815" s="259"/>
      <c r="B1815" s="259"/>
      <c r="C1815" s="416"/>
      <c r="D1815" s="259"/>
      <c r="E1815" s="417"/>
      <c r="F1815" s="418"/>
      <c r="G1815" s="418"/>
      <c r="H1815" s="260"/>
      <c r="I1815" s="423"/>
    </row>
    <row r="1816" spans="1:9">
      <c r="A1816" s="259"/>
      <c r="B1816" s="259"/>
      <c r="C1816" s="416"/>
      <c r="D1816" s="259"/>
      <c r="E1816" s="417"/>
      <c r="F1816" s="418"/>
      <c r="G1816" s="418"/>
      <c r="H1816" s="260"/>
      <c r="I1816" s="423"/>
    </row>
    <row r="1817" spans="1:9">
      <c r="A1817" s="259"/>
      <c r="B1817" s="259"/>
      <c r="C1817" s="416"/>
      <c r="D1817" s="259"/>
      <c r="E1817" s="417"/>
      <c r="F1817" s="418"/>
      <c r="G1817" s="418"/>
      <c r="H1817" s="260"/>
      <c r="I1817" s="423"/>
    </row>
    <row r="1818" spans="1:9">
      <c r="A1818" s="259"/>
      <c r="B1818" s="259"/>
      <c r="C1818" s="416"/>
      <c r="D1818" s="259"/>
      <c r="E1818" s="417"/>
      <c r="F1818" s="418"/>
      <c r="G1818" s="418"/>
      <c r="H1818" s="260"/>
      <c r="I1818" s="423"/>
    </row>
    <row r="1819" spans="1:9">
      <c r="A1819" s="259"/>
      <c r="B1819" s="259"/>
      <c r="C1819" s="416"/>
      <c r="D1819" s="259"/>
      <c r="E1819" s="417"/>
      <c r="F1819" s="418"/>
      <c r="G1819" s="418"/>
      <c r="H1819" s="260"/>
      <c r="I1819" s="423"/>
    </row>
    <row r="1820" spans="1:9">
      <c r="A1820" s="259"/>
      <c r="B1820" s="259"/>
      <c r="C1820" s="416"/>
      <c r="D1820" s="259"/>
      <c r="E1820" s="417"/>
      <c r="F1820" s="418"/>
      <c r="G1820" s="418"/>
      <c r="H1820" s="260"/>
      <c r="I1820" s="423"/>
    </row>
    <row r="1821" spans="1:9">
      <c r="A1821" s="259"/>
      <c r="B1821" s="259"/>
      <c r="C1821" s="416"/>
      <c r="D1821" s="259"/>
      <c r="E1821" s="417"/>
      <c r="F1821" s="418"/>
      <c r="G1821" s="418"/>
      <c r="H1821" s="260"/>
      <c r="I1821" s="423"/>
    </row>
    <row r="1822" spans="1:9">
      <c r="A1822" s="259"/>
      <c r="B1822" s="259"/>
      <c r="C1822" s="416"/>
      <c r="D1822" s="259"/>
      <c r="E1822" s="417"/>
      <c r="F1822" s="418"/>
      <c r="G1822" s="418"/>
      <c r="H1822" s="260"/>
      <c r="I1822" s="423"/>
    </row>
    <row r="1823" spans="1:9">
      <c r="A1823" s="259"/>
      <c r="B1823" s="259"/>
      <c r="C1823" s="416"/>
      <c r="D1823" s="259"/>
      <c r="E1823" s="417"/>
      <c r="F1823" s="418"/>
      <c r="G1823" s="418"/>
      <c r="H1823" s="260"/>
      <c r="I1823" s="423"/>
    </row>
    <row r="1824" spans="1:9">
      <c r="A1824" s="259"/>
      <c r="B1824" s="259"/>
      <c r="C1824" s="416"/>
      <c r="D1824" s="259"/>
      <c r="E1824" s="417"/>
      <c r="F1824" s="418"/>
      <c r="G1824" s="418"/>
      <c r="H1824" s="260"/>
      <c r="I1824" s="423"/>
    </row>
    <row r="1825" spans="1:9">
      <c r="A1825" s="259"/>
      <c r="B1825" s="259"/>
      <c r="C1825" s="416"/>
      <c r="D1825" s="259"/>
      <c r="E1825" s="417"/>
      <c r="F1825" s="418"/>
      <c r="G1825" s="418"/>
      <c r="H1825" s="260"/>
      <c r="I1825" s="423"/>
    </row>
    <row r="1826" spans="1:9">
      <c r="A1826" s="259"/>
      <c r="B1826" s="259"/>
      <c r="C1826" s="416"/>
      <c r="D1826" s="259"/>
      <c r="E1826" s="417"/>
      <c r="F1826" s="418"/>
      <c r="G1826" s="418"/>
      <c r="H1826" s="260"/>
      <c r="I1826" s="423"/>
    </row>
    <row r="1827" spans="1:9">
      <c r="A1827" s="259"/>
      <c r="B1827" s="259"/>
      <c r="C1827" s="416"/>
      <c r="D1827" s="259"/>
      <c r="E1827" s="417"/>
      <c r="F1827" s="418"/>
      <c r="G1827" s="418"/>
      <c r="H1827" s="260"/>
      <c r="I1827" s="423"/>
    </row>
    <row r="1828" spans="1:9">
      <c r="A1828" s="259"/>
      <c r="B1828" s="259"/>
      <c r="C1828" s="416"/>
      <c r="D1828" s="259"/>
      <c r="E1828" s="417"/>
      <c r="F1828" s="418"/>
      <c r="G1828" s="418"/>
      <c r="H1828" s="260"/>
      <c r="I1828" s="423"/>
    </row>
    <row r="1829" spans="1:9">
      <c r="A1829" s="259"/>
      <c r="B1829" s="259"/>
      <c r="C1829" s="416"/>
      <c r="D1829" s="259"/>
      <c r="E1829" s="417"/>
      <c r="F1829" s="418"/>
      <c r="G1829" s="418"/>
      <c r="H1829" s="260"/>
      <c r="I1829" s="423"/>
    </row>
    <row r="1830" spans="1:9">
      <c r="A1830" s="259"/>
      <c r="B1830" s="259"/>
      <c r="C1830" s="416"/>
      <c r="D1830" s="259"/>
      <c r="E1830" s="417"/>
      <c r="F1830" s="418"/>
      <c r="G1830" s="418"/>
      <c r="H1830" s="260"/>
      <c r="I1830" s="423"/>
    </row>
    <row r="1831" spans="1:9">
      <c r="A1831" s="259"/>
      <c r="B1831" s="259"/>
      <c r="C1831" s="416"/>
      <c r="D1831" s="259"/>
      <c r="E1831" s="417"/>
      <c r="F1831" s="418"/>
      <c r="G1831" s="418"/>
      <c r="H1831" s="260"/>
      <c r="I1831" s="423"/>
    </row>
    <row r="1832" spans="1:9">
      <c r="A1832" s="259"/>
      <c r="B1832" s="259"/>
      <c r="C1832" s="416"/>
      <c r="D1832" s="259"/>
      <c r="E1832" s="417"/>
      <c r="F1832" s="418"/>
      <c r="G1832" s="418"/>
      <c r="H1832" s="260"/>
      <c r="I1832" s="423"/>
    </row>
    <row r="1833" spans="1:9">
      <c r="A1833" s="259"/>
      <c r="B1833" s="259"/>
      <c r="C1833" s="416"/>
      <c r="D1833" s="259"/>
      <c r="E1833" s="417"/>
      <c r="F1833" s="418"/>
      <c r="G1833" s="418"/>
      <c r="H1833" s="260"/>
      <c r="I1833" s="423"/>
    </row>
    <row r="1834" spans="1:9">
      <c r="A1834" s="259"/>
      <c r="B1834" s="259"/>
      <c r="C1834" s="416"/>
      <c r="D1834" s="259"/>
      <c r="E1834" s="417"/>
      <c r="F1834" s="418"/>
      <c r="G1834" s="418"/>
      <c r="H1834" s="260"/>
      <c r="I1834" s="423"/>
    </row>
    <row r="1835" spans="1:9">
      <c r="A1835" s="259"/>
      <c r="B1835" s="259"/>
      <c r="C1835" s="416"/>
      <c r="D1835" s="259"/>
      <c r="E1835" s="417"/>
      <c r="F1835" s="418"/>
      <c r="G1835" s="418"/>
      <c r="H1835" s="260"/>
      <c r="I1835" s="423"/>
    </row>
    <row r="1836" spans="1:9">
      <c r="A1836" s="259"/>
      <c r="B1836" s="259"/>
      <c r="C1836" s="416"/>
      <c r="D1836" s="259"/>
      <c r="E1836" s="417"/>
      <c r="F1836" s="418"/>
      <c r="G1836" s="418"/>
      <c r="H1836" s="260"/>
      <c r="I1836" s="423"/>
    </row>
    <row r="1837" spans="1:9">
      <c r="A1837" s="259"/>
      <c r="B1837" s="259"/>
      <c r="C1837" s="416"/>
      <c r="D1837" s="259"/>
      <c r="E1837" s="417"/>
      <c r="F1837" s="418"/>
      <c r="G1837" s="418"/>
      <c r="H1837" s="260"/>
      <c r="I1837" s="423"/>
    </row>
    <row r="1838" spans="1:9">
      <c r="A1838" s="259"/>
      <c r="B1838" s="259"/>
      <c r="C1838" s="416"/>
      <c r="D1838" s="259"/>
      <c r="E1838" s="417"/>
      <c r="F1838" s="418"/>
      <c r="G1838" s="418"/>
      <c r="H1838" s="260"/>
      <c r="I1838" s="423"/>
    </row>
    <row r="1839" spans="1:9">
      <c r="A1839" s="259"/>
      <c r="B1839" s="259"/>
      <c r="C1839" s="416"/>
      <c r="D1839" s="259"/>
      <c r="E1839" s="417"/>
      <c r="F1839" s="418"/>
      <c r="G1839" s="418"/>
      <c r="H1839" s="260"/>
      <c r="I1839" s="423"/>
    </row>
    <row r="1840" spans="1:9">
      <c r="A1840" s="259"/>
      <c r="B1840" s="259"/>
      <c r="C1840" s="416"/>
      <c r="D1840" s="259"/>
      <c r="E1840" s="417"/>
      <c r="F1840" s="418"/>
      <c r="G1840" s="418"/>
      <c r="H1840" s="260"/>
      <c r="I1840" s="423"/>
    </row>
    <row r="1841" spans="1:9">
      <c r="A1841" s="259"/>
      <c r="B1841" s="259"/>
      <c r="C1841" s="416"/>
      <c r="D1841" s="259"/>
      <c r="E1841" s="417"/>
      <c r="F1841" s="418"/>
      <c r="G1841" s="418"/>
      <c r="H1841" s="260"/>
      <c r="I1841" s="423"/>
    </row>
    <row r="1842" spans="1:9">
      <c r="A1842" s="259"/>
      <c r="B1842" s="259"/>
      <c r="C1842" s="416"/>
      <c r="D1842" s="259"/>
      <c r="E1842" s="417"/>
      <c r="F1842" s="418"/>
      <c r="G1842" s="418"/>
      <c r="H1842" s="260"/>
      <c r="I1842" s="423"/>
    </row>
    <row r="1843" spans="1:9">
      <c r="A1843" s="259"/>
      <c r="B1843" s="259"/>
      <c r="C1843" s="416"/>
      <c r="D1843" s="259"/>
      <c r="E1843" s="417"/>
      <c r="F1843" s="418"/>
      <c r="G1843" s="418"/>
      <c r="H1843" s="260"/>
      <c r="I1843" s="423"/>
    </row>
    <row r="1844" spans="1:9">
      <c r="A1844" s="259"/>
      <c r="B1844" s="259"/>
      <c r="C1844" s="416"/>
      <c r="D1844" s="259"/>
      <c r="E1844" s="417"/>
      <c r="F1844" s="418"/>
      <c r="G1844" s="418"/>
      <c r="H1844" s="260"/>
      <c r="I1844" s="423"/>
    </row>
    <row r="1845" spans="1:9">
      <c r="A1845" s="259"/>
      <c r="B1845" s="259"/>
      <c r="C1845" s="416"/>
      <c r="D1845" s="259"/>
      <c r="E1845" s="417"/>
      <c r="F1845" s="418"/>
      <c r="G1845" s="418"/>
      <c r="H1845" s="260"/>
      <c r="I1845" s="423"/>
    </row>
    <row r="1846" spans="1:9">
      <c r="A1846" s="259"/>
      <c r="B1846" s="259"/>
      <c r="C1846" s="416"/>
      <c r="D1846" s="259"/>
      <c r="E1846" s="417"/>
      <c r="F1846" s="418"/>
      <c r="G1846" s="418"/>
      <c r="H1846" s="260"/>
      <c r="I1846" s="423"/>
    </row>
    <row r="1847" spans="1:9">
      <c r="A1847" s="259"/>
      <c r="B1847" s="259"/>
      <c r="C1847" s="416"/>
      <c r="D1847" s="259"/>
      <c r="E1847" s="417"/>
      <c r="F1847" s="418"/>
      <c r="G1847" s="418"/>
      <c r="H1847" s="260"/>
      <c r="I1847" s="423"/>
    </row>
    <row r="1848" spans="1:9">
      <c r="A1848" s="259"/>
      <c r="B1848" s="259"/>
      <c r="C1848" s="416"/>
      <c r="D1848" s="259"/>
      <c r="E1848" s="417"/>
      <c r="F1848" s="418"/>
      <c r="G1848" s="418"/>
      <c r="H1848" s="260"/>
      <c r="I1848" s="423"/>
    </row>
    <row r="1849" spans="1:9">
      <c r="A1849" s="259"/>
      <c r="B1849" s="259"/>
      <c r="C1849" s="416"/>
      <c r="D1849" s="259"/>
      <c r="E1849" s="417"/>
      <c r="F1849" s="418"/>
      <c r="G1849" s="418"/>
      <c r="H1849" s="260"/>
      <c r="I1849" s="423"/>
    </row>
    <row r="1850" spans="1:9">
      <c r="A1850" s="259"/>
      <c r="B1850" s="259"/>
      <c r="C1850" s="416"/>
      <c r="D1850" s="259"/>
      <c r="E1850" s="417"/>
      <c r="F1850" s="418"/>
      <c r="G1850" s="418"/>
      <c r="H1850" s="260"/>
      <c r="I1850" s="423"/>
    </row>
    <row r="1851" spans="1:9">
      <c r="A1851" s="259"/>
      <c r="B1851" s="259"/>
      <c r="C1851" s="416"/>
      <c r="D1851" s="259"/>
      <c r="E1851" s="417"/>
      <c r="F1851" s="418"/>
      <c r="G1851" s="418"/>
      <c r="H1851" s="260"/>
      <c r="I1851" s="423"/>
    </row>
    <row r="1852" spans="1:9">
      <c r="A1852" s="259"/>
      <c r="B1852" s="259"/>
      <c r="C1852" s="416"/>
      <c r="D1852" s="259"/>
      <c r="E1852" s="417"/>
      <c r="F1852" s="418"/>
      <c r="G1852" s="418"/>
      <c r="H1852" s="260"/>
      <c r="I1852" s="423"/>
    </row>
    <row r="1853" spans="1:9">
      <c r="A1853" s="259"/>
      <c r="B1853" s="259"/>
      <c r="C1853" s="416"/>
      <c r="D1853" s="259"/>
      <c r="E1853" s="417"/>
      <c r="F1853" s="418"/>
      <c r="G1853" s="418"/>
      <c r="H1853" s="260"/>
      <c r="I1853" s="423"/>
    </row>
    <row r="1854" spans="1:9">
      <c r="A1854" s="259"/>
      <c r="B1854" s="259"/>
      <c r="C1854" s="416"/>
      <c r="D1854" s="259"/>
      <c r="E1854" s="417"/>
      <c r="F1854" s="418"/>
      <c r="G1854" s="418"/>
      <c r="H1854" s="260"/>
      <c r="I1854" s="423"/>
    </row>
    <row r="1855" spans="1:9">
      <c r="A1855" s="259"/>
      <c r="B1855" s="259"/>
      <c r="C1855" s="416"/>
      <c r="D1855" s="259"/>
      <c r="E1855" s="417"/>
      <c r="F1855" s="418"/>
      <c r="G1855" s="418"/>
      <c r="H1855" s="260"/>
      <c r="I1855" s="423"/>
    </row>
    <row r="1856" spans="1:9">
      <c r="A1856" s="259"/>
      <c r="B1856" s="259"/>
      <c r="C1856" s="416"/>
      <c r="D1856" s="259"/>
      <c r="E1856" s="417"/>
      <c r="F1856" s="418"/>
      <c r="G1856" s="418"/>
      <c r="H1856" s="260"/>
      <c r="I1856" s="423"/>
    </row>
    <row r="1857" spans="1:9">
      <c r="A1857" s="259"/>
      <c r="B1857" s="259"/>
      <c r="C1857" s="416"/>
      <c r="D1857" s="259"/>
      <c r="E1857" s="417"/>
      <c r="F1857" s="418"/>
      <c r="G1857" s="418"/>
      <c r="H1857" s="260"/>
      <c r="I1857" s="423"/>
    </row>
    <row r="1858" spans="1:9">
      <c r="A1858" s="259"/>
      <c r="B1858" s="259"/>
      <c r="C1858" s="416"/>
      <c r="D1858" s="259"/>
      <c r="E1858" s="417"/>
      <c r="F1858" s="418"/>
      <c r="G1858" s="418"/>
      <c r="H1858" s="260"/>
      <c r="I1858" s="423"/>
    </row>
    <row r="1859" spans="1:9">
      <c r="A1859" s="259"/>
      <c r="B1859" s="259"/>
      <c r="C1859" s="416"/>
      <c r="D1859" s="259"/>
      <c r="E1859" s="417"/>
      <c r="F1859" s="418"/>
      <c r="G1859" s="418"/>
      <c r="H1859" s="260"/>
      <c r="I1859" s="423"/>
    </row>
    <row r="1860" spans="1:9">
      <c r="A1860" s="259"/>
      <c r="B1860" s="259"/>
      <c r="C1860" s="416"/>
      <c r="D1860" s="259"/>
      <c r="E1860" s="417"/>
      <c r="F1860" s="418"/>
      <c r="G1860" s="418"/>
      <c r="H1860" s="260"/>
      <c r="I1860" s="423"/>
    </row>
    <row r="1861" spans="1:9">
      <c r="A1861" s="259"/>
      <c r="B1861" s="259"/>
      <c r="C1861" s="416"/>
      <c r="D1861" s="259"/>
      <c r="E1861" s="417"/>
      <c r="F1861" s="418"/>
      <c r="G1861" s="418"/>
      <c r="H1861" s="260"/>
      <c r="I1861" s="423"/>
    </row>
    <row r="1862" spans="1:9">
      <c r="A1862" s="259"/>
      <c r="B1862" s="259"/>
      <c r="C1862" s="416"/>
      <c r="D1862" s="259"/>
      <c r="E1862" s="417"/>
      <c r="F1862" s="418"/>
      <c r="G1862" s="418"/>
      <c r="H1862" s="260"/>
      <c r="I1862" s="423"/>
    </row>
    <row r="1863" spans="1:9">
      <c r="A1863" s="259"/>
      <c r="B1863" s="259"/>
      <c r="C1863" s="416"/>
      <c r="D1863" s="259"/>
      <c r="E1863" s="417"/>
      <c r="F1863" s="418"/>
      <c r="G1863" s="418"/>
      <c r="H1863" s="260"/>
      <c r="I1863" s="423"/>
    </row>
    <row r="1864" spans="1:9">
      <c r="A1864" s="259"/>
      <c r="B1864" s="259"/>
      <c r="C1864" s="416"/>
      <c r="D1864" s="259"/>
      <c r="E1864" s="417"/>
      <c r="F1864" s="418"/>
      <c r="G1864" s="418"/>
      <c r="H1864" s="260"/>
      <c r="I1864" s="423"/>
    </row>
    <row r="1865" spans="1:9">
      <c r="A1865" s="259"/>
      <c r="B1865" s="259"/>
      <c r="C1865" s="416"/>
      <c r="D1865" s="259"/>
      <c r="E1865" s="417"/>
      <c r="F1865" s="418"/>
      <c r="G1865" s="418"/>
      <c r="H1865" s="260"/>
      <c r="I1865" s="423"/>
    </row>
    <row r="1866" spans="1:9">
      <c r="A1866" s="259"/>
      <c r="B1866" s="259"/>
      <c r="C1866" s="416"/>
      <c r="D1866" s="259"/>
      <c r="E1866" s="417"/>
      <c r="F1866" s="418"/>
      <c r="G1866" s="418"/>
      <c r="H1866" s="260"/>
      <c r="I1866" s="423"/>
    </row>
    <row r="1867" spans="1:9">
      <c r="A1867" s="259"/>
      <c r="B1867" s="259"/>
      <c r="C1867" s="416"/>
      <c r="D1867" s="259"/>
      <c r="E1867" s="417"/>
      <c r="F1867" s="418"/>
      <c r="G1867" s="418"/>
      <c r="H1867" s="260"/>
      <c r="I1867" s="423"/>
    </row>
    <row r="1868" spans="1:9">
      <c r="A1868" s="259"/>
      <c r="B1868" s="259"/>
      <c r="C1868" s="416"/>
      <c r="D1868" s="259"/>
      <c r="E1868" s="417"/>
      <c r="F1868" s="418"/>
      <c r="G1868" s="418"/>
      <c r="H1868" s="260"/>
      <c r="I1868" s="423"/>
    </row>
    <row r="1869" spans="1:9">
      <c r="A1869" s="259"/>
      <c r="B1869" s="259"/>
      <c r="C1869" s="416"/>
      <c r="D1869" s="259"/>
      <c r="E1869" s="417"/>
      <c r="F1869" s="418"/>
      <c r="G1869" s="418"/>
      <c r="H1869" s="260"/>
      <c r="I1869" s="423"/>
    </row>
    <row r="1870" spans="1:9">
      <c r="A1870" s="259"/>
      <c r="B1870" s="259"/>
      <c r="C1870" s="416"/>
      <c r="D1870" s="259"/>
      <c r="E1870" s="417"/>
      <c r="F1870" s="418"/>
      <c r="G1870" s="418"/>
      <c r="H1870" s="260"/>
      <c r="I1870" s="423"/>
    </row>
    <row r="1871" spans="1:9">
      <c r="A1871" s="259"/>
      <c r="B1871" s="259"/>
      <c r="C1871" s="416"/>
      <c r="D1871" s="259"/>
      <c r="E1871" s="417"/>
      <c r="F1871" s="418"/>
      <c r="G1871" s="418"/>
      <c r="H1871" s="260"/>
      <c r="I1871" s="423"/>
    </row>
    <row r="1872" spans="1:9">
      <c r="A1872" s="259"/>
      <c r="B1872" s="259"/>
      <c r="C1872" s="416"/>
      <c r="D1872" s="259"/>
      <c r="E1872" s="417"/>
      <c r="F1872" s="418"/>
      <c r="G1872" s="418"/>
      <c r="H1872" s="260"/>
      <c r="I1872" s="423"/>
    </row>
    <row r="1873" spans="1:9">
      <c r="A1873" s="259"/>
      <c r="B1873" s="259"/>
      <c r="C1873" s="416"/>
      <c r="D1873" s="259"/>
      <c r="E1873" s="417"/>
      <c r="F1873" s="418"/>
      <c r="G1873" s="418"/>
      <c r="H1873" s="260"/>
      <c r="I1873" s="423"/>
    </row>
    <row r="1874" spans="1:9">
      <c r="A1874" s="259"/>
      <c r="B1874" s="259"/>
      <c r="C1874" s="416"/>
      <c r="D1874" s="259"/>
      <c r="E1874" s="417"/>
      <c r="F1874" s="418"/>
      <c r="G1874" s="418"/>
      <c r="H1874" s="260"/>
      <c r="I1874" s="423"/>
    </row>
    <row r="1875" spans="1:9">
      <c r="A1875" s="259"/>
      <c r="B1875" s="259"/>
      <c r="C1875" s="416"/>
      <c r="D1875" s="259"/>
      <c r="E1875" s="417"/>
      <c r="F1875" s="418"/>
      <c r="G1875" s="418"/>
      <c r="H1875" s="260"/>
      <c r="I1875" s="423"/>
    </row>
    <row r="1876" spans="1:9">
      <c r="A1876" s="259"/>
      <c r="B1876" s="259"/>
      <c r="C1876" s="416"/>
      <c r="D1876" s="259"/>
      <c r="E1876" s="417"/>
      <c r="F1876" s="418"/>
      <c r="G1876" s="418"/>
      <c r="H1876" s="260"/>
      <c r="I1876" s="423"/>
    </row>
    <row r="1877" spans="1:9">
      <c r="A1877" s="259"/>
      <c r="B1877" s="259"/>
      <c r="C1877" s="416"/>
      <c r="D1877" s="259"/>
      <c r="E1877" s="417"/>
      <c r="F1877" s="418"/>
      <c r="G1877" s="418"/>
      <c r="H1877" s="260"/>
      <c r="I1877" s="423"/>
    </row>
    <row r="1878" spans="1:9">
      <c r="A1878" s="259"/>
      <c r="B1878" s="259"/>
      <c r="C1878" s="416"/>
      <c r="D1878" s="259"/>
      <c r="E1878" s="417"/>
      <c r="F1878" s="418"/>
      <c r="G1878" s="418"/>
      <c r="H1878" s="260"/>
      <c r="I1878" s="423"/>
    </row>
    <row r="1879" spans="1:9">
      <c r="A1879" s="259"/>
      <c r="B1879" s="259"/>
      <c r="C1879" s="416"/>
      <c r="D1879" s="259"/>
      <c r="E1879" s="417"/>
      <c r="F1879" s="418"/>
      <c r="G1879" s="418"/>
      <c r="H1879" s="260"/>
      <c r="I1879" s="423"/>
    </row>
    <row r="1880" spans="1:9">
      <c r="A1880" s="259"/>
      <c r="B1880" s="259"/>
      <c r="C1880" s="416"/>
      <c r="D1880" s="259"/>
      <c r="E1880" s="417"/>
      <c r="F1880" s="418"/>
      <c r="G1880" s="418"/>
      <c r="H1880" s="260"/>
      <c r="I1880" s="423"/>
    </row>
    <row r="1881" spans="1:9">
      <c r="A1881" s="259"/>
      <c r="B1881" s="259"/>
      <c r="C1881" s="416"/>
      <c r="D1881" s="259"/>
      <c r="E1881" s="417"/>
      <c r="F1881" s="418"/>
      <c r="G1881" s="418"/>
      <c r="H1881" s="260"/>
      <c r="I1881" s="423"/>
    </row>
    <row r="1882" spans="1:9">
      <c r="A1882" s="259"/>
      <c r="B1882" s="259"/>
      <c r="C1882" s="416"/>
      <c r="D1882" s="259"/>
      <c r="E1882" s="417"/>
      <c r="F1882" s="418"/>
      <c r="G1882" s="418"/>
      <c r="H1882" s="260"/>
      <c r="I1882" s="423"/>
    </row>
    <row r="1883" spans="1:9">
      <c r="A1883" s="259"/>
      <c r="B1883" s="259"/>
      <c r="C1883" s="416"/>
      <c r="D1883" s="259"/>
      <c r="E1883" s="417"/>
      <c r="F1883" s="418"/>
      <c r="G1883" s="418"/>
      <c r="H1883" s="260"/>
      <c r="I1883" s="423"/>
    </row>
    <row r="1884" spans="1:9">
      <c r="A1884" s="259"/>
      <c r="B1884" s="259"/>
      <c r="C1884" s="416"/>
      <c r="D1884" s="259"/>
      <c r="E1884" s="417"/>
      <c r="F1884" s="418"/>
      <c r="G1884" s="418"/>
      <c r="H1884" s="260"/>
      <c r="I1884" s="423"/>
    </row>
    <row r="1885" spans="1:9">
      <c r="A1885" s="259"/>
      <c r="B1885" s="259"/>
      <c r="C1885" s="416"/>
      <c r="D1885" s="259"/>
      <c r="E1885" s="417"/>
      <c r="F1885" s="418"/>
      <c r="G1885" s="418"/>
      <c r="H1885" s="260"/>
      <c r="I1885" s="423"/>
    </row>
    <row r="1886" spans="1:9">
      <c r="A1886" s="259"/>
      <c r="B1886" s="259"/>
      <c r="C1886" s="416"/>
      <c r="D1886" s="259"/>
      <c r="E1886" s="417"/>
      <c r="F1886" s="418"/>
      <c r="G1886" s="418"/>
      <c r="H1886" s="260"/>
      <c r="I1886" s="423"/>
    </row>
    <row r="1887" spans="1:9">
      <c r="A1887" s="259"/>
      <c r="B1887" s="259"/>
      <c r="C1887" s="416"/>
      <c r="D1887" s="259"/>
      <c r="E1887" s="417"/>
      <c r="F1887" s="418"/>
      <c r="G1887" s="418"/>
      <c r="H1887" s="260"/>
      <c r="I1887" s="423"/>
    </row>
    <row r="1888" spans="1:9">
      <c r="A1888" s="259"/>
      <c r="B1888" s="259"/>
      <c r="C1888" s="416"/>
      <c r="D1888" s="259"/>
      <c r="E1888" s="417"/>
      <c r="F1888" s="418"/>
      <c r="G1888" s="418"/>
      <c r="H1888" s="260"/>
      <c r="I1888" s="423"/>
    </row>
    <row r="1889" spans="1:9">
      <c r="A1889" s="259"/>
      <c r="B1889" s="259"/>
      <c r="C1889" s="416"/>
      <c r="D1889" s="259"/>
      <c r="E1889" s="417"/>
      <c r="F1889" s="418"/>
      <c r="G1889" s="418"/>
      <c r="H1889" s="260"/>
      <c r="I1889" s="423"/>
    </row>
    <row r="1890" spans="1:9">
      <c r="A1890" s="259"/>
      <c r="B1890" s="259"/>
      <c r="C1890" s="416"/>
      <c r="D1890" s="259"/>
      <c r="E1890" s="417"/>
      <c r="F1890" s="418"/>
      <c r="G1890" s="418"/>
      <c r="H1890" s="260"/>
      <c r="I1890" s="423"/>
    </row>
    <row r="1891" spans="1:9">
      <c r="A1891" s="259"/>
      <c r="B1891" s="259"/>
      <c r="C1891" s="416"/>
      <c r="D1891" s="259"/>
      <c r="E1891" s="417"/>
      <c r="F1891" s="418"/>
      <c r="G1891" s="418"/>
      <c r="H1891" s="260"/>
      <c r="I1891" s="423"/>
    </row>
    <row r="1892" spans="1:9">
      <c r="A1892" s="259"/>
      <c r="B1892" s="259"/>
      <c r="C1892" s="416"/>
      <c r="D1892" s="259"/>
      <c r="E1892" s="417"/>
      <c r="F1892" s="418"/>
      <c r="G1892" s="418"/>
      <c r="H1892" s="260"/>
      <c r="I1892" s="423"/>
    </row>
    <row r="1893" spans="1:9">
      <c r="A1893" s="259"/>
      <c r="B1893" s="259"/>
      <c r="C1893" s="416"/>
      <c r="D1893" s="259"/>
      <c r="E1893" s="417"/>
      <c r="F1893" s="418"/>
      <c r="G1893" s="418"/>
      <c r="H1893" s="260"/>
      <c r="I1893" s="423"/>
    </row>
    <row r="1894" spans="1:9">
      <c r="A1894" s="259"/>
      <c r="B1894" s="259"/>
      <c r="C1894" s="416"/>
      <c r="D1894" s="259"/>
      <c r="E1894" s="417"/>
      <c r="F1894" s="418"/>
      <c r="G1894" s="418"/>
      <c r="H1894" s="260"/>
      <c r="I1894" s="423"/>
    </row>
    <row r="1895" spans="1:9">
      <c r="A1895" s="259"/>
      <c r="B1895" s="259"/>
      <c r="C1895" s="416"/>
      <c r="D1895" s="259"/>
      <c r="E1895" s="417"/>
      <c r="F1895" s="418"/>
      <c r="G1895" s="418"/>
      <c r="H1895" s="260"/>
      <c r="I1895" s="423"/>
    </row>
    <row r="1896" spans="1:9">
      <c r="A1896" s="259"/>
      <c r="B1896" s="259"/>
      <c r="C1896" s="416"/>
      <c r="D1896" s="259"/>
      <c r="E1896" s="417"/>
      <c r="F1896" s="418"/>
      <c r="G1896" s="418"/>
      <c r="H1896" s="260"/>
      <c r="I1896" s="423"/>
    </row>
    <row r="1897" spans="1:9">
      <c r="A1897" s="259"/>
      <c r="B1897" s="259"/>
      <c r="C1897" s="416"/>
      <c r="D1897" s="259"/>
      <c r="E1897" s="417"/>
      <c r="F1897" s="418"/>
      <c r="G1897" s="418"/>
      <c r="H1897" s="260"/>
      <c r="I1897" s="423"/>
    </row>
    <row r="1898" spans="1:9">
      <c r="A1898" s="259"/>
      <c r="B1898" s="259"/>
      <c r="C1898" s="416"/>
      <c r="D1898" s="259"/>
      <c r="E1898" s="417"/>
      <c r="F1898" s="418"/>
      <c r="G1898" s="418"/>
      <c r="H1898" s="260"/>
      <c r="I1898" s="423"/>
    </row>
    <row r="1899" spans="1:9">
      <c r="A1899" s="259"/>
      <c r="B1899" s="259"/>
      <c r="C1899" s="416"/>
      <c r="D1899" s="259"/>
      <c r="E1899" s="417"/>
      <c r="F1899" s="418"/>
      <c r="G1899" s="418"/>
      <c r="H1899" s="260"/>
      <c r="I1899" s="423"/>
    </row>
    <row r="1900" spans="1:9">
      <c r="A1900" s="259"/>
      <c r="B1900" s="259"/>
      <c r="C1900" s="416"/>
      <c r="D1900" s="259"/>
      <c r="E1900" s="417"/>
      <c r="F1900" s="418"/>
      <c r="G1900" s="418"/>
      <c r="H1900" s="260"/>
      <c r="I1900" s="423"/>
    </row>
    <row r="1901" spans="1:9">
      <c r="A1901" s="259"/>
      <c r="B1901" s="259"/>
      <c r="C1901" s="416"/>
      <c r="D1901" s="259"/>
      <c r="E1901" s="417"/>
      <c r="F1901" s="418"/>
      <c r="G1901" s="418"/>
      <c r="H1901" s="260"/>
      <c r="I1901" s="423"/>
    </row>
    <row r="1902" spans="1:9">
      <c r="A1902" s="259"/>
      <c r="B1902" s="259"/>
      <c r="C1902" s="416"/>
      <c r="D1902" s="259"/>
      <c r="E1902" s="417"/>
      <c r="F1902" s="418"/>
      <c r="G1902" s="418"/>
      <c r="H1902" s="260"/>
      <c r="I1902" s="423"/>
    </row>
    <row r="1903" spans="1:9">
      <c r="A1903" s="259"/>
      <c r="B1903" s="259"/>
      <c r="C1903" s="416"/>
      <c r="D1903" s="259"/>
      <c r="E1903" s="417"/>
      <c r="F1903" s="418"/>
      <c r="G1903" s="418"/>
      <c r="H1903" s="260"/>
      <c r="I1903" s="423"/>
    </row>
    <row r="1904" spans="1:9">
      <c r="A1904" s="259"/>
      <c r="B1904" s="259"/>
      <c r="C1904" s="416"/>
      <c r="D1904" s="259"/>
      <c r="E1904" s="417"/>
      <c r="F1904" s="418"/>
      <c r="G1904" s="418"/>
      <c r="H1904" s="260"/>
      <c r="I1904" s="423"/>
    </row>
    <row r="1905" spans="1:9">
      <c r="A1905" s="259"/>
      <c r="B1905" s="259"/>
      <c r="C1905" s="416"/>
      <c r="D1905" s="259"/>
      <c r="E1905" s="417"/>
      <c r="F1905" s="418"/>
      <c r="G1905" s="418"/>
      <c r="H1905" s="260"/>
      <c r="I1905" s="423"/>
    </row>
    <row r="1906" spans="1:9">
      <c r="A1906" s="259"/>
      <c r="B1906" s="259"/>
      <c r="C1906" s="416"/>
      <c r="D1906" s="259"/>
      <c r="E1906" s="417"/>
      <c r="F1906" s="418"/>
      <c r="G1906" s="418"/>
      <c r="H1906" s="260"/>
      <c r="I1906" s="423"/>
    </row>
    <row r="1907" spans="1:9">
      <c r="A1907" s="259"/>
      <c r="B1907" s="259"/>
      <c r="C1907" s="416"/>
      <c r="D1907" s="259"/>
      <c r="E1907" s="417"/>
      <c r="F1907" s="418"/>
      <c r="G1907" s="418"/>
      <c r="H1907" s="260"/>
      <c r="I1907" s="423"/>
    </row>
    <row r="1908" spans="1:9">
      <c r="A1908" s="259"/>
      <c r="B1908" s="259"/>
      <c r="C1908" s="416"/>
      <c r="D1908" s="259"/>
      <c r="E1908" s="417"/>
      <c r="F1908" s="418"/>
      <c r="G1908" s="418"/>
      <c r="H1908" s="260"/>
      <c r="I1908" s="423"/>
    </row>
    <row r="1909" spans="1:9">
      <c r="A1909" s="259"/>
      <c r="B1909" s="259"/>
      <c r="C1909" s="416"/>
      <c r="D1909" s="259"/>
      <c r="E1909" s="417"/>
      <c r="F1909" s="418"/>
      <c r="G1909" s="418"/>
      <c r="H1909" s="260"/>
      <c r="I1909" s="423"/>
    </row>
    <row r="1910" spans="1:9">
      <c r="A1910" s="259"/>
      <c r="B1910" s="259"/>
      <c r="C1910" s="416"/>
      <c r="D1910" s="259"/>
      <c r="E1910" s="417"/>
      <c r="F1910" s="418"/>
      <c r="G1910" s="418"/>
      <c r="H1910" s="260"/>
      <c r="I1910" s="423"/>
    </row>
    <row r="1911" spans="1:9">
      <c r="A1911" s="259"/>
      <c r="B1911" s="259"/>
      <c r="C1911" s="416"/>
      <c r="D1911" s="259"/>
      <c r="E1911" s="417"/>
      <c r="F1911" s="418"/>
      <c r="G1911" s="418"/>
      <c r="H1911" s="260"/>
      <c r="I1911" s="423"/>
    </row>
    <row r="1912" spans="1:9">
      <c r="A1912" s="259"/>
      <c r="B1912" s="259"/>
      <c r="C1912" s="416"/>
      <c r="D1912" s="259"/>
      <c r="E1912" s="417"/>
      <c r="F1912" s="418"/>
      <c r="G1912" s="418"/>
      <c r="H1912" s="260"/>
      <c r="I1912" s="423"/>
    </row>
    <row r="1913" spans="1:9">
      <c r="A1913" s="259"/>
      <c r="B1913" s="259"/>
      <c r="C1913" s="416"/>
      <c r="D1913" s="259"/>
      <c r="E1913" s="417"/>
      <c r="F1913" s="418"/>
      <c r="G1913" s="418"/>
      <c r="H1913" s="260"/>
      <c r="I1913" s="423"/>
    </row>
    <row r="1914" spans="1:9">
      <c r="A1914" s="259"/>
      <c r="B1914" s="259"/>
      <c r="C1914" s="416"/>
      <c r="D1914" s="259"/>
      <c r="E1914" s="417"/>
      <c r="F1914" s="418"/>
      <c r="G1914" s="418"/>
      <c r="H1914" s="260"/>
      <c r="I1914" s="423"/>
    </row>
    <row r="1915" spans="1:9">
      <c r="A1915" s="259"/>
      <c r="B1915" s="259"/>
      <c r="C1915" s="416"/>
      <c r="D1915" s="259"/>
      <c r="E1915" s="417"/>
      <c r="F1915" s="418"/>
      <c r="G1915" s="418"/>
      <c r="H1915" s="260"/>
      <c r="I1915" s="423"/>
    </row>
    <row r="1916" spans="1:9">
      <c r="A1916" s="259"/>
      <c r="B1916" s="259"/>
      <c r="C1916" s="416"/>
      <c r="D1916" s="259"/>
      <c r="E1916" s="417"/>
      <c r="F1916" s="418"/>
      <c r="G1916" s="418"/>
      <c r="H1916" s="260"/>
      <c r="I1916" s="423"/>
    </row>
    <row r="1917" spans="1:9">
      <c r="A1917" s="259"/>
      <c r="B1917" s="259"/>
      <c r="C1917" s="416"/>
      <c r="D1917" s="259"/>
      <c r="E1917" s="417"/>
      <c r="F1917" s="418"/>
      <c r="G1917" s="418"/>
      <c r="H1917" s="260"/>
      <c r="I1917" s="423"/>
    </row>
    <row r="1918" spans="1:9">
      <c r="A1918" s="259"/>
      <c r="B1918" s="259"/>
      <c r="C1918" s="416"/>
      <c r="D1918" s="259"/>
      <c r="E1918" s="417"/>
      <c r="F1918" s="418"/>
      <c r="G1918" s="418"/>
      <c r="H1918" s="260"/>
      <c r="I1918" s="423"/>
    </row>
    <row r="1919" spans="1:9">
      <c r="A1919" s="259"/>
      <c r="B1919" s="259"/>
      <c r="C1919" s="416"/>
      <c r="D1919" s="259"/>
      <c r="E1919" s="417"/>
      <c r="F1919" s="418"/>
      <c r="G1919" s="418"/>
      <c r="H1919" s="260"/>
      <c r="I1919" s="423"/>
    </row>
    <row r="1920" spans="1:9">
      <c r="A1920" s="259"/>
      <c r="B1920" s="259"/>
      <c r="C1920" s="416"/>
      <c r="D1920" s="259"/>
      <c r="E1920" s="417"/>
      <c r="F1920" s="418"/>
      <c r="G1920" s="418"/>
      <c r="H1920" s="260"/>
      <c r="I1920" s="423"/>
    </row>
    <row r="1921" spans="1:9">
      <c r="A1921" s="259"/>
      <c r="B1921" s="259"/>
      <c r="C1921" s="416"/>
      <c r="D1921" s="259"/>
      <c r="E1921" s="417"/>
      <c r="F1921" s="418"/>
      <c r="G1921" s="418"/>
      <c r="H1921" s="260"/>
      <c r="I1921" s="423"/>
    </row>
    <row r="1922" spans="1:9">
      <c r="A1922" s="259"/>
      <c r="B1922" s="259"/>
      <c r="C1922" s="416"/>
      <c r="D1922" s="259"/>
      <c r="E1922" s="417"/>
      <c r="F1922" s="418"/>
      <c r="G1922" s="418"/>
      <c r="H1922" s="260"/>
      <c r="I1922" s="423"/>
    </row>
    <row r="1923" spans="1:9">
      <c r="A1923" s="259"/>
      <c r="B1923" s="259"/>
      <c r="C1923" s="416"/>
      <c r="D1923" s="259"/>
      <c r="E1923" s="417"/>
      <c r="F1923" s="418"/>
      <c r="G1923" s="418"/>
      <c r="H1923" s="260"/>
      <c r="I1923" s="423"/>
    </row>
    <row r="1924" spans="1:9">
      <c r="A1924" s="259"/>
      <c r="B1924" s="259"/>
      <c r="C1924" s="416"/>
      <c r="D1924" s="259"/>
      <c r="E1924" s="417"/>
      <c r="F1924" s="418"/>
      <c r="G1924" s="418"/>
      <c r="H1924" s="260"/>
      <c r="I1924" s="423"/>
    </row>
    <row r="1925" spans="1:9">
      <c r="A1925" s="259"/>
      <c r="B1925" s="259"/>
      <c r="C1925" s="416"/>
      <c r="D1925" s="259"/>
      <c r="E1925" s="417"/>
      <c r="F1925" s="418"/>
      <c r="G1925" s="418"/>
      <c r="H1925" s="260"/>
      <c r="I1925" s="423"/>
    </row>
    <row r="1926" spans="1:9">
      <c r="A1926" s="259"/>
      <c r="B1926" s="259"/>
      <c r="C1926" s="416"/>
      <c r="D1926" s="259"/>
      <c r="E1926" s="417"/>
      <c r="F1926" s="418"/>
      <c r="G1926" s="418"/>
      <c r="H1926" s="260"/>
      <c r="I1926" s="423"/>
    </row>
    <row r="1927" spans="1:9">
      <c r="A1927" s="259"/>
      <c r="B1927" s="259"/>
      <c r="C1927" s="416"/>
      <c r="D1927" s="259"/>
      <c r="E1927" s="417"/>
      <c r="F1927" s="418"/>
      <c r="G1927" s="418"/>
      <c r="H1927" s="260"/>
      <c r="I1927" s="423"/>
    </row>
    <row r="1928" spans="1:9">
      <c r="A1928" s="259"/>
      <c r="B1928" s="259"/>
      <c r="C1928" s="416"/>
      <c r="D1928" s="259"/>
      <c r="E1928" s="417"/>
      <c r="F1928" s="418"/>
      <c r="G1928" s="418"/>
      <c r="H1928" s="260"/>
      <c r="I1928" s="423"/>
    </row>
    <row r="1929" spans="1:9">
      <c r="A1929" s="259"/>
      <c r="B1929" s="259"/>
      <c r="C1929" s="416"/>
      <c r="D1929" s="259"/>
      <c r="E1929" s="417"/>
      <c r="F1929" s="418"/>
      <c r="G1929" s="418"/>
      <c r="H1929" s="260"/>
      <c r="I1929" s="423"/>
    </row>
    <row r="1930" spans="1:9">
      <c r="A1930" s="259"/>
      <c r="B1930" s="259"/>
      <c r="C1930" s="416"/>
      <c r="D1930" s="259"/>
      <c r="E1930" s="417"/>
      <c r="F1930" s="418"/>
      <c r="G1930" s="418"/>
      <c r="H1930" s="260"/>
      <c r="I1930" s="423"/>
    </row>
    <row r="1931" spans="1:9">
      <c r="A1931" s="259"/>
      <c r="B1931" s="259"/>
      <c r="C1931" s="416"/>
      <c r="D1931" s="259"/>
      <c r="E1931" s="417"/>
      <c r="F1931" s="418"/>
      <c r="G1931" s="418"/>
      <c r="H1931" s="260"/>
      <c r="I1931" s="423"/>
    </row>
    <row r="1932" spans="1:9">
      <c r="A1932" s="259"/>
      <c r="B1932" s="259"/>
      <c r="C1932" s="416"/>
      <c r="D1932" s="259"/>
      <c r="E1932" s="417"/>
      <c r="F1932" s="418"/>
      <c r="G1932" s="418"/>
      <c r="H1932" s="260"/>
      <c r="I1932" s="423"/>
    </row>
    <row r="1933" spans="1:9">
      <c r="A1933" s="259"/>
      <c r="B1933" s="259"/>
      <c r="C1933" s="416"/>
      <c r="D1933" s="259"/>
      <c r="E1933" s="417"/>
      <c r="F1933" s="418"/>
      <c r="G1933" s="418"/>
      <c r="H1933" s="260"/>
      <c r="I1933" s="423"/>
    </row>
    <row r="1934" spans="1:9">
      <c r="A1934" s="259"/>
      <c r="B1934" s="259"/>
      <c r="C1934" s="416"/>
      <c r="D1934" s="259"/>
      <c r="E1934" s="417"/>
      <c r="F1934" s="418"/>
      <c r="G1934" s="418"/>
      <c r="H1934" s="260"/>
      <c r="I1934" s="423"/>
    </row>
    <row r="1935" spans="1:9">
      <c r="A1935" s="259"/>
      <c r="B1935" s="259"/>
      <c r="C1935" s="416"/>
      <c r="D1935" s="259"/>
      <c r="E1935" s="417"/>
      <c r="F1935" s="418"/>
      <c r="G1935" s="418"/>
      <c r="H1935" s="260"/>
      <c r="I1935" s="423"/>
    </row>
    <row r="1936" spans="1:9">
      <c r="A1936" s="259"/>
      <c r="B1936" s="259"/>
      <c r="C1936" s="416"/>
      <c r="D1936" s="259"/>
      <c r="E1936" s="417"/>
      <c r="F1936" s="418"/>
      <c r="G1936" s="418"/>
      <c r="H1936" s="260"/>
      <c r="I1936" s="423"/>
    </row>
    <row r="1937" spans="1:9">
      <c r="A1937" s="259"/>
      <c r="B1937" s="259"/>
      <c r="C1937" s="416"/>
      <c r="D1937" s="259"/>
      <c r="E1937" s="417"/>
      <c r="F1937" s="418"/>
      <c r="G1937" s="418"/>
      <c r="H1937" s="260"/>
      <c r="I1937" s="423"/>
    </row>
    <row r="1938" spans="1:9">
      <c r="A1938" s="259"/>
      <c r="B1938" s="259"/>
      <c r="C1938" s="416"/>
      <c r="D1938" s="259"/>
      <c r="E1938" s="417"/>
      <c r="F1938" s="418"/>
      <c r="G1938" s="418"/>
      <c r="H1938" s="260"/>
      <c r="I1938" s="423"/>
    </row>
    <row r="1939" spans="1:9">
      <c r="A1939" s="259"/>
      <c r="B1939" s="259"/>
      <c r="C1939" s="416"/>
      <c r="D1939" s="259"/>
      <c r="E1939" s="417"/>
      <c r="F1939" s="418"/>
      <c r="G1939" s="418"/>
      <c r="H1939" s="260"/>
      <c r="I1939" s="423"/>
    </row>
    <row r="1940" spans="1:9">
      <c r="A1940" s="259"/>
      <c r="B1940" s="259"/>
      <c r="C1940" s="416"/>
      <c r="D1940" s="259"/>
      <c r="E1940" s="417"/>
      <c r="F1940" s="418"/>
      <c r="G1940" s="418"/>
      <c r="H1940" s="260"/>
      <c r="I1940" s="423"/>
    </row>
    <row r="1941" spans="1:9">
      <c r="A1941" s="259"/>
      <c r="B1941" s="259"/>
      <c r="C1941" s="416"/>
      <c r="D1941" s="259"/>
      <c r="E1941" s="417"/>
      <c r="F1941" s="418"/>
      <c r="G1941" s="418"/>
      <c r="H1941" s="260"/>
      <c r="I1941" s="423"/>
    </row>
    <row r="1942" spans="1:9">
      <c r="A1942" s="259"/>
      <c r="B1942" s="259"/>
      <c r="C1942" s="416"/>
      <c r="D1942" s="259"/>
      <c r="E1942" s="417"/>
      <c r="F1942" s="418"/>
      <c r="G1942" s="418"/>
      <c r="H1942" s="260"/>
      <c r="I1942" s="423"/>
    </row>
    <row r="1943" spans="1:9">
      <c r="A1943" s="259"/>
      <c r="B1943" s="259"/>
      <c r="C1943" s="416"/>
      <c r="D1943" s="259"/>
      <c r="E1943" s="417"/>
      <c r="F1943" s="418"/>
      <c r="G1943" s="418"/>
      <c r="H1943" s="260"/>
      <c r="I1943" s="423"/>
    </row>
    <row r="1944" spans="1:9">
      <c r="A1944" s="259"/>
      <c r="B1944" s="259"/>
      <c r="C1944" s="416"/>
      <c r="D1944" s="259"/>
      <c r="E1944" s="417"/>
      <c r="F1944" s="418"/>
      <c r="G1944" s="418"/>
      <c r="H1944" s="260"/>
      <c r="I1944" s="423"/>
    </row>
    <row r="1945" spans="1:9">
      <c r="A1945" s="259"/>
      <c r="B1945" s="259"/>
      <c r="C1945" s="416"/>
      <c r="D1945" s="259"/>
      <c r="E1945" s="417"/>
      <c r="F1945" s="418"/>
      <c r="G1945" s="418"/>
      <c r="H1945" s="260"/>
      <c r="I1945" s="423"/>
    </row>
    <row r="1946" spans="1:9">
      <c r="A1946" s="259"/>
      <c r="B1946" s="259"/>
      <c r="C1946" s="416"/>
      <c r="D1946" s="259"/>
      <c r="E1946" s="417"/>
      <c r="F1946" s="418"/>
      <c r="G1946" s="418"/>
      <c r="H1946" s="260"/>
      <c r="I1946" s="423"/>
    </row>
    <row r="1947" spans="1:9">
      <c r="A1947" s="259"/>
      <c r="B1947" s="259"/>
      <c r="C1947" s="416"/>
      <c r="D1947" s="259"/>
      <c r="E1947" s="417"/>
      <c r="F1947" s="418"/>
      <c r="G1947" s="418"/>
      <c r="H1947" s="260"/>
      <c r="I1947" s="423"/>
    </row>
    <row r="1948" spans="1:9">
      <c r="A1948" s="259"/>
      <c r="B1948" s="259"/>
      <c r="C1948" s="416"/>
      <c r="D1948" s="259"/>
      <c r="E1948" s="417"/>
      <c r="F1948" s="418"/>
      <c r="G1948" s="418"/>
      <c r="H1948" s="260"/>
      <c r="I1948" s="423"/>
    </row>
    <row r="1949" spans="1:9">
      <c r="A1949" s="259"/>
      <c r="B1949" s="259"/>
      <c r="C1949" s="416"/>
      <c r="D1949" s="259"/>
      <c r="E1949" s="417"/>
      <c r="F1949" s="418"/>
      <c r="G1949" s="418"/>
      <c r="H1949" s="260"/>
      <c r="I1949" s="423"/>
    </row>
    <row r="1950" spans="1:9">
      <c r="A1950" s="259"/>
      <c r="B1950" s="259"/>
      <c r="C1950" s="416"/>
      <c r="D1950" s="259"/>
      <c r="E1950" s="417"/>
      <c r="F1950" s="418"/>
      <c r="G1950" s="418"/>
      <c r="H1950" s="260"/>
      <c r="I1950" s="423"/>
    </row>
    <row r="1951" spans="1:9">
      <c r="A1951" s="259"/>
      <c r="B1951" s="259"/>
      <c r="C1951" s="416"/>
      <c r="D1951" s="259"/>
      <c r="E1951" s="417"/>
      <c r="F1951" s="418"/>
      <c r="G1951" s="418"/>
      <c r="H1951" s="260"/>
      <c r="I1951" s="423"/>
    </row>
    <row r="1952" spans="1:9">
      <c r="A1952" s="259"/>
      <c r="B1952" s="259"/>
      <c r="C1952" s="416"/>
      <c r="D1952" s="259"/>
      <c r="E1952" s="417"/>
      <c r="F1952" s="418"/>
      <c r="G1952" s="418"/>
      <c r="H1952" s="260"/>
      <c r="I1952" s="423"/>
    </row>
    <row r="1953" spans="1:9">
      <c r="A1953" s="259"/>
      <c r="B1953" s="259"/>
      <c r="C1953" s="416"/>
      <c r="D1953" s="259"/>
      <c r="E1953" s="417"/>
      <c r="F1953" s="418"/>
      <c r="G1953" s="418"/>
      <c r="H1953" s="260"/>
      <c r="I1953" s="423"/>
    </row>
    <row r="1954" spans="1:9">
      <c r="A1954" s="259"/>
      <c r="B1954" s="259"/>
      <c r="C1954" s="416"/>
      <c r="D1954" s="259"/>
      <c r="E1954" s="417"/>
      <c r="F1954" s="418"/>
      <c r="G1954" s="418"/>
      <c r="H1954" s="260"/>
      <c r="I1954" s="423"/>
    </row>
    <row r="1955" spans="1:9">
      <c r="A1955" s="259"/>
      <c r="B1955" s="259"/>
      <c r="C1955" s="416"/>
      <c r="D1955" s="259"/>
      <c r="E1955" s="417"/>
      <c r="F1955" s="418"/>
      <c r="G1955" s="418"/>
      <c r="H1955" s="260"/>
      <c r="I1955" s="423"/>
    </row>
    <row r="1956" spans="1:9">
      <c r="A1956" s="259"/>
      <c r="B1956" s="259"/>
      <c r="C1956" s="416"/>
      <c r="D1956" s="259"/>
      <c r="E1956" s="417"/>
      <c r="F1956" s="418"/>
      <c r="G1956" s="418"/>
      <c r="H1956" s="260"/>
      <c r="I1956" s="423"/>
    </row>
    <row r="1957" spans="1:9">
      <c r="A1957" s="259"/>
      <c r="B1957" s="259"/>
      <c r="C1957" s="416"/>
      <c r="D1957" s="259"/>
      <c r="E1957" s="417"/>
      <c r="F1957" s="418"/>
      <c r="G1957" s="418"/>
      <c r="H1957" s="260"/>
      <c r="I1957" s="423"/>
    </row>
    <row r="1958" spans="1:9">
      <c r="A1958" s="259"/>
      <c r="B1958" s="259"/>
      <c r="C1958" s="416"/>
      <c r="D1958" s="259"/>
      <c r="E1958" s="417"/>
      <c r="F1958" s="418"/>
      <c r="G1958" s="418"/>
      <c r="H1958" s="260"/>
      <c r="I1958" s="423"/>
    </row>
    <row r="1959" spans="1:9">
      <c r="A1959" s="259"/>
      <c r="B1959" s="259"/>
      <c r="C1959" s="416"/>
      <c r="D1959" s="259"/>
      <c r="E1959" s="417"/>
      <c r="F1959" s="418"/>
      <c r="G1959" s="418"/>
      <c r="H1959" s="260"/>
      <c r="I1959" s="423"/>
    </row>
    <row r="1960" spans="1:9">
      <c r="A1960" s="259"/>
      <c r="B1960" s="259"/>
      <c r="C1960" s="416"/>
      <c r="D1960" s="259"/>
      <c r="E1960" s="417"/>
      <c r="F1960" s="418"/>
      <c r="G1960" s="418"/>
      <c r="H1960" s="260"/>
      <c r="I1960" s="423"/>
    </row>
    <row r="1961" spans="1:9">
      <c r="A1961" s="259"/>
      <c r="B1961" s="259"/>
      <c r="C1961" s="416"/>
      <c r="D1961" s="259"/>
      <c r="E1961" s="417"/>
      <c r="F1961" s="418"/>
      <c r="G1961" s="418"/>
      <c r="H1961" s="260"/>
      <c r="I1961" s="423"/>
    </row>
    <row r="1962" spans="1:9">
      <c r="A1962" s="259"/>
      <c r="B1962" s="259"/>
      <c r="C1962" s="416"/>
      <c r="D1962" s="259"/>
      <c r="E1962" s="417"/>
      <c r="F1962" s="418"/>
      <c r="G1962" s="418"/>
      <c r="H1962" s="260"/>
      <c r="I1962" s="423"/>
    </row>
    <row r="1963" spans="1:9">
      <c r="A1963" s="259"/>
      <c r="B1963" s="259"/>
      <c r="C1963" s="416"/>
      <c r="D1963" s="259"/>
      <c r="E1963" s="417"/>
      <c r="F1963" s="418"/>
      <c r="G1963" s="418"/>
      <c r="H1963" s="260"/>
      <c r="I1963" s="423"/>
    </row>
    <row r="1964" spans="1:9">
      <c r="A1964" s="259"/>
      <c r="B1964" s="259"/>
      <c r="C1964" s="416"/>
      <c r="D1964" s="259"/>
      <c r="E1964" s="417"/>
      <c r="F1964" s="418"/>
      <c r="G1964" s="418"/>
      <c r="H1964" s="260"/>
      <c r="I1964" s="423"/>
    </row>
    <row r="1965" spans="1:9">
      <c r="A1965" s="259"/>
      <c r="B1965" s="259"/>
      <c r="C1965" s="416"/>
      <c r="D1965" s="259"/>
      <c r="E1965" s="417"/>
      <c r="F1965" s="418"/>
      <c r="G1965" s="418"/>
      <c r="H1965" s="260"/>
      <c r="I1965" s="423"/>
    </row>
    <row r="1966" spans="1:9">
      <c r="A1966" s="259"/>
      <c r="B1966" s="259"/>
      <c r="C1966" s="416"/>
      <c r="D1966" s="259"/>
      <c r="E1966" s="417"/>
      <c r="F1966" s="418"/>
      <c r="G1966" s="418"/>
      <c r="H1966" s="260"/>
      <c r="I1966" s="423"/>
    </row>
    <row r="1967" spans="1:9">
      <c r="A1967" s="259"/>
      <c r="B1967" s="259"/>
      <c r="C1967" s="416"/>
      <c r="D1967" s="259"/>
      <c r="E1967" s="417"/>
      <c r="F1967" s="418"/>
      <c r="G1967" s="418"/>
      <c r="H1967" s="260"/>
      <c r="I1967" s="423"/>
    </row>
    <row r="1968" spans="1:9">
      <c r="A1968" s="259"/>
      <c r="B1968" s="259"/>
      <c r="C1968" s="416"/>
      <c r="D1968" s="259"/>
      <c r="E1968" s="417"/>
      <c r="F1968" s="418"/>
      <c r="G1968" s="418"/>
      <c r="H1968" s="260"/>
      <c r="I1968" s="423"/>
    </row>
    <row r="1969" spans="1:9">
      <c r="A1969" s="259"/>
      <c r="B1969" s="259"/>
      <c r="C1969" s="416"/>
      <c r="D1969" s="259"/>
      <c r="E1969" s="417"/>
      <c r="F1969" s="418"/>
      <c r="G1969" s="418"/>
      <c r="H1969" s="260"/>
      <c r="I1969" s="423"/>
    </row>
    <row r="1970" spans="1:9">
      <c r="A1970" s="259"/>
      <c r="B1970" s="259"/>
      <c r="C1970" s="416"/>
      <c r="D1970" s="259"/>
      <c r="E1970" s="417"/>
      <c r="F1970" s="418"/>
      <c r="G1970" s="418"/>
      <c r="H1970" s="260"/>
      <c r="I1970" s="423"/>
    </row>
    <row r="1971" spans="1:9">
      <c r="A1971" s="259"/>
      <c r="B1971" s="259"/>
      <c r="C1971" s="416"/>
      <c r="D1971" s="259"/>
      <c r="E1971" s="417"/>
      <c r="F1971" s="418"/>
      <c r="G1971" s="418"/>
      <c r="H1971" s="260"/>
      <c r="I1971" s="423"/>
    </row>
    <row r="1972" spans="1:9">
      <c r="A1972" s="259"/>
      <c r="B1972" s="259"/>
      <c r="C1972" s="416"/>
      <c r="D1972" s="259"/>
      <c r="E1972" s="417"/>
      <c r="F1972" s="418"/>
      <c r="G1972" s="418"/>
      <c r="H1972" s="260"/>
      <c r="I1972" s="423"/>
    </row>
    <row r="1973" spans="1:9">
      <c r="A1973" s="259"/>
      <c r="B1973" s="259"/>
      <c r="C1973" s="416"/>
      <c r="D1973" s="259"/>
      <c r="E1973" s="417"/>
      <c r="F1973" s="418"/>
      <c r="G1973" s="418"/>
      <c r="H1973" s="260"/>
      <c r="I1973" s="423"/>
    </row>
    <row r="1974" spans="1:9">
      <c r="A1974" s="259"/>
      <c r="B1974" s="259"/>
      <c r="C1974" s="416"/>
      <c r="D1974" s="259"/>
      <c r="E1974" s="417"/>
      <c r="F1974" s="418"/>
      <c r="G1974" s="418"/>
      <c r="H1974" s="260"/>
      <c r="I1974" s="423"/>
    </row>
    <row r="1975" spans="1:9">
      <c r="A1975" s="259"/>
      <c r="B1975" s="259"/>
      <c r="C1975" s="416"/>
      <c r="D1975" s="259"/>
      <c r="E1975" s="417"/>
      <c r="F1975" s="418"/>
      <c r="G1975" s="418"/>
      <c r="H1975" s="260"/>
      <c r="I1975" s="423"/>
    </row>
    <row r="1976" spans="1:9">
      <c r="A1976" s="259"/>
      <c r="B1976" s="259"/>
      <c r="C1976" s="416"/>
      <c r="D1976" s="259"/>
      <c r="E1976" s="417"/>
      <c r="F1976" s="418"/>
      <c r="G1976" s="418"/>
      <c r="H1976" s="260"/>
      <c r="I1976" s="423"/>
    </row>
    <row r="1977" spans="1:9">
      <c r="A1977" s="259"/>
      <c r="B1977" s="259"/>
      <c r="C1977" s="416"/>
      <c r="D1977" s="259"/>
      <c r="E1977" s="417"/>
      <c r="F1977" s="418"/>
      <c r="G1977" s="418"/>
      <c r="H1977" s="260"/>
      <c r="I1977" s="423"/>
    </row>
    <row r="1978" spans="1:9">
      <c r="A1978" s="259"/>
      <c r="B1978" s="259"/>
      <c r="C1978" s="416"/>
      <c r="D1978" s="259"/>
      <c r="E1978" s="417"/>
      <c r="F1978" s="418"/>
      <c r="G1978" s="418"/>
      <c r="H1978" s="260"/>
      <c r="I1978" s="423"/>
    </row>
    <row r="1979" spans="1:9">
      <c r="A1979" s="259"/>
      <c r="B1979" s="259"/>
      <c r="C1979" s="416"/>
      <c r="D1979" s="259"/>
      <c r="E1979" s="417"/>
      <c r="F1979" s="418"/>
      <c r="G1979" s="418"/>
      <c r="H1979" s="260"/>
      <c r="I1979" s="423"/>
    </row>
    <row r="1980" spans="1:9">
      <c r="A1980" s="259"/>
      <c r="B1980" s="259"/>
      <c r="C1980" s="416"/>
      <c r="D1980" s="259"/>
      <c r="E1980" s="417"/>
      <c r="F1980" s="418"/>
      <c r="G1980" s="418"/>
      <c r="H1980" s="260"/>
      <c r="I1980" s="423"/>
    </row>
    <row r="1981" spans="1:9">
      <c r="A1981" s="259"/>
      <c r="B1981" s="259"/>
      <c r="C1981" s="416"/>
      <c r="D1981" s="259"/>
      <c r="E1981" s="417"/>
      <c r="F1981" s="418"/>
      <c r="G1981" s="418"/>
      <c r="H1981" s="260"/>
      <c r="I1981" s="423"/>
    </row>
    <row r="1982" spans="1:9">
      <c r="A1982" s="259"/>
      <c r="B1982" s="259"/>
      <c r="C1982" s="416"/>
      <c r="D1982" s="259"/>
      <c r="E1982" s="417"/>
      <c r="F1982" s="418"/>
      <c r="G1982" s="418"/>
      <c r="H1982" s="260"/>
      <c r="I1982" s="423"/>
    </row>
    <row r="1983" spans="1:9">
      <c r="A1983" s="259"/>
      <c r="B1983" s="259"/>
      <c r="C1983" s="416"/>
      <c r="D1983" s="259"/>
      <c r="E1983" s="417"/>
      <c r="F1983" s="418"/>
      <c r="G1983" s="418"/>
      <c r="H1983" s="260"/>
      <c r="I1983" s="423"/>
    </row>
    <row r="1984" spans="1:9">
      <c r="A1984" s="259"/>
      <c r="B1984" s="259"/>
      <c r="C1984" s="416"/>
      <c r="D1984" s="259"/>
      <c r="E1984" s="417"/>
      <c r="F1984" s="418"/>
      <c r="G1984" s="418"/>
      <c r="H1984" s="260"/>
      <c r="I1984" s="423"/>
    </row>
    <row r="1985" spans="1:9">
      <c r="A1985" s="259"/>
      <c r="B1985" s="259"/>
      <c r="C1985" s="416"/>
      <c r="D1985" s="259"/>
      <c r="E1985" s="417"/>
      <c r="F1985" s="418"/>
      <c r="G1985" s="418"/>
      <c r="H1985" s="260"/>
      <c r="I1985" s="423"/>
    </row>
    <row r="1986" spans="1:9">
      <c r="A1986" s="259"/>
      <c r="B1986" s="259"/>
      <c r="C1986" s="416"/>
      <c r="D1986" s="259"/>
      <c r="E1986" s="417"/>
      <c r="F1986" s="418"/>
      <c r="G1986" s="418"/>
      <c r="H1986" s="260"/>
      <c r="I1986" s="423"/>
    </row>
    <row r="1987" spans="1:9">
      <c r="A1987" s="259"/>
      <c r="B1987" s="259"/>
      <c r="C1987" s="416"/>
      <c r="D1987" s="259"/>
      <c r="E1987" s="417"/>
      <c r="F1987" s="418"/>
      <c r="G1987" s="418"/>
      <c r="H1987" s="260"/>
      <c r="I1987" s="423"/>
    </row>
    <row r="1988" spans="1:9">
      <c r="A1988" s="259"/>
      <c r="B1988" s="259"/>
      <c r="C1988" s="416"/>
      <c r="D1988" s="259"/>
      <c r="E1988" s="417"/>
      <c r="F1988" s="418"/>
      <c r="G1988" s="418"/>
      <c r="H1988" s="260"/>
      <c r="I1988" s="423"/>
    </row>
    <row r="1989" spans="1:9">
      <c r="A1989" s="259"/>
      <c r="B1989" s="259"/>
      <c r="C1989" s="416"/>
      <c r="D1989" s="259"/>
      <c r="E1989" s="417"/>
      <c r="F1989" s="418"/>
      <c r="G1989" s="418"/>
      <c r="H1989" s="260"/>
      <c r="I1989" s="423"/>
    </row>
    <row r="1990" spans="1:9">
      <c r="A1990" s="259"/>
      <c r="B1990" s="259"/>
      <c r="C1990" s="416"/>
      <c r="D1990" s="259"/>
      <c r="E1990" s="417"/>
      <c r="F1990" s="418"/>
      <c r="G1990" s="418"/>
      <c r="H1990" s="260"/>
      <c r="I1990" s="423"/>
    </row>
    <row r="1991" spans="1:9">
      <c r="A1991" s="259"/>
      <c r="B1991" s="259"/>
      <c r="C1991" s="416"/>
      <c r="D1991" s="259"/>
      <c r="E1991" s="417"/>
      <c r="F1991" s="418"/>
      <c r="G1991" s="418"/>
      <c r="H1991" s="260"/>
      <c r="I1991" s="423"/>
    </row>
    <row r="1992" spans="1:9">
      <c r="A1992" s="259"/>
      <c r="B1992" s="259"/>
      <c r="C1992" s="416"/>
      <c r="D1992" s="259"/>
      <c r="E1992" s="417"/>
      <c r="F1992" s="418"/>
      <c r="G1992" s="418"/>
      <c r="H1992" s="260"/>
      <c r="I1992" s="423"/>
    </row>
    <row r="1993" spans="1:9">
      <c r="A1993" s="259"/>
      <c r="B1993" s="259"/>
      <c r="C1993" s="416"/>
      <c r="D1993" s="259"/>
      <c r="E1993" s="417"/>
      <c r="F1993" s="418"/>
      <c r="G1993" s="418"/>
      <c r="H1993" s="260"/>
      <c r="I1993" s="423"/>
    </row>
    <row r="1994" spans="1:9">
      <c r="A1994" s="259"/>
      <c r="B1994" s="259"/>
      <c r="C1994" s="416"/>
      <c r="D1994" s="259"/>
      <c r="E1994" s="417"/>
      <c r="F1994" s="418"/>
      <c r="G1994" s="418"/>
      <c r="H1994" s="260"/>
      <c r="I1994" s="423"/>
    </row>
    <row r="1995" spans="1:9">
      <c r="A1995" s="259"/>
      <c r="B1995" s="259"/>
      <c r="C1995" s="416"/>
      <c r="D1995" s="259"/>
      <c r="E1995" s="417"/>
      <c r="F1995" s="418"/>
      <c r="G1995" s="418"/>
      <c r="H1995" s="260"/>
      <c r="I1995" s="423"/>
    </row>
    <row r="1996" spans="1:9">
      <c r="A1996" s="259"/>
      <c r="B1996" s="259"/>
      <c r="C1996" s="416"/>
      <c r="D1996" s="259"/>
      <c r="E1996" s="417"/>
      <c r="F1996" s="418"/>
      <c r="G1996" s="418"/>
      <c r="H1996" s="260"/>
      <c r="I1996" s="423"/>
    </row>
    <row r="1997" spans="1:9">
      <c r="A1997" s="259"/>
      <c r="B1997" s="259"/>
      <c r="C1997" s="416"/>
      <c r="D1997" s="259"/>
      <c r="E1997" s="417"/>
      <c r="F1997" s="418"/>
      <c r="G1997" s="418"/>
      <c r="H1997" s="260"/>
      <c r="I1997" s="423"/>
    </row>
    <row r="1998" spans="1:9">
      <c r="A1998" s="259"/>
      <c r="B1998" s="259"/>
      <c r="C1998" s="416"/>
      <c r="D1998" s="259"/>
      <c r="E1998" s="417"/>
      <c r="F1998" s="418"/>
      <c r="G1998" s="418"/>
      <c r="H1998" s="260"/>
      <c r="I1998" s="423"/>
    </row>
    <row r="1999" spans="1:9">
      <c r="A1999" s="259"/>
      <c r="B1999" s="259"/>
      <c r="C1999" s="416"/>
      <c r="D1999" s="259"/>
      <c r="E1999" s="417"/>
      <c r="F1999" s="418"/>
      <c r="G1999" s="418"/>
      <c r="H1999" s="260"/>
      <c r="I1999" s="423"/>
    </row>
    <row r="2000" spans="1:9">
      <c r="A2000" s="259"/>
      <c r="B2000" s="259"/>
      <c r="C2000" s="416"/>
      <c r="D2000" s="259"/>
      <c r="E2000" s="417"/>
      <c r="F2000" s="418"/>
      <c r="G2000" s="418"/>
      <c r="H2000" s="260"/>
      <c r="I2000" s="423"/>
    </row>
    <row r="2001" spans="1:9">
      <c r="A2001" s="259"/>
      <c r="B2001" s="259"/>
      <c r="C2001" s="416"/>
      <c r="D2001" s="259"/>
      <c r="E2001" s="417"/>
      <c r="F2001" s="418"/>
      <c r="G2001" s="418"/>
      <c r="H2001" s="260"/>
      <c r="I2001" s="423"/>
    </row>
  </sheetData>
  <autoFilter ref="A3:I666" xr:uid="{00000000-0001-0000-0600-000000000000}"/>
  <mergeCells count="11">
    <mergeCell ref="M11:N11"/>
    <mergeCell ref="M12:N12"/>
    <mergeCell ref="M13:N13"/>
    <mergeCell ref="M14:N14"/>
    <mergeCell ref="M15:N15"/>
    <mergeCell ref="M10:N10"/>
    <mergeCell ref="A1:D1"/>
    <mergeCell ref="K4:N4"/>
    <mergeCell ref="M7:N7"/>
    <mergeCell ref="M8:N8"/>
    <mergeCell ref="M9:N9"/>
  </mergeCells>
  <conditionalFormatting sqref="I463:I494 I497:I513">
    <cfRule type="expression" dxfId="18" priority="1">
      <formula>#REF!="Yes"</formula>
    </cfRule>
    <cfRule type="expression" dxfId="17" priority="2">
      <formula>F463="Project developed"</formula>
    </cfRule>
  </conditionalFormatting>
  <conditionalFormatting sqref="I535:I549 I818:I2001">
    <cfRule type="expression" dxfId="16" priority="3">
      <formula>#REF!="Yes"</formula>
    </cfRule>
  </conditionalFormatting>
  <conditionalFormatting sqref="I535:I549 I818:I2801">
    <cfRule type="expression" dxfId="15" priority="4">
      <formula>F535="Project developed"</formula>
    </cfRule>
  </conditionalFormatting>
  <dataValidations count="1">
    <dataValidation type="date" allowBlank="1" showInputMessage="1" showErrorMessage="1" error="Please enter a date in short date format (DD/MM/YYYY)" prompt="Please enter a date in short date format (DD/MM/YYYY)" sqref="H597:H606 H523:H549 C523:C549 C597:C606" xr:uid="{6D8D3C79-8216-485B-B862-2A480A69D670}">
      <formula1>36526</formula1>
      <formula2>73051</formula2>
    </dataValidation>
  </dataValidations>
  <pageMargins left="0.7" right="0.7" top="0.75" bottom="0.75" header="0.3" footer="0.3"/>
  <pageSetup paperSize="9" orientation="portrait" r:id="rId1"/>
  <headerFooter>
    <oddFooter>&amp;C&amp;1#&amp;"Calibri"&amp;12&amp;K008000Internal Use</oddFooter>
  </headerFooter>
  <customProperties>
    <customPr name="_pios_id" r:id="rId2"/>
  </customProperties>
  <extLst>
    <ext xmlns:x14="http://schemas.microsoft.com/office/spreadsheetml/2009/9/main" uri="{CCE6A557-97BC-4b89-ADB6-D9C93CAAB3DF}">
      <x14:dataValidations xmlns:xm="http://schemas.microsoft.com/office/excel/2006/main" count="3">
        <x14:dataValidation type="list" allowBlank="1" showInputMessage="1" showErrorMessage="1" xr:uid="{D920E2DF-CA4A-4929-9D92-F97983DB7B4C}">
          <x14:formula1>
            <xm:f>'Data options'!$B$3:$B$4</xm:f>
          </x14:formula1>
          <xm:sqref>E305:E460</xm:sqref>
        </x14:dataValidation>
        <x14:dataValidation type="list" allowBlank="1" showInputMessage="1" showErrorMessage="1" xr:uid="{8818AB2C-09F8-48E8-8032-545C52D804B9}">
          <x14:formula1>
            <xm:f>'Data options'!$B$9:$B$11</xm:f>
          </x14:formula1>
          <xm:sqref>F305:F460</xm:sqref>
        </x14:dataValidation>
        <x14:dataValidation type="list" allowBlank="1" showInputMessage="1" showErrorMessage="1" xr:uid="{E53E20E7-AC08-4FC3-8A9F-4C2D9E7AF873}">
          <x14:formula1>
            <xm:f>'Data options'!$B$15:$B$21</xm:f>
          </x14:formula1>
          <xm:sqref>G305:G460</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50635F-B6A5-48E1-9B3A-C9796FDF552C}">
  <dimension ref="A1:AO2000"/>
  <sheetViews>
    <sheetView zoomScale="80" zoomScaleNormal="80" workbookViewId="0">
      <pane xSplit="6" ySplit="4" topLeftCell="G5" activePane="bottomRight" state="frozen"/>
      <selection pane="bottomRight" sqref="A1:F2"/>
      <selection pane="bottomLeft" activeCell="C36" sqref="C36"/>
      <selection pane="topRight" activeCell="C36" sqref="C36"/>
    </sheetView>
  </sheetViews>
  <sheetFormatPr defaultColWidth="9.28515625" defaultRowHeight="15"/>
  <cols>
    <col min="1" max="1" width="12.7109375" customWidth="1"/>
    <col min="2" max="2" width="11.28515625" customWidth="1"/>
    <col min="3" max="3" width="15" customWidth="1"/>
    <col min="4" max="4" width="15.7109375" customWidth="1"/>
    <col min="5" max="5" width="18.7109375" customWidth="1"/>
    <col min="6" max="6" width="25.28515625" customWidth="1"/>
    <col min="7" max="7" width="19.7109375" customWidth="1"/>
    <col min="8" max="8" width="12.28515625" customWidth="1"/>
    <col min="9" max="9" width="14.42578125" customWidth="1"/>
    <col min="10" max="10" width="16.7109375" customWidth="1"/>
    <col min="11" max="12" width="15" customWidth="1"/>
    <col min="13" max="13" width="12.42578125" customWidth="1"/>
    <col min="14" max="15" width="24.7109375" customWidth="1"/>
    <col min="16" max="17" width="24.5703125" customWidth="1"/>
    <col min="18" max="22" width="24.42578125" customWidth="1"/>
    <col min="23" max="23" width="109.28515625" customWidth="1"/>
    <col min="24" max="24" width="94.28515625" customWidth="1"/>
    <col min="25" max="26" width="16.28515625" customWidth="1"/>
    <col min="27" max="27" width="42.42578125" customWidth="1"/>
    <col min="28" max="28" width="11.28515625" customWidth="1"/>
    <col min="29" max="29" width="18.7109375" customWidth="1"/>
    <col min="30" max="30" width="16.28515625" bestFit="1" customWidth="1"/>
    <col min="31" max="32" width="38" bestFit="1" customWidth="1"/>
    <col min="33" max="33" width="30.7109375" customWidth="1"/>
    <col min="34" max="34" width="29.5703125" customWidth="1"/>
    <col min="35" max="35" width="128.28515625" customWidth="1"/>
    <col min="36" max="36" width="30.42578125" customWidth="1"/>
    <col min="37" max="37" width="4.28515625" style="294" customWidth="1"/>
    <col min="38" max="38" width="8.28515625" style="295" customWidth="1"/>
    <col min="39" max="39" width="29.28515625" style="295" customWidth="1"/>
    <col min="40" max="40" width="128.5703125" style="208" customWidth="1"/>
    <col min="41" max="41" width="4.7109375" style="294" customWidth="1"/>
    <col min="42" max="16384" width="9.28515625" style="158"/>
  </cols>
  <sheetData>
    <row r="1" spans="1:41" s="279" customFormat="1" ht="31.5" customHeight="1">
      <c r="A1" s="533" t="s">
        <v>890</v>
      </c>
      <c r="B1" s="534"/>
      <c r="C1" s="534"/>
      <c r="D1" s="534"/>
      <c r="E1" s="534"/>
      <c r="F1" s="534"/>
      <c r="G1" s="274"/>
      <c r="H1" s="275"/>
      <c r="I1" s="274"/>
      <c r="J1" s="274"/>
      <c r="K1" s="274"/>
      <c r="L1" s="274"/>
      <c r="M1" s="276"/>
      <c r="N1" s="274"/>
      <c r="O1" s="274"/>
      <c r="P1" s="274"/>
      <c r="Q1" s="274"/>
      <c r="R1" s="274"/>
      <c r="S1" s="274"/>
      <c r="T1" s="274"/>
      <c r="U1" s="274"/>
      <c r="V1" s="274"/>
      <c r="W1" s="275"/>
      <c r="X1" s="275"/>
      <c r="Y1" s="275"/>
      <c r="Z1" s="274"/>
      <c r="AA1" s="274"/>
      <c r="AB1" s="274"/>
      <c r="AC1" s="274"/>
      <c r="AD1" s="276"/>
      <c r="AE1" s="274"/>
      <c r="AF1" s="274"/>
      <c r="AG1" s="274"/>
      <c r="AH1" s="274"/>
      <c r="AI1" s="274"/>
      <c r="AJ1" s="274"/>
      <c r="AK1" s="277"/>
      <c r="AL1" s="278"/>
      <c r="AM1" s="278"/>
      <c r="AN1" s="278"/>
      <c r="AO1" s="277"/>
    </row>
    <row r="2" spans="1:41" s="279" customFormat="1" ht="40.9" customHeight="1">
      <c r="A2" s="534"/>
      <c r="B2" s="534"/>
      <c r="C2" s="534"/>
      <c r="D2" s="534"/>
      <c r="E2" s="534"/>
      <c r="F2" s="534"/>
      <c r="G2" s="274"/>
      <c r="H2" s="275"/>
      <c r="I2" s="275"/>
      <c r="J2" s="275"/>
      <c r="K2" s="274"/>
      <c r="L2" s="274"/>
      <c r="M2" s="276"/>
      <c r="N2" s="274"/>
      <c r="O2" s="274"/>
      <c r="P2" s="274"/>
      <c r="Q2" s="274"/>
      <c r="R2" s="274"/>
      <c r="S2" s="274"/>
      <c r="T2" s="274"/>
      <c r="U2" s="274"/>
      <c r="V2" s="274"/>
      <c r="W2" s="274"/>
      <c r="X2" s="274"/>
      <c r="Y2" s="275"/>
      <c r="Z2" s="274"/>
      <c r="AA2" s="274"/>
      <c r="AB2" s="274"/>
      <c r="AC2" s="274"/>
      <c r="AD2" s="276"/>
      <c r="AE2" s="274"/>
      <c r="AF2" s="274"/>
      <c r="AG2" s="274"/>
      <c r="AH2" s="274"/>
      <c r="AI2" s="274"/>
      <c r="AJ2" s="274"/>
      <c r="AK2" s="277"/>
      <c r="AL2" s="278"/>
      <c r="AM2" s="278"/>
      <c r="AN2" s="278"/>
      <c r="AO2" s="277"/>
    </row>
    <row r="3" spans="1:41" s="280" customFormat="1" ht="34.15" customHeight="1" thickBot="1">
      <c r="A3" s="280" t="s">
        <v>891</v>
      </c>
      <c r="B3" s="281"/>
      <c r="C3" s="281"/>
      <c r="D3" s="281"/>
      <c r="E3" s="281"/>
      <c r="G3" s="282" t="s">
        <v>892</v>
      </c>
      <c r="H3" s="283"/>
      <c r="I3" s="282"/>
      <c r="K3" s="535" t="s">
        <v>893</v>
      </c>
      <c r="L3" s="535"/>
      <c r="M3" s="281"/>
      <c r="N3" s="536" t="s">
        <v>894</v>
      </c>
      <c r="O3" s="536"/>
      <c r="P3" s="536"/>
      <c r="Q3" s="536"/>
      <c r="Y3" s="284" t="s">
        <v>895</v>
      </c>
      <c r="AD3" s="281"/>
      <c r="AK3" s="285"/>
      <c r="AL3" s="286" t="s">
        <v>656</v>
      </c>
      <c r="AM3" s="286"/>
      <c r="AN3" s="258"/>
      <c r="AO3" s="285"/>
    </row>
    <row r="4" spans="1:41" s="288" customFormat="1" ht="60.75" thickBot="1">
      <c r="A4" s="287" t="s">
        <v>896</v>
      </c>
      <c r="B4" s="287" t="s">
        <v>342</v>
      </c>
      <c r="C4" s="287" t="s">
        <v>365</v>
      </c>
      <c r="D4" s="287" t="s">
        <v>897</v>
      </c>
      <c r="E4" s="287" t="s">
        <v>898</v>
      </c>
      <c r="F4" s="288" t="s">
        <v>899</v>
      </c>
      <c r="G4" s="288" t="s">
        <v>900</v>
      </c>
      <c r="H4" s="289" t="s">
        <v>375</v>
      </c>
      <c r="I4" s="288" t="s">
        <v>901</v>
      </c>
      <c r="J4" s="288" t="s">
        <v>902</v>
      </c>
      <c r="K4" s="288" t="s">
        <v>381</v>
      </c>
      <c r="L4" s="288" t="s">
        <v>383</v>
      </c>
      <c r="M4" s="287" t="s">
        <v>903</v>
      </c>
      <c r="N4" s="288" t="s">
        <v>904</v>
      </c>
      <c r="O4" s="288" t="s">
        <v>391</v>
      </c>
      <c r="P4" s="288" t="s">
        <v>393</v>
      </c>
      <c r="Q4" s="288" t="s">
        <v>905</v>
      </c>
      <c r="R4" s="288" t="s">
        <v>397</v>
      </c>
      <c r="S4" s="288" t="s">
        <v>399</v>
      </c>
      <c r="T4" s="288" t="s">
        <v>906</v>
      </c>
      <c r="U4" s="288" t="s">
        <v>907</v>
      </c>
      <c r="V4" s="288" t="s">
        <v>908</v>
      </c>
      <c r="W4" s="288" t="s">
        <v>909</v>
      </c>
      <c r="X4" s="288" t="s">
        <v>910</v>
      </c>
      <c r="Y4" s="289" t="s">
        <v>411</v>
      </c>
      <c r="Z4" s="288" t="s">
        <v>413</v>
      </c>
      <c r="AA4" s="290" t="s">
        <v>911</v>
      </c>
      <c r="AB4" s="290" t="s">
        <v>912</v>
      </c>
      <c r="AC4" s="288" t="s">
        <v>419</v>
      </c>
      <c r="AD4" s="287" t="s">
        <v>913</v>
      </c>
      <c r="AE4" s="288" t="s">
        <v>423</v>
      </c>
      <c r="AF4" s="288" t="s">
        <v>424</v>
      </c>
      <c r="AG4" s="288" t="s">
        <v>425</v>
      </c>
      <c r="AH4" s="288" t="s">
        <v>427</v>
      </c>
      <c r="AI4" s="288" t="s">
        <v>429</v>
      </c>
      <c r="AJ4" s="288" t="s">
        <v>431</v>
      </c>
      <c r="AK4" s="291"/>
      <c r="AL4" s="424" t="s">
        <v>914</v>
      </c>
      <c r="AM4" s="424"/>
      <c r="AN4" s="424"/>
      <c r="AO4" s="291"/>
    </row>
    <row r="5" spans="1:41" s="159" customFormat="1" ht="14.25">
      <c r="A5" s="425">
        <v>2023</v>
      </c>
      <c r="B5" s="425" t="s">
        <v>3</v>
      </c>
      <c r="C5" s="425" t="s">
        <v>257</v>
      </c>
      <c r="D5" s="425" t="s">
        <v>725</v>
      </c>
      <c r="E5" s="425" t="s">
        <v>915</v>
      </c>
      <c r="F5" s="425" t="s">
        <v>916</v>
      </c>
      <c r="G5" s="425" t="s">
        <v>917</v>
      </c>
      <c r="H5" s="426">
        <v>44986</v>
      </c>
      <c r="I5" s="426">
        <v>45380</v>
      </c>
      <c r="J5" s="425" t="s">
        <v>918</v>
      </c>
      <c r="K5" s="425" t="s">
        <v>919</v>
      </c>
      <c r="L5" s="425" t="s">
        <v>920</v>
      </c>
      <c r="M5" s="425">
        <v>2</v>
      </c>
      <c r="N5" s="427">
        <v>48593</v>
      </c>
      <c r="O5" s="427">
        <v>0</v>
      </c>
      <c r="P5" s="427">
        <v>39200</v>
      </c>
      <c r="Q5" s="427">
        <v>3920</v>
      </c>
      <c r="R5" s="425"/>
      <c r="S5" s="427">
        <v>0</v>
      </c>
      <c r="T5" s="425" t="s">
        <v>921</v>
      </c>
      <c r="U5" s="428">
        <v>0</v>
      </c>
      <c r="V5" s="425" t="s">
        <v>261</v>
      </c>
      <c r="W5" s="425" t="s">
        <v>922</v>
      </c>
      <c r="X5" s="425" t="s">
        <v>923</v>
      </c>
      <c r="Y5" s="425"/>
      <c r="Z5" s="425">
        <v>0</v>
      </c>
      <c r="AA5" s="425"/>
      <c r="AB5" s="425" t="s">
        <v>924</v>
      </c>
      <c r="AC5" s="427">
        <v>129360</v>
      </c>
      <c r="AD5" s="425">
        <v>8</v>
      </c>
      <c r="AE5" s="427"/>
      <c r="AF5" s="425"/>
      <c r="AG5" s="428"/>
      <c r="AH5" s="425"/>
      <c r="AI5" s="425"/>
      <c r="AJ5" s="425"/>
      <c r="AK5" s="409"/>
      <c r="AL5" s="537" t="s">
        <v>925</v>
      </c>
      <c r="AM5" s="537"/>
      <c r="AN5" s="538"/>
      <c r="AO5" s="409"/>
    </row>
    <row r="6" spans="1:41" s="159" customFormat="1">
      <c r="A6" s="425">
        <v>2023</v>
      </c>
      <c r="B6" s="425" t="s">
        <v>3</v>
      </c>
      <c r="C6" s="425" t="s">
        <v>257</v>
      </c>
      <c r="D6" s="425" t="s">
        <v>926</v>
      </c>
      <c r="E6" s="425" t="s">
        <v>927</v>
      </c>
      <c r="F6" s="425" t="s">
        <v>761</v>
      </c>
      <c r="G6" s="425" t="s">
        <v>928</v>
      </c>
      <c r="H6" s="426">
        <v>45261</v>
      </c>
      <c r="I6" s="426">
        <v>46053</v>
      </c>
      <c r="J6" s="425" t="s">
        <v>929</v>
      </c>
      <c r="K6" s="425" t="s">
        <v>930</v>
      </c>
      <c r="L6" s="425"/>
      <c r="M6" s="425">
        <v>3</v>
      </c>
      <c r="N6" s="427">
        <v>22830127</v>
      </c>
      <c r="O6" s="427">
        <v>3655266</v>
      </c>
      <c r="P6" s="427">
        <v>19156742</v>
      </c>
      <c r="Q6" s="427">
        <v>4237</v>
      </c>
      <c r="R6" s="425" t="s">
        <v>931</v>
      </c>
      <c r="S6" s="427">
        <v>1480000000</v>
      </c>
      <c r="T6" s="425" t="s">
        <v>932</v>
      </c>
      <c r="U6" s="428">
        <v>5910000</v>
      </c>
      <c r="V6" s="425" t="s">
        <v>933</v>
      </c>
      <c r="W6" s="425" t="s">
        <v>261</v>
      </c>
      <c r="X6" s="425" t="s">
        <v>934</v>
      </c>
      <c r="Y6" s="425"/>
      <c r="Z6" s="425">
        <v>0</v>
      </c>
      <c r="AA6" s="425"/>
      <c r="AB6" s="425"/>
      <c r="AC6" s="427">
        <v>22530137</v>
      </c>
      <c r="AD6" s="425"/>
      <c r="AE6" s="427"/>
      <c r="AF6" s="425"/>
      <c r="AG6" s="428"/>
      <c r="AH6" s="425"/>
      <c r="AI6" s="425"/>
      <c r="AJ6" s="425"/>
      <c r="AK6" s="409"/>
      <c r="AL6" s="292" t="s">
        <v>665</v>
      </c>
      <c r="AM6" s="293" t="s">
        <v>666</v>
      </c>
      <c r="AN6" s="293" t="s">
        <v>667</v>
      </c>
      <c r="AO6" s="409"/>
    </row>
    <row r="7" spans="1:41" s="159" customFormat="1" ht="14.25">
      <c r="A7" s="425">
        <v>2023</v>
      </c>
      <c r="B7" s="425" t="s">
        <v>3</v>
      </c>
      <c r="C7" s="425" t="s">
        <v>924</v>
      </c>
      <c r="D7" s="425" t="s">
        <v>725</v>
      </c>
      <c r="E7" s="425" t="s">
        <v>935</v>
      </c>
      <c r="F7" s="425" t="s">
        <v>936</v>
      </c>
      <c r="G7" s="425"/>
      <c r="H7" s="426">
        <v>45172</v>
      </c>
      <c r="I7" s="426">
        <v>45596</v>
      </c>
      <c r="J7" s="425" t="s">
        <v>929</v>
      </c>
      <c r="K7" s="425" t="s">
        <v>937</v>
      </c>
      <c r="L7" s="425"/>
      <c r="M7" s="425">
        <v>6</v>
      </c>
      <c r="N7" s="427">
        <v>337500</v>
      </c>
      <c r="O7" s="427">
        <v>0</v>
      </c>
      <c r="P7" s="427">
        <v>303750</v>
      </c>
      <c r="Q7" s="427">
        <v>33750</v>
      </c>
      <c r="R7" s="425"/>
      <c r="S7" s="427">
        <v>0</v>
      </c>
      <c r="T7" s="425" t="s">
        <v>938</v>
      </c>
      <c r="U7" s="428">
        <v>0</v>
      </c>
      <c r="V7" s="425" t="s">
        <v>261</v>
      </c>
      <c r="W7" s="425" t="s">
        <v>939</v>
      </c>
      <c r="X7" s="425" t="s">
        <v>261</v>
      </c>
      <c r="Y7" s="425"/>
      <c r="Z7" s="425">
        <v>0</v>
      </c>
      <c r="AA7" s="425"/>
      <c r="AB7" s="425"/>
      <c r="AC7" s="427"/>
      <c r="AD7" s="425"/>
      <c r="AE7" s="427"/>
      <c r="AF7" s="425"/>
      <c r="AG7" s="428"/>
      <c r="AH7" s="425"/>
      <c r="AI7" s="425"/>
      <c r="AJ7" s="425"/>
      <c r="AK7" s="409"/>
      <c r="AL7" s="429" t="s">
        <v>669</v>
      </c>
      <c r="AM7" s="414" t="s">
        <v>362</v>
      </c>
      <c r="AN7" s="413" t="s">
        <v>940</v>
      </c>
      <c r="AO7" s="409"/>
    </row>
    <row r="8" spans="1:41" s="159" customFormat="1" ht="14.25">
      <c r="A8" s="425">
        <v>2023</v>
      </c>
      <c r="B8" s="425" t="s">
        <v>3</v>
      </c>
      <c r="C8" s="425" t="s">
        <v>924</v>
      </c>
      <c r="D8" s="425" t="s">
        <v>725</v>
      </c>
      <c r="E8" s="425" t="s">
        <v>941</v>
      </c>
      <c r="F8" s="425" t="s">
        <v>763</v>
      </c>
      <c r="G8" s="425"/>
      <c r="H8" s="426">
        <v>45200</v>
      </c>
      <c r="I8" s="426">
        <v>45961</v>
      </c>
      <c r="J8" s="425" t="s">
        <v>942</v>
      </c>
      <c r="K8" s="425" t="s">
        <v>943</v>
      </c>
      <c r="L8" s="425" t="s">
        <v>920</v>
      </c>
      <c r="M8" s="425">
        <v>7</v>
      </c>
      <c r="N8" s="427">
        <v>2894575</v>
      </c>
      <c r="O8" s="427">
        <v>0</v>
      </c>
      <c r="P8" s="427">
        <v>2605117.5</v>
      </c>
      <c r="Q8" s="427">
        <v>289457.5</v>
      </c>
      <c r="R8" s="425" t="s">
        <v>944</v>
      </c>
      <c r="S8" s="427">
        <v>3170000</v>
      </c>
      <c r="T8" s="425" t="s">
        <v>945</v>
      </c>
      <c r="U8" s="428">
        <v>0</v>
      </c>
      <c r="V8" s="425" t="s">
        <v>261</v>
      </c>
      <c r="W8" s="425" t="s">
        <v>946</v>
      </c>
      <c r="X8" s="425" t="s">
        <v>261</v>
      </c>
      <c r="Y8" s="426">
        <v>45869</v>
      </c>
      <c r="Z8" s="425">
        <v>669</v>
      </c>
      <c r="AA8" s="425"/>
      <c r="AB8" s="425"/>
      <c r="AC8" s="427"/>
      <c r="AD8" s="425"/>
      <c r="AE8" s="427"/>
      <c r="AF8" s="425"/>
      <c r="AG8" s="428"/>
      <c r="AH8" s="425"/>
      <c r="AI8" s="425"/>
      <c r="AJ8" s="425"/>
      <c r="AK8" s="409"/>
      <c r="AL8" s="429" t="s">
        <v>672</v>
      </c>
      <c r="AM8" s="414" t="s">
        <v>342</v>
      </c>
      <c r="AN8" s="414" t="s">
        <v>435</v>
      </c>
      <c r="AO8" s="409"/>
    </row>
    <row r="9" spans="1:41" s="159" customFormat="1" ht="14.25">
      <c r="A9" s="425">
        <v>2024</v>
      </c>
      <c r="B9" s="425" t="s">
        <v>3</v>
      </c>
      <c r="C9" s="425" t="s">
        <v>924</v>
      </c>
      <c r="D9" s="425" t="s">
        <v>725</v>
      </c>
      <c r="E9" s="425" t="s">
        <v>947</v>
      </c>
      <c r="F9" s="425" t="s">
        <v>948</v>
      </c>
      <c r="G9" s="425" t="s">
        <v>947</v>
      </c>
      <c r="H9" s="426">
        <v>45366</v>
      </c>
      <c r="I9" s="426">
        <v>45747</v>
      </c>
      <c r="J9" s="425" t="s">
        <v>942</v>
      </c>
      <c r="K9" s="425" t="s">
        <v>930</v>
      </c>
      <c r="L9" s="425" t="s">
        <v>919</v>
      </c>
      <c r="M9" s="425">
        <v>3</v>
      </c>
      <c r="N9" s="427">
        <v>193000</v>
      </c>
      <c r="O9" s="427">
        <v>0</v>
      </c>
      <c r="P9" s="427">
        <v>173700</v>
      </c>
      <c r="Q9" s="427">
        <v>19300</v>
      </c>
      <c r="R9" s="425"/>
      <c r="S9" s="427">
        <v>296250000</v>
      </c>
      <c r="T9" s="425" t="s">
        <v>949</v>
      </c>
      <c r="U9" s="428">
        <v>0</v>
      </c>
      <c r="V9" s="425" t="s">
        <v>261</v>
      </c>
      <c r="W9" s="425" t="s">
        <v>261</v>
      </c>
      <c r="X9" s="425" t="s">
        <v>950</v>
      </c>
      <c r="Y9" s="425"/>
      <c r="Z9" s="425">
        <v>0</v>
      </c>
      <c r="AA9" s="425"/>
      <c r="AB9" s="425"/>
      <c r="AC9" s="427"/>
      <c r="AD9" s="425"/>
      <c r="AE9" s="427"/>
      <c r="AF9" s="425"/>
      <c r="AG9" s="428"/>
      <c r="AH9" s="425"/>
      <c r="AI9" s="425"/>
      <c r="AJ9" s="425"/>
      <c r="AK9" s="409"/>
      <c r="AL9" s="429" t="s">
        <v>675</v>
      </c>
      <c r="AM9" s="414" t="s">
        <v>365</v>
      </c>
      <c r="AN9" s="413" t="s">
        <v>951</v>
      </c>
      <c r="AO9" s="409"/>
    </row>
    <row r="10" spans="1:41" s="159" customFormat="1" ht="28.5">
      <c r="A10" s="425">
        <v>2023</v>
      </c>
      <c r="B10" s="425" t="s">
        <v>3</v>
      </c>
      <c r="C10" s="425" t="s">
        <v>924</v>
      </c>
      <c r="D10" s="425" t="s">
        <v>725</v>
      </c>
      <c r="E10" s="425" t="s">
        <v>952</v>
      </c>
      <c r="F10" s="425" t="s">
        <v>757</v>
      </c>
      <c r="G10" s="425"/>
      <c r="H10" s="426">
        <v>45110</v>
      </c>
      <c r="I10" s="426">
        <v>46022</v>
      </c>
      <c r="J10" s="425" t="s">
        <v>953</v>
      </c>
      <c r="K10" s="425" t="s">
        <v>930</v>
      </c>
      <c r="L10" s="425"/>
      <c r="M10" s="425">
        <v>5</v>
      </c>
      <c r="N10" s="427">
        <v>1410000</v>
      </c>
      <c r="O10" s="427">
        <v>0</v>
      </c>
      <c r="P10" s="427">
        <v>1269000</v>
      </c>
      <c r="Q10" s="427">
        <v>141000</v>
      </c>
      <c r="R10" s="425"/>
      <c r="S10" s="427">
        <v>1200000000</v>
      </c>
      <c r="T10" s="425" t="s">
        <v>954</v>
      </c>
      <c r="U10" s="428">
        <v>0</v>
      </c>
      <c r="V10" s="425"/>
      <c r="W10" s="425"/>
      <c r="X10" s="425"/>
      <c r="Y10" s="425"/>
      <c r="Z10" s="425">
        <v>0</v>
      </c>
      <c r="AA10" s="425"/>
      <c r="AB10" s="425"/>
      <c r="AC10" s="427"/>
      <c r="AD10" s="425"/>
      <c r="AE10" s="427"/>
      <c r="AF10" s="425"/>
      <c r="AG10" s="428"/>
      <c r="AH10" s="425"/>
      <c r="AI10" s="425"/>
      <c r="AJ10" s="425"/>
      <c r="AK10" s="409"/>
      <c r="AL10" s="429" t="s">
        <v>678</v>
      </c>
      <c r="AM10" s="414" t="s">
        <v>367</v>
      </c>
      <c r="AN10" s="413" t="s">
        <v>955</v>
      </c>
      <c r="AO10" s="409"/>
    </row>
    <row r="11" spans="1:41" s="159" customFormat="1" ht="14.25">
      <c r="A11" s="425">
        <v>2024</v>
      </c>
      <c r="B11" s="425" t="s">
        <v>3</v>
      </c>
      <c r="C11" s="425" t="s">
        <v>924</v>
      </c>
      <c r="D11" s="425" t="s">
        <v>926</v>
      </c>
      <c r="E11" s="425" t="s">
        <v>956</v>
      </c>
      <c r="F11" s="425" t="s">
        <v>957</v>
      </c>
      <c r="G11" s="425"/>
      <c r="H11" s="426">
        <v>45352</v>
      </c>
      <c r="I11" s="426">
        <v>45380</v>
      </c>
      <c r="J11" s="425" t="s">
        <v>929</v>
      </c>
      <c r="K11" s="425" t="s">
        <v>930</v>
      </c>
      <c r="L11" s="425" t="s">
        <v>920</v>
      </c>
      <c r="M11" s="425">
        <v>2</v>
      </c>
      <c r="N11" s="427">
        <v>157334</v>
      </c>
      <c r="O11" s="427">
        <v>16949</v>
      </c>
      <c r="P11" s="427">
        <v>137102</v>
      </c>
      <c r="Q11" s="427">
        <v>3283</v>
      </c>
      <c r="R11" s="425"/>
      <c r="S11" s="427">
        <v>0</v>
      </c>
      <c r="T11" s="425" t="s">
        <v>958</v>
      </c>
      <c r="U11" s="428">
        <v>0</v>
      </c>
      <c r="V11" s="425" t="s">
        <v>261</v>
      </c>
      <c r="W11" s="425"/>
      <c r="X11" s="425" t="s">
        <v>959</v>
      </c>
      <c r="Y11" s="426">
        <v>45380</v>
      </c>
      <c r="Z11" s="425">
        <v>28</v>
      </c>
      <c r="AA11" s="425" t="s">
        <v>960</v>
      </c>
      <c r="AB11" s="425"/>
      <c r="AC11" s="427"/>
      <c r="AD11" s="425"/>
      <c r="AE11" s="427"/>
      <c r="AF11" s="425"/>
      <c r="AG11" s="428"/>
      <c r="AH11" s="425"/>
      <c r="AI11" s="425"/>
      <c r="AJ11" s="425"/>
      <c r="AK11" s="409"/>
      <c r="AL11" s="429" t="s">
        <v>681</v>
      </c>
      <c r="AM11" s="414" t="s">
        <v>369</v>
      </c>
      <c r="AN11" s="413" t="s">
        <v>961</v>
      </c>
      <c r="AO11" s="409"/>
    </row>
    <row r="12" spans="1:41" s="159" customFormat="1" ht="14.25">
      <c r="A12" s="425">
        <v>2024</v>
      </c>
      <c r="B12" s="425" t="s">
        <v>3</v>
      </c>
      <c r="C12" s="425" t="s">
        <v>924</v>
      </c>
      <c r="D12" s="425" t="s">
        <v>725</v>
      </c>
      <c r="E12" s="425" t="s">
        <v>962</v>
      </c>
      <c r="F12" s="425" t="s">
        <v>963</v>
      </c>
      <c r="G12" s="425" t="s">
        <v>964</v>
      </c>
      <c r="H12" s="426">
        <v>45509</v>
      </c>
      <c r="I12" s="426">
        <v>46934</v>
      </c>
      <c r="J12" s="425" t="s">
        <v>929</v>
      </c>
      <c r="K12" s="425" t="s">
        <v>937</v>
      </c>
      <c r="L12" s="425" t="s">
        <v>965</v>
      </c>
      <c r="M12" s="425">
        <v>3</v>
      </c>
      <c r="N12" s="427">
        <v>2470000</v>
      </c>
      <c r="O12" s="427">
        <v>0</v>
      </c>
      <c r="P12" s="427">
        <v>2233000</v>
      </c>
      <c r="Q12" s="427">
        <v>2470000</v>
      </c>
      <c r="R12" s="425" t="s">
        <v>944</v>
      </c>
      <c r="S12" s="427">
        <v>280000</v>
      </c>
      <c r="T12" s="425" t="s">
        <v>966</v>
      </c>
      <c r="U12" s="428">
        <v>0</v>
      </c>
      <c r="V12" s="425" t="s">
        <v>261</v>
      </c>
      <c r="W12" s="425" t="s">
        <v>261</v>
      </c>
      <c r="X12" s="425" t="s">
        <v>261</v>
      </c>
      <c r="Y12" s="426">
        <v>46790</v>
      </c>
      <c r="Z12" s="425">
        <v>1281</v>
      </c>
      <c r="AA12" s="425"/>
      <c r="AB12" s="425"/>
      <c r="AC12" s="427">
        <v>2470000</v>
      </c>
      <c r="AD12" s="425">
        <v>8</v>
      </c>
      <c r="AE12" s="427"/>
      <c r="AF12" s="425" t="s">
        <v>967</v>
      </c>
      <c r="AG12" s="428"/>
      <c r="AH12" s="425" t="s">
        <v>261</v>
      </c>
      <c r="AI12" s="425" t="s">
        <v>968</v>
      </c>
      <c r="AJ12" s="425" t="s">
        <v>969</v>
      </c>
      <c r="AK12" s="409"/>
      <c r="AL12" s="429" t="s">
        <v>684</v>
      </c>
      <c r="AM12" s="414" t="s">
        <v>371</v>
      </c>
      <c r="AN12" s="413" t="s">
        <v>372</v>
      </c>
      <c r="AO12" s="409"/>
    </row>
    <row r="13" spans="1:41" s="159" customFormat="1" ht="14.25">
      <c r="A13" s="425">
        <v>2020</v>
      </c>
      <c r="B13" s="425" t="s">
        <v>3</v>
      </c>
      <c r="C13" s="425" t="s">
        <v>924</v>
      </c>
      <c r="D13" s="425" t="s">
        <v>725</v>
      </c>
      <c r="E13" s="425" t="s">
        <v>970</v>
      </c>
      <c r="F13" s="425" t="s">
        <v>971</v>
      </c>
      <c r="G13" s="425"/>
      <c r="H13" s="426">
        <v>43863</v>
      </c>
      <c r="I13" s="426">
        <v>45382</v>
      </c>
      <c r="J13" s="425" t="s">
        <v>918</v>
      </c>
      <c r="K13" s="425" t="s">
        <v>965</v>
      </c>
      <c r="L13" s="425"/>
      <c r="M13" s="425">
        <v>5</v>
      </c>
      <c r="N13" s="427">
        <v>820000</v>
      </c>
      <c r="O13" s="427">
        <v>0</v>
      </c>
      <c r="P13" s="427">
        <v>738000</v>
      </c>
      <c r="Q13" s="427">
        <v>82000</v>
      </c>
      <c r="R13" s="425" t="s">
        <v>944</v>
      </c>
      <c r="S13" s="427">
        <v>172048</v>
      </c>
      <c r="T13" s="425" t="s">
        <v>972</v>
      </c>
      <c r="U13" s="428">
        <v>0</v>
      </c>
      <c r="V13" s="425" t="s">
        <v>261</v>
      </c>
      <c r="W13" s="425" t="s">
        <v>973</v>
      </c>
      <c r="X13" s="425" t="s">
        <v>261</v>
      </c>
      <c r="Y13" s="426">
        <v>45382</v>
      </c>
      <c r="Z13" s="425">
        <v>1519</v>
      </c>
      <c r="AA13" s="425" t="s">
        <v>974</v>
      </c>
      <c r="AB13" s="425" t="s">
        <v>924</v>
      </c>
      <c r="AC13" s="427">
        <v>930000</v>
      </c>
      <c r="AD13" s="425">
        <v>8</v>
      </c>
      <c r="AE13" s="427">
        <v>720000</v>
      </c>
      <c r="AF13" s="425" t="s">
        <v>975</v>
      </c>
      <c r="AG13" s="428">
        <v>0</v>
      </c>
      <c r="AH13" s="425" t="s">
        <v>261</v>
      </c>
      <c r="AI13" s="425"/>
      <c r="AJ13" s="425"/>
      <c r="AK13" s="409"/>
      <c r="AL13" s="429" t="s">
        <v>687</v>
      </c>
      <c r="AM13" s="414" t="s">
        <v>373</v>
      </c>
      <c r="AN13" s="414" t="s">
        <v>976</v>
      </c>
      <c r="AO13" s="409"/>
    </row>
    <row r="14" spans="1:41" s="159" customFormat="1" ht="14.25">
      <c r="A14" s="425">
        <v>2018</v>
      </c>
      <c r="B14" s="425" t="s">
        <v>3</v>
      </c>
      <c r="C14" s="425" t="s">
        <v>924</v>
      </c>
      <c r="D14" s="425" t="s">
        <v>725</v>
      </c>
      <c r="E14" s="425" t="s">
        <v>977</v>
      </c>
      <c r="F14" s="425" t="s">
        <v>978</v>
      </c>
      <c r="G14" s="425"/>
      <c r="H14" s="426">
        <v>43318</v>
      </c>
      <c r="I14" s="426">
        <v>45382</v>
      </c>
      <c r="J14" s="425" t="s">
        <v>953</v>
      </c>
      <c r="K14" s="425" t="s">
        <v>965</v>
      </c>
      <c r="L14" s="425"/>
      <c r="M14" s="425">
        <v>6</v>
      </c>
      <c r="N14" s="427">
        <v>1458218</v>
      </c>
      <c r="O14" s="427">
        <v>0</v>
      </c>
      <c r="P14" s="427">
        <v>1312396</v>
      </c>
      <c r="Q14" s="427">
        <v>145822</v>
      </c>
      <c r="R14" s="425" t="s">
        <v>944</v>
      </c>
      <c r="S14" s="427">
        <v>9310000</v>
      </c>
      <c r="T14" s="425" t="s">
        <v>979</v>
      </c>
      <c r="U14" s="428">
        <v>0</v>
      </c>
      <c r="V14" s="425" t="s">
        <v>980</v>
      </c>
      <c r="W14" s="425"/>
      <c r="X14" s="425"/>
      <c r="Y14" s="426">
        <v>45382</v>
      </c>
      <c r="Z14" s="425">
        <v>2064</v>
      </c>
      <c r="AA14" s="425" t="s">
        <v>974</v>
      </c>
      <c r="AB14" s="425" t="s">
        <v>924</v>
      </c>
      <c r="AC14" s="427">
        <v>930000</v>
      </c>
      <c r="AD14" s="425">
        <v>8</v>
      </c>
      <c r="AE14" s="427">
        <v>9310000</v>
      </c>
      <c r="AF14" s="425" t="s">
        <v>981</v>
      </c>
      <c r="AG14" s="428">
        <v>0</v>
      </c>
      <c r="AH14" s="425" t="s">
        <v>261</v>
      </c>
      <c r="AI14" s="425" t="s">
        <v>982</v>
      </c>
      <c r="AJ14" s="425" t="s">
        <v>982</v>
      </c>
      <c r="AK14" s="409"/>
      <c r="AL14" s="429" t="s">
        <v>690</v>
      </c>
      <c r="AM14" s="414" t="s">
        <v>375</v>
      </c>
      <c r="AN14" s="414" t="s">
        <v>376</v>
      </c>
      <c r="AO14" s="409"/>
    </row>
    <row r="15" spans="1:41" s="159" customFormat="1" ht="14.25">
      <c r="A15" s="425">
        <v>2020</v>
      </c>
      <c r="B15" s="425" t="s">
        <v>3</v>
      </c>
      <c r="C15" s="425" t="s">
        <v>257</v>
      </c>
      <c r="D15" s="425" t="s">
        <v>725</v>
      </c>
      <c r="E15" s="425" t="s">
        <v>983</v>
      </c>
      <c r="F15" s="425" t="s">
        <v>984</v>
      </c>
      <c r="G15" s="425" t="s">
        <v>985</v>
      </c>
      <c r="H15" s="426">
        <v>44166</v>
      </c>
      <c r="I15" s="426">
        <v>45382</v>
      </c>
      <c r="J15" s="425" t="s">
        <v>953</v>
      </c>
      <c r="K15" s="425" t="s">
        <v>965</v>
      </c>
      <c r="L15" s="425"/>
      <c r="M15" s="425">
        <v>6</v>
      </c>
      <c r="N15" s="427">
        <v>661140</v>
      </c>
      <c r="O15" s="427">
        <v>33814</v>
      </c>
      <c r="P15" s="427">
        <v>595026</v>
      </c>
      <c r="Q15" s="427">
        <v>32300</v>
      </c>
      <c r="R15" s="425" t="s">
        <v>944</v>
      </c>
      <c r="S15" s="427">
        <v>225616</v>
      </c>
      <c r="T15" s="425" t="s">
        <v>986</v>
      </c>
      <c r="U15" s="428">
        <v>0</v>
      </c>
      <c r="V15" s="425" t="s">
        <v>261</v>
      </c>
      <c r="W15" s="425" t="s">
        <v>987</v>
      </c>
      <c r="X15" s="425" t="s">
        <v>261</v>
      </c>
      <c r="Y15" s="426">
        <v>45382</v>
      </c>
      <c r="Z15" s="425">
        <v>1216</v>
      </c>
      <c r="AA15" s="425" t="s">
        <v>974</v>
      </c>
      <c r="AB15" s="425" t="s">
        <v>924</v>
      </c>
      <c r="AC15" s="427">
        <v>1160432</v>
      </c>
      <c r="AD15" s="425">
        <v>8</v>
      </c>
      <c r="AE15" s="427">
        <v>225616</v>
      </c>
      <c r="AF15" s="425"/>
      <c r="AG15" s="428">
        <v>0</v>
      </c>
      <c r="AH15" s="425"/>
      <c r="AI15" s="425"/>
      <c r="AJ15" s="425"/>
      <c r="AK15" s="409"/>
      <c r="AL15" s="429" t="s">
        <v>692</v>
      </c>
      <c r="AM15" s="414" t="s">
        <v>377</v>
      </c>
      <c r="AN15" s="414" t="s">
        <v>378</v>
      </c>
      <c r="AO15" s="409"/>
    </row>
    <row r="16" spans="1:41" s="159" customFormat="1" ht="14.25">
      <c r="A16" s="425">
        <v>2019</v>
      </c>
      <c r="B16" s="425" t="s">
        <v>3</v>
      </c>
      <c r="C16" s="425" t="s">
        <v>257</v>
      </c>
      <c r="D16" s="425" t="s">
        <v>725</v>
      </c>
      <c r="E16" s="425" t="s">
        <v>988</v>
      </c>
      <c r="F16" s="425" t="s">
        <v>989</v>
      </c>
      <c r="G16" s="425"/>
      <c r="H16" s="426">
        <v>43497</v>
      </c>
      <c r="I16" s="426">
        <v>45016</v>
      </c>
      <c r="J16" s="425" t="s">
        <v>953</v>
      </c>
      <c r="K16" s="425" t="s">
        <v>965</v>
      </c>
      <c r="L16" s="425"/>
      <c r="M16" s="425">
        <v>6</v>
      </c>
      <c r="N16" s="427">
        <v>1769311</v>
      </c>
      <c r="O16" s="427">
        <v>112177</v>
      </c>
      <c r="P16" s="427">
        <v>1592406</v>
      </c>
      <c r="Q16" s="427">
        <v>64756</v>
      </c>
      <c r="R16" s="425" t="s">
        <v>931</v>
      </c>
      <c r="S16" s="427">
        <v>426750</v>
      </c>
      <c r="T16" s="425" t="s">
        <v>990</v>
      </c>
      <c r="U16" s="428">
        <v>0</v>
      </c>
      <c r="V16" s="425" t="s">
        <v>991</v>
      </c>
      <c r="W16" s="425" t="s">
        <v>992</v>
      </c>
      <c r="X16" s="425" t="s">
        <v>993</v>
      </c>
      <c r="Y16" s="426">
        <v>45382</v>
      </c>
      <c r="Z16" s="425">
        <v>1885</v>
      </c>
      <c r="AA16" s="425" t="s">
        <v>974</v>
      </c>
      <c r="AB16" s="425" t="s">
        <v>924</v>
      </c>
      <c r="AC16" s="427"/>
      <c r="AD16" s="425">
        <v>8</v>
      </c>
      <c r="AE16" s="427">
        <v>11850000</v>
      </c>
      <c r="AF16" s="425" t="s">
        <v>994</v>
      </c>
      <c r="AG16" s="428">
        <v>0</v>
      </c>
      <c r="AH16" s="425" t="s">
        <v>261</v>
      </c>
      <c r="AI16" s="425" t="s">
        <v>982</v>
      </c>
      <c r="AJ16" s="425" t="s">
        <v>982</v>
      </c>
      <c r="AK16" s="409"/>
      <c r="AL16" s="429" t="s">
        <v>995</v>
      </c>
      <c r="AM16" s="414" t="s">
        <v>379</v>
      </c>
      <c r="AN16" s="414" t="s">
        <v>380</v>
      </c>
      <c r="AO16" s="409"/>
    </row>
    <row r="17" spans="1:41" s="159" customFormat="1" ht="14.25">
      <c r="A17" s="425">
        <v>2022</v>
      </c>
      <c r="B17" s="425" t="s">
        <v>3</v>
      </c>
      <c r="C17" s="425" t="s">
        <v>924</v>
      </c>
      <c r="D17" s="425" t="s">
        <v>725</v>
      </c>
      <c r="E17" s="425" t="s">
        <v>996</v>
      </c>
      <c r="F17" s="425" t="s">
        <v>997</v>
      </c>
      <c r="G17" s="425"/>
      <c r="H17" s="426">
        <v>44896</v>
      </c>
      <c r="I17" s="426">
        <v>45382</v>
      </c>
      <c r="J17" s="425" t="s">
        <v>953</v>
      </c>
      <c r="K17" s="425" t="s">
        <v>965</v>
      </c>
      <c r="L17" s="425"/>
      <c r="M17" s="425">
        <v>3</v>
      </c>
      <c r="N17" s="427">
        <v>137500</v>
      </c>
      <c r="O17" s="427">
        <v>0</v>
      </c>
      <c r="P17" s="427">
        <v>123750</v>
      </c>
      <c r="Q17" s="427">
        <v>13500</v>
      </c>
      <c r="R17" s="425" t="s">
        <v>931</v>
      </c>
      <c r="S17" s="427">
        <v>412000</v>
      </c>
      <c r="T17" s="425" t="s">
        <v>998</v>
      </c>
      <c r="U17" s="428">
        <v>0</v>
      </c>
      <c r="V17" s="425"/>
      <c r="W17" s="425"/>
      <c r="X17" s="425"/>
      <c r="Y17" s="426">
        <v>45382</v>
      </c>
      <c r="Z17" s="425">
        <v>486</v>
      </c>
      <c r="AA17" s="425" t="s">
        <v>974</v>
      </c>
      <c r="AB17" s="425" t="s">
        <v>924</v>
      </c>
      <c r="AC17" s="427">
        <v>134451</v>
      </c>
      <c r="AD17" s="425">
        <v>7</v>
      </c>
      <c r="AE17" s="427">
        <v>412000</v>
      </c>
      <c r="AF17" s="425" t="s">
        <v>998</v>
      </c>
      <c r="AG17" s="428">
        <v>0</v>
      </c>
      <c r="AH17" s="425" t="s">
        <v>261</v>
      </c>
      <c r="AI17" s="425" t="s">
        <v>999</v>
      </c>
      <c r="AJ17" s="425" t="s">
        <v>1000</v>
      </c>
      <c r="AK17" s="409"/>
      <c r="AL17" s="429" t="s">
        <v>1001</v>
      </c>
      <c r="AM17" s="414" t="s">
        <v>381</v>
      </c>
      <c r="AN17" s="414" t="s">
        <v>382</v>
      </c>
      <c r="AO17" s="409"/>
    </row>
    <row r="18" spans="1:41" s="159" customFormat="1" ht="14.25">
      <c r="A18" s="425">
        <v>2018</v>
      </c>
      <c r="B18" s="425" t="s">
        <v>3</v>
      </c>
      <c r="C18" s="425" t="s">
        <v>924</v>
      </c>
      <c r="D18" s="425" t="s">
        <v>725</v>
      </c>
      <c r="E18" s="425" t="s">
        <v>1002</v>
      </c>
      <c r="F18" s="425" t="s">
        <v>1003</v>
      </c>
      <c r="G18" s="425" t="s">
        <v>261</v>
      </c>
      <c r="H18" s="426">
        <v>43102</v>
      </c>
      <c r="I18" s="426">
        <v>43586</v>
      </c>
      <c r="J18" s="425" t="s">
        <v>942</v>
      </c>
      <c r="K18" s="425" t="s">
        <v>965</v>
      </c>
      <c r="L18" s="425"/>
      <c r="M18" s="425">
        <v>7</v>
      </c>
      <c r="N18" s="427">
        <v>153000</v>
      </c>
      <c r="O18" s="427">
        <v>0</v>
      </c>
      <c r="P18" s="427">
        <v>137700</v>
      </c>
      <c r="Q18" s="427">
        <v>15300</v>
      </c>
      <c r="R18" s="425" t="s">
        <v>931</v>
      </c>
      <c r="S18" s="427">
        <v>255039</v>
      </c>
      <c r="T18" s="425" t="s">
        <v>1004</v>
      </c>
      <c r="U18" s="428">
        <v>0</v>
      </c>
      <c r="V18" s="425" t="s">
        <v>1005</v>
      </c>
      <c r="W18" s="425" t="s">
        <v>1006</v>
      </c>
      <c r="X18" s="425" t="s">
        <v>1007</v>
      </c>
      <c r="Y18" s="426">
        <v>43586</v>
      </c>
      <c r="Z18" s="425">
        <v>484</v>
      </c>
      <c r="AA18" s="425" t="s">
        <v>974</v>
      </c>
      <c r="AB18" s="425" t="s">
        <v>924</v>
      </c>
      <c r="AC18" s="427"/>
      <c r="AD18" s="425">
        <v>8</v>
      </c>
      <c r="AE18" s="427"/>
      <c r="AF18" s="425"/>
      <c r="AG18" s="428">
        <v>0</v>
      </c>
      <c r="AH18" s="425" t="s">
        <v>1008</v>
      </c>
      <c r="AI18" s="425" t="s">
        <v>1009</v>
      </c>
      <c r="AJ18" s="425" t="s">
        <v>1010</v>
      </c>
      <c r="AK18" s="409"/>
      <c r="AL18" s="429" t="s">
        <v>1011</v>
      </c>
      <c r="AM18" s="414" t="s">
        <v>383</v>
      </c>
      <c r="AN18" s="414" t="s">
        <v>384</v>
      </c>
      <c r="AO18" s="409"/>
    </row>
    <row r="19" spans="1:41" s="159" customFormat="1" ht="14.25">
      <c r="A19" s="425">
        <v>2022</v>
      </c>
      <c r="B19" s="425" t="s">
        <v>3</v>
      </c>
      <c r="C19" s="425" t="s">
        <v>924</v>
      </c>
      <c r="D19" s="425" t="s">
        <v>725</v>
      </c>
      <c r="E19" s="425" t="s">
        <v>1012</v>
      </c>
      <c r="F19" s="425" t="s">
        <v>1013</v>
      </c>
      <c r="G19" s="425" t="s">
        <v>261</v>
      </c>
      <c r="H19" s="426">
        <v>44713</v>
      </c>
      <c r="I19" s="426">
        <v>45443</v>
      </c>
      <c r="J19" s="425" t="s">
        <v>929</v>
      </c>
      <c r="K19" s="425" t="s">
        <v>930</v>
      </c>
      <c r="L19" s="425" t="s">
        <v>919</v>
      </c>
      <c r="M19" s="425">
        <v>2</v>
      </c>
      <c r="N19" s="427">
        <v>331000</v>
      </c>
      <c r="O19" s="427">
        <v>0</v>
      </c>
      <c r="P19" s="427">
        <v>297900</v>
      </c>
      <c r="Q19" s="427">
        <v>33100</v>
      </c>
      <c r="R19" s="425"/>
      <c r="S19" s="427">
        <v>0</v>
      </c>
      <c r="T19" s="425" t="s">
        <v>1014</v>
      </c>
      <c r="U19" s="428">
        <v>0</v>
      </c>
      <c r="V19" s="425" t="s">
        <v>1015</v>
      </c>
      <c r="W19" s="425" t="s">
        <v>1016</v>
      </c>
      <c r="X19" s="425" t="s">
        <v>1017</v>
      </c>
      <c r="Y19" s="425"/>
      <c r="Z19" s="425">
        <v>0</v>
      </c>
      <c r="AA19" s="425" t="s">
        <v>960</v>
      </c>
      <c r="AB19" s="425" t="s">
        <v>924</v>
      </c>
      <c r="AC19" s="427"/>
      <c r="AD19" s="425">
        <v>9</v>
      </c>
      <c r="AE19" s="427">
        <v>0</v>
      </c>
      <c r="AF19" s="425" t="s">
        <v>1014</v>
      </c>
      <c r="AG19" s="428">
        <v>0</v>
      </c>
      <c r="AH19" s="425" t="s">
        <v>1015</v>
      </c>
      <c r="AI19" s="425" t="s">
        <v>1018</v>
      </c>
      <c r="AJ19" s="425" t="s">
        <v>1018</v>
      </c>
      <c r="AK19" s="409"/>
      <c r="AL19" s="429" t="s">
        <v>1019</v>
      </c>
      <c r="AM19" s="414" t="s">
        <v>385</v>
      </c>
      <c r="AN19" s="414" t="s">
        <v>386</v>
      </c>
      <c r="AO19" s="409"/>
    </row>
    <row r="20" spans="1:41" s="159" customFormat="1" ht="14.25">
      <c r="A20" s="425">
        <v>2022</v>
      </c>
      <c r="B20" s="425" t="s">
        <v>3</v>
      </c>
      <c r="C20" s="425" t="s">
        <v>257</v>
      </c>
      <c r="D20" s="425" t="s">
        <v>725</v>
      </c>
      <c r="E20" s="425" t="s">
        <v>1020</v>
      </c>
      <c r="F20" s="425" t="s">
        <v>1021</v>
      </c>
      <c r="G20" s="425" t="s">
        <v>1022</v>
      </c>
      <c r="H20" s="426">
        <v>44593</v>
      </c>
      <c r="I20" s="426">
        <v>45016</v>
      </c>
      <c r="J20" s="425" t="s">
        <v>953</v>
      </c>
      <c r="K20" s="425" t="s">
        <v>919</v>
      </c>
      <c r="L20" s="425" t="s">
        <v>965</v>
      </c>
      <c r="M20" s="425">
        <v>4</v>
      </c>
      <c r="N20" s="427">
        <v>328119</v>
      </c>
      <c r="O20" s="427">
        <v>29774.560000000001</v>
      </c>
      <c r="P20" s="427">
        <v>246100</v>
      </c>
      <c r="Q20" s="427">
        <v>52244.44</v>
      </c>
      <c r="R20" s="425"/>
      <c r="S20" s="427">
        <v>0</v>
      </c>
      <c r="T20" s="425" t="s">
        <v>1023</v>
      </c>
      <c r="U20" s="428">
        <v>0</v>
      </c>
      <c r="V20" s="425" t="s">
        <v>1023</v>
      </c>
      <c r="W20" s="425" t="s">
        <v>1024</v>
      </c>
      <c r="X20" s="425" t="s">
        <v>261</v>
      </c>
      <c r="Y20" s="426">
        <v>45044</v>
      </c>
      <c r="Z20" s="425">
        <v>451</v>
      </c>
      <c r="AA20" s="425" t="s">
        <v>960</v>
      </c>
      <c r="AB20" s="425" t="s">
        <v>924</v>
      </c>
      <c r="AC20" s="427">
        <v>328119</v>
      </c>
      <c r="AD20" s="425">
        <v>6</v>
      </c>
      <c r="AE20" s="427">
        <v>0</v>
      </c>
      <c r="AF20" s="425" t="s">
        <v>1023</v>
      </c>
      <c r="AG20" s="428">
        <v>0</v>
      </c>
      <c r="AH20" s="425" t="s">
        <v>1023</v>
      </c>
      <c r="AI20" s="425" t="s">
        <v>1025</v>
      </c>
      <c r="AJ20" s="425" t="s">
        <v>1026</v>
      </c>
      <c r="AK20" s="409"/>
      <c r="AL20" s="429" t="s">
        <v>1027</v>
      </c>
      <c r="AM20" s="414" t="s">
        <v>388</v>
      </c>
      <c r="AN20" s="414" t="s">
        <v>389</v>
      </c>
      <c r="AO20" s="409"/>
    </row>
    <row r="21" spans="1:41" s="159" customFormat="1" ht="14.25">
      <c r="A21" s="425">
        <v>2020</v>
      </c>
      <c r="B21" s="425" t="s">
        <v>3</v>
      </c>
      <c r="C21" s="425" t="s">
        <v>924</v>
      </c>
      <c r="D21" s="425" t="s">
        <v>725</v>
      </c>
      <c r="E21" s="425" t="s">
        <v>1028</v>
      </c>
      <c r="F21" s="425" t="s">
        <v>1029</v>
      </c>
      <c r="G21" s="425" t="s">
        <v>1030</v>
      </c>
      <c r="H21" s="426">
        <v>43831</v>
      </c>
      <c r="I21" s="426">
        <v>45107</v>
      </c>
      <c r="J21" s="425" t="s">
        <v>929</v>
      </c>
      <c r="K21" s="425" t="s">
        <v>943</v>
      </c>
      <c r="L21" s="425" t="s">
        <v>930</v>
      </c>
      <c r="M21" s="425">
        <v>6</v>
      </c>
      <c r="N21" s="427">
        <v>1300000</v>
      </c>
      <c r="O21" s="427">
        <v>0</v>
      </c>
      <c r="P21" s="427">
        <v>130000</v>
      </c>
      <c r="Q21" s="427">
        <v>1170000</v>
      </c>
      <c r="R21" s="425"/>
      <c r="S21" s="427">
        <v>0</v>
      </c>
      <c r="T21" s="425" t="s">
        <v>1031</v>
      </c>
      <c r="U21" s="428">
        <v>0</v>
      </c>
      <c r="V21" s="425" t="s">
        <v>1032</v>
      </c>
      <c r="W21" s="425" t="s">
        <v>1033</v>
      </c>
      <c r="X21" s="425" t="s">
        <v>1033</v>
      </c>
      <c r="Y21" s="426">
        <v>45078</v>
      </c>
      <c r="Z21" s="425">
        <v>1247</v>
      </c>
      <c r="AA21" s="425" t="s">
        <v>960</v>
      </c>
      <c r="AB21" s="425" t="s">
        <v>924</v>
      </c>
      <c r="AC21" s="427">
        <v>1300000</v>
      </c>
      <c r="AD21" s="425">
        <v>7</v>
      </c>
      <c r="AE21" s="427">
        <v>0</v>
      </c>
      <c r="AF21" s="425" t="s">
        <v>1034</v>
      </c>
      <c r="AG21" s="428">
        <v>0</v>
      </c>
      <c r="AH21" s="425" t="s">
        <v>1035</v>
      </c>
      <c r="AI21" s="425" t="s">
        <v>1036</v>
      </c>
      <c r="AJ21" s="425" t="s">
        <v>1037</v>
      </c>
      <c r="AK21" s="409"/>
      <c r="AL21" s="429" t="s">
        <v>1038</v>
      </c>
      <c r="AM21" s="414" t="s">
        <v>391</v>
      </c>
      <c r="AN21" s="414" t="s">
        <v>392</v>
      </c>
      <c r="AO21" s="409"/>
    </row>
    <row r="22" spans="1:41" s="159" customFormat="1" ht="14.25">
      <c r="A22" s="425">
        <v>2021</v>
      </c>
      <c r="B22" s="425" t="s">
        <v>3</v>
      </c>
      <c r="C22" s="425" t="s">
        <v>257</v>
      </c>
      <c r="D22" s="425" t="s">
        <v>725</v>
      </c>
      <c r="E22" s="425" t="s">
        <v>1039</v>
      </c>
      <c r="F22" s="425" t="s">
        <v>1040</v>
      </c>
      <c r="G22" s="425"/>
      <c r="H22" s="426">
        <v>44409</v>
      </c>
      <c r="I22" s="426">
        <v>45169</v>
      </c>
      <c r="J22" s="425" t="s">
        <v>929</v>
      </c>
      <c r="K22" s="425" t="s">
        <v>937</v>
      </c>
      <c r="L22" s="425" t="s">
        <v>919</v>
      </c>
      <c r="M22" s="425">
        <v>7</v>
      </c>
      <c r="N22" s="427">
        <v>625000</v>
      </c>
      <c r="O22" s="427">
        <v>52083.33</v>
      </c>
      <c r="P22" s="427">
        <v>562500</v>
      </c>
      <c r="Q22" s="427">
        <v>10416.67</v>
      </c>
      <c r="R22" s="425" t="s">
        <v>944</v>
      </c>
      <c r="S22" s="427">
        <v>10800000</v>
      </c>
      <c r="T22" s="425" t="s">
        <v>1041</v>
      </c>
      <c r="U22" s="428">
        <v>0</v>
      </c>
      <c r="V22" s="425" t="s">
        <v>1042</v>
      </c>
      <c r="W22" s="425" t="s">
        <v>1043</v>
      </c>
      <c r="X22" s="425" t="s">
        <v>993</v>
      </c>
      <c r="Y22" s="426">
        <v>45169</v>
      </c>
      <c r="Z22" s="425">
        <v>760</v>
      </c>
      <c r="AA22" s="425" t="s">
        <v>960</v>
      </c>
      <c r="AB22" s="425" t="s">
        <v>924</v>
      </c>
      <c r="AC22" s="427">
        <v>625000</v>
      </c>
      <c r="AD22" s="425">
        <v>8</v>
      </c>
      <c r="AE22" s="427">
        <v>75600000</v>
      </c>
      <c r="AF22" s="425" t="s">
        <v>1044</v>
      </c>
      <c r="AG22" s="428">
        <v>0</v>
      </c>
      <c r="AH22" s="425" t="s">
        <v>261</v>
      </c>
      <c r="AI22" s="425" t="s">
        <v>982</v>
      </c>
      <c r="AJ22" s="425" t="s">
        <v>982</v>
      </c>
      <c r="AK22" s="409"/>
      <c r="AL22" s="429" t="s">
        <v>1045</v>
      </c>
      <c r="AM22" s="414" t="s">
        <v>393</v>
      </c>
      <c r="AN22" s="414" t="s">
        <v>394</v>
      </c>
      <c r="AO22" s="409"/>
    </row>
    <row r="23" spans="1:41" s="159" customFormat="1" ht="14.25">
      <c r="A23" s="425">
        <v>2020</v>
      </c>
      <c r="B23" s="425" t="s">
        <v>3</v>
      </c>
      <c r="C23" s="425" t="s">
        <v>924</v>
      </c>
      <c r="D23" s="425" t="s">
        <v>725</v>
      </c>
      <c r="E23" s="425" t="s">
        <v>1046</v>
      </c>
      <c r="F23" s="425" t="s">
        <v>1047</v>
      </c>
      <c r="G23" s="425"/>
      <c r="H23" s="426">
        <v>44136</v>
      </c>
      <c r="I23" s="426">
        <v>45382</v>
      </c>
      <c r="J23" s="425" t="s">
        <v>953</v>
      </c>
      <c r="K23" s="425" t="s">
        <v>937</v>
      </c>
      <c r="L23" s="425" t="s">
        <v>943</v>
      </c>
      <c r="M23" s="425">
        <v>4</v>
      </c>
      <c r="N23" s="427">
        <v>1001207</v>
      </c>
      <c r="O23" s="427">
        <v>0</v>
      </c>
      <c r="P23" s="427">
        <v>901087</v>
      </c>
      <c r="Q23" s="427">
        <v>100120</v>
      </c>
      <c r="R23" s="425"/>
      <c r="S23" s="427">
        <v>0</v>
      </c>
      <c r="T23" s="425" t="s">
        <v>1048</v>
      </c>
      <c r="U23" s="428">
        <v>0</v>
      </c>
      <c r="V23" s="425" t="s">
        <v>1049</v>
      </c>
      <c r="W23" s="425" t="s">
        <v>1050</v>
      </c>
      <c r="X23" s="425" t="s">
        <v>1051</v>
      </c>
      <c r="Y23" s="426">
        <v>45382</v>
      </c>
      <c r="Z23" s="425">
        <v>1246</v>
      </c>
      <c r="AA23" s="425" t="s">
        <v>960</v>
      </c>
      <c r="AB23" s="425" t="s">
        <v>924</v>
      </c>
      <c r="AC23" s="427">
        <v>744105</v>
      </c>
      <c r="AD23" s="425">
        <v>7</v>
      </c>
      <c r="AE23" s="427">
        <v>0</v>
      </c>
      <c r="AF23" s="425" t="s">
        <v>1052</v>
      </c>
      <c r="AG23" s="428">
        <v>0</v>
      </c>
      <c r="AH23" s="425" t="s">
        <v>1053</v>
      </c>
      <c r="AI23" s="425" t="s">
        <v>1054</v>
      </c>
      <c r="AJ23" s="425" t="s">
        <v>1055</v>
      </c>
      <c r="AK23" s="409"/>
      <c r="AL23" s="429" t="s">
        <v>1056</v>
      </c>
      <c r="AM23" s="414" t="s">
        <v>395</v>
      </c>
      <c r="AN23" s="414" t="s">
        <v>396</v>
      </c>
      <c r="AO23" s="409"/>
    </row>
    <row r="24" spans="1:41" s="159" customFormat="1" ht="14.25">
      <c r="A24" s="425">
        <v>2022</v>
      </c>
      <c r="B24" s="425" t="s">
        <v>3</v>
      </c>
      <c r="C24" s="425" t="s">
        <v>924</v>
      </c>
      <c r="D24" s="425" t="s">
        <v>725</v>
      </c>
      <c r="E24" s="425" t="s">
        <v>1057</v>
      </c>
      <c r="F24" s="425" t="s">
        <v>1058</v>
      </c>
      <c r="G24" s="425" t="s">
        <v>1000</v>
      </c>
      <c r="H24" s="426">
        <v>44652</v>
      </c>
      <c r="I24" s="426">
        <v>44895</v>
      </c>
      <c r="J24" s="425" t="s">
        <v>929</v>
      </c>
      <c r="K24" s="425" t="s">
        <v>919</v>
      </c>
      <c r="L24" s="425"/>
      <c r="M24" s="425">
        <v>2</v>
      </c>
      <c r="N24" s="427">
        <v>159800</v>
      </c>
      <c r="O24" s="427">
        <v>0</v>
      </c>
      <c r="P24" s="427">
        <v>143820</v>
      </c>
      <c r="Q24" s="427">
        <v>15900</v>
      </c>
      <c r="R24" s="425"/>
      <c r="S24" s="427">
        <v>0</v>
      </c>
      <c r="T24" s="425" t="s">
        <v>1059</v>
      </c>
      <c r="U24" s="428">
        <v>0</v>
      </c>
      <c r="V24" s="425" t="s">
        <v>1060</v>
      </c>
      <c r="W24" s="425" t="s">
        <v>1061</v>
      </c>
      <c r="X24" s="425" t="s">
        <v>1062</v>
      </c>
      <c r="Y24" s="426">
        <v>44895</v>
      </c>
      <c r="Z24" s="425">
        <v>243</v>
      </c>
      <c r="AA24" s="425" t="s">
        <v>1063</v>
      </c>
      <c r="AB24" s="425" t="s">
        <v>924</v>
      </c>
      <c r="AC24" s="427"/>
      <c r="AD24" s="425"/>
      <c r="AE24" s="427">
        <v>0</v>
      </c>
      <c r="AF24" s="425" t="s">
        <v>1059</v>
      </c>
      <c r="AG24" s="428">
        <v>0</v>
      </c>
      <c r="AH24" s="425" t="s">
        <v>1060</v>
      </c>
      <c r="AI24" s="425" t="s">
        <v>1064</v>
      </c>
      <c r="AJ24" s="425" t="s">
        <v>1065</v>
      </c>
      <c r="AK24" s="409"/>
      <c r="AL24" s="429" t="s">
        <v>1066</v>
      </c>
      <c r="AM24" s="414" t="s">
        <v>397</v>
      </c>
      <c r="AN24" s="414" t="s">
        <v>1067</v>
      </c>
      <c r="AO24" s="409"/>
    </row>
    <row r="25" spans="1:41" s="159" customFormat="1" ht="14.25">
      <c r="A25" s="425">
        <v>2019</v>
      </c>
      <c r="B25" s="425" t="s">
        <v>3</v>
      </c>
      <c r="C25" s="425" t="s">
        <v>924</v>
      </c>
      <c r="D25" s="425" t="s">
        <v>725</v>
      </c>
      <c r="E25" s="425" t="s">
        <v>1068</v>
      </c>
      <c r="F25" s="425" t="s">
        <v>1069</v>
      </c>
      <c r="G25" s="425"/>
      <c r="H25" s="426">
        <v>43525</v>
      </c>
      <c r="I25" s="426">
        <v>45351</v>
      </c>
      <c r="J25" s="425" t="s">
        <v>942</v>
      </c>
      <c r="K25" s="425" t="s">
        <v>965</v>
      </c>
      <c r="L25" s="425"/>
      <c r="M25" s="425">
        <v>1</v>
      </c>
      <c r="N25" s="427">
        <v>521000</v>
      </c>
      <c r="O25" s="427">
        <v>0</v>
      </c>
      <c r="P25" s="427">
        <v>468900</v>
      </c>
      <c r="Q25" s="427">
        <v>52100</v>
      </c>
      <c r="R25" s="425" t="s">
        <v>944</v>
      </c>
      <c r="S25" s="427">
        <v>3000000</v>
      </c>
      <c r="T25" s="425" t="s">
        <v>1070</v>
      </c>
      <c r="U25" s="428">
        <v>0</v>
      </c>
      <c r="V25" s="425" t="s">
        <v>261</v>
      </c>
      <c r="W25" s="425" t="s">
        <v>1071</v>
      </c>
      <c r="X25" s="425" t="s">
        <v>261</v>
      </c>
      <c r="Y25" s="426">
        <v>45107</v>
      </c>
      <c r="Z25" s="425">
        <v>1582</v>
      </c>
      <c r="AA25" s="425" t="s">
        <v>974</v>
      </c>
      <c r="AB25" s="425" t="s">
        <v>924</v>
      </c>
      <c r="AC25" s="427">
        <v>521000</v>
      </c>
      <c r="AD25" s="425">
        <v>9</v>
      </c>
      <c r="AE25" s="427">
        <v>1691000</v>
      </c>
      <c r="AF25" s="425" t="s">
        <v>1072</v>
      </c>
      <c r="AG25" s="428">
        <v>0</v>
      </c>
      <c r="AH25" s="425" t="s">
        <v>261</v>
      </c>
      <c r="AI25" s="425" t="s">
        <v>1073</v>
      </c>
      <c r="AJ25" s="425" t="s">
        <v>1000</v>
      </c>
      <c r="AK25" s="409"/>
      <c r="AL25" s="429" t="s">
        <v>1074</v>
      </c>
      <c r="AM25" s="414" t="s">
        <v>399</v>
      </c>
      <c r="AN25" s="414" t="s">
        <v>400</v>
      </c>
      <c r="AO25" s="409"/>
    </row>
    <row r="26" spans="1:41" s="159" customFormat="1" ht="48" customHeight="1">
      <c r="A26" s="425">
        <v>2022</v>
      </c>
      <c r="B26" s="425" t="s">
        <v>3</v>
      </c>
      <c r="C26" s="425" t="s">
        <v>257</v>
      </c>
      <c r="D26" s="425" t="s">
        <v>725</v>
      </c>
      <c r="E26" s="425" t="s">
        <v>1075</v>
      </c>
      <c r="F26" s="425" t="s">
        <v>1076</v>
      </c>
      <c r="G26" s="425"/>
      <c r="H26" s="426">
        <v>44593</v>
      </c>
      <c r="I26" s="426">
        <v>44895</v>
      </c>
      <c r="J26" s="425" t="s">
        <v>1077</v>
      </c>
      <c r="K26" s="425" t="s">
        <v>937</v>
      </c>
      <c r="L26" s="425" t="s">
        <v>943</v>
      </c>
      <c r="M26" s="425">
        <v>2</v>
      </c>
      <c r="N26" s="427">
        <v>117920</v>
      </c>
      <c r="O26" s="427">
        <v>0</v>
      </c>
      <c r="P26" s="427">
        <v>117920</v>
      </c>
      <c r="Q26" s="427">
        <v>0</v>
      </c>
      <c r="R26" s="425"/>
      <c r="S26" s="427">
        <v>0</v>
      </c>
      <c r="T26" s="425" t="s">
        <v>1078</v>
      </c>
      <c r="U26" s="428">
        <v>0</v>
      </c>
      <c r="V26" s="425" t="s">
        <v>1079</v>
      </c>
      <c r="W26" s="425" t="s">
        <v>1080</v>
      </c>
      <c r="X26" s="425" t="s">
        <v>261</v>
      </c>
      <c r="Y26" s="426">
        <v>45016</v>
      </c>
      <c r="Z26" s="425">
        <v>423</v>
      </c>
      <c r="AA26" s="425" t="s">
        <v>1081</v>
      </c>
      <c r="AB26" s="425" t="s">
        <v>924</v>
      </c>
      <c r="AC26" s="427">
        <v>117920</v>
      </c>
      <c r="AD26" s="425">
        <v>4</v>
      </c>
      <c r="AE26" s="427">
        <v>0</v>
      </c>
      <c r="AF26" s="425" t="s">
        <v>1082</v>
      </c>
      <c r="AG26" s="428">
        <v>0</v>
      </c>
      <c r="AH26" s="425" t="s">
        <v>1083</v>
      </c>
      <c r="AI26" s="425" t="s">
        <v>1084</v>
      </c>
      <c r="AJ26" s="425" t="s">
        <v>1085</v>
      </c>
      <c r="AK26" s="409"/>
      <c r="AL26" s="429" t="s">
        <v>1086</v>
      </c>
      <c r="AM26" s="414" t="s">
        <v>401</v>
      </c>
      <c r="AN26" s="414" t="s">
        <v>402</v>
      </c>
      <c r="AO26" s="409"/>
    </row>
    <row r="27" spans="1:41" s="159" customFormat="1" ht="14.25">
      <c r="A27" s="425">
        <v>2021</v>
      </c>
      <c r="B27" s="425" t="s">
        <v>3</v>
      </c>
      <c r="C27" s="425" t="s">
        <v>924</v>
      </c>
      <c r="D27" s="425" t="s">
        <v>725</v>
      </c>
      <c r="E27" s="425" t="s">
        <v>964</v>
      </c>
      <c r="F27" s="425" t="s">
        <v>1087</v>
      </c>
      <c r="G27" s="425" t="s">
        <v>1000</v>
      </c>
      <c r="H27" s="426">
        <v>44378</v>
      </c>
      <c r="I27" s="426">
        <v>44895</v>
      </c>
      <c r="J27" s="425" t="s">
        <v>929</v>
      </c>
      <c r="K27" s="425" t="s">
        <v>965</v>
      </c>
      <c r="L27" s="425" t="s">
        <v>920</v>
      </c>
      <c r="M27" s="425">
        <v>1</v>
      </c>
      <c r="N27" s="427">
        <v>92934</v>
      </c>
      <c r="O27" s="427">
        <v>0</v>
      </c>
      <c r="P27" s="427">
        <v>83154.600000000006</v>
      </c>
      <c r="Q27" s="427">
        <v>9779.4</v>
      </c>
      <c r="R27" s="425"/>
      <c r="S27" s="427">
        <v>0</v>
      </c>
      <c r="T27" s="425" t="s">
        <v>1088</v>
      </c>
      <c r="U27" s="428">
        <v>0</v>
      </c>
      <c r="V27" s="425" t="s">
        <v>1089</v>
      </c>
      <c r="W27" s="425" t="s">
        <v>1090</v>
      </c>
      <c r="X27" s="425" t="s">
        <v>993</v>
      </c>
      <c r="Y27" s="426">
        <v>44743</v>
      </c>
      <c r="Z27" s="425">
        <v>365</v>
      </c>
      <c r="AA27" s="425" t="s">
        <v>960</v>
      </c>
      <c r="AB27" s="425" t="s">
        <v>924</v>
      </c>
      <c r="AC27" s="427">
        <v>118000</v>
      </c>
      <c r="AD27" s="425">
        <v>3</v>
      </c>
      <c r="AE27" s="427">
        <v>0</v>
      </c>
      <c r="AF27" s="425" t="s">
        <v>1091</v>
      </c>
      <c r="AG27" s="428">
        <v>0</v>
      </c>
      <c r="AH27" s="425" t="s">
        <v>1092</v>
      </c>
      <c r="AI27" s="425" t="s">
        <v>1093</v>
      </c>
      <c r="AJ27" s="425" t="s">
        <v>1000</v>
      </c>
      <c r="AK27" s="409"/>
      <c r="AL27" s="429" t="s">
        <v>1094</v>
      </c>
      <c r="AM27" s="414" t="s">
        <v>403</v>
      </c>
      <c r="AN27" s="414" t="s">
        <v>1095</v>
      </c>
      <c r="AO27" s="409"/>
    </row>
    <row r="28" spans="1:41" s="159" customFormat="1" ht="14.25">
      <c r="A28" s="425">
        <v>2020</v>
      </c>
      <c r="B28" s="425" t="s">
        <v>3</v>
      </c>
      <c r="C28" s="425" t="s">
        <v>924</v>
      </c>
      <c r="D28" s="425" t="s">
        <v>725</v>
      </c>
      <c r="E28" s="425" t="s">
        <v>1096</v>
      </c>
      <c r="F28" s="425" t="s">
        <v>1097</v>
      </c>
      <c r="G28" s="425"/>
      <c r="H28" s="426">
        <v>43952</v>
      </c>
      <c r="I28" s="426">
        <v>45382</v>
      </c>
      <c r="J28" s="425" t="s">
        <v>942</v>
      </c>
      <c r="K28" s="425" t="s">
        <v>965</v>
      </c>
      <c r="L28" s="425"/>
      <c r="M28" s="425">
        <v>2</v>
      </c>
      <c r="N28" s="427">
        <v>408169</v>
      </c>
      <c r="O28" s="427">
        <v>0</v>
      </c>
      <c r="P28" s="427">
        <v>367369</v>
      </c>
      <c r="Q28" s="427">
        <v>40800</v>
      </c>
      <c r="R28" s="425" t="s">
        <v>931</v>
      </c>
      <c r="S28" s="427">
        <v>368166</v>
      </c>
      <c r="T28" s="425" t="s">
        <v>1098</v>
      </c>
      <c r="U28" s="428">
        <v>0</v>
      </c>
      <c r="V28" s="425" t="s">
        <v>993</v>
      </c>
      <c r="W28" s="425" t="s">
        <v>993</v>
      </c>
      <c r="X28" s="425" t="s">
        <v>993</v>
      </c>
      <c r="Y28" s="426">
        <v>45382</v>
      </c>
      <c r="Z28" s="425">
        <v>1430</v>
      </c>
      <c r="AA28" s="425" t="s">
        <v>974</v>
      </c>
      <c r="AB28" s="425" t="s">
        <v>924</v>
      </c>
      <c r="AC28" s="427">
        <v>408169</v>
      </c>
      <c r="AD28" s="425">
        <v>7</v>
      </c>
      <c r="AE28" s="427">
        <v>368166</v>
      </c>
      <c r="AF28" s="425"/>
      <c r="AG28" s="428">
        <v>0</v>
      </c>
      <c r="AH28" s="425"/>
      <c r="AI28" s="425"/>
      <c r="AJ28" s="425"/>
      <c r="AK28" s="409"/>
      <c r="AL28" s="429" t="s">
        <v>1099</v>
      </c>
      <c r="AM28" s="414" t="s">
        <v>405</v>
      </c>
      <c r="AN28" s="414" t="s">
        <v>1100</v>
      </c>
      <c r="AO28" s="409"/>
    </row>
    <row r="29" spans="1:41" s="159" customFormat="1" ht="14.25">
      <c r="A29" s="425">
        <v>2022</v>
      </c>
      <c r="B29" s="425" t="s">
        <v>3</v>
      </c>
      <c r="C29" s="425" t="s">
        <v>924</v>
      </c>
      <c r="D29" s="425" t="s">
        <v>725</v>
      </c>
      <c r="E29" s="425" t="s">
        <v>1101</v>
      </c>
      <c r="F29" s="425" t="s">
        <v>1102</v>
      </c>
      <c r="G29" s="425" t="s">
        <v>261</v>
      </c>
      <c r="H29" s="426">
        <v>44792</v>
      </c>
      <c r="I29" s="426">
        <v>45382</v>
      </c>
      <c r="J29" s="425" t="s">
        <v>918</v>
      </c>
      <c r="K29" s="425" t="s">
        <v>919</v>
      </c>
      <c r="L29" s="425" t="s">
        <v>920</v>
      </c>
      <c r="M29" s="425">
        <v>2</v>
      </c>
      <c r="N29" s="427">
        <v>144000</v>
      </c>
      <c r="O29" s="427">
        <v>0</v>
      </c>
      <c r="P29" s="427">
        <v>129600</v>
      </c>
      <c r="Q29" s="427">
        <v>14400</v>
      </c>
      <c r="R29" s="425"/>
      <c r="S29" s="427">
        <v>0</v>
      </c>
      <c r="T29" s="425" t="s">
        <v>1103</v>
      </c>
      <c r="U29" s="428">
        <v>0</v>
      </c>
      <c r="V29" s="425" t="s">
        <v>1104</v>
      </c>
      <c r="W29" s="425" t="s">
        <v>1105</v>
      </c>
      <c r="X29" s="425" t="s">
        <v>1106</v>
      </c>
      <c r="Y29" s="426">
        <v>45198</v>
      </c>
      <c r="Z29" s="425">
        <v>406</v>
      </c>
      <c r="AA29" s="425" t="s">
        <v>974</v>
      </c>
      <c r="AB29" s="425" t="s">
        <v>924</v>
      </c>
      <c r="AC29" s="427">
        <v>144000</v>
      </c>
      <c r="AD29" s="425">
        <v>4</v>
      </c>
      <c r="AE29" s="427">
        <v>0</v>
      </c>
      <c r="AF29" s="425" t="s">
        <v>1107</v>
      </c>
      <c r="AG29" s="428">
        <v>0</v>
      </c>
      <c r="AH29" s="425" t="s">
        <v>1108</v>
      </c>
      <c r="AI29" s="425" t="s">
        <v>1109</v>
      </c>
      <c r="AJ29" s="425" t="s">
        <v>1110</v>
      </c>
      <c r="AK29" s="409"/>
      <c r="AL29" s="429" t="s">
        <v>1111</v>
      </c>
      <c r="AM29" s="414" t="s">
        <v>407</v>
      </c>
      <c r="AN29" s="414" t="s">
        <v>1112</v>
      </c>
      <c r="AO29" s="409"/>
    </row>
    <row r="30" spans="1:41" s="159" customFormat="1" ht="14.25">
      <c r="A30" s="425">
        <v>2019</v>
      </c>
      <c r="B30" s="425" t="s">
        <v>3</v>
      </c>
      <c r="C30" s="425" t="s">
        <v>924</v>
      </c>
      <c r="D30" s="425" t="s">
        <v>725</v>
      </c>
      <c r="E30" s="425" t="s">
        <v>1113</v>
      </c>
      <c r="F30" s="425" t="s">
        <v>1114</v>
      </c>
      <c r="G30" s="425"/>
      <c r="H30" s="426">
        <v>43647</v>
      </c>
      <c r="I30" s="426">
        <v>44805</v>
      </c>
      <c r="J30" s="425" t="s">
        <v>1077</v>
      </c>
      <c r="K30" s="425" t="s">
        <v>937</v>
      </c>
      <c r="L30" s="425" t="s">
        <v>930</v>
      </c>
      <c r="M30" s="425">
        <v>3</v>
      </c>
      <c r="N30" s="427">
        <v>401000</v>
      </c>
      <c r="O30" s="427">
        <v>0</v>
      </c>
      <c r="P30" s="427">
        <v>360900</v>
      </c>
      <c r="Q30" s="427">
        <v>40100</v>
      </c>
      <c r="R30" s="425"/>
      <c r="S30" s="427">
        <v>0</v>
      </c>
      <c r="T30" s="425" t="s">
        <v>1115</v>
      </c>
      <c r="U30" s="428">
        <v>0</v>
      </c>
      <c r="V30" s="425" t="s">
        <v>1015</v>
      </c>
      <c r="W30" s="425" t="s">
        <v>1116</v>
      </c>
      <c r="X30" s="425" t="s">
        <v>261</v>
      </c>
      <c r="Y30" s="426">
        <v>44826</v>
      </c>
      <c r="Z30" s="425">
        <v>1179</v>
      </c>
      <c r="AA30" s="425" t="s">
        <v>974</v>
      </c>
      <c r="AB30" s="425" t="s">
        <v>924</v>
      </c>
      <c r="AC30" s="427">
        <v>401000</v>
      </c>
      <c r="AD30" s="425"/>
      <c r="AE30" s="427">
        <v>0</v>
      </c>
      <c r="AF30" s="425" t="s">
        <v>1117</v>
      </c>
      <c r="AG30" s="428">
        <v>0</v>
      </c>
      <c r="AH30" s="425" t="s">
        <v>1115</v>
      </c>
      <c r="AI30" s="425" t="s">
        <v>1116</v>
      </c>
      <c r="AJ30" s="425" t="s">
        <v>1000</v>
      </c>
      <c r="AK30" s="409"/>
      <c r="AL30" s="429" t="s">
        <v>1118</v>
      </c>
      <c r="AM30" s="414" t="s">
        <v>409</v>
      </c>
      <c r="AN30" s="414" t="s">
        <v>1119</v>
      </c>
      <c r="AO30" s="409"/>
    </row>
    <row r="31" spans="1:41" s="159" customFormat="1" ht="14.25">
      <c r="A31" s="425">
        <v>2023</v>
      </c>
      <c r="B31" s="425" t="s">
        <v>3</v>
      </c>
      <c r="C31" s="425" t="s">
        <v>924</v>
      </c>
      <c r="D31" s="425" t="s">
        <v>926</v>
      </c>
      <c r="E31" s="425" t="s">
        <v>1120</v>
      </c>
      <c r="F31" s="425" t="s">
        <v>1121</v>
      </c>
      <c r="G31" s="425" t="s">
        <v>261</v>
      </c>
      <c r="H31" s="426">
        <v>45017</v>
      </c>
      <c r="I31" s="426">
        <v>45108</v>
      </c>
      <c r="J31" s="425" t="s">
        <v>918</v>
      </c>
      <c r="K31" s="425" t="s">
        <v>965</v>
      </c>
      <c r="L31" s="425" t="s">
        <v>920</v>
      </c>
      <c r="M31" s="425"/>
      <c r="N31" s="427">
        <v>154749</v>
      </c>
      <c r="O31" s="427">
        <v>0</v>
      </c>
      <c r="P31" s="427">
        <v>139274</v>
      </c>
      <c r="Q31" s="427">
        <v>15475</v>
      </c>
      <c r="R31" s="425" t="s">
        <v>944</v>
      </c>
      <c r="S31" s="427">
        <v>230000000</v>
      </c>
      <c r="T31" s="425" t="s">
        <v>1122</v>
      </c>
      <c r="U31" s="428">
        <v>0</v>
      </c>
      <c r="V31" s="425" t="s">
        <v>1123</v>
      </c>
      <c r="W31" s="425" t="s">
        <v>1124</v>
      </c>
      <c r="X31" s="425" t="s">
        <v>261</v>
      </c>
      <c r="Y31" s="426">
        <v>45107</v>
      </c>
      <c r="Z31" s="425">
        <v>90</v>
      </c>
      <c r="AA31" s="425" t="s">
        <v>1081</v>
      </c>
      <c r="AB31" s="425" t="s">
        <v>257</v>
      </c>
      <c r="AC31" s="427">
        <v>135580</v>
      </c>
      <c r="AD31" s="425"/>
      <c r="AE31" s="427">
        <v>0</v>
      </c>
      <c r="AF31" s="425" t="s">
        <v>1125</v>
      </c>
      <c r="AG31" s="428">
        <v>0</v>
      </c>
      <c r="AH31" s="425" t="s">
        <v>1126</v>
      </c>
      <c r="AI31" s="425" t="s">
        <v>1000</v>
      </c>
      <c r="AJ31" s="425" t="s">
        <v>1000</v>
      </c>
      <c r="AK31" s="409"/>
      <c r="AL31" s="429" t="s">
        <v>1127</v>
      </c>
      <c r="AM31" s="414" t="s">
        <v>411</v>
      </c>
      <c r="AN31" s="414" t="s">
        <v>412</v>
      </c>
      <c r="AO31" s="409"/>
    </row>
    <row r="32" spans="1:41" s="159" customFormat="1" ht="14.25">
      <c r="A32" s="425">
        <v>2023</v>
      </c>
      <c r="B32" s="425" t="s">
        <v>3</v>
      </c>
      <c r="C32" s="425" t="s">
        <v>924</v>
      </c>
      <c r="D32" s="425" t="s">
        <v>926</v>
      </c>
      <c r="E32" s="425" t="s">
        <v>1128</v>
      </c>
      <c r="F32" s="425" t="s">
        <v>1129</v>
      </c>
      <c r="G32" s="425" t="s">
        <v>1000</v>
      </c>
      <c r="H32" s="426">
        <v>45019</v>
      </c>
      <c r="I32" s="426">
        <v>45108</v>
      </c>
      <c r="J32" s="425" t="s">
        <v>918</v>
      </c>
      <c r="K32" s="425" t="s">
        <v>919</v>
      </c>
      <c r="L32" s="425" t="s">
        <v>920</v>
      </c>
      <c r="M32" s="425"/>
      <c r="N32" s="427">
        <v>104954.4</v>
      </c>
      <c r="O32" s="427">
        <v>0</v>
      </c>
      <c r="P32" s="427">
        <v>94459.4</v>
      </c>
      <c r="Q32" s="427">
        <v>10495</v>
      </c>
      <c r="R32" s="425"/>
      <c r="S32" s="427">
        <v>0</v>
      </c>
      <c r="T32" s="425" t="s">
        <v>261</v>
      </c>
      <c r="U32" s="428">
        <v>0</v>
      </c>
      <c r="V32" s="425" t="s">
        <v>261</v>
      </c>
      <c r="W32" s="425" t="s">
        <v>1130</v>
      </c>
      <c r="X32" s="425" t="s">
        <v>1131</v>
      </c>
      <c r="Y32" s="426">
        <v>45107</v>
      </c>
      <c r="Z32" s="425">
        <v>88</v>
      </c>
      <c r="AA32" s="425" t="s">
        <v>960</v>
      </c>
      <c r="AB32" s="425" t="s">
        <v>924</v>
      </c>
      <c r="AC32" s="427">
        <v>104954.4</v>
      </c>
      <c r="AD32" s="425">
        <v>2</v>
      </c>
      <c r="AE32" s="427">
        <v>0</v>
      </c>
      <c r="AF32" s="425" t="s">
        <v>261</v>
      </c>
      <c r="AG32" s="428">
        <v>0</v>
      </c>
      <c r="AH32" s="425" t="s">
        <v>261</v>
      </c>
      <c r="AI32" s="425" t="s">
        <v>1132</v>
      </c>
      <c r="AJ32" s="425" t="s">
        <v>1000</v>
      </c>
      <c r="AK32" s="409"/>
      <c r="AL32" s="429" t="s">
        <v>1133</v>
      </c>
      <c r="AM32" s="414" t="s">
        <v>413</v>
      </c>
      <c r="AN32" s="414" t="s">
        <v>414</v>
      </c>
      <c r="AO32" s="409"/>
    </row>
    <row r="33" spans="1:41" s="159" customFormat="1" ht="14.25">
      <c r="A33" s="425">
        <v>2022</v>
      </c>
      <c r="B33" s="425" t="s">
        <v>3</v>
      </c>
      <c r="C33" s="425" t="s">
        <v>257</v>
      </c>
      <c r="D33" s="425" t="s">
        <v>926</v>
      </c>
      <c r="E33" s="425" t="s">
        <v>261</v>
      </c>
      <c r="F33" s="425" t="s">
        <v>1134</v>
      </c>
      <c r="G33" s="425"/>
      <c r="H33" s="426">
        <v>44599</v>
      </c>
      <c r="I33" s="426">
        <v>45218</v>
      </c>
      <c r="J33" s="425" t="s">
        <v>942</v>
      </c>
      <c r="K33" s="425" t="s">
        <v>919</v>
      </c>
      <c r="L33" s="425" t="s">
        <v>920</v>
      </c>
      <c r="M33" s="425">
        <v>1</v>
      </c>
      <c r="N33" s="427">
        <v>250000</v>
      </c>
      <c r="O33" s="427">
        <v>0</v>
      </c>
      <c r="P33" s="427">
        <v>0</v>
      </c>
      <c r="Q33" s="427">
        <v>4033</v>
      </c>
      <c r="R33" s="425"/>
      <c r="S33" s="427">
        <v>0</v>
      </c>
      <c r="T33" s="425" t="s">
        <v>1000</v>
      </c>
      <c r="U33" s="428">
        <v>0</v>
      </c>
      <c r="V33" s="425" t="s">
        <v>261</v>
      </c>
      <c r="W33" s="425" t="s">
        <v>1135</v>
      </c>
      <c r="X33" s="425" t="s">
        <v>1136</v>
      </c>
      <c r="Y33" s="426">
        <v>45218</v>
      </c>
      <c r="Z33" s="425">
        <v>619</v>
      </c>
      <c r="AA33" s="425" t="s">
        <v>974</v>
      </c>
      <c r="AB33" s="425" t="s">
        <v>924</v>
      </c>
      <c r="AC33" s="427">
        <v>55450</v>
      </c>
      <c r="AD33" s="425">
        <v>9</v>
      </c>
      <c r="AE33" s="427">
        <v>0</v>
      </c>
      <c r="AF33" s="425" t="s">
        <v>1000</v>
      </c>
      <c r="AG33" s="428">
        <v>0</v>
      </c>
      <c r="AH33" s="425" t="s">
        <v>261</v>
      </c>
      <c r="AI33" s="425" t="s">
        <v>1137</v>
      </c>
      <c r="AJ33" s="425" t="s">
        <v>1000</v>
      </c>
      <c r="AK33" s="409"/>
      <c r="AL33" s="429" t="s">
        <v>1138</v>
      </c>
      <c r="AM33" s="414" t="s">
        <v>415</v>
      </c>
      <c r="AN33" s="414" t="s">
        <v>416</v>
      </c>
      <c r="AO33" s="409"/>
    </row>
    <row r="34" spans="1:41" s="159" customFormat="1" ht="14.25">
      <c r="A34" s="425">
        <v>2023</v>
      </c>
      <c r="B34" s="425" t="s">
        <v>3</v>
      </c>
      <c r="C34" s="425" t="s">
        <v>924</v>
      </c>
      <c r="D34" s="425" t="s">
        <v>926</v>
      </c>
      <c r="E34" s="425" t="s">
        <v>1139</v>
      </c>
      <c r="F34" s="425" t="s">
        <v>1140</v>
      </c>
      <c r="G34" s="425" t="s">
        <v>1000</v>
      </c>
      <c r="H34" s="426">
        <v>45019</v>
      </c>
      <c r="I34" s="426">
        <v>45107</v>
      </c>
      <c r="J34" s="425" t="s">
        <v>918</v>
      </c>
      <c r="K34" s="425" t="s">
        <v>937</v>
      </c>
      <c r="L34" s="425" t="s">
        <v>943</v>
      </c>
      <c r="M34" s="425">
        <v>2</v>
      </c>
      <c r="N34" s="427">
        <v>157506.98000000001</v>
      </c>
      <c r="O34" s="427">
        <v>0</v>
      </c>
      <c r="P34" s="427">
        <v>141756.28</v>
      </c>
      <c r="Q34" s="427">
        <v>15750.7</v>
      </c>
      <c r="R34" s="425" t="s">
        <v>944</v>
      </c>
      <c r="S34" s="427">
        <v>0</v>
      </c>
      <c r="T34" s="425" t="s">
        <v>1141</v>
      </c>
      <c r="U34" s="428">
        <v>0</v>
      </c>
      <c r="V34" s="425" t="s">
        <v>1142</v>
      </c>
      <c r="W34" s="425" t="s">
        <v>1143</v>
      </c>
      <c r="X34" s="425" t="s">
        <v>1144</v>
      </c>
      <c r="Y34" s="426">
        <v>45107</v>
      </c>
      <c r="Z34" s="425">
        <v>88</v>
      </c>
      <c r="AA34" s="425" t="s">
        <v>960</v>
      </c>
      <c r="AB34" s="425" t="s">
        <v>924</v>
      </c>
      <c r="AC34" s="427">
        <v>149216.65</v>
      </c>
      <c r="AD34" s="425">
        <v>2</v>
      </c>
      <c r="AE34" s="427">
        <v>0</v>
      </c>
      <c r="AF34" s="425" t="s">
        <v>1142</v>
      </c>
      <c r="AG34" s="428">
        <v>0</v>
      </c>
      <c r="AH34" s="425" t="s">
        <v>1142</v>
      </c>
      <c r="AI34" s="425" t="s">
        <v>1142</v>
      </c>
      <c r="AJ34" s="425" t="s">
        <v>1000</v>
      </c>
      <c r="AK34" s="409"/>
      <c r="AL34" s="429" t="s">
        <v>1145</v>
      </c>
      <c r="AM34" s="414" t="s">
        <v>417</v>
      </c>
      <c r="AN34" s="414" t="s">
        <v>418</v>
      </c>
      <c r="AO34" s="409"/>
    </row>
    <row r="35" spans="1:41" s="159" customFormat="1" ht="14.25">
      <c r="A35" s="425">
        <v>2018</v>
      </c>
      <c r="B35" s="425" t="s">
        <v>3</v>
      </c>
      <c r="C35" s="425" t="s">
        <v>257</v>
      </c>
      <c r="D35" s="425" t="s">
        <v>1146</v>
      </c>
      <c r="E35" s="425" t="s">
        <v>1147</v>
      </c>
      <c r="F35" s="425" t="s">
        <v>1148</v>
      </c>
      <c r="G35" s="425" t="s">
        <v>1149</v>
      </c>
      <c r="H35" s="426">
        <v>43371</v>
      </c>
      <c r="I35" s="426">
        <v>45198</v>
      </c>
      <c r="J35" s="425" t="s">
        <v>953</v>
      </c>
      <c r="K35" s="425" t="s">
        <v>930</v>
      </c>
      <c r="L35" s="425" t="s">
        <v>920</v>
      </c>
      <c r="M35" s="425">
        <v>6</v>
      </c>
      <c r="N35" s="427">
        <v>12642000</v>
      </c>
      <c r="O35" s="427">
        <v>0</v>
      </c>
      <c r="P35" s="427">
        <v>10936335.58</v>
      </c>
      <c r="Q35" s="427">
        <v>1711859.98</v>
      </c>
      <c r="R35" s="425"/>
      <c r="S35" s="427">
        <v>292000000</v>
      </c>
      <c r="T35" s="425" t="s">
        <v>1150</v>
      </c>
      <c r="U35" s="428">
        <v>5818</v>
      </c>
      <c r="V35" s="425" t="s">
        <v>1151</v>
      </c>
      <c r="W35" s="425" t="s">
        <v>1152</v>
      </c>
      <c r="X35" s="425"/>
      <c r="Y35" s="426">
        <v>45184</v>
      </c>
      <c r="Z35" s="425">
        <v>1813</v>
      </c>
      <c r="AA35" s="425" t="s">
        <v>1063</v>
      </c>
      <c r="AB35" s="425" t="s">
        <v>924</v>
      </c>
      <c r="AC35" s="427">
        <v>11923843.369999999</v>
      </c>
      <c r="AD35" s="425">
        <v>8</v>
      </c>
      <c r="AE35" s="427"/>
      <c r="AF35" s="425" t="s">
        <v>1149</v>
      </c>
      <c r="AG35" s="428"/>
      <c r="AH35" s="425" t="s">
        <v>261</v>
      </c>
      <c r="AI35" s="425" t="s">
        <v>1149</v>
      </c>
      <c r="AJ35" s="425"/>
      <c r="AK35" s="409"/>
      <c r="AL35" s="429" t="s">
        <v>1153</v>
      </c>
      <c r="AM35" s="414" t="s">
        <v>419</v>
      </c>
      <c r="AN35" s="414" t="s">
        <v>420</v>
      </c>
      <c r="AO35" s="409"/>
    </row>
    <row r="36" spans="1:41" s="159" customFormat="1" ht="14.25">
      <c r="A36" s="425">
        <v>2023</v>
      </c>
      <c r="B36" s="425" t="s">
        <v>3</v>
      </c>
      <c r="C36" s="425" t="s">
        <v>257</v>
      </c>
      <c r="D36" s="425" t="s">
        <v>926</v>
      </c>
      <c r="E36" s="425" t="s">
        <v>1154</v>
      </c>
      <c r="F36" s="425" t="s">
        <v>1155</v>
      </c>
      <c r="G36" s="425" t="s">
        <v>1156</v>
      </c>
      <c r="H36" s="426">
        <v>45201</v>
      </c>
      <c r="I36" s="426">
        <v>45380</v>
      </c>
      <c r="J36" s="425" t="s">
        <v>918</v>
      </c>
      <c r="K36" s="425" t="s">
        <v>919</v>
      </c>
      <c r="L36" s="425" t="s">
        <v>920</v>
      </c>
      <c r="M36" s="425">
        <v>2</v>
      </c>
      <c r="N36" s="427">
        <v>516490</v>
      </c>
      <c r="O36" s="427">
        <v>57335</v>
      </c>
      <c r="P36" s="427">
        <v>448525</v>
      </c>
      <c r="Q36" s="427">
        <v>10630</v>
      </c>
      <c r="R36" s="425"/>
      <c r="S36" s="427">
        <v>0</v>
      </c>
      <c r="T36" s="425" t="s">
        <v>1000</v>
      </c>
      <c r="U36" s="428">
        <v>0</v>
      </c>
      <c r="V36" s="425" t="s">
        <v>261</v>
      </c>
      <c r="W36" s="425"/>
      <c r="X36" s="425"/>
      <c r="Y36" s="426">
        <v>45380</v>
      </c>
      <c r="Z36" s="425">
        <v>179</v>
      </c>
      <c r="AA36" s="425" t="s">
        <v>960</v>
      </c>
      <c r="AB36" s="425" t="s">
        <v>924</v>
      </c>
      <c r="AC36" s="427"/>
      <c r="AD36" s="425"/>
      <c r="AE36" s="427"/>
      <c r="AF36" s="425"/>
      <c r="AG36" s="428"/>
      <c r="AH36" s="425"/>
      <c r="AI36" s="425"/>
      <c r="AJ36" s="425"/>
      <c r="AK36" s="409"/>
      <c r="AL36" s="429" t="s">
        <v>1157</v>
      </c>
      <c r="AM36" s="414" t="s">
        <v>421</v>
      </c>
      <c r="AN36" s="414" t="s">
        <v>422</v>
      </c>
      <c r="AO36" s="409"/>
    </row>
    <row r="37" spans="1:41" s="159" customFormat="1" ht="14.25">
      <c r="A37" s="425">
        <v>2023</v>
      </c>
      <c r="B37" s="425" t="s">
        <v>3</v>
      </c>
      <c r="C37" s="425" t="s">
        <v>924</v>
      </c>
      <c r="D37" s="425" t="s">
        <v>926</v>
      </c>
      <c r="E37" s="425" t="s">
        <v>1158</v>
      </c>
      <c r="F37" s="425" t="s">
        <v>1159</v>
      </c>
      <c r="G37" s="425" t="s">
        <v>1160</v>
      </c>
      <c r="H37" s="426">
        <v>45201</v>
      </c>
      <c r="I37" s="426">
        <v>45382</v>
      </c>
      <c r="J37" s="425" t="s">
        <v>918</v>
      </c>
      <c r="K37" s="425" t="s">
        <v>930</v>
      </c>
      <c r="L37" s="425" t="s">
        <v>920</v>
      </c>
      <c r="M37" s="425">
        <v>2</v>
      </c>
      <c r="N37" s="427">
        <v>534619</v>
      </c>
      <c r="O37" s="427">
        <v>48043</v>
      </c>
      <c r="P37" s="427">
        <v>481159</v>
      </c>
      <c r="Q37" s="427">
        <v>5417</v>
      </c>
      <c r="R37" s="425"/>
      <c r="S37" s="427">
        <v>18392864880</v>
      </c>
      <c r="T37" s="425" t="s">
        <v>1161</v>
      </c>
      <c r="U37" s="428">
        <v>4800000000</v>
      </c>
      <c r="V37" s="425" t="s">
        <v>1161</v>
      </c>
      <c r="W37" s="425" t="s">
        <v>1161</v>
      </c>
      <c r="X37" s="425" t="s">
        <v>261</v>
      </c>
      <c r="Y37" s="426">
        <v>45382</v>
      </c>
      <c r="Z37" s="425">
        <v>181</v>
      </c>
      <c r="AA37" s="425" t="s">
        <v>1063</v>
      </c>
      <c r="AB37" s="425" t="s">
        <v>924</v>
      </c>
      <c r="AC37" s="427">
        <v>532905</v>
      </c>
      <c r="AD37" s="425">
        <v>2</v>
      </c>
      <c r="AE37" s="427">
        <v>18000000000</v>
      </c>
      <c r="AF37" s="425" t="s">
        <v>1162</v>
      </c>
      <c r="AG37" s="428">
        <v>4800000000</v>
      </c>
      <c r="AH37" s="425" t="s">
        <v>1163</v>
      </c>
      <c r="AI37" s="425" t="s">
        <v>1000</v>
      </c>
      <c r="AJ37" s="425" t="s">
        <v>1000</v>
      </c>
      <c r="AK37" s="409"/>
      <c r="AL37" s="429" t="s">
        <v>1164</v>
      </c>
      <c r="AM37" s="414" t="s">
        <v>423</v>
      </c>
      <c r="AN37" s="414" t="s">
        <v>400</v>
      </c>
      <c r="AO37" s="409"/>
    </row>
    <row r="38" spans="1:41" s="159" customFormat="1" ht="14.25">
      <c r="A38" s="425">
        <v>2023</v>
      </c>
      <c r="B38" s="425" t="s">
        <v>3</v>
      </c>
      <c r="C38" s="425" t="s">
        <v>257</v>
      </c>
      <c r="D38" s="425" t="s">
        <v>926</v>
      </c>
      <c r="E38" s="425" t="s">
        <v>1165</v>
      </c>
      <c r="F38" s="425" t="s">
        <v>1166</v>
      </c>
      <c r="G38" s="425" t="s">
        <v>1167</v>
      </c>
      <c r="H38" s="426">
        <v>45201</v>
      </c>
      <c r="I38" s="426">
        <v>45382</v>
      </c>
      <c r="J38" s="425" t="s">
        <v>918</v>
      </c>
      <c r="K38" s="425" t="s">
        <v>919</v>
      </c>
      <c r="L38" s="425" t="s">
        <v>920</v>
      </c>
      <c r="M38" s="425">
        <v>2</v>
      </c>
      <c r="N38" s="427">
        <v>547100</v>
      </c>
      <c r="O38" s="427">
        <v>58720</v>
      </c>
      <c r="P38" s="427">
        <v>487300</v>
      </c>
      <c r="Q38" s="427">
        <v>1100</v>
      </c>
      <c r="R38" s="425" t="s">
        <v>931</v>
      </c>
      <c r="S38" s="427">
        <v>13000000</v>
      </c>
      <c r="T38" s="425" t="s">
        <v>1168</v>
      </c>
      <c r="U38" s="428">
        <v>0</v>
      </c>
      <c r="V38" s="425" t="s">
        <v>1169</v>
      </c>
      <c r="W38" s="425"/>
      <c r="X38" s="425" t="s">
        <v>1170</v>
      </c>
      <c r="Y38" s="425"/>
      <c r="Z38" s="425">
        <v>0</v>
      </c>
      <c r="AA38" s="425"/>
      <c r="AB38" s="425" t="s">
        <v>924</v>
      </c>
      <c r="AC38" s="427"/>
      <c r="AD38" s="425"/>
      <c r="AE38" s="427"/>
      <c r="AF38" s="425"/>
      <c r="AG38" s="428"/>
      <c r="AH38" s="425"/>
      <c r="AI38" s="425"/>
      <c r="AJ38" s="425"/>
      <c r="AK38" s="409"/>
      <c r="AL38" s="429" t="s">
        <v>1171</v>
      </c>
      <c r="AM38" s="414" t="s">
        <v>424</v>
      </c>
      <c r="AN38" s="414" t="s">
        <v>402</v>
      </c>
      <c r="AO38" s="409"/>
    </row>
    <row r="39" spans="1:41" s="159" customFormat="1" ht="14.25">
      <c r="A39" s="425">
        <v>2023</v>
      </c>
      <c r="B39" s="425" t="s">
        <v>3</v>
      </c>
      <c r="C39" s="425" t="s">
        <v>924</v>
      </c>
      <c r="D39" s="425" t="s">
        <v>725</v>
      </c>
      <c r="E39" s="425" t="s">
        <v>1172</v>
      </c>
      <c r="F39" s="425" t="s">
        <v>1173</v>
      </c>
      <c r="G39" s="425"/>
      <c r="H39" s="426">
        <v>45121</v>
      </c>
      <c r="I39" s="426">
        <v>45382</v>
      </c>
      <c r="J39" s="425" t="s">
        <v>953</v>
      </c>
      <c r="K39" s="425" t="s">
        <v>965</v>
      </c>
      <c r="L39" s="425"/>
      <c r="M39" s="425">
        <v>3</v>
      </c>
      <c r="N39" s="427">
        <v>75000</v>
      </c>
      <c r="O39" s="427">
        <v>0</v>
      </c>
      <c r="P39" s="427">
        <v>67950</v>
      </c>
      <c r="Q39" s="427">
        <v>7050</v>
      </c>
      <c r="R39" s="425" t="s">
        <v>931</v>
      </c>
      <c r="S39" s="427">
        <v>0</v>
      </c>
      <c r="T39" s="425" t="s">
        <v>1174</v>
      </c>
      <c r="U39" s="428">
        <v>0</v>
      </c>
      <c r="V39" s="425" t="s">
        <v>261</v>
      </c>
      <c r="W39" s="425" t="s">
        <v>261</v>
      </c>
      <c r="X39" s="425" t="s">
        <v>1175</v>
      </c>
      <c r="Y39" s="426">
        <v>45382</v>
      </c>
      <c r="Z39" s="425">
        <v>261</v>
      </c>
      <c r="AA39" s="425" t="s">
        <v>974</v>
      </c>
      <c r="AB39" s="425" t="s">
        <v>924</v>
      </c>
      <c r="AC39" s="427">
        <v>75500</v>
      </c>
      <c r="AD39" s="425">
        <v>8</v>
      </c>
      <c r="AE39" s="427">
        <v>4522000</v>
      </c>
      <c r="AF39" s="425" t="s">
        <v>1176</v>
      </c>
      <c r="AG39" s="428">
        <v>0</v>
      </c>
      <c r="AH39" s="425" t="s">
        <v>261</v>
      </c>
      <c r="AI39" s="425" t="s">
        <v>982</v>
      </c>
      <c r="AJ39" s="425" t="s">
        <v>982</v>
      </c>
      <c r="AK39" s="409"/>
      <c r="AL39" s="429" t="s">
        <v>1177</v>
      </c>
      <c r="AM39" s="414" t="s">
        <v>425</v>
      </c>
      <c r="AN39" s="414" t="s">
        <v>426</v>
      </c>
      <c r="AO39" s="409"/>
    </row>
    <row r="40" spans="1:41" s="159" customFormat="1" ht="14.25">
      <c r="A40" s="425">
        <v>2024</v>
      </c>
      <c r="B40" s="425" t="s">
        <v>3</v>
      </c>
      <c r="C40" s="425" t="s">
        <v>924</v>
      </c>
      <c r="D40" s="425" t="s">
        <v>926</v>
      </c>
      <c r="E40" s="425" t="s">
        <v>1178</v>
      </c>
      <c r="F40" s="425" t="s">
        <v>1179</v>
      </c>
      <c r="G40" s="425" t="s">
        <v>1000</v>
      </c>
      <c r="H40" s="426">
        <v>45352</v>
      </c>
      <c r="I40" s="426">
        <v>45443</v>
      </c>
      <c r="J40" s="425" t="s">
        <v>929</v>
      </c>
      <c r="K40" s="425" t="s">
        <v>937</v>
      </c>
      <c r="L40" s="425" t="s">
        <v>965</v>
      </c>
      <c r="M40" s="425">
        <v>7</v>
      </c>
      <c r="N40" s="427">
        <v>164719</v>
      </c>
      <c r="O40" s="427">
        <v>0</v>
      </c>
      <c r="P40" s="427">
        <v>148247</v>
      </c>
      <c r="Q40" s="427">
        <v>16472</v>
      </c>
      <c r="R40" s="425" t="s">
        <v>944</v>
      </c>
      <c r="S40" s="427">
        <v>0</v>
      </c>
      <c r="T40" s="425" t="s">
        <v>1180</v>
      </c>
      <c r="U40" s="428">
        <v>0</v>
      </c>
      <c r="V40" s="425" t="s">
        <v>1181</v>
      </c>
      <c r="W40" s="425" t="s">
        <v>261</v>
      </c>
      <c r="X40" s="425" t="s">
        <v>1182</v>
      </c>
      <c r="Y40" s="426">
        <v>45443</v>
      </c>
      <c r="Z40" s="425">
        <v>91</v>
      </c>
      <c r="AA40" s="425" t="s">
        <v>960</v>
      </c>
      <c r="AB40" s="425" t="s">
        <v>924</v>
      </c>
      <c r="AC40" s="427">
        <v>156544</v>
      </c>
      <c r="AD40" s="425">
        <v>7</v>
      </c>
      <c r="AE40" s="427">
        <v>0</v>
      </c>
      <c r="AF40" s="425" t="s">
        <v>1183</v>
      </c>
      <c r="AG40" s="428">
        <v>0</v>
      </c>
      <c r="AH40" s="425" t="s">
        <v>1184</v>
      </c>
      <c r="AI40" s="425" t="s">
        <v>1000</v>
      </c>
      <c r="AJ40" s="425" t="s">
        <v>1185</v>
      </c>
      <c r="AK40" s="409"/>
      <c r="AL40" s="429" t="s">
        <v>1186</v>
      </c>
      <c r="AM40" s="414" t="s">
        <v>427</v>
      </c>
      <c r="AN40" s="414" t="s">
        <v>1187</v>
      </c>
      <c r="AO40" s="409"/>
    </row>
    <row r="41" spans="1:41" s="159" customFormat="1" ht="14.25">
      <c r="A41" s="425">
        <v>2024</v>
      </c>
      <c r="B41" s="425" t="s">
        <v>3</v>
      </c>
      <c r="C41" s="425" t="s">
        <v>257</v>
      </c>
      <c r="D41" s="425" t="s">
        <v>926</v>
      </c>
      <c r="E41" s="425" t="s">
        <v>1188</v>
      </c>
      <c r="F41" s="425" t="s">
        <v>1189</v>
      </c>
      <c r="G41" s="425" t="s">
        <v>1000</v>
      </c>
      <c r="H41" s="426">
        <v>45352</v>
      </c>
      <c r="I41" s="426">
        <v>45443</v>
      </c>
      <c r="J41" s="425" t="s">
        <v>929</v>
      </c>
      <c r="K41" s="425" t="s">
        <v>937</v>
      </c>
      <c r="L41" s="425" t="s">
        <v>943</v>
      </c>
      <c r="M41" s="425"/>
      <c r="N41" s="427">
        <v>166035</v>
      </c>
      <c r="O41" s="427">
        <v>0</v>
      </c>
      <c r="P41" s="427">
        <v>149431</v>
      </c>
      <c r="Q41" s="427">
        <v>16604</v>
      </c>
      <c r="R41" s="425" t="s">
        <v>944</v>
      </c>
      <c r="S41" s="427">
        <v>0</v>
      </c>
      <c r="T41" s="425" t="s">
        <v>1190</v>
      </c>
      <c r="U41" s="428">
        <v>0</v>
      </c>
      <c r="V41" s="425" t="s">
        <v>1191</v>
      </c>
      <c r="W41" s="425" t="s">
        <v>1192</v>
      </c>
      <c r="X41" s="425" t="s">
        <v>1193</v>
      </c>
      <c r="Y41" s="425"/>
      <c r="Z41" s="425">
        <v>0</v>
      </c>
      <c r="AA41" s="425" t="s">
        <v>960</v>
      </c>
      <c r="AB41" s="425" t="s">
        <v>924</v>
      </c>
      <c r="AC41" s="427">
        <v>166035</v>
      </c>
      <c r="AD41" s="425">
        <v>2</v>
      </c>
      <c r="AE41" s="427">
        <v>0</v>
      </c>
      <c r="AF41" s="425" t="s">
        <v>1194</v>
      </c>
      <c r="AG41" s="428">
        <v>0</v>
      </c>
      <c r="AH41" s="425" t="s">
        <v>1195</v>
      </c>
      <c r="AI41" s="425" t="s">
        <v>1196</v>
      </c>
      <c r="AJ41" s="425"/>
      <c r="AK41" s="409"/>
      <c r="AL41" s="429" t="s">
        <v>1197</v>
      </c>
      <c r="AM41" s="414" t="s">
        <v>429</v>
      </c>
      <c r="AN41" s="414" t="s">
        <v>430</v>
      </c>
      <c r="AO41" s="409"/>
    </row>
    <row r="42" spans="1:41" s="159" customFormat="1" ht="14.25">
      <c r="A42" s="425">
        <v>2024</v>
      </c>
      <c r="B42" s="425" t="s">
        <v>3</v>
      </c>
      <c r="C42" s="425" t="s">
        <v>924</v>
      </c>
      <c r="D42" s="425" t="s">
        <v>926</v>
      </c>
      <c r="E42" s="425" t="s">
        <v>1198</v>
      </c>
      <c r="F42" s="425" t="s">
        <v>1199</v>
      </c>
      <c r="G42" s="425" t="s">
        <v>1000</v>
      </c>
      <c r="H42" s="426">
        <v>45352</v>
      </c>
      <c r="I42" s="426">
        <v>45443</v>
      </c>
      <c r="J42" s="425" t="s">
        <v>929</v>
      </c>
      <c r="K42" s="425" t="s">
        <v>930</v>
      </c>
      <c r="L42" s="425" t="s">
        <v>920</v>
      </c>
      <c r="M42" s="425"/>
      <c r="N42" s="427">
        <v>112637</v>
      </c>
      <c r="O42" s="427">
        <v>0</v>
      </c>
      <c r="P42" s="427">
        <v>101373</v>
      </c>
      <c r="Q42" s="427">
        <v>11264</v>
      </c>
      <c r="R42" s="425" t="s">
        <v>944</v>
      </c>
      <c r="S42" s="427">
        <v>0</v>
      </c>
      <c r="T42" s="425" t="s">
        <v>1200</v>
      </c>
      <c r="U42" s="428">
        <v>0</v>
      </c>
      <c r="V42" s="425" t="s">
        <v>1201</v>
      </c>
      <c r="W42" s="425" t="s">
        <v>1202</v>
      </c>
      <c r="X42" s="425" t="s">
        <v>1203</v>
      </c>
      <c r="Y42" s="425"/>
      <c r="Z42" s="425">
        <v>0</v>
      </c>
      <c r="AA42" s="425" t="s">
        <v>960</v>
      </c>
      <c r="AB42" s="425" t="s">
        <v>924</v>
      </c>
      <c r="AC42" s="427">
        <v>109716</v>
      </c>
      <c r="AD42" s="425">
        <v>2</v>
      </c>
      <c r="AE42" s="427">
        <v>0</v>
      </c>
      <c r="AF42" s="425" t="s">
        <v>1204</v>
      </c>
      <c r="AG42" s="428">
        <v>0</v>
      </c>
      <c r="AH42" s="425" t="s">
        <v>1204</v>
      </c>
      <c r="AI42" s="425"/>
      <c r="AJ42" s="425"/>
      <c r="AK42" s="409"/>
      <c r="AL42" s="429" t="s">
        <v>1205</v>
      </c>
      <c r="AM42" s="414" t="s">
        <v>431</v>
      </c>
      <c r="AN42" s="414" t="s">
        <v>1206</v>
      </c>
      <c r="AO42" s="409"/>
    </row>
    <row r="43" spans="1:41" s="159" customFormat="1" ht="14.25">
      <c r="A43" s="425">
        <v>2022</v>
      </c>
      <c r="B43" s="425" t="s">
        <v>3</v>
      </c>
      <c r="C43" s="425" t="s">
        <v>257</v>
      </c>
      <c r="D43" s="425" t="s">
        <v>725</v>
      </c>
      <c r="E43" s="425" t="s">
        <v>1207</v>
      </c>
      <c r="F43" s="425" t="s">
        <v>1208</v>
      </c>
      <c r="G43" s="425"/>
      <c r="H43" s="426">
        <v>44570</v>
      </c>
      <c r="I43" s="426">
        <v>45351</v>
      </c>
      <c r="J43" s="425" t="s">
        <v>929</v>
      </c>
      <c r="K43" s="425" t="s">
        <v>965</v>
      </c>
      <c r="L43" s="425" t="s">
        <v>920</v>
      </c>
      <c r="M43" s="425">
        <v>4</v>
      </c>
      <c r="N43" s="427">
        <v>439611</v>
      </c>
      <c r="O43" s="427">
        <v>0</v>
      </c>
      <c r="P43" s="427">
        <v>395649</v>
      </c>
      <c r="Q43" s="427">
        <v>16100</v>
      </c>
      <c r="R43" s="425"/>
      <c r="S43" s="427">
        <v>506000</v>
      </c>
      <c r="T43" s="425" t="s">
        <v>1209</v>
      </c>
      <c r="U43" s="428">
        <v>0</v>
      </c>
      <c r="V43" s="425" t="s">
        <v>261</v>
      </c>
      <c r="W43" s="425" t="s">
        <v>261</v>
      </c>
      <c r="X43" s="425" t="s">
        <v>261</v>
      </c>
      <c r="Y43" s="426">
        <v>45351</v>
      </c>
      <c r="Z43" s="425">
        <v>781</v>
      </c>
      <c r="AA43" s="425" t="s">
        <v>1081</v>
      </c>
      <c r="AB43" s="425" t="s">
        <v>924</v>
      </c>
      <c r="AC43" s="427">
        <v>439611</v>
      </c>
      <c r="AD43" s="425">
        <v>5</v>
      </c>
      <c r="AE43" s="427">
        <v>0</v>
      </c>
      <c r="AF43" s="425" t="s">
        <v>1210</v>
      </c>
      <c r="AG43" s="428">
        <v>0</v>
      </c>
      <c r="AH43" s="425" t="s">
        <v>1211</v>
      </c>
      <c r="AI43" s="425" t="s">
        <v>1212</v>
      </c>
      <c r="AJ43" s="425" t="s">
        <v>1212</v>
      </c>
      <c r="AK43" s="409"/>
      <c r="AL43" s="430"/>
      <c r="AM43" s="430"/>
      <c r="AN43" s="424"/>
      <c r="AO43" s="409"/>
    </row>
    <row r="44" spans="1:41" s="159" customFormat="1" ht="14.25">
      <c r="A44" s="425">
        <v>2022</v>
      </c>
      <c r="B44" s="425" t="s">
        <v>3</v>
      </c>
      <c r="C44" s="425" t="s">
        <v>257</v>
      </c>
      <c r="D44" s="425" t="s">
        <v>725</v>
      </c>
      <c r="E44" s="425" t="s">
        <v>1213</v>
      </c>
      <c r="F44" s="425" t="s">
        <v>1214</v>
      </c>
      <c r="G44" s="425"/>
      <c r="H44" s="426">
        <v>44805</v>
      </c>
      <c r="I44" s="426">
        <v>45322</v>
      </c>
      <c r="J44" s="425" t="s">
        <v>929</v>
      </c>
      <c r="K44" s="425" t="s">
        <v>965</v>
      </c>
      <c r="L44" s="425" t="s">
        <v>920</v>
      </c>
      <c r="M44" s="425">
        <v>3</v>
      </c>
      <c r="N44" s="427">
        <v>437219</v>
      </c>
      <c r="O44" s="427">
        <v>0</v>
      </c>
      <c r="P44" s="427">
        <v>393497</v>
      </c>
      <c r="Q44" s="427">
        <v>14800</v>
      </c>
      <c r="R44" s="425"/>
      <c r="S44" s="427">
        <v>1013000</v>
      </c>
      <c r="T44" s="425" t="s">
        <v>1215</v>
      </c>
      <c r="U44" s="428">
        <v>0</v>
      </c>
      <c r="V44" s="425" t="s">
        <v>261</v>
      </c>
      <c r="W44" s="425" t="s">
        <v>993</v>
      </c>
      <c r="X44" s="425" t="s">
        <v>993</v>
      </c>
      <c r="Y44" s="426">
        <v>45322</v>
      </c>
      <c r="Z44" s="425">
        <v>517</v>
      </c>
      <c r="AA44" s="425" t="s">
        <v>1081</v>
      </c>
      <c r="AB44" s="425" t="s">
        <v>924</v>
      </c>
      <c r="AC44" s="427">
        <v>437219</v>
      </c>
      <c r="AD44" s="425">
        <v>4</v>
      </c>
      <c r="AE44" s="427">
        <v>0</v>
      </c>
      <c r="AF44" s="425" t="s">
        <v>1216</v>
      </c>
      <c r="AG44" s="428">
        <v>0</v>
      </c>
      <c r="AH44" s="425" t="s">
        <v>1217</v>
      </c>
      <c r="AI44" s="425" t="s">
        <v>261</v>
      </c>
      <c r="AJ44" s="425" t="s">
        <v>1218</v>
      </c>
      <c r="AK44" s="409"/>
      <c r="AL44" s="430"/>
      <c r="AM44" s="430"/>
      <c r="AN44" s="424"/>
      <c r="AO44" s="409"/>
    </row>
    <row r="45" spans="1:41" s="159" customFormat="1" ht="14.25">
      <c r="A45" s="425">
        <v>2023</v>
      </c>
      <c r="B45" s="425" t="s">
        <v>3</v>
      </c>
      <c r="C45" s="425" t="s">
        <v>257</v>
      </c>
      <c r="D45" s="425" t="s">
        <v>926</v>
      </c>
      <c r="E45" s="425" t="s">
        <v>1219</v>
      </c>
      <c r="F45" s="425" t="s">
        <v>1220</v>
      </c>
      <c r="G45" s="425" t="s">
        <v>1221</v>
      </c>
      <c r="H45" s="426">
        <v>45200</v>
      </c>
      <c r="I45" s="426">
        <v>45404</v>
      </c>
      <c r="J45" s="425" t="s">
        <v>918</v>
      </c>
      <c r="K45" s="425" t="s">
        <v>965</v>
      </c>
      <c r="L45" s="425" t="s">
        <v>930</v>
      </c>
      <c r="M45" s="425">
        <v>2</v>
      </c>
      <c r="N45" s="427">
        <v>557751</v>
      </c>
      <c r="O45" s="427">
        <v>57015</v>
      </c>
      <c r="P45" s="427">
        <v>499545</v>
      </c>
      <c r="Q45" s="427">
        <v>4218.46</v>
      </c>
      <c r="R45" s="425" t="s">
        <v>931</v>
      </c>
      <c r="S45" s="427">
        <v>159740000</v>
      </c>
      <c r="T45" s="425" t="s">
        <v>1222</v>
      </c>
      <c r="U45" s="428">
        <v>0</v>
      </c>
      <c r="V45" s="425" t="s">
        <v>1223</v>
      </c>
      <c r="W45" s="425" t="s">
        <v>261</v>
      </c>
      <c r="X45" s="425" t="s">
        <v>1224</v>
      </c>
      <c r="Y45" s="426">
        <v>45412</v>
      </c>
      <c r="Z45" s="425">
        <v>212</v>
      </c>
      <c r="AA45" s="425"/>
      <c r="AB45" s="425" t="s">
        <v>924</v>
      </c>
      <c r="AC45" s="427">
        <v>557751</v>
      </c>
      <c r="AD45" s="425">
        <v>2</v>
      </c>
      <c r="AE45" s="427">
        <v>0</v>
      </c>
      <c r="AF45" s="425"/>
      <c r="AG45" s="428">
        <v>0</v>
      </c>
      <c r="AH45" s="425"/>
      <c r="AI45" s="425"/>
      <c r="AJ45" s="425"/>
      <c r="AK45" s="409"/>
      <c r="AL45" s="430"/>
      <c r="AM45" s="430"/>
      <c r="AN45" s="424"/>
      <c r="AO45" s="409"/>
    </row>
    <row r="46" spans="1:41" s="159" customFormat="1" ht="14.25">
      <c r="A46" s="425">
        <v>2023</v>
      </c>
      <c r="B46" s="425" t="s">
        <v>3</v>
      </c>
      <c r="C46" s="425" t="s">
        <v>924</v>
      </c>
      <c r="D46" s="425" t="s">
        <v>725</v>
      </c>
      <c r="E46" s="425" t="s">
        <v>1225</v>
      </c>
      <c r="F46" s="425" t="s">
        <v>1226</v>
      </c>
      <c r="G46" s="425" t="s">
        <v>1046</v>
      </c>
      <c r="H46" s="426">
        <v>45139</v>
      </c>
      <c r="I46" s="426">
        <v>45716</v>
      </c>
      <c r="J46" s="425" t="s">
        <v>918</v>
      </c>
      <c r="K46" s="425" t="s">
        <v>937</v>
      </c>
      <c r="L46" s="425"/>
      <c r="M46" s="425">
        <v>7</v>
      </c>
      <c r="N46" s="427">
        <v>495000</v>
      </c>
      <c r="O46" s="427">
        <v>0</v>
      </c>
      <c r="P46" s="427">
        <v>445500</v>
      </c>
      <c r="Q46" s="427">
        <v>49500</v>
      </c>
      <c r="R46" s="425" t="s">
        <v>944</v>
      </c>
      <c r="S46" s="427">
        <v>1000000</v>
      </c>
      <c r="T46" s="425" t="s">
        <v>1227</v>
      </c>
      <c r="U46" s="428">
        <v>0</v>
      </c>
      <c r="V46" s="425" t="s">
        <v>261</v>
      </c>
      <c r="W46" s="425" t="s">
        <v>261</v>
      </c>
      <c r="X46" s="425" t="s">
        <v>261</v>
      </c>
      <c r="Y46" s="425"/>
      <c r="Z46" s="425">
        <v>0</v>
      </c>
      <c r="AA46" s="425"/>
      <c r="AB46" s="425"/>
      <c r="AC46" s="427"/>
      <c r="AD46" s="425"/>
      <c r="AE46" s="427"/>
      <c r="AF46" s="425"/>
      <c r="AG46" s="428"/>
      <c r="AH46" s="425"/>
      <c r="AI46" s="425"/>
      <c r="AJ46" s="425"/>
      <c r="AK46" s="409"/>
      <c r="AL46" s="430"/>
      <c r="AM46" s="430"/>
      <c r="AN46" s="424"/>
      <c r="AO46" s="409"/>
    </row>
    <row r="47" spans="1:41" s="159" customFormat="1" ht="14.25">
      <c r="A47" s="425">
        <v>2023</v>
      </c>
      <c r="B47" s="425" t="s">
        <v>3</v>
      </c>
      <c r="C47" s="425" t="s">
        <v>924</v>
      </c>
      <c r="D47" s="425" t="s">
        <v>725</v>
      </c>
      <c r="E47" s="425" t="s">
        <v>1228</v>
      </c>
      <c r="F47" s="425" t="s">
        <v>1229</v>
      </c>
      <c r="G47" s="425"/>
      <c r="H47" s="426">
        <v>45139</v>
      </c>
      <c r="I47" s="426">
        <v>46173</v>
      </c>
      <c r="J47" s="425" t="s">
        <v>918</v>
      </c>
      <c r="K47" s="425" t="s">
        <v>937</v>
      </c>
      <c r="L47" s="425" t="s">
        <v>965</v>
      </c>
      <c r="M47" s="425">
        <v>8</v>
      </c>
      <c r="N47" s="427">
        <v>1018539.5</v>
      </c>
      <c r="O47" s="427">
        <v>0</v>
      </c>
      <c r="P47" s="427">
        <v>916685.55</v>
      </c>
      <c r="Q47" s="427">
        <v>101853.95000000001</v>
      </c>
      <c r="R47" s="425" t="s">
        <v>944</v>
      </c>
      <c r="S47" s="427">
        <v>2604000</v>
      </c>
      <c r="T47" s="425" t="s">
        <v>1230</v>
      </c>
      <c r="U47" s="428">
        <v>0</v>
      </c>
      <c r="V47" s="425" t="s">
        <v>261</v>
      </c>
      <c r="W47" s="425" t="s">
        <v>1231</v>
      </c>
      <c r="X47" s="425" t="s">
        <v>1232</v>
      </c>
      <c r="Y47" s="425"/>
      <c r="Z47" s="425">
        <v>0</v>
      </c>
      <c r="AA47" s="425"/>
      <c r="AB47" s="425"/>
      <c r="AC47" s="427"/>
      <c r="AD47" s="425"/>
      <c r="AE47" s="427"/>
      <c r="AF47" s="425"/>
      <c r="AG47" s="428"/>
      <c r="AH47" s="425"/>
      <c r="AI47" s="425"/>
      <c r="AJ47" s="425"/>
      <c r="AK47" s="409"/>
      <c r="AL47" s="430"/>
      <c r="AM47" s="430"/>
      <c r="AN47" s="424"/>
      <c r="AO47" s="409"/>
    </row>
    <row r="48" spans="1:41" s="159" customFormat="1" ht="14.25">
      <c r="A48" s="425"/>
      <c r="B48" s="425"/>
      <c r="C48" s="425"/>
      <c r="D48" s="425"/>
      <c r="E48" s="425"/>
      <c r="F48" s="425"/>
      <c r="G48" s="425"/>
      <c r="H48" s="425"/>
      <c r="I48" s="425"/>
      <c r="J48" s="425"/>
      <c r="K48" s="425"/>
      <c r="L48" s="425"/>
      <c r="M48" s="425"/>
      <c r="N48" s="425"/>
      <c r="O48" s="425"/>
      <c r="P48" s="425"/>
      <c r="Q48" s="425"/>
      <c r="R48" s="425"/>
      <c r="S48" s="425"/>
      <c r="T48" s="425"/>
      <c r="U48" s="425"/>
      <c r="V48" s="425"/>
      <c r="W48" s="425"/>
      <c r="X48" s="425"/>
      <c r="Y48" s="425"/>
      <c r="Z48" s="425"/>
      <c r="AA48" s="425"/>
      <c r="AB48" s="425"/>
      <c r="AC48" s="425"/>
      <c r="AD48" s="425"/>
      <c r="AE48" s="425"/>
      <c r="AF48" s="425"/>
      <c r="AG48" s="425"/>
      <c r="AH48" s="425"/>
      <c r="AI48" s="425"/>
      <c r="AJ48" s="425"/>
      <c r="AK48" s="409"/>
      <c r="AL48" s="430"/>
      <c r="AM48" s="430"/>
      <c r="AN48" s="424"/>
      <c r="AO48" s="409"/>
    </row>
    <row r="49" spans="1:41" s="159" customFormat="1" ht="14.25">
      <c r="A49" s="425"/>
      <c r="B49" s="425"/>
      <c r="C49" s="425"/>
      <c r="D49" s="425"/>
      <c r="E49" s="425"/>
      <c r="F49" s="425"/>
      <c r="G49" s="425"/>
      <c r="H49" s="425"/>
      <c r="I49" s="425"/>
      <c r="J49" s="425"/>
      <c r="K49" s="425"/>
      <c r="L49" s="425"/>
      <c r="M49" s="425"/>
      <c r="N49" s="425"/>
      <c r="O49" s="425"/>
      <c r="P49" s="425"/>
      <c r="Q49" s="425"/>
      <c r="R49" s="425"/>
      <c r="S49" s="425"/>
      <c r="T49" s="425"/>
      <c r="U49" s="425"/>
      <c r="V49" s="425"/>
      <c r="W49" s="425"/>
      <c r="X49" s="425"/>
      <c r="Y49" s="425"/>
      <c r="Z49" s="425"/>
      <c r="AA49" s="425"/>
      <c r="AB49" s="425"/>
      <c r="AC49" s="425"/>
      <c r="AD49" s="425"/>
      <c r="AE49" s="425"/>
      <c r="AF49" s="425"/>
      <c r="AG49" s="425"/>
      <c r="AH49" s="425"/>
      <c r="AI49" s="425"/>
      <c r="AJ49" s="425"/>
      <c r="AK49" s="409"/>
      <c r="AL49" s="430"/>
      <c r="AM49" s="430"/>
      <c r="AN49" s="424"/>
      <c r="AO49" s="409"/>
    </row>
    <row r="50" spans="1:41" s="159" customFormat="1" ht="14.25">
      <c r="A50" s="425"/>
      <c r="B50" s="425"/>
      <c r="C50" s="425"/>
      <c r="D50" s="425"/>
      <c r="E50" s="425"/>
      <c r="F50" s="425"/>
      <c r="G50" s="425"/>
      <c r="H50" s="425"/>
      <c r="I50" s="425"/>
      <c r="J50" s="425"/>
      <c r="K50" s="425"/>
      <c r="L50" s="425"/>
      <c r="M50" s="425"/>
      <c r="N50" s="425"/>
      <c r="O50" s="425"/>
      <c r="P50" s="425"/>
      <c r="Q50" s="425"/>
      <c r="R50" s="425"/>
      <c r="S50" s="425"/>
      <c r="T50" s="425"/>
      <c r="U50" s="425"/>
      <c r="V50" s="425"/>
      <c r="W50" s="425"/>
      <c r="X50" s="425"/>
      <c r="Y50" s="425"/>
      <c r="Z50" s="425"/>
      <c r="AA50" s="425"/>
      <c r="AB50" s="425"/>
      <c r="AC50" s="425"/>
      <c r="AD50" s="425"/>
      <c r="AE50" s="425"/>
      <c r="AF50" s="425"/>
      <c r="AG50" s="425"/>
      <c r="AH50" s="425"/>
      <c r="AI50" s="425"/>
      <c r="AJ50" s="425"/>
      <c r="AK50" s="409"/>
      <c r="AL50" s="430"/>
      <c r="AM50" s="430"/>
      <c r="AN50" s="424"/>
      <c r="AO50" s="409"/>
    </row>
    <row r="51" spans="1:41" s="159" customFormat="1" ht="14.25">
      <c r="A51" s="425"/>
      <c r="B51" s="425"/>
      <c r="C51" s="425"/>
      <c r="D51" s="425"/>
      <c r="E51" s="425"/>
      <c r="F51" s="425"/>
      <c r="G51" s="425"/>
      <c r="H51" s="425"/>
      <c r="I51" s="425"/>
      <c r="J51" s="425"/>
      <c r="K51" s="425"/>
      <c r="L51" s="425"/>
      <c r="M51" s="425"/>
      <c r="N51" s="425"/>
      <c r="O51" s="425"/>
      <c r="P51" s="425"/>
      <c r="Q51" s="425"/>
      <c r="R51" s="425"/>
      <c r="S51" s="425"/>
      <c r="T51" s="425"/>
      <c r="U51" s="425"/>
      <c r="V51" s="425"/>
      <c r="W51" s="425"/>
      <c r="X51" s="425"/>
      <c r="Y51" s="425"/>
      <c r="Z51" s="425"/>
      <c r="AA51" s="425"/>
      <c r="AB51" s="425"/>
      <c r="AC51" s="425"/>
      <c r="AD51" s="425"/>
      <c r="AE51" s="425"/>
      <c r="AF51" s="425"/>
      <c r="AG51" s="425"/>
      <c r="AH51" s="425"/>
      <c r="AI51" s="425"/>
      <c r="AJ51" s="425"/>
      <c r="AK51" s="409"/>
      <c r="AL51" s="430"/>
      <c r="AM51" s="430"/>
      <c r="AN51" s="424"/>
      <c r="AO51" s="409"/>
    </row>
    <row r="52" spans="1:41" s="159" customFormat="1" ht="14.25">
      <c r="A52" s="425"/>
      <c r="B52" s="425"/>
      <c r="C52" s="425"/>
      <c r="D52" s="425"/>
      <c r="E52" s="425"/>
      <c r="F52" s="425"/>
      <c r="G52" s="425"/>
      <c r="H52" s="425"/>
      <c r="I52" s="425"/>
      <c r="J52" s="425"/>
      <c r="K52" s="425"/>
      <c r="L52" s="425"/>
      <c r="M52" s="425"/>
      <c r="N52" s="425"/>
      <c r="O52" s="425"/>
      <c r="P52" s="425"/>
      <c r="Q52" s="425"/>
      <c r="R52" s="425"/>
      <c r="S52" s="425"/>
      <c r="T52" s="425"/>
      <c r="U52" s="425"/>
      <c r="V52" s="425"/>
      <c r="W52" s="425"/>
      <c r="X52" s="425"/>
      <c r="Y52" s="425"/>
      <c r="Z52" s="425"/>
      <c r="AA52" s="425"/>
      <c r="AB52" s="425"/>
      <c r="AC52" s="425"/>
      <c r="AD52" s="425"/>
      <c r="AE52" s="425"/>
      <c r="AF52" s="425"/>
      <c r="AG52" s="425"/>
      <c r="AH52" s="425"/>
      <c r="AI52" s="425"/>
      <c r="AJ52" s="425"/>
      <c r="AK52" s="409"/>
      <c r="AL52" s="430"/>
      <c r="AM52" s="430"/>
      <c r="AN52" s="424"/>
      <c r="AO52" s="409"/>
    </row>
    <row r="53" spans="1:41" s="159" customFormat="1" ht="14.25">
      <c r="A53" s="425"/>
      <c r="B53" s="425"/>
      <c r="C53" s="425"/>
      <c r="D53" s="425"/>
      <c r="E53" s="425"/>
      <c r="F53" s="425"/>
      <c r="G53" s="425"/>
      <c r="H53" s="425"/>
      <c r="I53" s="425"/>
      <c r="J53" s="425"/>
      <c r="K53" s="425"/>
      <c r="L53" s="425"/>
      <c r="M53" s="425"/>
      <c r="N53" s="425"/>
      <c r="O53" s="425"/>
      <c r="P53" s="425"/>
      <c r="Q53" s="425"/>
      <c r="R53" s="425"/>
      <c r="S53" s="425"/>
      <c r="T53" s="425"/>
      <c r="U53" s="425"/>
      <c r="V53" s="425"/>
      <c r="W53" s="425"/>
      <c r="X53" s="425"/>
      <c r="Y53" s="425"/>
      <c r="Z53" s="425"/>
      <c r="AA53" s="425"/>
      <c r="AB53" s="425"/>
      <c r="AC53" s="425"/>
      <c r="AD53" s="425"/>
      <c r="AE53" s="425"/>
      <c r="AF53" s="425"/>
      <c r="AG53" s="425"/>
      <c r="AH53" s="425"/>
      <c r="AI53" s="425"/>
      <c r="AJ53" s="425"/>
      <c r="AK53" s="409"/>
      <c r="AL53" s="430"/>
      <c r="AM53" s="430"/>
      <c r="AN53" s="424"/>
      <c r="AO53" s="409"/>
    </row>
    <row r="54" spans="1:41" s="159" customFormat="1" ht="14.25">
      <c r="A54" s="425"/>
      <c r="B54" s="425"/>
      <c r="C54" s="425"/>
      <c r="D54" s="425"/>
      <c r="E54" s="425"/>
      <c r="F54" s="425"/>
      <c r="G54" s="425"/>
      <c r="H54" s="425"/>
      <c r="I54" s="425"/>
      <c r="J54" s="425"/>
      <c r="K54" s="425"/>
      <c r="L54" s="425"/>
      <c r="M54" s="425"/>
      <c r="N54" s="425"/>
      <c r="O54" s="425"/>
      <c r="P54" s="425"/>
      <c r="Q54" s="425"/>
      <c r="R54" s="425"/>
      <c r="S54" s="425"/>
      <c r="T54" s="425"/>
      <c r="U54" s="425"/>
      <c r="V54" s="425"/>
      <c r="W54" s="425"/>
      <c r="X54" s="425"/>
      <c r="Y54" s="425"/>
      <c r="Z54" s="425"/>
      <c r="AA54" s="425"/>
      <c r="AB54" s="425"/>
      <c r="AC54" s="425"/>
      <c r="AD54" s="425"/>
      <c r="AE54" s="425"/>
      <c r="AF54" s="425"/>
      <c r="AG54" s="425"/>
      <c r="AH54" s="425"/>
      <c r="AI54" s="425"/>
      <c r="AJ54" s="425"/>
      <c r="AK54" s="409"/>
      <c r="AL54" s="430"/>
      <c r="AM54" s="430"/>
      <c r="AN54" s="424"/>
      <c r="AO54" s="409"/>
    </row>
    <row r="55" spans="1:41" s="159" customFormat="1" ht="14.25">
      <c r="A55" s="425"/>
      <c r="B55" s="431"/>
      <c r="C55" s="431"/>
      <c r="D55" s="431"/>
      <c r="E55" s="425"/>
      <c r="F55" s="432"/>
      <c r="G55" s="433"/>
      <c r="H55" s="421"/>
      <c r="I55" s="418"/>
      <c r="J55" s="434"/>
      <c r="K55" s="435"/>
      <c r="L55" s="435"/>
      <c r="M55" s="436"/>
      <c r="N55" s="437"/>
      <c r="O55" s="438"/>
      <c r="P55" s="439"/>
      <c r="Q55" s="439"/>
      <c r="R55" s="439"/>
      <c r="S55" s="439"/>
      <c r="T55" s="439"/>
      <c r="U55" s="440"/>
      <c r="V55" s="439"/>
      <c r="W55" s="439"/>
      <c r="X55" s="439"/>
      <c r="Y55" s="435"/>
      <c r="Z55" s="441"/>
      <c r="AA55" s="442"/>
      <c r="AB55" s="442"/>
      <c r="AC55" s="443"/>
      <c r="AD55" s="444"/>
      <c r="AE55" s="439"/>
      <c r="AF55" s="444"/>
      <c r="AG55" s="444"/>
      <c r="AH55" s="444"/>
      <c r="AI55" s="444"/>
      <c r="AJ55" s="444"/>
      <c r="AK55" s="409"/>
      <c r="AL55" s="430"/>
      <c r="AM55" s="430"/>
      <c r="AN55" s="424"/>
      <c r="AO55" s="409"/>
    </row>
    <row r="56" spans="1:41" s="159" customFormat="1" ht="14.25">
      <c r="A56" s="425"/>
      <c r="B56" s="431"/>
      <c r="C56" s="431"/>
      <c r="D56" s="431"/>
      <c r="E56" s="425"/>
      <c r="F56" s="432"/>
      <c r="G56" s="433"/>
      <c r="H56" s="421"/>
      <c r="I56" s="418"/>
      <c r="J56" s="434"/>
      <c r="K56" s="435"/>
      <c r="L56" s="435"/>
      <c r="M56" s="436"/>
      <c r="N56" s="437"/>
      <c r="O56" s="438"/>
      <c r="P56" s="439"/>
      <c r="Q56" s="439"/>
      <c r="R56" s="439"/>
      <c r="S56" s="439"/>
      <c r="T56" s="439"/>
      <c r="U56" s="440"/>
      <c r="V56" s="439"/>
      <c r="W56" s="439"/>
      <c r="X56" s="439"/>
      <c r="Y56" s="445"/>
      <c r="Z56" s="441"/>
      <c r="AA56" s="442"/>
      <c r="AB56" s="442"/>
      <c r="AC56" s="443"/>
      <c r="AD56" s="444"/>
      <c r="AE56" s="439"/>
      <c r="AF56" s="444"/>
      <c r="AG56" s="444"/>
      <c r="AH56" s="444"/>
      <c r="AI56" s="444"/>
      <c r="AJ56" s="444"/>
      <c r="AK56" s="409"/>
      <c r="AL56" s="430"/>
      <c r="AM56" s="430"/>
      <c r="AN56" s="424"/>
      <c r="AO56" s="409"/>
    </row>
    <row r="57" spans="1:41" s="159" customFormat="1" ht="14.25">
      <c r="A57" s="425"/>
      <c r="B57" s="431"/>
      <c r="C57" s="431"/>
      <c r="D57" s="431"/>
      <c r="E57" s="425"/>
      <c r="F57" s="432"/>
      <c r="G57" s="433"/>
      <c r="H57" s="421"/>
      <c r="I57" s="418"/>
      <c r="J57" s="434"/>
      <c r="K57" s="435"/>
      <c r="L57" s="435"/>
      <c r="M57" s="436"/>
      <c r="N57" s="437"/>
      <c r="O57" s="438"/>
      <c r="P57" s="439"/>
      <c r="Q57" s="439"/>
      <c r="R57" s="439"/>
      <c r="S57" s="439"/>
      <c r="T57" s="439"/>
      <c r="U57" s="440"/>
      <c r="V57" s="439"/>
      <c r="W57" s="439"/>
      <c r="X57" s="439"/>
      <c r="Y57" s="445"/>
      <c r="Z57" s="441"/>
      <c r="AA57" s="442"/>
      <c r="AB57" s="442"/>
      <c r="AC57" s="443"/>
      <c r="AD57" s="444"/>
      <c r="AE57" s="439"/>
      <c r="AF57" s="444"/>
      <c r="AG57" s="444"/>
      <c r="AH57" s="444"/>
      <c r="AI57" s="444"/>
      <c r="AJ57" s="444"/>
      <c r="AK57" s="409"/>
      <c r="AL57" s="430"/>
      <c r="AM57" s="430"/>
      <c r="AN57" s="424"/>
      <c r="AO57" s="409"/>
    </row>
    <row r="58" spans="1:41" s="159" customFormat="1" ht="14.25">
      <c r="A58" s="425"/>
      <c r="B58" s="431"/>
      <c r="C58" s="431"/>
      <c r="D58" s="431"/>
      <c r="E58" s="425"/>
      <c r="F58" s="432"/>
      <c r="G58" s="433"/>
      <c r="H58" s="421"/>
      <c r="I58" s="418"/>
      <c r="J58" s="434"/>
      <c r="K58" s="435"/>
      <c r="L58" s="435"/>
      <c r="M58" s="436"/>
      <c r="N58" s="437"/>
      <c r="O58" s="438"/>
      <c r="P58" s="439"/>
      <c r="Q58" s="439"/>
      <c r="R58" s="439"/>
      <c r="S58" s="439"/>
      <c r="T58" s="439"/>
      <c r="U58" s="440"/>
      <c r="V58" s="439"/>
      <c r="W58" s="439"/>
      <c r="X58" s="439"/>
      <c r="Y58" s="445"/>
      <c r="Z58" s="441"/>
      <c r="AA58" s="442"/>
      <c r="AB58" s="442"/>
      <c r="AC58" s="443"/>
      <c r="AD58" s="444"/>
      <c r="AE58" s="439"/>
      <c r="AF58" s="444"/>
      <c r="AG58" s="444"/>
      <c r="AH58" s="444"/>
      <c r="AI58" s="444"/>
      <c r="AJ58" s="444"/>
      <c r="AK58" s="409"/>
      <c r="AL58" s="430"/>
      <c r="AM58" s="430"/>
      <c r="AN58" s="424"/>
      <c r="AO58" s="409"/>
    </row>
    <row r="59" spans="1:41" s="159" customFormat="1" ht="14.25">
      <c r="A59" s="425"/>
      <c r="B59" s="431"/>
      <c r="C59" s="431"/>
      <c r="D59" s="431"/>
      <c r="E59" s="425"/>
      <c r="F59" s="432"/>
      <c r="G59" s="433"/>
      <c r="H59" s="421"/>
      <c r="I59" s="418"/>
      <c r="J59" s="434"/>
      <c r="K59" s="435"/>
      <c r="L59" s="435"/>
      <c r="M59" s="436"/>
      <c r="N59" s="437"/>
      <c r="O59" s="438"/>
      <c r="P59" s="439"/>
      <c r="Q59" s="439"/>
      <c r="R59" s="439"/>
      <c r="S59" s="439"/>
      <c r="T59" s="439"/>
      <c r="U59" s="440"/>
      <c r="V59" s="439"/>
      <c r="W59" s="439"/>
      <c r="X59" s="439"/>
      <c r="Y59" s="445"/>
      <c r="Z59" s="441"/>
      <c r="AA59" s="442"/>
      <c r="AB59" s="442"/>
      <c r="AC59" s="443"/>
      <c r="AD59" s="444"/>
      <c r="AE59" s="439"/>
      <c r="AF59" s="444"/>
      <c r="AG59" s="444"/>
      <c r="AH59" s="444"/>
      <c r="AI59" s="444"/>
      <c r="AJ59" s="444"/>
      <c r="AK59" s="409"/>
      <c r="AL59" s="430"/>
      <c r="AM59" s="430"/>
      <c r="AN59" s="424"/>
      <c r="AO59" s="409"/>
    </row>
    <row r="60" spans="1:41" s="159" customFormat="1" ht="14.25">
      <c r="A60" s="425"/>
      <c r="B60" s="431"/>
      <c r="C60" s="431"/>
      <c r="D60" s="431"/>
      <c r="E60" s="425"/>
      <c r="F60" s="432"/>
      <c r="G60" s="433"/>
      <c r="H60" s="421"/>
      <c r="I60" s="418"/>
      <c r="J60" s="434"/>
      <c r="K60" s="435"/>
      <c r="L60" s="435"/>
      <c r="M60" s="436"/>
      <c r="N60" s="437"/>
      <c r="O60" s="438"/>
      <c r="P60" s="439"/>
      <c r="Q60" s="439"/>
      <c r="R60" s="439"/>
      <c r="S60" s="439"/>
      <c r="T60" s="439"/>
      <c r="U60" s="440"/>
      <c r="V60" s="439"/>
      <c r="W60" s="439"/>
      <c r="X60" s="439"/>
      <c r="Y60" s="445"/>
      <c r="Z60" s="441"/>
      <c r="AA60" s="442"/>
      <c r="AB60" s="442"/>
      <c r="AC60" s="443"/>
      <c r="AD60" s="444"/>
      <c r="AE60" s="439"/>
      <c r="AF60" s="444"/>
      <c r="AG60" s="444"/>
      <c r="AH60" s="444"/>
      <c r="AI60" s="444"/>
      <c r="AJ60" s="444"/>
      <c r="AK60" s="409"/>
      <c r="AL60" s="430"/>
      <c r="AM60" s="430"/>
      <c r="AN60" s="424"/>
      <c r="AO60" s="409"/>
    </row>
    <row r="61" spans="1:41" s="159" customFormat="1" ht="14.25">
      <c r="A61" s="425"/>
      <c r="B61" s="431"/>
      <c r="C61" s="431"/>
      <c r="D61" s="431"/>
      <c r="E61" s="425"/>
      <c r="F61" s="432"/>
      <c r="G61" s="433"/>
      <c r="H61" s="421"/>
      <c r="I61" s="418"/>
      <c r="J61" s="434"/>
      <c r="K61" s="435"/>
      <c r="L61" s="435"/>
      <c r="M61" s="436"/>
      <c r="N61" s="437"/>
      <c r="O61" s="438"/>
      <c r="P61" s="439"/>
      <c r="Q61" s="439"/>
      <c r="R61" s="439"/>
      <c r="S61" s="439"/>
      <c r="T61" s="439"/>
      <c r="U61" s="440"/>
      <c r="V61" s="439"/>
      <c r="W61" s="439"/>
      <c r="X61" s="439"/>
      <c r="Y61" s="445"/>
      <c r="Z61" s="441"/>
      <c r="AA61" s="442"/>
      <c r="AB61" s="442"/>
      <c r="AC61" s="443"/>
      <c r="AD61" s="444"/>
      <c r="AE61" s="439"/>
      <c r="AF61" s="444"/>
      <c r="AG61" s="444"/>
      <c r="AH61" s="444"/>
      <c r="AI61" s="444"/>
      <c r="AJ61" s="444"/>
      <c r="AK61" s="409"/>
      <c r="AL61" s="430"/>
      <c r="AM61" s="430"/>
      <c r="AN61" s="424"/>
      <c r="AO61" s="409"/>
    </row>
    <row r="62" spans="1:41" s="159" customFormat="1" ht="14.25">
      <c r="A62" s="425"/>
      <c r="B62" s="431"/>
      <c r="C62" s="431"/>
      <c r="D62" s="431"/>
      <c r="E62" s="425"/>
      <c r="F62" s="432"/>
      <c r="G62" s="433"/>
      <c r="H62" s="421"/>
      <c r="I62" s="418"/>
      <c r="J62" s="434"/>
      <c r="K62" s="435"/>
      <c r="L62" s="435"/>
      <c r="M62" s="436"/>
      <c r="N62" s="437"/>
      <c r="O62" s="438"/>
      <c r="P62" s="439"/>
      <c r="Q62" s="439"/>
      <c r="R62" s="439"/>
      <c r="S62" s="439"/>
      <c r="T62" s="439"/>
      <c r="U62" s="440"/>
      <c r="V62" s="439"/>
      <c r="W62" s="439"/>
      <c r="X62" s="439"/>
      <c r="Y62" s="445"/>
      <c r="Z62" s="441"/>
      <c r="AA62" s="442"/>
      <c r="AB62" s="442"/>
      <c r="AC62" s="443"/>
      <c r="AD62" s="444"/>
      <c r="AE62" s="439"/>
      <c r="AF62" s="444"/>
      <c r="AG62" s="444"/>
      <c r="AH62" s="444"/>
      <c r="AI62" s="444"/>
      <c r="AJ62" s="444"/>
      <c r="AK62" s="409"/>
      <c r="AL62" s="430"/>
      <c r="AM62" s="430"/>
      <c r="AN62" s="424"/>
      <c r="AO62" s="409"/>
    </row>
    <row r="63" spans="1:41" s="159" customFormat="1" ht="14.25">
      <c r="A63" s="425"/>
      <c r="B63" s="431"/>
      <c r="C63" s="431"/>
      <c r="D63" s="431"/>
      <c r="E63" s="425"/>
      <c r="F63" s="432"/>
      <c r="G63" s="433"/>
      <c r="H63" s="421"/>
      <c r="I63" s="418"/>
      <c r="J63" s="434"/>
      <c r="K63" s="435"/>
      <c r="L63" s="435"/>
      <c r="M63" s="436"/>
      <c r="N63" s="437"/>
      <c r="O63" s="438"/>
      <c r="P63" s="439"/>
      <c r="Q63" s="439"/>
      <c r="R63" s="439"/>
      <c r="S63" s="439"/>
      <c r="T63" s="439"/>
      <c r="U63" s="440"/>
      <c r="V63" s="439"/>
      <c r="W63" s="439"/>
      <c r="X63" s="439"/>
      <c r="Y63" s="445"/>
      <c r="Z63" s="441"/>
      <c r="AA63" s="442"/>
      <c r="AB63" s="442"/>
      <c r="AC63" s="443"/>
      <c r="AD63" s="444"/>
      <c r="AE63" s="439"/>
      <c r="AF63" s="444"/>
      <c r="AG63" s="444"/>
      <c r="AH63" s="444"/>
      <c r="AI63" s="444"/>
      <c r="AJ63" s="444"/>
      <c r="AK63" s="409"/>
      <c r="AL63" s="430"/>
      <c r="AM63" s="430"/>
      <c r="AN63" s="424"/>
      <c r="AO63" s="409"/>
    </row>
    <row r="64" spans="1:41" s="159" customFormat="1" ht="14.25">
      <c r="A64" s="425"/>
      <c r="B64" s="431"/>
      <c r="C64" s="431"/>
      <c r="D64" s="431"/>
      <c r="E64" s="425"/>
      <c r="F64" s="432"/>
      <c r="G64" s="433"/>
      <c r="H64" s="421"/>
      <c r="I64" s="418"/>
      <c r="J64" s="434"/>
      <c r="K64" s="435"/>
      <c r="L64" s="435"/>
      <c r="M64" s="436"/>
      <c r="N64" s="437"/>
      <c r="O64" s="438"/>
      <c r="P64" s="439"/>
      <c r="Q64" s="439"/>
      <c r="R64" s="439"/>
      <c r="S64" s="439"/>
      <c r="T64" s="439"/>
      <c r="U64" s="440"/>
      <c r="V64" s="439"/>
      <c r="W64" s="439"/>
      <c r="X64" s="439"/>
      <c r="Y64" s="445"/>
      <c r="Z64" s="441"/>
      <c r="AA64" s="442"/>
      <c r="AB64" s="442"/>
      <c r="AC64" s="443"/>
      <c r="AD64" s="444"/>
      <c r="AE64" s="439"/>
      <c r="AF64" s="444"/>
      <c r="AG64" s="444"/>
      <c r="AH64" s="444"/>
      <c r="AI64" s="444"/>
      <c r="AJ64" s="444"/>
      <c r="AK64" s="409"/>
      <c r="AL64" s="430"/>
      <c r="AM64" s="430"/>
      <c r="AN64" s="424"/>
      <c r="AO64" s="409"/>
    </row>
    <row r="65" spans="1:41" s="159" customFormat="1" ht="14.25">
      <c r="A65" s="425"/>
      <c r="B65" s="431"/>
      <c r="C65" s="431"/>
      <c r="D65" s="431"/>
      <c r="E65" s="425"/>
      <c r="F65" s="432"/>
      <c r="G65" s="433"/>
      <c r="H65" s="421"/>
      <c r="I65" s="418"/>
      <c r="J65" s="434"/>
      <c r="K65" s="435"/>
      <c r="L65" s="435"/>
      <c r="M65" s="436"/>
      <c r="N65" s="437"/>
      <c r="O65" s="438"/>
      <c r="P65" s="439"/>
      <c r="Q65" s="439"/>
      <c r="R65" s="439"/>
      <c r="S65" s="439"/>
      <c r="T65" s="439"/>
      <c r="U65" s="440"/>
      <c r="V65" s="439"/>
      <c r="W65" s="439"/>
      <c r="X65" s="439"/>
      <c r="Y65" s="445"/>
      <c r="Z65" s="441"/>
      <c r="AA65" s="442"/>
      <c r="AB65" s="442"/>
      <c r="AC65" s="443"/>
      <c r="AD65" s="444"/>
      <c r="AE65" s="439"/>
      <c r="AF65" s="444"/>
      <c r="AG65" s="444"/>
      <c r="AH65" s="444"/>
      <c r="AI65" s="444"/>
      <c r="AJ65" s="444"/>
      <c r="AK65" s="409"/>
      <c r="AL65" s="430"/>
      <c r="AM65" s="430"/>
      <c r="AN65" s="424"/>
      <c r="AO65" s="409"/>
    </row>
    <row r="66" spans="1:41" s="159" customFormat="1" ht="14.25">
      <c r="A66" s="425"/>
      <c r="B66" s="431"/>
      <c r="C66" s="431"/>
      <c r="D66" s="431"/>
      <c r="E66" s="425"/>
      <c r="F66" s="432"/>
      <c r="G66" s="433"/>
      <c r="H66" s="421"/>
      <c r="I66" s="418"/>
      <c r="J66" s="434"/>
      <c r="K66" s="435"/>
      <c r="L66" s="435"/>
      <c r="M66" s="436"/>
      <c r="N66" s="437"/>
      <c r="O66" s="438"/>
      <c r="P66" s="439"/>
      <c r="Q66" s="439"/>
      <c r="R66" s="439"/>
      <c r="S66" s="439"/>
      <c r="T66" s="439"/>
      <c r="U66" s="440"/>
      <c r="V66" s="439"/>
      <c r="W66" s="439"/>
      <c r="X66" s="439"/>
      <c r="Y66" s="445"/>
      <c r="Z66" s="441"/>
      <c r="AA66" s="442"/>
      <c r="AB66" s="442"/>
      <c r="AC66" s="443"/>
      <c r="AD66" s="444"/>
      <c r="AE66" s="439"/>
      <c r="AF66" s="444"/>
      <c r="AG66" s="444"/>
      <c r="AH66" s="444"/>
      <c r="AI66" s="444"/>
      <c r="AJ66" s="444"/>
      <c r="AK66" s="409"/>
      <c r="AL66" s="430"/>
      <c r="AM66" s="430"/>
      <c r="AN66" s="424"/>
      <c r="AO66" s="409"/>
    </row>
    <row r="67" spans="1:41" s="159" customFormat="1" ht="14.25">
      <c r="A67" s="425"/>
      <c r="B67" s="431"/>
      <c r="C67" s="431"/>
      <c r="D67" s="431"/>
      <c r="E67" s="425"/>
      <c r="F67" s="432"/>
      <c r="G67" s="433"/>
      <c r="H67" s="421"/>
      <c r="I67" s="418"/>
      <c r="J67" s="434"/>
      <c r="K67" s="435"/>
      <c r="L67" s="435"/>
      <c r="M67" s="436"/>
      <c r="N67" s="437"/>
      <c r="O67" s="438"/>
      <c r="P67" s="439"/>
      <c r="Q67" s="439"/>
      <c r="R67" s="439"/>
      <c r="S67" s="439"/>
      <c r="T67" s="439"/>
      <c r="U67" s="440"/>
      <c r="V67" s="439"/>
      <c r="W67" s="439"/>
      <c r="X67" s="439"/>
      <c r="Y67" s="445"/>
      <c r="Z67" s="441"/>
      <c r="AA67" s="442"/>
      <c r="AB67" s="442"/>
      <c r="AC67" s="443"/>
      <c r="AD67" s="444"/>
      <c r="AE67" s="439"/>
      <c r="AF67" s="444"/>
      <c r="AG67" s="444"/>
      <c r="AH67" s="444"/>
      <c r="AI67" s="444"/>
      <c r="AJ67" s="444"/>
      <c r="AK67" s="409"/>
      <c r="AL67" s="430"/>
      <c r="AM67" s="430"/>
      <c r="AN67" s="424"/>
      <c r="AO67" s="409"/>
    </row>
    <row r="68" spans="1:41" s="159" customFormat="1" ht="14.25">
      <c r="A68" s="425"/>
      <c r="B68" s="431"/>
      <c r="C68" s="431"/>
      <c r="D68" s="431"/>
      <c r="E68" s="425"/>
      <c r="F68" s="432"/>
      <c r="G68" s="433"/>
      <c r="H68" s="421"/>
      <c r="I68" s="418"/>
      <c r="J68" s="434"/>
      <c r="K68" s="435"/>
      <c r="L68" s="435"/>
      <c r="M68" s="436"/>
      <c r="N68" s="437"/>
      <c r="O68" s="438"/>
      <c r="P68" s="439"/>
      <c r="Q68" s="439"/>
      <c r="R68" s="439"/>
      <c r="S68" s="439"/>
      <c r="T68" s="439"/>
      <c r="U68" s="440"/>
      <c r="V68" s="439"/>
      <c r="W68" s="439"/>
      <c r="X68" s="439"/>
      <c r="Y68" s="445"/>
      <c r="Z68" s="441"/>
      <c r="AA68" s="442"/>
      <c r="AB68" s="442"/>
      <c r="AC68" s="443"/>
      <c r="AD68" s="444"/>
      <c r="AE68" s="439"/>
      <c r="AF68" s="444"/>
      <c r="AG68" s="444"/>
      <c r="AH68" s="444"/>
      <c r="AI68" s="444"/>
      <c r="AJ68" s="444"/>
      <c r="AK68" s="409"/>
      <c r="AL68" s="430"/>
      <c r="AM68" s="430"/>
      <c r="AN68" s="424"/>
      <c r="AO68" s="409"/>
    </row>
    <row r="69" spans="1:41" s="159" customFormat="1" ht="14.25">
      <c r="A69" s="425"/>
      <c r="B69" s="431"/>
      <c r="C69" s="431"/>
      <c r="D69" s="431"/>
      <c r="E69" s="425"/>
      <c r="F69" s="432"/>
      <c r="G69" s="433"/>
      <c r="H69" s="421"/>
      <c r="I69" s="418"/>
      <c r="J69" s="434"/>
      <c r="K69" s="435"/>
      <c r="L69" s="435"/>
      <c r="M69" s="436"/>
      <c r="N69" s="437"/>
      <c r="O69" s="438"/>
      <c r="P69" s="439"/>
      <c r="Q69" s="439"/>
      <c r="R69" s="439"/>
      <c r="S69" s="439"/>
      <c r="T69" s="439"/>
      <c r="U69" s="440"/>
      <c r="V69" s="439"/>
      <c r="W69" s="439"/>
      <c r="X69" s="439"/>
      <c r="Y69" s="445"/>
      <c r="Z69" s="441"/>
      <c r="AA69" s="442"/>
      <c r="AB69" s="442"/>
      <c r="AC69" s="443"/>
      <c r="AD69" s="444"/>
      <c r="AE69" s="439"/>
      <c r="AF69" s="444"/>
      <c r="AG69" s="444"/>
      <c r="AH69" s="444"/>
      <c r="AI69" s="444"/>
      <c r="AJ69" s="444"/>
      <c r="AK69" s="409"/>
      <c r="AL69" s="430"/>
      <c r="AM69" s="430"/>
      <c r="AN69" s="424"/>
      <c r="AO69" s="409"/>
    </row>
    <row r="70" spans="1:41" s="159" customFormat="1" ht="14.25">
      <c r="A70" s="425"/>
      <c r="B70" s="431"/>
      <c r="C70" s="431"/>
      <c r="D70" s="431"/>
      <c r="E70" s="425"/>
      <c r="F70" s="432"/>
      <c r="G70" s="433"/>
      <c r="H70" s="421"/>
      <c r="I70" s="418"/>
      <c r="J70" s="434"/>
      <c r="K70" s="435"/>
      <c r="L70" s="435"/>
      <c r="M70" s="436"/>
      <c r="N70" s="437"/>
      <c r="O70" s="438"/>
      <c r="P70" s="439"/>
      <c r="Q70" s="439"/>
      <c r="R70" s="439"/>
      <c r="S70" s="439"/>
      <c r="T70" s="439"/>
      <c r="U70" s="440"/>
      <c r="V70" s="439"/>
      <c r="W70" s="439"/>
      <c r="X70" s="439"/>
      <c r="Y70" s="445"/>
      <c r="Z70" s="441"/>
      <c r="AA70" s="442"/>
      <c r="AB70" s="442"/>
      <c r="AC70" s="443"/>
      <c r="AD70" s="444"/>
      <c r="AE70" s="439"/>
      <c r="AF70" s="444"/>
      <c r="AG70" s="444"/>
      <c r="AH70" s="444"/>
      <c r="AI70" s="444"/>
      <c r="AJ70" s="444"/>
      <c r="AK70" s="409"/>
      <c r="AL70" s="430"/>
      <c r="AM70" s="430"/>
      <c r="AN70" s="424"/>
      <c r="AO70" s="409"/>
    </row>
    <row r="71" spans="1:41" s="159" customFormat="1" ht="14.25">
      <c r="A71" s="425"/>
      <c r="B71" s="431"/>
      <c r="C71" s="431"/>
      <c r="D71" s="431"/>
      <c r="E71" s="425"/>
      <c r="F71" s="432"/>
      <c r="G71" s="433"/>
      <c r="H71" s="421"/>
      <c r="I71" s="418"/>
      <c r="J71" s="434"/>
      <c r="K71" s="435"/>
      <c r="L71" s="435"/>
      <c r="M71" s="436"/>
      <c r="N71" s="437"/>
      <c r="O71" s="438"/>
      <c r="P71" s="439"/>
      <c r="Q71" s="439"/>
      <c r="R71" s="439"/>
      <c r="S71" s="439"/>
      <c r="T71" s="439"/>
      <c r="U71" s="440"/>
      <c r="V71" s="439"/>
      <c r="W71" s="439"/>
      <c r="X71" s="439"/>
      <c r="Y71" s="445"/>
      <c r="Z71" s="441"/>
      <c r="AA71" s="442"/>
      <c r="AB71" s="442"/>
      <c r="AC71" s="443"/>
      <c r="AD71" s="444"/>
      <c r="AE71" s="439"/>
      <c r="AF71" s="444"/>
      <c r="AG71" s="444"/>
      <c r="AH71" s="444"/>
      <c r="AI71" s="444"/>
      <c r="AJ71" s="444"/>
      <c r="AK71" s="409"/>
      <c r="AL71" s="430"/>
      <c r="AM71" s="430"/>
      <c r="AN71" s="424"/>
      <c r="AO71" s="409"/>
    </row>
    <row r="72" spans="1:41" s="159" customFormat="1" ht="14.25">
      <c r="A72" s="425"/>
      <c r="B72" s="431"/>
      <c r="C72" s="431"/>
      <c r="D72" s="431"/>
      <c r="E72" s="425"/>
      <c r="F72" s="432"/>
      <c r="G72" s="433"/>
      <c r="H72" s="421"/>
      <c r="I72" s="418"/>
      <c r="J72" s="434"/>
      <c r="K72" s="435"/>
      <c r="L72" s="435"/>
      <c r="M72" s="436"/>
      <c r="N72" s="437"/>
      <c r="O72" s="438"/>
      <c r="P72" s="439"/>
      <c r="Q72" s="439"/>
      <c r="R72" s="439"/>
      <c r="S72" s="439"/>
      <c r="T72" s="439"/>
      <c r="U72" s="440"/>
      <c r="V72" s="439"/>
      <c r="W72" s="439"/>
      <c r="X72" s="439"/>
      <c r="Y72" s="445"/>
      <c r="Z72" s="441"/>
      <c r="AA72" s="442"/>
      <c r="AB72" s="442"/>
      <c r="AC72" s="443"/>
      <c r="AD72" s="444"/>
      <c r="AE72" s="439"/>
      <c r="AF72" s="444"/>
      <c r="AG72" s="444"/>
      <c r="AH72" s="444"/>
      <c r="AI72" s="444"/>
      <c r="AJ72" s="444"/>
      <c r="AK72" s="409"/>
      <c r="AL72" s="430"/>
      <c r="AM72" s="430"/>
      <c r="AN72" s="424"/>
      <c r="AO72" s="409"/>
    </row>
    <row r="73" spans="1:41" s="159" customFormat="1" ht="14.25">
      <c r="A73" s="425"/>
      <c r="B73" s="431"/>
      <c r="C73" s="431"/>
      <c r="D73" s="431"/>
      <c r="E73" s="425"/>
      <c r="F73" s="432"/>
      <c r="G73" s="433"/>
      <c r="H73" s="421"/>
      <c r="I73" s="418"/>
      <c r="J73" s="434"/>
      <c r="K73" s="435"/>
      <c r="L73" s="435"/>
      <c r="M73" s="436"/>
      <c r="N73" s="437"/>
      <c r="O73" s="438"/>
      <c r="P73" s="439"/>
      <c r="Q73" s="439"/>
      <c r="R73" s="439"/>
      <c r="S73" s="439"/>
      <c r="T73" s="439"/>
      <c r="U73" s="440"/>
      <c r="V73" s="439"/>
      <c r="W73" s="439"/>
      <c r="X73" s="439"/>
      <c r="Y73" s="445"/>
      <c r="Z73" s="441"/>
      <c r="AA73" s="442"/>
      <c r="AB73" s="442"/>
      <c r="AC73" s="443"/>
      <c r="AD73" s="444"/>
      <c r="AE73" s="439"/>
      <c r="AF73" s="444"/>
      <c r="AG73" s="444"/>
      <c r="AH73" s="444"/>
      <c r="AI73" s="444"/>
      <c r="AJ73" s="444"/>
      <c r="AK73" s="409"/>
      <c r="AL73" s="430"/>
      <c r="AM73" s="430"/>
      <c r="AN73" s="424"/>
      <c r="AO73" s="409"/>
    </row>
    <row r="74" spans="1:41" s="159" customFormat="1" ht="14.25">
      <c r="A74" s="425"/>
      <c r="B74" s="431"/>
      <c r="C74" s="431"/>
      <c r="D74" s="431"/>
      <c r="E74" s="425"/>
      <c r="F74" s="432"/>
      <c r="G74" s="433"/>
      <c r="H74" s="421"/>
      <c r="I74" s="418"/>
      <c r="J74" s="434"/>
      <c r="K74" s="435"/>
      <c r="L74" s="435"/>
      <c r="M74" s="436"/>
      <c r="N74" s="437"/>
      <c r="O74" s="438"/>
      <c r="P74" s="439"/>
      <c r="Q74" s="439"/>
      <c r="R74" s="439"/>
      <c r="S74" s="439"/>
      <c r="T74" s="439"/>
      <c r="U74" s="440"/>
      <c r="V74" s="439"/>
      <c r="W74" s="439"/>
      <c r="X74" s="439"/>
      <c r="Y74" s="445"/>
      <c r="Z74" s="441"/>
      <c r="AA74" s="442"/>
      <c r="AB74" s="442"/>
      <c r="AC74" s="443"/>
      <c r="AD74" s="444"/>
      <c r="AE74" s="439"/>
      <c r="AF74" s="444"/>
      <c r="AG74" s="444"/>
      <c r="AH74" s="444"/>
      <c r="AI74" s="444"/>
      <c r="AJ74" s="444"/>
      <c r="AK74" s="409"/>
      <c r="AL74" s="430"/>
      <c r="AM74" s="430"/>
      <c r="AN74" s="424"/>
      <c r="AO74" s="409"/>
    </row>
    <row r="75" spans="1:41" s="159" customFormat="1" ht="14.25">
      <c r="A75" s="425"/>
      <c r="B75" s="431"/>
      <c r="C75" s="431"/>
      <c r="D75" s="431"/>
      <c r="E75" s="425"/>
      <c r="F75" s="432"/>
      <c r="G75" s="433"/>
      <c r="H75" s="421"/>
      <c r="I75" s="418"/>
      <c r="J75" s="434"/>
      <c r="K75" s="435"/>
      <c r="L75" s="435"/>
      <c r="M75" s="446"/>
      <c r="N75" s="437"/>
      <c r="O75" s="438"/>
      <c r="P75" s="439"/>
      <c r="Q75" s="439"/>
      <c r="R75" s="439"/>
      <c r="S75" s="439"/>
      <c r="T75" s="439"/>
      <c r="U75" s="440"/>
      <c r="V75" s="439"/>
      <c r="W75" s="439"/>
      <c r="X75" s="439"/>
      <c r="Y75" s="445"/>
      <c r="Z75" s="441"/>
      <c r="AA75" s="442"/>
      <c r="AB75" s="442"/>
      <c r="AC75" s="443"/>
      <c r="AD75" s="444"/>
      <c r="AE75" s="439"/>
      <c r="AF75" s="444"/>
      <c r="AG75" s="444"/>
      <c r="AH75" s="444"/>
      <c r="AI75" s="444"/>
      <c r="AJ75" s="444"/>
      <c r="AK75" s="409"/>
      <c r="AL75" s="430"/>
      <c r="AM75" s="430"/>
      <c r="AN75" s="424"/>
      <c r="AO75" s="409"/>
    </row>
    <row r="76" spans="1:41" s="159" customFormat="1" ht="14.25">
      <c r="A76" s="425"/>
      <c r="B76" s="431"/>
      <c r="C76" s="431"/>
      <c r="D76" s="431"/>
      <c r="E76" s="425"/>
      <c r="F76" s="432"/>
      <c r="G76" s="433"/>
      <c r="H76" s="421"/>
      <c r="I76" s="418"/>
      <c r="J76" s="434"/>
      <c r="K76" s="435"/>
      <c r="L76" s="435"/>
      <c r="M76" s="446"/>
      <c r="N76" s="437"/>
      <c r="O76" s="438"/>
      <c r="P76" s="439"/>
      <c r="Q76" s="439"/>
      <c r="R76" s="439"/>
      <c r="S76" s="439"/>
      <c r="T76" s="439"/>
      <c r="U76" s="440"/>
      <c r="V76" s="439"/>
      <c r="W76" s="439"/>
      <c r="X76" s="439"/>
      <c r="Y76" s="445"/>
      <c r="Z76" s="441"/>
      <c r="AA76" s="442"/>
      <c r="AB76" s="442"/>
      <c r="AC76" s="443"/>
      <c r="AD76" s="444"/>
      <c r="AE76" s="439"/>
      <c r="AF76" s="444"/>
      <c r="AG76" s="444"/>
      <c r="AH76" s="444"/>
      <c r="AI76" s="444"/>
      <c r="AJ76" s="444"/>
      <c r="AK76" s="409"/>
      <c r="AL76" s="430"/>
      <c r="AM76" s="430"/>
      <c r="AN76" s="424"/>
      <c r="AO76" s="409"/>
    </row>
    <row r="77" spans="1:41" s="159" customFormat="1" ht="14.25">
      <c r="A77" s="425"/>
      <c r="B77" s="431"/>
      <c r="C77" s="431"/>
      <c r="D77" s="431"/>
      <c r="E77" s="425"/>
      <c r="F77" s="432"/>
      <c r="G77" s="433"/>
      <c r="H77" s="421"/>
      <c r="I77" s="418"/>
      <c r="J77" s="434"/>
      <c r="K77" s="435"/>
      <c r="L77" s="435"/>
      <c r="M77" s="446"/>
      <c r="N77" s="437"/>
      <c r="O77" s="438"/>
      <c r="P77" s="439"/>
      <c r="Q77" s="439"/>
      <c r="R77" s="439"/>
      <c r="S77" s="439"/>
      <c r="T77" s="439"/>
      <c r="U77" s="440"/>
      <c r="V77" s="439"/>
      <c r="W77" s="439"/>
      <c r="X77" s="439"/>
      <c r="Y77" s="445"/>
      <c r="Z77" s="441"/>
      <c r="AA77" s="442"/>
      <c r="AB77" s="442"/>
      <c r="AC77" s="443"/>
      <c r="AD77" s="444"/>
      <c r="AE77" s="439"/>
      <c r="AF77" s="444"/>
      <c r="AG77" s="444"/>
      <c r="AH77" s="444"/>
      <c r="AI77" s="444"/>
      <c r="AJ77" s="444"/>
      <c r="AK77" s="409"/>
      <c r="AL77" s="430"/>
      <c r="AM77" s="430"/>
      <c r="AN77" s="424"/>
      <c r="AO77" s="409"/>
    </row>
    <row r="78" spans="1:41" s="159" customFormat="1" ht="14.25">
      <c r="A78" s="425"/>
      <c r="B78" s="431"/>
      <c r="C78" s="431"/>
      <c r="D78" s="431"/>
      <c r="E78" s="425"/>
      <c r="F78" s="432"/>
      <c r="G78" s="433"/>
      <c r="H78" s="421"/>
      <c r="I78" s="418"/>
      <c r="J78" s="434"/>
      <c r="K78" s="435"/>
      <c r="L78" s="435"/>
      <c r="M78" s="446"/>
      <c r="N78" s="437"/>
      <c r="O78" s="438"/>
      <c r="P78" s="439"/>
      <c r="Q78" s="439"/>
      <c r="R78" s="439"/>
      <c r="S78" s="439"/>
      <c r="T78" s="439"/>
      <c r="U78" s="440"/>
      <c r="V78" s="439"/>
      <c r="W78" s="439"/>
      <c r="X78" s="439"/>
      <c r="Y78" s="445"/>
      <c r="Z78" s="441"/>
      <c r="AA78" s="442"/>
      <c r="AB78" s="442"/>
      <c r="AC78" s="443"/>
      <c r="AD78" s="444"/>
      <c r="AE78" s="439"/>
      <c r="AF78" s="444"/>
      <c r="AG78" s="444"/>
      <c r="AH78" s="444"/>
      <c r="AI78" s="444"/>
      <c r="AJ78" s="444"/>
      <c r="AK78" s="409"/>
      <c r="AL78" s="430"/>
      <c r="AM78" s="430"/>
      <c r="AN78" s="424"/>
      <c r="AO78" s="409"/>
    </row>
    <row r="79" spans="1:41" s="159" customFormat="1" ht="14.25">
      <c r="A79" s="425"/>
      <c r="B79" s="431"/>
      <c r="C79" s="431"/>
      <c r="D79" s="431"/>
      <c r="E79" s="425"/>
      <c r="F79" s="432"/>
      <c r="G79" s="433"/>
      <c r="H79" s="421"/>
      <c r="I79" s="418"/>
      <c r="J79" s="434"/>
      <c r="K79" s="435"/>
      <c r="L79" s="435"/>
      <c r="M79" s="446"/>
      <c r="N79" s="437"/>
      <c r="O79" s="438"/>
      <c r="P79" s="439"/>
      <c r="Q79" s="439"/>
      <c r="R79" s="439"/>
      <c r="S79" s="439"/>
      <c r="T79" s="439"/>
      <c r="U79" s="440"/>
      <c r="V79" s="439"/>
      <c r="W79" s="439"/>
      <c r="X79" s="439"/>
      <c r="Y79" s="445"/>
      <c r="Z79" s="441"/>
      <c r="AA79" s="442"/>
      <c r="AB79" s="442"/>
      <c r="AC79" s="443"/>
      <c r="AD79" s="444"/>
      <c r="AE79" s="439"/>
      <c r="AF79" s="444"/>
      <c r="AG79" s="444"/>
      <c r="AH79" s="444"/>
      <c r="AI79" s="444"/>
      <c r="AJ79" s="444"/>
      <c r="AK79" s="409"/>
      <c r="AL79" s="430"/>
      <c r="AM79" s="430"/>
      <c r="AN79" s="424"/>
      <c r="AO79" s="409"/>
    </row>
    <row r="80" spans="1:41" s="159" customFormat="1" ht="14.25">
      <c r="A80" s="425"/>
      <c r="B80" s="431"/>
      <c r="C80" s="431"/>
      <c r="D80" s="431"/>
      <c r="E80" s="425"/>
      <c r="F80" s="432"/>
      <c r="G80" s="433"/>
      <c r="H80" s="421"/>
      <c r="I80" s="418"/>
      <c r="J80" s="434"/>
      <c r="K80" s="435"/>
      <c r="L80" s="435"/>
      <c r="M80" s="446"/>
      <c r="N80" s="437"/>
      <c r="O80" s="438"/>
      <c r="P80" s="439"/>
      <c r="Q80" s="439"/>
      <c r="R80" s="439"/>
      <c r="S80" s="439"/>
      <c r="T80" s="439"/>
      <c r="U80" s="440"/>
      <c r="V80" s="439"/>
      <c r="W80" s="439"/>
      <c r="X80" s="439"/>
      <c r="Y80" s="445"/>
      <c r="Z80" s="441"/>
      <c r="AA80" s="442"/>
      <c r="AB80" s="442"/>
      <c r="AC80" s="443"/>
      <c r="AD80" s="444"/>
      <c r="AE80" s="439"/>
      <c r="AF80" s="444"/>
      <c r="AG80" s="444"/>
      <c r="AH80" s="444"/>
      <c r="AI80" s="444"/>
      <c r="AJ80" s="444"/>
      <c r="AK80" s="409"/>
      <c r="AL80" s="430"/>
      <c r="AM80" s="430"/>
      <c r="AN80" s="424"/>
      <c r="AO80" s="409"/>
    </row>
    <row r="81" spans="1:41" s="159" customFormat="1" ht="14.25">
      <c r="A81" s="425"/>
      <c r="B81" s="431"/>
      <c r="C81" s="431"/>
      <c r="D81" s="431"/>
      <c r="E81" s="425"/>
      <c r="F81" s="432"/>
      <c r="G81" s="433"/>
      <c r="H81" s="421"/>
      <c r="I81" s="418"/>
      <c r="J81" s="434"/>
      <c r="K81" s="435"/>
      <c r="L81" s="435"/>
      <c r="M81" s="436"/>
      <c r="N81" s="437"/>
      <c r="O81" s="438"/>
      <c r="P81" s="439"/>
      <c r="Q81" s="439"/>
      <c r="R81" s="439"/>
      <c r="S81" s="439"/>
      <c r="T81" s="439"/>
      <c r="U81" s="440"/>
      <c r="V81" s="439"/>
      <c r="W81" s="439"/>
      <c r="X81" s="439"/>
      <c r="Y81" s="445"/>
      <c r="Z81" s="441"/>
      <c r="AA81" s="442"/>
      <c r="AB81" s="442"/>
      <c r="AC81" s="443"/>
      <c r="AD81" s="444"/>
      <c r="AE81" s="439"/>
      <c r="AF81" s="444"/>
      <c r="AG81" s="444"/>
      <c r="AH81" s="444"/>
      <c r="AI81" s="444"/>
      <c r="AJ81" s="444"/>
      <c r="AK81" s="409"/>
      <c r="AL81" s="430"/>
      <c r="AM81" s="430"/>
      <c r="AN81" s="424"/>
      <c r="AO81" s="409"/>
    </row>
    <row r="82" spans="1:41" s="159" customFormat="1" ht="14.25">
      <c r="A82" s="425"/>
      <c r="B82" s="431"/>
      <c r="C82" s="431"/>
      <c r="D82" s="431"/>
      <c r="E82" s="425"/>
      <c r="F82" s="432"/>
      <c r="G82" s="433"/>
      <c r="H82" s="421"/>
      <c r="I82" s="418"/>
      <c r="J82" s="434"/>
      <c r="K82" s="435"/>
      <c r="L82" s="435"/>
      <c r="M82" s="436"/>
      <c r="N82" s="437"/>
      <c r="O82" s="438"/>
      <c r="P82" s="439"/>
      <c r="Q82" s="439"/>
      <c r="R82" s="439"/>
      <c r="S82" s="439"/>
      <c r="T82" s="439"/>
      <c r="U82" s="440"/>
      <c r="V82" s="439"/>
      <c r="W82" s="439"/>
      <c r="X82" s="439"/>
      <c r="Y82" s="445"/>
      <c r="Z82" s="441"/>
      <c r="AA82" s="442"/>
      <c r="AB82" s="442"/>
      <c r="AC82" s="443"/>
      <c r="AD82" s="444"/>
      <c r="AE82" s="439"/>
      <c r="AF82" s="444"/>
      <c r="AG82" s="444"/>
      <c r="AH82" s="444"/>
      <c r="AI82" s="444"/>
      <c r="AJ82" s="444"/>
      <c r="AK82" s="409"/>
      <c r="AL82" s="430"/>
      <c r="AM82" s="430"/>
      <c r="AN82" s="424"/>
      <c r="AO82" s="409"/>
    </row>
    <row r="83" spans="1:41" s="159" customFormat="1" ht="14.25">
      <c r="A83" s="425"/>
      <c r="B83" s="431"/>
      <c r="C83" s="431"/>
      <c r="D83" s="431"/>
      <c r="E83" s="425"/>
      <c r="F83" s="432"/>
      <c r="G83" s="433"/>
      <c r="H83" s="421"/>
      <c r="I83" s="418"/>
      <c r="J83" s="434"/>
      <c r="K83" s="435"/>
      <c r="L83" s="435"/>
      <c r="M83" s="436"/>
      <c r="N83" s="437"/>
      <c r="O83" s="438"/>
      <c r="P83" s="439"/>
      <c r="Q83" s="439"/>
      <c r="R83" s="439"/>
      <c r="S83" s="439"/>
      <c r="T83" s="439"/>
      <c r="U83" s="440"/>
      <c r="V83" s="439"/>
      <c r="W83" s="439"/>
      <c r="X83" s="439"/>
      <c r="Y83" s="445"/>
      <c r="Z83" s="441"/>
      <c r="AA83" s="442"/>
      <c r="AB83" s="442"/>
      <c r="AC83" s="443"/>
      <c r="AD83" s="444"/>
      <c r="AE83" s="439"/>
      <c r="AF83" s="444"/>
      <c r="AG83" s="444"/>
      <c r="AH83" s="444"/>
      <c r="AI83" s="444"/>
      <c r="AJ83" s="444"/>
      <c r="AK83" s="409"/>
      <c r="AL83" s="430"/>
      <c r="AM83" s="430"/>
      <c r="AN83" s="424"/>
      <c r="AO83" s="409"/>
    </row>
    <row r="84" spans="1:41" s="159" customFormat="1" ht="14.25">
      <c r="A84" s="425"/>
      <c r="B84" s="431"/>
      <c r="C84" s="431"/>
      <c r="D84" s="431"/>
      <c r="E84" s="425"/>
      <c r="F84" s="432"/>
      <c r="G84" s="433"/>
      <c r="H84" s="421"/>
      <c r="I84" s="418"/>
      <c r="J84" s="434"/>
      <c r="K84" s="435"/>
      <c r="L84" s="435"/>
      <c r="M84" s="436"/>
      <c r="N84" s="437"/>
      <c r="O84" s="438"/>
      <c r="P84" s="439"/>
      <c r="Q84" s="439"/>
      <c r="R84" s="439"/>
      <c r="S84" s="439"/>
      <c r="T84" s="439"/>
      <c r="U84" s="440"/>
      <c r="V84" s="439"/>
      <c r="W84" s="439"/>
      <c r="X84" s="439"/>
      <c r="Y84" s="445"/>
      <c r="Z84" s="441"/>
      <c r="AA84" s="442"/>
      <c r="AB84" s="442"/>
      <c r="AC84" s="443"/>
      <c r="AD84" s="444"/>
      <c r="AE84" s="439"/>
      <c r="AF84" s="444"/>
      <c r="AG84" s="444"/>
      <c r="AH84" s="444"/>
      <c r="AI84" s="444"/>
      <c r="AJ84" s="444"/>
      <c r="AK84" s="409"/>
      <c r="AL84" s="430"/>
      <c r="AM84" s="430"/>
      <c r="AN84" s="424"/>
      <c r="AO84" s="409"/>
    </row>
    <row r="85" spans="1:41" s="159" customFormat="1" ht="14.25">
      <c r="A85" s="425"/>
      <c r="B85" s="431"/>
      <c r="C85" s="431"/>
      <c r="D85" s="431"/>
      <c r="E85" s="425"/>
      <c r="F85" s="432"/>
      <c r="G85" s="433"/>
      <c r="H85" s="421"/>
      <c r="I85" s="418"/>
      <c r="J85" s="434"/>
      <c r="K85" s="435"/>
      <c r="L85" s="435"/>
      <c r="M85" s="436"/>
      <c r="N85" s="437"/>
      <c r="O85" s="438"/>
      <c r="P85" s="439"/>
      <c r="Q85" s="439"/>
      <c r="R85" s="439"/>
      <c r="S85" s="439"/>
      <c r="T85" s="439"/>
      <c r="U85" s="440"/>
      <c r="V85" s="439"/>
      <c r="W85" s="439"/>
      <c r="X85" s="439"/>
      <c r="Y85" s="445"/>
      <c r="Z85" s="441"/>
      <c r="AA85" s="442"/>
      <c r="AB85" s="442"/>
      <c r="AC85" s="443"/>
      <c r="AD85" s="444"/>
      <c r="AE85" s="439"/>
      <c r="AF85" s="444"/>
      <c r="AG85" s="444"/>
      <c r="AH85" s="444"/>
      <c r="AI85" s="444"/>
      <c r="AJ85" s="444"/>
      <c r="AK85" s="409"/>
      <c r="AL85" s="430"/>
      <c r="AM85" s="430"/>
      <c r="AN85" s="424"/>
      <c r="AO85" s="409"/>
    </row>
    <row r="86" spans="1:41" s="159" customFormat="1" ht="14.25">
      <c r="A86" s="425"/>
      <c r="B86" s="431"/>
      <c r="C86" s="431"/>
      <c r="D86" s="431"/>
      <c r="E86" s="425"/>
      <c r="F86" s="432"/>
      <c r="G86" s="433"/>
      <c r="H86" s="421"/>
      <c r="I86" s="418"/>
      <c r="J86" s="434"/>
      <c r="K86" s="435"/>
      <c r="L86" s="435"/>
      <c r="M86" s="436"/>
      <c r="N86" s="437"/>
      <c r="O86" s="438"/>
      <c r="P86" s="439"/>
      <c r="Q86" s="439"/>
      <c r="R86" s="439"/>
      <c r="S86" s="439"/>
      <c r="T86" s="439"/>
      <c r="U86" s="440"/>
      <c r="V86" s="439"/>
      <c r="W86" s="439"/>
      <c r="X86" s="439"/>
      <c r="Y86" s="445"/>
      <c r="Z86" s="441"/>
      <c r="AA86" s="442"/>
      <c r="AB86" s="442"/>
      <c r="AC86" s="443"/>
      <c r="AD86" s="444"/>
      <c r="AE86" s="439"/>
      <c r="AF86" s="444"/>
      <c r="AG86" s="444"/>
      <c r="AH86" s="444"/>
      <c r="AI86" s="444"/>
      <c r="AJ86" s="444"/>
      <c r="AK86" s="409"/>
      <c r="AL86" s="430"/>
      <c r="AM86" s="430"/>
      <c r="AN86" s="424"/>
      <c r="AO86" s="409"/>
    </row>
    <row r="87" spans="1:41" s="159" customFormat="1" ht="14.25">
      <c r="A87" s="425"/>
      <c r="B87" s="431"/>
      <c r="C87" s="431"/>
      <c r="D87" s="431"/>
      <c r="E87" s="425"/>
      <c r="F87" s="432"/>
      <c r="G87" s="433"/>
      <c r="H87" s="421"/>
      <c r="I87" s="418"/>
      <c r="J87" s="434"/>
      <c r="K87" s="435"/>
      <c r="L87" s="435"/>
      <c r="M87" s="436"/>
      <c r="N87" s="437"/>
      <c r="O87" s="438"/>
      <c r="P87" s="439"/>
      <c r="Q87" s="439"/>
      <c r="R87" s="439"/>
      <c r="S87" s="439"/>
      <c r="T87" s="439"/>
      <c r="U87" s="440"/>
      <c r="V87" s="439"/>
      <c r="W87" s="439"/>
      <c r="X87" s="439"/>
      <c r="Y87" s="445"/>
      <c r="Z87" s="441"/>
      <c r="AA87" s="442"/>
      <c r="AB87" s="442"/>
      <c r="AC87" s="443"/>
      <c r="AD87" s="444"/>
      <c r="AE87" s="439"/>
      <c r="AF87" s="444"/>
      <c r="AG87" s="444"/>
      <c r="AH87" s="444"/>
      <c r="AI87" s="444"/>
      <c r="AJ87" s="444"/>
      <c r="AK87" s="409"/>
      <c r="AL87" s="430"/>
      <c r="AM87" s="430"/>
      <c r="AN87" s="424"/>
      <c r="AO87" s="409"/>
    </row>
    <row r="88" spans="1:41" s="159" customFormat="1" ht="14.25">
      <c r="A88" s="425"/>
      <c r="B88" s="431"/>
      <c r="C88" s="431"/>
      <c r="D88" s="431"/>
      <c r="E88" s="425"/>
      <c r="F88" s="432"/>
      <c r="G88" s="433"/>
      <c r="H88" s="421"/>
      <c r="I88" s="418"/>
      <c r="J88" s="434"/>
      <c r="K88" s="435"/>
      <c r="L88" s="435"/>
      <c r="M88" s="436"/>
      <c r="N88" s="437"/>
      <c r="O88" s="438"/>
      <c r="P88" s="439"/>
      <c r="Q88" s="439"/>
      <c r="R88" s="439"/>
      <c r="S88" s="439"/>
      <c r="T88" s="439"/>
      <c r="U88" s="440"/>
      <c r="V88" s="439"/>
      <c r="W88" s="439"/>
      <c r="X88" s="439"/>
      <c r="Y88" s="445"/>
      <c r="Z88" s="441"/>
      <c r="AA88" s="442"/>
      <c r="AB88" s="442"/>
      <c r="AC88" s="443"/>
      <c r="AD88" s="444"/>
      <c r="AE88" s="439"/>
      <c r="AF88" s="444"/>
      <c r="AG88" s="444"/>
      <c r="AH88" s="444"/>
      <c r="AI88" s="444"/>
      <c r="AJ88" s="444"/>
      <c r="AK88" s="409"/>
      <c r="AL88" s="430"/>
      <c r="AM88" s="430"/>
      <c r="AN88" s="424"/>
      <c r="AO88" s="409"/>
    </row>
    <row r="89" spans="1:41" s="159" customFormat="1" ht="14.25">
      <c r="A89" s="425"/>
      <c r="B89" s="431"/>
      <c r="C89" s="431"/>
      <c r="D89" s="431"/>
      <c r="E89" s="425"/>
      <c r="F89" s="432"/>
      <c r="G89" s="433"/>
      <c r="H89" s="421"/>
      <c r="I89" s="418"/>
      <c r="J89" s="434"/>
      <c r="K89" s="435"/>
      <c r="L89" s="435"/>
      <c r="M89" s="436"/>
      <c r="N89" s="437"/>
      <c r="O89" s="438"/>
      <c r="P89" s="439"/>
      <c r="Q89" s="439"/>
      <c r="R89" s="439"/>
      <c r="S89" s="439"/>
      <c r="T89" s="439"/>
      <c r="U89" s="440"/>
      <c r="V89" s="439"/>
      <c r="W89" s="439"/>
      <c r="X89" s="439"/>
      <c r="Y89" s="445"/>
      <c r="Z89" s="441"/>
      <c r="AA89" s="442"/>
      <c r="AB89" s="442"/>
      <c r="AC89" s="443"/>
      <c r="AD89" s="444"/>
      <c r="AE89" s="439"/>
      <c r="AF89" s="444"/>
      <c r="AG89" s="444"/>
      <c r="AH89" s="444"/>
      <c r="AI89" s="444"/>
      <c r="AJ89" s="444"/>
      <c r="AK89" s="409"/>
      <c r="AL89" s="430"/>
      <c r="AM89" s="430"/>
      <c r="AN89" s="424"/>
      <c r="AO89" s="409"/>
    </row>
    <row r="90" spans="1:41" s="159" customFormat="1" ht="14.25">
      <c r="A90" s="425"/>
      <c r="B90" s="431"/>
      <c r="C90" s="431"/>
      <c r="D90" s="431"/>
      <c r="E90" s="425"/>
      <c r="F90" s="432"/>
      <c r="G90" s="433"/>
      <c r="H90" s="421"/>
      <c r="I90" s="418"/>
      <c r="J90" s="434"/>
      <c r="K90" s="435"/>
      <c r="L90" s="435"/>
      <c r="M90" s="436"/>
      <c r="N90" s="437"/>
      <c r="O90" s="438"/>
      <c r="P90" s="439"/>
      <c r="Q90" s="439"/>
      <c r="R90" s="439"/>
      <c r="S90" s="439"/>
      <c r="T90" s="439"/>
      <c r="U90" s="440"/>
      <c r="V90" s="439"/>
      <c r="W90" s="439"/>
      <c r="X90" s="439"/>
      <c r="Y90" s="445"/>
      <c r="Z90" s="441"/>
      <c r="AA90" s="442"/>
      <c r="AB90" s="442"/>
      <c r="AC90" s="443"/>
      <c r="AD90" s="444"/>
      <c r="AE90" s="439"/>
      <c r="AF90" s="444"/>
      <c r="AG90" s="444"/>
      <c r="AH90" s="444"/>
      <c r="AI90" s="444"/>
      <c r="AJ90" s="444"/>
      <c r="AK90" s="409"/>
      <c r="AL90" s="430"/>
      <c r="AM90" s="430"/>
      <c r="AN90" s="424"/>
      <c r="AO90" s="409"/>
    </row>
    <row r="91" spans="1:41" s="159" customFormat="1" ht="14.25">
      <c r="A91" s="425"/>
      <c r="B91" s="431"/>
      <c r="C91" s="431"/>
      <c r="D91" s="431"/>
      <c r="E91" s="425"/>
      <c r="F91" s="432"/>
      <c r="G91" s="433"/>
      <c r="H91" s="421"/>
      <c r="I91" s="418"/>
      <c r="J91" s="434"/>
      <c r="K91" s="435"/>
      <c r="L91" s="435"/>
      <c r="M91" s="436"/>
      <c r="N91" s="437"/>
      <c r="O91" s="438"/>
      <c r="P91" s="439"/>
      <c r="Q91" s="439"/>
      <c r="R91" s="439"/>
      <c r="S91" s="439"/>
      <c r="T91" s="439"/>
      <c r="U91" s="440"/>
      <c r="V91" s="439"/>
      <c r="W91" s="439"/>
      <c r="X91" s="439"/>
      <c r="Y91" s="445"/>
      <c r="Z91" s="441"/>
      <c r="AA91" s="442"/>
      <c r="AB91" s="442"/>
      <c r="AC91" s="443"/>
      <c r="AD91" s="444"/>
      <c r="AE91" s="439"/>
      <c r="AF91" s="444"/>
      <c r="AG91" s="444"/>
      <c r="AH91" s="444"/>
      <c r="AI91" s="444"/>
      <c r="AJ91" s="444"/>
      <c r="AK91" s="409"/>
      <c r="AL91" s="430"/>
      <c r="AM91" s="430"/>
      <c r="AN91" s="424"/>
      <c r="AO91" s="409"/>
    </row>
    <row r="92" spans="1:41" s="159" customFormat="1" ht="14.25">
      <c r="A92" s="425"/>
      <c r="B92" s="431"/>
      <c r="C92" s="431"/>
      <c r="D92" s="431"/>
      <c r="E92" s="425"/>
      <c r="F92" s="432"/>
      <c r="G92" s="433"/>
      <c r="H92" s="421"/>
      <c r="I92" s="418"/>
      <c r="J92" s="434"/>
      <c r="K92" s="435"/>
      <c r="L92" s="435"/>
      <c r="M92" s="436"/>
      <c r="N92" s="437"/>
      <c r="O92" s="438"/>
      <c r="P92" s="439"/>
      <c r="Q92" s="439"/>
      <c r="R92" s="439"/>
      <c r="S92" s="439"/>
      <c r="T92" s="439"/>
      <c r="U92" s="440"/>
      <c r="V92" s="439"/>
      <c r="W92" s="439"/>
      <c r="X92" s="439"/>
      <c r="Y92" s="445"/>
      <c r="Z92" s="441"/>
      <c r="AA92" s="442"/>
      <c r="AB92" s="442"/>
      <c r="AC92" s="443"/>
      <c r="AD92" s="444"/>
      <c r="AE92" s="439"/>
      <c r="AF92" s="444"/>
      <c r="AG92" s="444"/>
      <c r="AH92" s="444"/>
      <c r="AI92" s="444"/>
      <c r="AJ92" s="444"/>
      <c r="AK92" s="409"/>
      <c r="AL92" s="430"/>
      <c r="AM92" s="430"/>
      <c r="AN92" s="424"/>
      <c r="AO92" s="409"/>
    </row>
    <row r="93" spans="1:41" s="159" customFormat="1" ht="14.25">
      <c r="A93" s="425"/>
      <c r="B93" s="431"/>
      <c r="C93" s="431"/>
      <c r="D93" s="431"/>
      <c r="E93" s="425"/>
      <c r="F93" s="432"/>
      <c r="G93" s="433"/>
      <c r="H93" s="421"/>
      <c r="I93" s="418"/>
      <c r="J93" s="434"/>
      <c r="K93" s="435"/>
      <c r="L93" s="435"/>
      <c r="M93" s="436"/>
      <c r="N93" s="437"/>
      <c r="O93" s="438"/>
      <c r="P93" s="439"/>
      <c r="Q93" s="439"/>
      <c r="R93" s="439"/>
      <c r="S93" s="439"/>
      <c r="T93" s="439"/>
      <c r="U93" s="440"/>
      <c r="V93" s="439"/>
      <c r="W93" s="439"/>
      <c r="X93" s="439"/>
      <c r="Y93" s="445"/>
      <c r="Z93" s="441"/>
      <c r="AA93" s="442"/>
      <c r="AB93" s="442"/>
      <c r="AC93" s="443"/>
      <c r="AD93" s="444"/>
      <c r="AE93" s="439"/>
      <c r="AF93" s="444"/>
      <c r="AG93" s="444"/>
      <c r="AH93" s="444"/>
      <c r="AI93" s="444"/>
      <c r="AJ93" s="444"/>
      <c r="AK93" s="409"/>
      <c r="AL93" s="430"/>
      <c r="AM93" s="430"/>
      <c r="AN93" s="424"/>
      <c r="AO93" s="409"/>
    </row>
    <row r="94" spans="1:41" s="159" customFormat="1" ht="14.25">
      <c r="A94" s="425"/>
      <c r="B94" s="431"/>
      <c r="C94" s="431"/>
      <c r="D94" s="431"/>
      <c r="E94" s="425"/>
      <c r="F94" s="432"/>
      <c r="G94" s="433"/>
      <c r="H94" s="421"/>
      <c r="I94" s="418"/>
      <c r="J94" s="434"/>
      <c r="K94" s="435"/>
      <c r="L94" s="435"/>
      <c r="M94" s="436"/>
      <c r="N94" s="437"/>
      <c r="O94" s="438"/>
      <c r="P94" s="439"/>
      <c r="Q94" s="439"/>
      <c r="R94" s="439"/>
      <c r="S94" s="439"/>
      <c r="T94" s="439"/>
      <c r="U94" s="440"/>
      <c r="V94" s="439"/>
      <c r="W94" s="439"/>
      <c r="X94" s="439"/>
      <c r="Y94" s="445"/>
      <c r="Z94" s="441"/>
      <c r="AA94" s="442"/>
      <c r="AB94" s="442"/>
      <c r="AC94" s="443"/>
      <c r="AD94" s="444"/>
      <c r="AE94" s="439"/>
      <c r="AF94" s="444"/>
      <c r="AG94" s="444"/>
      <c r="AH94" s="444"/>
      <c r="AI94" s="444"/>
      <c r="AJ94" s="444"/>
      <c r="AK94" s="409"/>
      <c r="AL94" s="430"/>
      <c r="AM94" s="430"/>
      <c r="AN94" s="424"/>
      <c r="AO94" s="409"/>
    </row>
    <row r="95" spans="1:41" s="159" customFormat="1" ht="14.25">
      <c r="A95" s="425"/>
      <c r="B95" s="431"/>
      <c r="C95" s="431"/>
      <c r="D95" s="431"/>
      <c r="E95" s="425"/>
      <c r="F95" s="432"/>
      <c r="G95" s="433"/>
      <c r="H95" s="421"/>
      <c r="I95" s="418"/>
      <c r="J95" s="434"/>
      <c r="K95" s="435"/>
      <c r="L95" s="435"/>
      <c r="M95" s="436"/>
      <c r="N95" s="437"/>
      <c r="O95" s="438"/>
      <c r="P95" s="439"/>
      <c r="Q95" s="439"/>
      <c r="R95" s="439"/>
      <c r="S95" s="439"/>
      <c r="T95" s="439"/>
      <c r="U95" s="440"/>
      <c r="V95" s="439"/>
      <c r="W95" s="439"/>
      <c r="X95" s="439"/>
      <c r="Y95" s="445"/>
      <c r="Z95" s="441"/>
      <c r="AA95" s="442"/>
      <c r="AB95" s="442"/>
      <c r="AC95" s="443"/>
      <c r="AD95" s="444"/>
      <c r="AE95" s="439"/>
      <c r="AF95" s="444"/>
      <c r="AG95" s="444"/>
      <c r="AH95" s="444"/>
      <c r="AI95" s="444"/>
      <c r="AJ95" s="444"/>
      <c r="AK95" s="409"/>
      <c r="AL95" s="430"/>
      <c r="AM95" s="430"/>
      <c r="AN95" s="424"/>
      <c r="AO95" s="409"/>
    </row>
    <row r="96" spans="1:41" s="159" customFormat="1" ht="14.25">
      <c r="A96" s="425"/>
      <c r="B96" s="431"/>
      <c r="C96" s="431"/>
      <c r="D96" s="431"/>
      <c r="E96" s="425"/>
      <c r="F96" s="432"/>
      <c r="G96" s="433"/>
      <c r="H96" s="421"/>
      <c r="I96" s="418"/>
      <c r="J96" s="434"/>
      <c r="K96" s="435"/>
      <c r="L96" s="435"/>
      <c r="M96" s="436"/>
      <c r="N96" s="437"/>
      <c r="O96" s="438"/>
      <c r="P96" s="439"/>
      <c r="Q96" s="439"/>
      <c r="R96" s="439"/>
      <c r="S96" s="439"/>
      <c r="T96" s="439"/>
      <c r="U96" s="440"/>
      <c r="V96" s="439"/>
      <c r="W96" s="439"/>
      <c r="X96" s="439"/>
      <c r="Y96" s="445"/>
      <c r="Z96" s="441"/>
      <c r="AA96" s="442"/>
      <c r="AB96" s="442"/>
      <c r="AC96" s="443"/>
      <c r="AD96" s="444"/>
      <c r="AE96" s="439"/>
      <c r="AF96" s="444"/>
      <c r="AG96" s="444"/>
      <c r="AH96" s="444"/>
      <c r="AI96" s="444"/>
      <c r="AJ96" s="444"/>
      <c r="AK96" s="409"/>
      <c r="AL96" s="430"/>
      <c r="AM96" s="430"/>
      <c r="AN96" s="424"/>
      <c r="AO96" s="409"/>
    </row>
    <row r="97" spans="1:41" s="159" customFormat="1" ht="14.25">
      <c r="A97" s="425"/>
      <c r="B97" s="431"/>
      <c r="C97" s="431"/>
      <c r="D97" s="431"/>
      <c r="E97" s="425"/>
      <c r="F97" s="432"/>
      <c r="G97" s="433"/>
      <c r="H97" s="421"/>
      <c r="I97" s="418"/>
      <c r="J97" s="434"/>
      <c r="K97" s="435"/>
      <c r="L97" s="435"/>
      <c r="M97" s="436"/>
      <c r="N97" s="437"/>
      <c r="O97" s="438"/>
      <c r="P97" s="439"/>
      <c r="Q97" s="439"/>
      <c r="R97" s="439"/>
      <c r="S97" s="439"/>
      <c r="T97" s="439"/>
      <c r="U97" s="440"/>
      <c r="V97" s="439"/>
      <c r="W97" s="439"/>
      <c r="X97" s="439"/>
      <c r="Y97" s="445"/>
      <c r="Z97" s="441"/>
      <c r="AA97" s="442"/>
      <c r="AB97" s="442"/>
      <c r="AC97" s="443"/>
      <c r="AD97" s="444"/>
      <c r="AE97" s="439"/>
      <c r="AF97" s="444"/>
      <c r="AG97" s="444"/>
      <c r="AH97" s="444"/>
      <c r="AI97" s="444"/>
      <c r="AJ97" s="444"/>
      <c r="AK97" s="409"/>
      <c r="AL97" s="430"/>
      <c r="AM97" s="430"/>
      <c r="AN97" s="424"/>
      <c r="AO97" s="409"/>
    </row>
    <row r="98" spans="1:41" s="159" customFormat="1" ht="14.25">
      <c r="A98" s="425"/>
      <c r="B98" s="431"/>
      <c r="C98" s="431"/>
      <c r="D98" s="431"/>
      <c r="E98" s="425"/>
      <c r="F98" s="432"/>
      <c r="G98" s="433"/>
      <c r="H98" s="421"/>
      <c r="I98" s="418"/>
      <c r="J98" s="434"/>
      <c r="K98" s="435"/>
      <c r="L98" s="435"/>
      <c r="M98" s="436"/>
      <c r="N98" s="437"/>
      <c r="O98" s="438"/>
      <c r="P98" s="439"/>
      <c r="Q98" s="439"/>
      <c r="R98" s="439"/>
      <c r="S98" s="439"/>
      <c r="T98" s="439"/>
      <c r="U98" s="440"/>
      <c r="V98" s="439"/>
      <c r="W98" s="439"/>
      <c r="X98" s="439"/>
      <c r="Y98" s="445"/>
      <c r="Z98" s="441"/>
      <c r="AA98" s="442"/>
      <c r="AB98" s="442"/>
      <c r="AC98" s="443"/>
      <c r="AD98" s="444"/>
      <c r="AE98" s="439"/>
      <c r="AF98" s="444"/>
      <c r="AG98" s="444"/>
      <c r="AH98" s="444"/>
      <c r="AI98" s="444"/>
      <c r="AJ98" s="444"/>
      <c r="AK98" s="409"/>
      <c r="AL98" s="430"/>
      <c r="AM98" s="430"/>
      <c r="AN98" s="424"/>
      <c r="AO98" s="409"/>
    </row>
    <row r="99" spans="1:41" s="159" customFormat="1" ht="14.25">
      <c r="A99" s="425"/>
      <c r="B99" s="431"/>
      <c r="C99" s="431"/>
      <c r="D99" s="431"/>
      <c r="E99" s="425"/>
      <c r="F99" s="432"/>
      <c r="G99" s="433"/>
      <c r="H99" s="421"/>
      <c r="I99" s="418"/>
      <c r="J99" s="434"/>
      <c r="K99" s="435"/>
      <c r="L99" s="435"/>
      <c r="M99" s="436"/>
      <c r="N99" s="437"/>
      <c r="O99" s="438"/>
      <c r="P99" s="439"/>
      <c r="Q99" s="439"/>
      <c r="R99" s="439"/>
      <c r="S99" s="439"/>
      <c r="T99" s="439"/>
      <c r="U99" s="440"/>
      <c r="V99" s="439"/>
      <c r="W99" s="439"/>
      <c r="X99" s="439"/>
      <c r="Y99" s="445"/>
      <c r="Z99" s="441"/>
      <c r="AA99" s="442"/>
      <c r="AB99" s="442"/>
      <c r="AC99" s="443"/>
      <c r="AD99" s="444"/>
      <c r="AE99" s="439"/>
      <c r="AF99" s="444"/>
      <c r="AG99" s="444"/>
      <c r="AH99" s="444"/>
      <c r="AI99" s="444"/>
      <c r="AJ99" s="444"/>
      <c r="AK99" s="409"/>
      <c r="AL99" s="430"/>
      <c r="AM99" s="430"/>
      <c r="AN99" s="424"/>
      <c r="AO99" s="409"/>
    </row>
    <row r="100" spans="1:41" s="159" customFormat="1" ht="14.25">
      <c r="A100" s="425"/>
      <c r="B100" s="431"/>
      <c r="C100" s="431"/>
      <c r="D100" s="431"/>
      <c r="E100" s="425"/>
      <c r="F100" s="432"/>
      <c r="G100" s="433"/>
      <c r="H100" s="421"/>
      <c r="I100" s="418"/>
      <c r="J100" s="434"/>
      <c r="K100" s="435"/>
      <c r="L100" s="435"/>
      <c r="M100" s="436"/>
      <c r="N100" s="437"/>
      <c r="O100" s="438"/>
      <c r="P100" s="439"/>
      <c r="Q100" s="439"/>
      <c r="R100" s="439"/>
      <c r="S100" s="439"/>
      <c r="T100" s="439"/>
      <c r="U100" s="440"/>
      <c r="V100" s="439"/>
      <c r="W100" s="439"/>
      <c r="X100" s="439"/>
      <c r="Y100" s="445"/>
      <c r="Z100" s="441"/>
      <c r="AA100" s="442"/>
      <c r="AB100" s="442"/>
      <c r="AC100" s="443"/>
      <c r="AD100" s="444"/>
      <c r="AE100" s="439"/>
      <c r="AF100" s="444"/>
      <c r="AG100" s="444"/>
      <c r="AH100" s="444"/>
      <c r="AI100" s="444"/>
      <c r="AJ100" s="444"/>
      <c r="AK100" s="409"/>
      <c r="AL100" s="430"/>
      <c r="AM100" s="430"/>
      <c r="AN100" s="424"/>
      <c r="AO100" s="409"/>
    </row>
    <row r="101" spans="1:41" s="159" customFormat="1" ht="14.25">
      <c r="A101" s="425"/>
      <c r="B101" s="431"/>
      <c r="C101" s="431"/>
      <c r="D101" s="431"/>
      <c r="E101" s="425"/>
      <c r="F101" s="432"/>
      <c r="G101" s="433"/>
      <c r="H101" s="421"/>
      <c r="I101" s="418"/>
      <c r="J101" s="434"/>
      <c r="K101" s="435"/>
      <c r="L101" s="435"/>
      <c r="M101" s="436"/>
      <c r="N101" s="437"/>
      <c r="O101" s="438"/>
      <c r="P101" s="439"/>
      <c r="Q101" s="439"/>
      <c r="R101" s="439"/>
      <c r="S101" s="439"/>
      <c r="T101" s="439"/>
      <c r="U101" s="440"/>
      <c r="V101" s="439"/>
      <c r="W101" s="439"/>
      <c r="X101" s="439"/>
      <c r="Y101" s="445"/>
      <c r="Z101" s="441"/>
      <c r="AA101" s="442"/>
      <c r="AB101" s="442"/>
      <c r="AC101" s="443"/>
      <c r="AD101" s="444"/>
      <c r="AE101" s="439"/>
      <c r="AF101" s="444"/>
      <c r="AG101" s="444"/>
      <c r="AH101" s="444"/>
      <c r="AI101" s="444"/>
      <c r="AJ101" s="444"/>
      <c r="AK101" s="409"/>
      <c r="AL101" s="430"/>
      <c r="AM101" s="430"/>
      <c r="AN101" s="424"/>
      <c r="AO101" s="409"/>
    </row>
    <row r="102" spans="1:41" s="159" customFormat="1" ht="14.25">
      <c r="A102" s="425"/>
      <c r="B102" s="431"/>
      <c r="C102" s="431"/>
      <c r="D102" s="431"/>
      <c r="E102" s="425"/>
      <c r="F102" s="432"/>
      <c r="G102" s="433"/>
      <c r="H102" s="421"/>
      <c r="I102" s="418"/>
      <c r="J102" s="434"/>
      <c r="K102" s="435"/>
      <c r="L102" s="435"/>
      <c r="M102" s="436"/>
      <c r="N102" s="437"/>
      <c r="O102" s="438"/>
      <c r="P102" s="439"/>
      <c r="Q102" s="439"/>
      <c r="R102" s="439"/>
      <c r="S102" s="439"/>
      <c r="T102" s="439"/>
      <c r="U102" s="440"/>
      <c r="V102" s="439"/>
      <c r="W102" s="439"/>
      <c r="X102" s="439"/>
      <c r="Y102" s="445"/>
      <c r="Z102" s="441"/>
      <c r="AA102" s="442"/>
      <c r="AB102" s="442"/>
      <c r="AC102" s="443"/>
      <c r="AD102" s="444"/>
      <c r="AE102" s="439"/>
      <c r="AF102" s="444"/>
      <c r="AG102" s="444"/>
      <c r="AH102" s="444"/>
      <c r="AI102" s="444"/>
      <c r="AJ102" s="444"/>
      <c r="AK102" s="409"/>
      <c r="AL102" s="430"/>
      <c r="AM102" s="430"/>
      <c r="AN102" s="424"/>
      <c r="AO102" s="409"/>
    </row>
    <row r="103" spans="1:41" ht="14.25">
      <c r="A103" s="425"/>
      <c r="B103" s="431"/>
      <c r="C103" s="431"/>
      <c r="D103" s="431"/>
      <c r="E103" s="425"/>
      <c r="F103" s="432"/>
      <c r="G103" s="433"/>
      <c r="H103" s="421"/>
      <c r="I103" s="418"/>
      <c r="J103" s="434"/>
      <c r="K103" s="435"/>
      <c r="L103" s="435"/>
      <c r="M103" s="436"/>
      <c r="N103" s="437"/>
      <c r="O103" s="438"/>
      <c r="P103" s="439"/>
      <c r="Q103" s="439"/>
      <c r="R103" s="439"/>
      <c r="S103" s="439"/>
      <c r="T103" s="439"/>
      <c r="U103" s="440"/>
      <c r="V103" s="439"/>
      <c r="W103" s="439"/>
      <c r="X103" s="439"/>
      <c r="Y103" s="445"/>
      <c r="Z103" s="441"/>
      <c r="AA103" s="442"/>
      <c r="AB103" s="442"/>
      <c r="AC103" s="443"/>
      <c r="AD103" s="444"/>
      <c r="AE103" s="439"/>
      <c r="AF103" s="444"/>
      <c r="AG103" s="444"/>
      <c r="AH103" s="444"/>
      <c r="AI103" s="444"/>
      <c r="AJ103" s="444"/>
      <c r="AK103" s="447"/>
      <c r="AL103" s="430"/>
      <c r="AM103" s="430"/>
      <c r="AN103" s="448"/>
      <c r="AO103" s="447"/>
    </row>
    <row r="104" spans="1:41" ht="14.25">
      <c r="A104" s="425"/>
      <c r="B104" s="431"/>
      <c r="C104" s="431"/>
      <c r="D104" s="431"/>
      <c r="E104" s="425"/>
      <c r="F104" s="432"/>
      <c r="G104" s="433"/>
      <c r="H104" s="421"/>
      <c r="I104" s="418"/>
      <c r="J104" s="434"/>
      <c r="K104" s="435"/>
      <c r="L104" s="435"/>
      <c r="M104" s="436"/>
      <c r="N104" s="437"/>
      <c r="O104" s="438"/>
      <c r="P104" s="439"/>
      <c r="Q104" s="439"/>
      <c r="R104" s="439"/>
      <c r="S104" s="439"/>
      <c r="T104" s="439"/>
      <c r="U104" s="440"/>
      <c r="V104" s="439"/>
      <c r="W104" s="439"/>
      <c r="X104" s="439"/>
      <c r="Y104" s="445"/>
      <c r="Z104" s="441"/>
      <c r="AA104" s="442"/>
      <c r="AB104" s="442"/>
      <c r="AC104" s="443"/>
      <c r="AD104" s="444"/>
      <c r="AE104" s="439"/>
      <c r="AF104" s="444"/>
      <c r="AG104" s="444"/>
      <c r="AH104" s="444"/>
      <c r="AI104" s="444"/>
      <c r="AJ104" s="444"/>
      <c r="AK104" s="447"/>
      <c r="AL104" s="430"/>
      <c r="AM104" s="430"/>
      <c r="AN104" s="448"/>
      <c r="AO104" s="447"/>
    </row>
    <row r="105" spans="1:41" ht="14.25">
      <c r="A105" s="425"/>
      <c r="B105" s="431"/>
      <c r="C105" s="431"/>
      <c r="D105" s="431"/>
      <c r="E105" s="425"/>
      <c r="F105" s="432"/>
      <c r="G105" s="433"/>
      <c r="H105" s="421"/>
      <c r="I105" s="418"/>
      <c r="J105" s="434"/>
      <c r="K105" s="435"/>
      <c r="L105" s="435"/>
      <c r="M105" s="436"/>
      <c r="N105" s="437"/>
      <c r="O105" s="438"/>
      <c r="P105" s="439"/>
      <c r="Q105" s="439"/>
      <c r="R105" s="439"/>
      <c r="S105" s="439"/>
      <c r="T105" s="439"/>
      <c r="U105" s="440"/>
      <c r="V105" s="439"/>
      <c r="W105" s="439"/>
      <c r="X105" s="439"/>
      <c r="Y105" s="445"/>
      <c r="Z105" s="441"/>
      <c r="AA105" s="442"/>
      <c r="AB105" s="442"/>
      <c r="AC105" s="443"/>
      <c r="AD105" s="444"/>
      <c r="AE105" s="439"/>
      <c r="AF105" s="444"/>
      <c r="AG105" s="444"/>
      <c r="AH105" s="444"/>
      <c r="AI105" s="444"/>
      <c r="AJ105" s="444"/>
      <c r="AK105" s="447"/>
      <c r="AL105" s="430"/>
      <c r="AM105" s="430"/>
      <c r="AN105" s="448"/>
      <c r="AO105" s="447"/>
    </row>
    <row r="106" spans="1:41" ht="14.25">
      <c r="A106" s="425"/>
      <c r="B106" s="431"/>
      <c r="C106" s="431"/>
      <c r="D106" s="431"/>
      <c r="E106" s="425"/>
      <c r="F106" s="432"/>
      <c r="G106" s="433"/>
      <c r="H106" s="421"/>
      <c r="I106" s="418"/>
      <c r="J106" s="434"/>
      <c r="K106" s="435"/>
      <c r="L106" s="435"/>
      <c r="M106" s="436"/>
      <c r="N106" s="437"/>
      <c r="O106" s="438"/>
      <c r="P106" s="439"/>
      <c r="Q106" s="439"/>
      <c r="R106" s="439"/>
      <c r="S106" s="439"/>
      <c r="T106" s="439"/>
      <c r="U106" s="440"/>
      <c r="V106" s="439"/>
      <c r="W106" s="439"/>
      <c r="X106" s="439"/>
      <c r="Y106" s="445"/>
      <c r="Z106" s="441"/>
      <c r="AA106" s="442"/>
      <c r="AB106" s="442"/>
      <c r="AC106" s="443"/>
      <c r="AD106" s="444"/>
      <c r="AE106" s="439"/>
      <c r="AF106" s="444"/>
      <c r="AG106" s="444"/>
      <c r="AH106" s="444"/>
      <c r="AI106" s="444"/>
      <c r="AJ106" s="444"/>
      <c r="AK106" s="447"/>
      <c r="AL106" s="430"/>
      <c r="AM106" s="430"/>
      <c r="AN106" s="448"/>
      <c r="AO106" s="447"/>
    </row>
    <row r="107" spans="1:41" ht="14.25">
      <c r="A107" s="425"/>
      <c r="B107" s="431"/>
      <c r="C107" s="431"/>
      <c r="D107" s="431"/>
      <c r="E107" s="425"/>
      <c r="F107" s="432"/>
      <c r="G107" s="433"/>
      <c r="H107" s="421"/>
      <c r="I107" s="418"/>
      <c r="J107" s="434"/>
      <c r="K107" s="435"/>
      <c r="L107" s="435"/>
      <c r="M107" s="436"/>
      <c r="N107" s="437"/>
      <c r="O107" s="438"/>
      <c r="P107" s="439"/>
      <c r="Q107" s="439"/>
      <c r="R107" s="439"/>
      <c r="S107" s="439"/>
      <c r="T107" s="439"/>
      <c r="U107" s="440"/>
      <c r="V107" s="439"/>
      <c r="W107" s="439"/>
      <c r="X107" s="439"/>
      <c r="Y107" s="445"/>
      <c r="Z107" s="441"/>
      <c r="AA107" s="442"/>
      <c r="AB107" s="442"/>
      <c r="AC107" s="443"/>
      <c r="AD107" s="444"/>
      <c r="AE107" s="439"/>
      <c r="AF107" s="444"/>
      <c r="AG107" s="444"/>
      <c r="AH107" s="444"/>
      <c r="AI107" s="444"/>
      <c r="AJ107" s="444"/>
      <c r="AK107" s="447"/>
      <c r="AL107" s="430"/>
      <c r="AM107" s="430"/>
      <c r="AN107" s="448"/>
      <c r="AO107" s="447"/>
    </row>
    <row r="108" spans="1:41" ht="14.25">
      <c r="A108" s="425"/>
      <c r="B108" s="431"/>
      <c r="C108" s="431"/>
      <c r="D108" s="431"/>
      <c r="E108" s="425"/>
      <c r="F108" s="432"/>
      <c r="G108" s="433"/>
      <c r="H108" s="421"/>
      <c r="I108" s="418"/>
      <c r="J108" s="434"/>
      <c r="K108" s="435"/>
      <c r="L108" s="435"/>
      <c r="M108" s="436"/>
      <c r="N108" s="437"/>
      <c r="O108" s="438"/>
      <c r="P108" s="439"/>
      <c r="Q108" s="439"/>
      <c r="R108" s="439"/>
      <c r="S108" s="439"/>
      <c r="T108" s="439"/>
      <c r="U108" s="440"/>
      <c r="V108" s="439"/>
      <c r="W108" s="439"/>
      <c r="X108" s="439"/>
      <c r="Y108" s="445"/>
      <c r="Z108" s="441"/>
      <c r="AA108" s="442"/>
      <c r="AB108" s="442"/>
      <c r="AC108" s="443"/>
      <c r="AD108" s="444"/>
      <c r="AE108" s="439"/>
      <c r="AF108" s="444"/>
      <c r="AG108" s="444"/>
      <c r="AH108" s="444"/>
      <c r="AI108" s="444"/>
      <c r="AJ108" s="444"/>
      <c r="AK108" s="447"/>
      <c r="AL108" s="430"/>
      <c r="AM108" s="430"/>
      <c r="AN108" s="448"/>
      <c r="AO108" s="447"/>
    </row>
    <row r="109" spans="1:41" ht="14.25">
      <c r="A109" s="425"/>
      <c r="B109" s="431"/>
      <c r="C109" s="431"/>
      <c r="D109" s="431"/>
      <c r="E109" s="425"/>
      <c r="F109" s="432"/>
      <c r="G109" s="433"/>
      <c r="H109" s="421"/>
      <c r="I109" s="418"/>
      <c r="J109" s="434"/>
      <c r="K109" s="435"/>
      <c r="L109" s="435"/>
      <c r="M109" s="436"/>
      <c r="N109" s="437"/>
      <c r="O109" s="438"/>
      <c r="P109" s="439"/>
      <c r="Q109" s="439"/>
      <c r="R109" s="439"/>
      <c r="S109" s="439"/>
      <c r="T109" s="439"/>
      <c r="U109" s="440"/>
      <c r="V109" s="439"/>
      <c r="W109" s="439"/>
      <c r="X109" s="439"/>
      <c r="Y109" s="445"/>
      <c r="Z109" s="441"/>
      <c r="AA109" s="442"/>
      <c r="AB109" s="442"/>
      <c r="AC109" s="443"/>
      <c r="AD109" s="444"/>
      <c r="AE109" s="439"/>
      <c r="AF109" s="444"/>
      <c r="AG109" s="444"/>
      <c r="AH109" s="444"/>
      <c r="AI109" s="444"/>
      <c r="AJ109" s="444"/>
      <c r="AK109" s="447"/>
      <c r="AL109" s="430"/>
      <c r="AM109" s="430"/>
      <c r="AN109" s="448"/>
      <c r="AO109" s="447"/>
    </row>
    <row r="110" spans="1:41" ht="14.25">
      <c r="A110" s="425"/>
      <c r="B110" s="431"/>
      <c r="C110" s="431"/>
      <c r="D110" s="431"/>
      <c r="E110" s="425"/>
      <c r="F110" s="432"/>
      <c r="G110" s="433"/>
      <c r="H110" s="421"/>
      <c r="I110" s="418"/>
      <c r="J110" s="434"/>
      <c r="K110" s="435"/>
      <c r="L110" s="435"/>
      <c r="M110" s="436"/>
      <c r="N110" s="437"/>
      <c r="O110" s="438"/>
      <c r="P110" s="439"/>
      <c r="Q110" s="439"/>
      <c r="R110" s="439"/>
      <c r="S110" s="439"/>
      <c r="T110" s="439"/>
      <c r="U110" s="440"/>
      <c r="V110" s="439"/>
      <c r="W110" s="439"/>
      <c r="X110" s="439"/>
      <c r="Y110" s="445"/>
      <c r="Z110" s="441"/>
      <c r="AA110" s="442"/>
      <c r="AB110" s="442"/>
      <c r="AC110" s="443"/>
      <c r="AD110" s="444"/>
      <c r="AE110" s="439"/>
      <c r="AF110" s="444"/>
      <c r="AG110" s="444"/>
      <c r="AH110" s="444"/>
      <c r="AI110" s="444"/>
      <c r="AJ110" s="444"/>
      <c r="AK110" s="447"/>
      <c r="AL110" s="430"/>
      <c r="AM110" s="430"/>
      <c r="AN110" s="448"/>
      <c r="AO110" s="447"/>
    </row>
    <row r="111" spans="1:41" ht="14.25">
      <c r="A111" s="425"/>
      <c r="B111" s="431"/>
      <c r="C111" s="431"/>
      <c r="D111" s="431"/>
      <c r="E111" s="425"/>
      <c r="F111" s="432"/>
      <c r="G111" s="433"/>
      <c r="H111" s="421"/>
      <c r="I111" s="418"/>
      <c r="J111" s="434"/>
      <c r="K111" s="435"/>
      <c r="L111" s="435"/>
      <c r="M111" s="436"/>
      <c r="N111" s="437"/>
      <c r="O111" s="438"/>
      <c r="P111" s="439"/>
      <c r="Q111" s="439"/>
      <c r="R111" s="439"/>
      <c r="S111" s="439"/>
      <c r="T111" s="439"/>
      <c r="U111" s="440"/>
      <c r="V111" s="439"/>
      <c r="W111" s="439"/>
      <c r="X111" s="439"/>
      <c r="Y111" s="445"/>
      <c r="Z111" s="441"/>
      <c r="AA111" s="442"/>
      <c r="AB111" s="442"/>
      <c r="AC111" s="443"/>
      <c r="AD111" s="444"/>
      <c r="AE111" s="439"/>
      <c r="AF111" s="444"/>
      <c r="AG111" s="444"/>
      <c r="AH111" s="444"/>
      <c r="AI111" s="444"/>
      <c r="AJ111" s="444"/>
      <c r="AK111" s="447"/>
      <c r="AL111" s="430"/>
      <c r="AM111" s="430"/>
      <c r="AN111" s="448"/>
      <c r="AO111" s="447"/>
    </row>
    <row r="112" spans="1:41" ht="14.25">
      <c r="A112" s="425"/>
      <c r="B112" s="431"/>
      <c r="C112" s="431"/>
      <c r="D112" s="431"/>
      <c r="E112" s="425"/>
      <c r="F112" s="432"/>
      <c r="G112" s="433"/>
      <c r="H112" s="421"/>
      <c r="I112" s="418"/>
      <c r="J112" s="434"/>
      <c r="K112" s="435"/>
      <c r="L112" s="435"/>
      <c r="M112" s="436"/>
      <c r="N112" s="437"/>
      <c r="O112" s="438"/>
      <c r="P112" s="439"/>
      <c r="Q112" s="439"/>
      <c r="R112" s="439"/>
      <c r="S112" s="439"/>
      <c r="T112" s="439"/>
      <c r="U112" s="440"/>
      <c r="V112" s="439"/>
      <c r="W112" s="439"/>
      <c r="X112" s="439"/>
      <c r="Y112" s="445"/>
      <c r="Z112" s="441"/>
      <c r="AA112" s="442"/>
      <c r="AB112" s="442"/>
      <c r="AC112" s="443"/>
      <c r="AD112" s="444"/>
      <c r="AE112" s="439"/>
      <c r="AF112" s="444"/>
      <c r="AG112" s="444"/>
      <c r="AH112" s="444"/>
      <c r="AI112" s="444"/>
      <c r="AJ112" s="444"/>
      <c r="AK112" s="447"/>
      <c r="AL112" s="430"/>
      <c r="AM112" s="430"/>
      <c r="AN112" s="448"/>
      <c r="AO112" s="447"/>
    </row>
    <row r="113" spans="1:40" ht="14.25">
      <c r="A113" s="425"/>
      <c r="B113" s="431"/>
      <c r="C113" s="431"/>
      <c r="D113" s="431"/>
      <c r="E113" s="425"/>
      <c r="F113" s="432"/>
      <c r="G113" s="433"/>
      <c r="H113" s="421"/>
      <c r="I113" s="418"/>
      <c r="J113" s="434"/>
      <c r="K113" s="435"/>
      <c r="L113" s="435"/>
      <c r="M113" s="436"/>
      <c r="N113" s="437"/>
      <c r="O113" s="438"/>
      <c r="P113" s="439"/>
      <c r="Q113" s="439"/>
      <c r="R113" s="439"/>
      <c r="S113" s="439"/>
      <c r="T113" s="439"/>
      <c r="U113" s="440"/>
      <c r="V113" s="439"/>
      <c r="W113" s="439"/>
      <c r="X113" s="439"/>
      <c r="Y113" s="445"/>
      <c r="Z113" s="441"/>
      <c r="AA113" s="442"/>
      <c r="AB113" s="442"/>
      <c r="AC113" s="443"/>
      <c r="AD113" s="444"/>
      <c r="AE113" s="439"/>
      <c r="AF113" s="444"/>
      <c r="AG113" s="444"/>
      <c r="AH113" s="444"/>
      <c r="AI113" s="444"/>
      <c r="AJ113" s="444"/>
      <c r="AK113" s="447"/>
      <c r="AL113" s="430"/>
      <c r="AM113" s="430"/>
      <c r="AN113" s="448"/>
    </row>
    <row r="114" spans="1:40" ht="14.25">
      <c r="A114" s="425"/>
      <c r="B114" s="431"/>
      <c r="C114" s="431"/>
      <c r="D114" s="431"/>
      <c r="E114" s="425"/>
      <c r="F114" s="432"/>
      <c r="G114" s="433"/>
      <c r="H114" s="421"/>
      <c r="I114" s="418"/>
      <c r="J114" s="434"/>
      <c r="K114" s="435"/>
      <c r="L114" s="435"/>
      <c r="M114" s="436"/>
      <c r="N114" s="437"/>
      <c r="O114" s="438"/>
      <c r="P114" s="439"/>
      <c r="Q114" s="439"/>
      <c r="R114" s="439"/>
      <c r="S114" s="439"/>
      <c r="T114" s="439"/>
      <c r="U114" s="440"/>
      <c r="V114" s="439"/>
      <c r="W114" s="439"/>
      <c r="X114" s="439"/>
      <c r="Y114" s="445"/>
      <c r="Z114" s="441"/>
      <c r="AA114" s="442"/>
      <c r="AB114" s="442"/>
      <c r="AC114" s="443"/>
      <c r="AD114" s="444"/>
      <c r="AE114" s="439"/>
      <c r="AF114" s="444"/>
      <c r="AG114" s="444"/>
      <c r="AH114" s="444"/>
      <c r="AI114" s="444"/>
      <c r="AJ114" s="444"/>
      <c r="AK114" s="447"/>
      <c r="AL114" s="430"/>
      <c r="AM114" s="430"/>
      <c r="AN114" s="448"/>
    </row>
    <row r="115" spans="1:40" ht="14.25">
      <c r="A115" s="425"/>
      <c r="B115" s="431"/>
      <c r="C115" s="431"/>
      <c r="D115" s="431"/>
      <c r="E115" s="425"/>
      <c r="F115" s="432"/>
      <c r="G115" s="433"/>
      <c r="H115" s="421"/>
      <c r="I115" s="418"/>
      <c r="J115" s="434"/>
      <c r="K115" s="435"/>
      <c r="L115" s="435"/>
      <c r="M115" s="436"/>
      <c r="N115" s="437"/>
      <c r="O115" s="438"/>
      <c r="P115" s="439"/>
      <c r="Q115" s="439"/>
      <c r="R115" s="439"/>
      <c r="S115" s="439"/>
      <c r="T115" s="439"/>
      <c r="U115" s="440"/>
      <c r="V115" s="439"/>
      <c r="W115" s="439"/>
      <c r="X115" s="439"/>
      <c r="Y115" s="445"/>
      <c r="Z115" s="441"/>
      <c r="AA115" s="442"/>
      <c r="AB115" s="442"/>
      <c r="AC115" s="443"/>
      <c r="AD115" s="444"/>
      <c r="AE115" s="439"/>
      <c r="AF115" s="444"/>
      <c r="AG115" s="444"/>
      <c r="AH115" s="444"/>
      <c r="AI115" s="444"/>
      <c r="AJ115" s="444"/>
      <c r="AK115" s="447"/>
      <c r="AL115" s="430"/>
      <c r="AM115" s="430"/>
      <c r="AN115" s="448"/>
    </row>
    <row r="116" spans="1:40" ht="14.25">
      <c r="A116" s="425"/>
      <c r="B116" s="431"/>
      <c r="C116" s="431"/>
      <c r="D116" s="431"/>
      <c r="E116" s="425"/>
      <c r="F116" s="432"/>
      <c r="G116" s="433"/>
      <c r="H116" s="421"/>
      <c r="I116" s="418"/>
      <c r="J116" s="434"/>
      <c r="K116" s="435"/>
      <c r="L116" s="435"/>
      <c r="M116" s="436"/>
      <c r="N116" s="437"/>
      <c r="O116" s="438"/>
      <c r="P116" s="439"/>
      <c r="Q116" s="439"/>
      <c r="R116" s="439"/>
      <c r="S116" s="439"/>
      <c r="T116" s="439"/>
      <c r="U116" s="440"/>
      <c r="V116" s="439"/>
      <c r="W116" s="439"/>
      <c r="X116" s="439"/>
      <c r="Y116" s="445"/>
      <c r="Z116" s="441"/>
      <c r="AA116" s="442"/>
      <c r="AB116" s="442"/>
      <c r="AC116" s="443"/>
      <c r="AD116" s="444"/>
      <c r="AE116" s="439"/>
      <c r="AF116" s="444"/>
      <c r="AG116" s="444"/>
      <c r="AH116" s="444"/>
      <c r="AI116" s="444"/>
      <c r="AJ116" s="444"/>
      <c r="AK116" s="447"/>
      <c r="AL116" s="430"/>
      <c r="AM116" s="430"/>
      <c r="AN116" s="448"/>
    </row>
    <row r="117" spans="1:40" ht="14.25">
      <c r="A117" s="425"/>
      <c r="B117" s="431"/>
      <c r="C117" s="431"/>
      <c r="D117" s="431"/>
      <c r="E117" s="425"/>
      <c r="F117" s="432"/>
      <c r="G117" s="433"/>
      <c r="H117" s="421"/>
      <c r="I117" s="418"/>
      <c r="J117" s="434"/>
      <c r="K117" s="435"/>
      <c r="L117" s="435"/>
      <c r="M117" s="436"/>
      <c r="N117" s="437"/>
      <c r="O117" s="438"/>
      <c r="P117" s="439"/>
      <c r="Q117" s="439"/>
      <c r="R117" s="439"/>
      <c r="S117" s="439"/>
      <c r="T117" s="439"/>
      <c r="U117" s="440"/>
      <c r="V117" s="439"/>
      <c r="W117" s="439"/>
      <c r="X117" s="439"/>
      <c r="Y117" s="445"/>
      <c r="Z117" s="441"/>
      <c r="AA117" s="442"/>
      <c r="AB117" s="442"/>
      <c r="AC117" s="443"/>
      <c r="AD117" s="444"/>
      <c r="AE117" s="439"/>
      <c r="AF117" s="444"/>
      <c r="AG117" s="444"/>
      <c r="AH117" s="444"/>
      <c r="AI117" s="444"/>
      <c r="AJ117" s="444"/>
      <c r="AK117" s="447"/>
      <c r="AL117" s="430"/>
      <c r="AM117" s="430"/>
      <c r="AN117" s="448"/>
    </row>
    <row r="118" spans="1:40" ht="14.25">
      <c r="A118" s="425"/>
      <c r="B118" s="431"/>
      <c r="C118" s="431"/>
      <c r="D118" s="431"/>
      <c r="E118" s="425"/>
      <c r="F118" s="432"/>
      <c r="G118" s="433"/>
      <c r="H118" s="421"/>
      <c r="I118" s="418"/>
      <c r="J118" s="434"/>
      <c r="K118" s="435"/>
      <c r="L118" s="435"/>
      <c r="M118" s="436"/>
      <c r="N118" s="437"/>
      <c r="O118" s="438"/>
      <c r="P118" s="439"/>
      <c r="Q118" s="439"/>
      <c r="R118" s="439"/>
      <c r="S118" s="439"/>
      <c r="T118" s="439"/>
      <c r="U118" s="440"/>
      <c r="V118" s="439"/>
      <c r="W118" s="439"/>
      <c r="X118" s="439"/>
      <c r="Y118" s="445"/>
      <c r="Z118" s="441"/>
      <c r="AA118" s="442"/>
      <c r="AB118" s="442"/>
      <c r="AC118" s="443"/>
      <c r="AD118" s="444"/>
      <c r="AE118" s="439"/>
      <c r="AF118" s="444"/>
      <c r="AG118" s="444"/>
      <c r="AH118" s="444"/>
      <c r="AI118" s="444"/>
      <c r="AJ118" s="444"/>
      <c r="AK118" s="447"/>
      <c r="AL118" s="430"/>
      <c r="AM118" s="430"/>
      <c r="AN118" s="448"/>
    </row>
    <row r="119" spans="1:40" ht="14.25">
      <c r="A119" s="425"/>
      <c r="B119" s="431"/>
      <c r="C119" s="431"/>
      <c r="D119" s="431"/>
      <c r="E119" s="425"/>
      <c r="F119" s="432"/>
      <c r="G119" s="433"/>
      <c r="H119" s="421"/>
      <c r="I119" s="418"/>
      <c r="J119" s="434"/>
      <c r="K119" s="435"/>
      <c r="L119" s="435"/>
      <c r="M119" s="436"/>
      <c r="N119" s="437"/>
      <c r="O119" s="438"/>
      <c r="P119" s="439"/>
      <c r="Q119" s="439"/>
      <c r="R119" s="439"/>
      <c r="S119" s="439"/>
      <c r="T119" s="439"/>
      <c r="U119" s="440"/>
      <c r="V119" s="439"/>
      <c r="W119" s="439"/>
      <c r="X119" s="439"/>
      <c r="Y119" s="445"/>
      <c r="Z119" s="441"/>
      <c r="AA119" s="442"/>
      <c r="AB119" s="442"/>
      <c r="AC119" s="443"/>
      <c r="AD119" s="444"/>
      <c r="AE119" s="439"/>
      <c r="AF119" s="444"/>
      <c r="AG119" s="444"/>
      <c r="AH119" s="444"/>
      <c r="AI119" s="444"/>
      <c r="AJ119" s="444"/>
      <c r="AK119" s="447"/>
      <c r="AL119" s="430"/>
      <c r="AM119" s="430"/>
      <c r="AN119" s="448"/>
    </row>
    <row r="120" spans="1:40" ht="14.25">
      <c r="A120" s="425"/>
      <c r="B120" s="431"/>
      <c r="C120" s="431"/>
      <c r="D120" s="431"/>
      <c r="E120" s="425"/>
      <c r="F120" s="432"/>
      <c r="G120" s="433"/>
      <c r="H120" s="421"/>
      <c r="I120" s="418"/>
      <c r="J120" s="434"/>
      <c r="K120" s="435"/>
      <c r="L120" s="435"/>
      <c r="M120" s="436"/>
      <c r="N120" s="437"/>
      <c r="O120" s="438"/>
      <c r="P120" s="439"/>
      <c r="Q120" s="439"/>
      <c r="R120" s="439"/>
      <c r="S120" s="439"/>
      <c r="T120" s="439"/>
      <c r="U120" s="440"/>
      <c r="V120" s="439"/>
      <c r="W120" s="439"/>
      <c r="X120" s="439"/>
      <c r="Y120" s="445"/>
      <c r="Z120" s="441"/>
      <c r="AA120" s="442"/>
      <c r="AB120" s="442"/>
      <c r="AC120" s="443"/>
      <c r="AD120" s="444"/>
      <c r="AE120" s="439"/>
      <c r="AF120" s="444"/>
      <c r="AG120" s="444"/>
      <c r="AH120" s="444"/>
      <c r="AI120" s="444"/>
      <c r="AJ120" s="444"/>
      <c r="AK120" s="447"/>
      <c r="AL120" s="430"/>
      <c r="AM120" s="430"/>
      <c r="AN120" s="448"/>
    </row>
    <row r="121" spans="1:40" ht="14.25">
      <c r="A121" s="425"/>
      <c r="B121" s="431"/>
      <c r="C121" s="431"/>
      <c r="D121" s="431"/>
      <c r="E121" s="425"/>
      <c r="F121" s="432"/>
      <c r="G121" s="433"/>
      <c r="H121" s="421"/>
      <c r="I121" s="418"/>
      <c r="J121" s="434"/>
      <c r="K121" s="435"/>
      <c r="L121" s="435"/>
      <c r="M121" s="436"/>
      <c r="N121" s="437"/>
      <c r="O121" s="438"/>
      <c r="P121" s="439"/>
      <c r="Q121" s="439"/>
      <c r="R121" s="439"/>
      <c r="S121" s="439"/>
      <c r="T121" s="439"/>
      <c r="U121" s="440"/>
      <c r="V121" s="439"/>
      <c r="W121" s="439"/>
      <c r="X121" s="439"/>
      <c r="Y121" s="445"/>
      <c r="Z121" s="441"/>
      <c r="AA121" s="442"/>
      <c r="AB121" s="442"/>
      <c r="AC121" s="443"/>
      <c r="AD121" s="444"/>
      <c r="AE121" s="439"/>
      <c r="AF121" s="444"/>
      <c r="AG121" s="444"/>
      <c r="AH121" s="444"/>
      <c r="AI121" s="444"/>
      <c r="AJ121" s="444"/>
      <c r="AK121" s="447"/>
      <c r="AL121" s="430"/>
      <c r="AM121" s="430"/>
      <c r="AN121" s="448"/>
    </row>
    <row r="122" spans="1:40" ht="14.25">
      <c r="A122" s="425"/>
      <c r="B122" s="431"/>
      <c r="C122" s="431"/>
      <c r="D122" s="431"/>
      <c r="E122" s="425"/>
      <c r="F122" s="432"/>
      <c r="G122" s="433"/>
      <c r="H122" s="421"/>
      <c r="I122" s="418"/>
      <c r="J122" s="434"/>
      <c r="K122" s="435"/>
      <c r="L122" s="435"/>
      <c r="M122" s="436"/>
      <c r="N122" s="437"/>
      <c r="O122" s="438"/>
      <c r="P122" s="439"/>
      <c r="Q122" s="439"/>
      <c r="R122" s="439"/>
      <c r="S122" s="439"/>
      <c r="T122" s="439"/>
      <c r="U122" s="440"/>
      <c r="V122" s="439"/>
      <c r="W122" s="439"/>
      <c r="X122" s="439"/>
      <c r="Y122" s="445"/>
      <c r="Z122" s="441"/>
      <c r="AA122" s="442"/>
      <c r="AB122" s="442"/>
      <c r="AC122" s="443"/>
      <c r="AD122" s="444"/>
      <c r="AE122" s="439"/>
      <c r="AF122" s="444"/>
      <c r="AG122" s="444"/>
      <c r="AH122" s="444"/>
      <c r="AI122" s="444"/>
      <c r="AJ122" s="444"/>
      <c r="AK122" s="447"/>
      <c r="AL122" s="430"/>
      <c r="AM122" s="430"/>
      <c r="AN122" s="448"/>
    </row>
    <row r="123" spans="1:40" ht="14.25">
      <c r="A123" s="425"/>
      <c r="B123" s="431"/>
      <c r="C123" s="431"/>
      <c r="D123" s="431"/>
      <c r="E123" s="425"/>
      <c r="F123" s="432"/>
      <c r="G123" s="433"/>
      <c r="H123" s="421"/>
      <c r="I123" s="418"/>
      <c r="J123" s="434"/>
      <c r="K123" s="435"/>
      <c r="L123" s="435"/>
      <c r="M123" s="436"/>
      <c r="N123" s="437"/>
      <c r="O123" s="438"/>
      <c r="P123" s="439"/>
      <c r="Q123" s="439"/>
      <c r="R123" s="439"/>
      <c r="S123" s="439"/>
      <c r="T123" s="439"/>
      <c r="U123" s="440"/>
      <c r="V123" s="439"/>
      <c r="W123" s="439"/>
      <c r="X123" s="439"/>
      <c r="Y123" s="445"/>
      <c r="Z123" s="441"/>
      <c r="AA123" s="442"/>
      <c r="AB123" s="442"/>
      <c r="AC123" s="443"/>
      <c r="AD123" s="444"/>
      <c r="AE123" s="439"/>
      <c r="AF123" s="444"/>
      <c r="AG123" s="444"/>
      <c r="AH123" s="444"/>
      <c r="AI123" s="444"/>
      <c r="AJ123" s="444"/>
      <c r="AK123" s="447"/>
      <c r="AL123" s="430"/>
      <c r="AM123" s="430"/>
      <c r="AN123" s="448"/>
    </row>
    <row r="124" spans="1:40" ht="14.25">
      <c r="A124" s="425"/>
      <c r="B124" s="431"/>
      <c r="C124" s="431"/>
      <c r="D124" s="431"/>
      <c r="E124" s="425"/>
      <c r="F124" s="432"/>
      <c r="G124" s="433"/>
      <c r="H124" s="421"/>
      <c r="I124" s="418"/>
      <c r="J124" s="434"/>
      <c r="K124" s="435"/>
      <c r="L124" s="435"/>
      <c r="M124" s="436"/>
      <c r="N124" s="437"/>
      <c r="O124" s="438"/>
      <c r="P124" s="439"/>
      <c r="Q124" s="439"/>
      <c r="R124" s="439"/>
      <c r="S124" s="439"/>
      <c r="T124" s="439"/>
      <c r="U124" s="440"/>
      <c r="V124" s="439"/>
      <c r="W124" s="439"/>
      <c r="X124" s="439"/>
      <c r="Y124" s="445"/>
      <c r="Z124" s="441"/>
      <c r="AA124" s="442"/>
      <c r="AB124" s="442"/>
      <c r="AC124" s="443"/>
      <c r="AD124" s="444"/>
      <c r="AE124" s="439"/>
      <c r="AF124" s="444"/>
      <c r="AG124" s="444"/>
      <c r="AH124" s="444"/>
      <c r="AI124" s="444"/>
      <c r="AJ124" s="444"/>
      <c r="AK124" s="447"/>
      <c r="AL124" s="430"/>
      <c r="AM124" s="430"/>
      <c r="AN124" s="448"/>
    </row>
    <row r="125" spans="1:40" ht="14.25">
      <c r="A125" s="425"/>
      <c r="B125" s="431"/>
      <c r="C125" s="431"/>
      <c r="D125" s="431"/>
      <c r="E125" s="425"/>
      <c r="F125" s="432"/>
      <c r="G125" s="433"/>
      <c r="H125" s="421"/>
      <c r="I125" s="418"/>
      <c r="J125" s="434"/>
      <c r="K125" s="435"/>
      <c r="L125" s="435"/>
      <c r="M125" s="436"/>
      <c r="N125" s="437"/>
      <c r="O125" s="438"/>
      <c r="P125" s="439"/>
      <c r="Q125" s="439"/>
      <c r="R125" s="439"/>
      <c r="S125" s="439"/>
      <c r="T125" s="439"/>
      <c r="U125" s="440"/>
      <c r="V125" s="439"/>
      <c r="W125" s="439"/>
      <c r="X125" s="439"/>
      <c r="Y125" s="445"/>
      <c r="Z125" s="441"/>
      <c r="AA125" s="442"/>
      <c r="AB125" s="442"/>
      <c r="AC125" s="443"/>
      <c r="AD125" s="444"/>
      <c r="AE125" s="439"/>
      <c r="AF125" s="444"/>
      <c r="AG125" s="444"/>
      <c r="AH125" s="444"/>
      <c r="AI125" s="444"/>
      <c r="AJ125" s="444"/>
      <c r="AK125" s="447"/>
      <c r="AL125" s="430"/>
      <c r="AM125" s="430"/>
      <c r="AN125" s="448"/>
    </row>
    <row r="126" spans="1:40" ht="14.25">
      <c r="A126" s="425"/>
      <c r="B126" s="431"/>
      <c r="C126" s="431"/>
      <c r="D126" s="431"/>
      <c r="E126" s="425"/>
      <c r="F126" s="432"/>
      <c r="G126" s="433"/>
      <c r="H126" s="421"/>
      <c r="I126" s="418"/>
      <c r="J126" s="434"/>
      <c r="K126" s="435"/>
      <c r="L126" s="435"/>
      <c r="M126" s="436"/>
      <c r="N126" s="437"/>
      <c r="O126" s="438"/>
      <c r="P126" s="439"/>
      <c r="Q126" s="439"/>
      <c r="R126" s="439"/>
      <c r="S126" s="439"/>
      <c r="T126" s="439"/>
      <c r="U126" s="440"/>
      <c r="V126" s="439"/>
      <c r="W126" s="439"/>
      <c r="X126" s="439"/>
      <c r="Y126" s="445"/>
      <c r="Z126" s="441"/>
      <c r="AA126" s="442"/>
      <c r="AB126" s="442"/>
      <c r="AC126" s="443"/>
      <c r="AD126" s="444"/>
      <c r="AE126" s="439"/>
      <c r="AF126" s="444"/>
      <c r="AG126" s="444"/>
      <c r="AH126" s="444"/>
      <c r="AI126" s="444"/>
      <c r="AJ126" s="444"/>
      <c r="AK126" s="447"/>
      <c r="AL126" s="430"/>
      <c r="AM126" s="430"/>
      <c r="AN126" s="448"/>
    </row>
    <row r="127" spans="1:40" ht="14.25">
      <c r="A127" s="425"/>
      <c r="B127" s="431"/>
      <c r="C127" s="431"/>
      <c r="D127" s="431"/>
      <c r="E127" s="425"/>
      <c r="F127" s="432"/>
      <c r="G127" s="433"/>
      <c r="H127" s="421"/>
      <c r="I127" s="418"/>
      <c r="J127" s="434"/>
      <c r="K127" s="435"/>
      <c r="L127" s="435"/>
      <c r="M127" s="436"/>
      <c r="N127" s="437"/>
      <c r="O127" s="438"/>
      <c r="P127" s="439"/>
      <c r="Q127" s="439"/>
      <c r="R127" s="439"/>
      <c r="S127" s="439"/>
      <c r="T127" s="439"/>
      <c r="U127" s="440"/>
      <c r="V127" s="439"/>
      <c r="W127" s="439"/>
      <c r="X127" s="439"/>
      <c r="Y127" s="445"/>
      <c r="Z127" s="441"/>
      <c r="AA127" s="442"/>
      <c r="AB127" s="442"/>
      <c r="AC127" s="443"/>
      <c r="AD127" s="444"/>
      <c r="AE127" s="439"/>
      <c r="AF127" s="444"/>
      <c r="AG127" s="444"/>
      <c r="AH127" s="444"/>
      <c r="AI127" s="444"/>
      <c r="AJ127" s="444"/>
      <c r="AK127" s="447"/>
      <c r="AL127" s="430"/>
      <c r="AM127" s="430"/>
      <c r="AN127" s="448"/>
    </row>
    <row r="128" spans="1:40" ht="14.25">
      <c r="A128" s="425"/>
      <c r="B128" s="431"/>
      <c r="C128" s="431"/>
      <c r="D128" s="431"/>
      <c r="E128" s="425"/>
      <c r="F128" s="432"/>
      <c r="G128" s="433"/>
      <c r="H128" s="421"/>
      <c r="I128" s="418"/>
      <c r="J128" s="434"/>
      <c r="K128" s="435"/>
      <c r="L128" s="435"/>
      <c r="M128" s="436"/>
      <c r="N128" s="437"/>
      <c r="O128" s="438"/>
      <c r="P128" s="439"/>
      <c r="Q128" s="439"/>
      <c r="R128" s="439"/>
      <c r="S128" s="439"/>
      <c r="T128" s="439"/>
      <c r="U128" s="440"/>
      <c r="V128" s="439"/>
      <c r="W128" s="439"/>
      <c r="X128" s="439"/>
      <c r="Y128" s="445"/>
      <c r="Z128" s="441"/>
      <c r="AA128" s="442"/>
      <c r="AB128" s="442"/>
      <c r="AC128" s="443"/>
      <c r="AD128" s="444"/>
      <c r="AE128" s="439"/>
      <c r="AF128" s="444"/>
      <c r="AG128" s="444"/>
      <c r="AH128" s="444"/>
      <c r="AI128" s="444"/>
      <c r="AJ128" s="444"/>
      <c r="AK128" s="447"/>
      <c r="AL128" s="430"/>
      <c r="AM128" s="430"/>
      <c r="AN128" s="448"/>
    </row>
    <row r="129" spans="1:40" ht="14.25">
      <c r="A129" s="425"/>
      <c r="B129" s="431"/>
      <c r="C129" s="431"/>
      <c r="D129" s="431"/>
      <c r="E129" s="425"/>
      <c r="F129" s="432"/>
      <c r="G129" s="433"/>
      <c r="H129" s="421"/>
      <c r="I129" s="418"/>
      <c r="J129" s="434"/>
      <c r="K129" s="435"/>
      <c r="L129" s="435"/>
      <c r="M129" s="436"/>
      <c r="N129" s="437"/>
      <c r="O129" s="438"/>
      <c r="P129" s="439"/>
      <c r="Q129" s="439"/>
      <c r="R129" s="439"/>
      <c r="S129" s="439"/>
      <c r="T129" s="439"/>
      <c r="U129" s="440"/>
      <c r="V129" s="439"/>
      <c r="W129" s="439"/>
      <c r="X129" s="439"/>
      <c r="Y129" s="445"/>
      <c r="Z129" s="441"/>
      <c r="AA129" s="442"/>
      <c r="AB129" s="442"/>
      <c r="AC129" s="443"/>
      <c r="AD129" s="444"/>
      <c r="AE129" s="439"/>
      <c r="AF129" s="444"/>
      <c r="AG129" s="444"/>
      <c r="AH129" s="444"/>
      <c r="AI129" s="444"/>
      <c r="AJ129" s="444"/>
      <c r="AK129" s="447"/>
      <c r="AL129" s="430"/>
      <c r="AM129" s="430"/>
      <c r="AN129" s="448"/>
    </row>
    <row r="130" spans="1:40" ht="14.25">
      <c r="A130" s="425"/>
      <c r="B130" s="431"/>
      <c r="C130" s="431"/>
      <c r="D130" s="431"/>
      <c r="E130" s="425"/>
      <c r="F130" s="432"/>
      <c r="G130" s="433"/>
      <c r="H130" s="421"/>
      <c r="I130" s="418"/>
      <c r="J130" s="434"/>
      <c r="K130" s="435"/>
      <c r="L130" s="435"/>
      <c r="M130" s="436"/>
      <c r="N130" s="437"/>
      <c r="O130" s="438"/>
      <c r="P130" s="439"/>
      <c r="Q130" s="439"/>
      <c r="R130" s="439"/>
      <c r="S130" s="439"/>
      <c r="T130" s="439"/>
      <c r="U130" s="440"/>
      <c r="V130" s="439"/>
      <c r="W130" s="439"/>
      <c r="X130" s="439"/>
      <c r="Y130" s="445"/>
      <c r="Z130" s="441"/>
      <c r="AA130" s="442"/>
      <c r="AB130" s="442"/>
      <c r="AC130" s="443"/>
      <c r="AD130" s="444"/>
      <c r="AE130" s="439"/>
      <c r="AF130" s="444"/>
      <c r="AG130" s="444"/>
      <c r="AH130" s="444"/>
      <c r="AI130" s="444"/>
      <c r="AJ130" s="444"/>
      <c r="AK130" s="447"/>
      <c r="AL130" s="430"/>
      <c r="AM130" s="430"/>
      <c r="AN130" s="448"/>
    </row>
    <row r="131" spans="1:40" ht="14.25">
      <c r="A131" s="425"/>
      <c r="B131" s="431"/>
      <c r="C131" s="431"/>
      <c r="D131" s="431"/>
      <c r="E131" s="425"/>
      <c r="F131" s="432"/>
      <c r="G131" s="433"/>
      <c r="H131" s="421"/>
      <c r="I131" s="418"/>
      <c r="J131" s="434"/>
      <c r="K131" s="435"/>
      <c r="L131" s="435"/>
      <c r="M131" s="436"/>
      <c r="N131" s="437"/>
      <c r="O131" s="438"/>
      <c r="P131" s="439"/>
      <c r="Q131" s="439"/>
      <c r="R131" s="439"/>
      <c r="S131" s="439"/>
      <c r="T131" s="439"/>
      <c r="U131" s="440"/>
      <c r="V131" s="439"/>
      <c r="W131" s="439"/>
      <c r="X131" s="439"/>
      <c r="Y131" s="445"/>
      <c r="Z131" s="441"/>
      <c r="AA131" s="442"/>
      <c r="AB131" s="442"/>
      <c r="AC131" s="443"/>
      <c r="AD131" s="444"/>
      <c r="AE131" s="439"/>
      <c r="AF131" s="444"/>
      <c r="AG131" s="444"/>
      <c r="AH131" s="444"/>
      <c r="AI131" s="444"/>
      <c r="AJ131" s="444"/>
      <c r="AK131" s="447"/>
      <c r="AL131" s="430"/>
      <c r="AM131" s="430"/>
      <c r="AN131" s="448"/>
    </row>
    <row r="132" spans="1:40" ht="14.25">
      <c r="A132" s="425"/>
      <c r="B132" s="431"/>
      <c r="C132" s="431"/>
      <c r="D132" s="431"/>
      <c r="E132" s="425"/>
      <c r="F132" s="432"/>
      <c r="G132" s="433"/>
      <c r="H132" s="421"/>
      <c r="I132" s="418"/>
      <c r="J132" s="434"/>
      <c r="K132" s="435"/>
      <c r="L132" s="435"/>
      <c r="M132" s="436"/>
      <c r="N132" s="437"/>
      <c r="O132" s="438"/>
      <c r="P132" s="439"/>
      <c r="Q132" s="439"/>
      <c r="R132" s="439"/>
      <c r="S132" s="439"/>
      <c r="T132" s="439"/>
      <c r="U132" s="440"/>
      <c r="V132" s="439"/>
      <c r="W132" s="439"/>
      <c r="X132" s="439"/>
      <c r="Y132" s="445"/>
      <c r="Z132" s="441"/>
      <c r="AA132" s="442"/>
      <c r="AB132" s="442"/>
      <c r="AC132" s="443"/>
      <c r="AD132" s="444"/>
      <c r="AE132" s="439"/>
      <c r="AF132" s="444"/>
      <c r="AG132" s="444"/>
      <c r="AH132" s="444"/>
      <c r="AI132" s="444"/>
      <c r="AJ132" s="444"/>
      <c r="AK132" s="447"/>
      <c r="AL132" s="430"/>
      <c r="AM132" s="430"/>
      <c r="AN132" s="448"/>
    </row>
    <row r="133" spans="1:40" ht="14.25">
      <c r="A133" s="425"/>
      <c r="B133" s="431"/>
      <c r="C133" s="431"/>
      <c r="D133" s="431"/>
      <c r="E133" s="425"/>
      <c r="F133" s="432"/>
      <c r="G133" s="433"/>
      <c r="H133" s="421"/>
      <c r="I133" s="418"/>
      <c r="J133" s="434"/>
      <c r="K133" s="435"/>
      <c r="L133" s="435"/>
      <c r="M133" s="436"/>
      <c r="N133" s="437"/>
      <c r="O133" s="438"/>
      <c r="P133" s="439"/>
      <c r="Q133" s="439"/>
      <c r="R133" s="439"/>
      <c r="S133" s="439"/>
      <c r="T133" s="439"/>
      <c r="U133" s="440"/>
      <c r="V133" s="439"/>
      <c r="W133" s="439"/>
      <c r="X133" s="439"/>
      <c r="Y133" s="445"/>
      <c r="Z133" s="441"/>
      <c r="AA133" s="442"/>
      <c r="AB133" s="442"/>
      <c r="AC133" s="443"/>
      <c r="AD133" s="444"/>
      <c r="AE133" s="439"/>
      <c r="AF133" s="444"/>
      <c r="AG133" s="444"/>
      <c r="AH133" s="444"/>
      <c r="AI133" s="444"/>
      <c r="AJ133" s="444"/>
      <c r="AK133" s="447"/>
      <c r="AL133" s="430"/>
      <c r="AM133" s="430"/>
      <c r="AN133" s="448"/>
    </row>
    <row r="134" spans="1:40" ht="14.25">
      <c r="A134" s="425"/>
      <c r="B134" s="431"/>
      <c r="C134" s="431"/>
      <c r="D134" s="431"/>
      <c r="E134" s="425"/>
      <c r="F134" s="432"/>
      <c r="G134" s="433"/>
      <c r="H134" s="421"/>
      <c r="I134" s="418"/>
      <c r="J134" s="434"/>
      <c r="K134" s="435"/>
      <c r="L134" s="435"/>
      <c r="M134" s="436"/>
      <c r="N134" s="437"/>
      <c r="O134" s="438"/>
      <c r="P134" s="439"/>
      <c r="Q134" s="439"/>
      <c r="R134" s="439"/>
      <c r="S134" s="439"/>
      <c r="T134" s="439"/>
      <c r="U134" s="440"/>
      <c r="V134" s="439"/>
      <c r="W134" s="439"/>
      <c r="X134" s="439"/>
      <c r="Y134" s="445"/>
      <c r="Z134" s="441"/>
      <c r="AA134" s="442"/>
      <c r="AB134" s="442"/>
      <c r="AC134" s="443"/>
      <c r="AD134" s="444"/>
      <c r="AE134" s="439"/>
      <c r="AF134" s="444"/>
      <c r="AG134" s="444"/>
      <c r="AH134" s="444"/>
      <c r="AI134" s="444"/>
      <c r="AJ134" s="444"/>
      <c r="AK134" s="447"/>
      <c r="AL134" s="430"/>
      <c r="AM134" s="430"/>
      <c r="AN134" s="448"/>
    </row>
    <row r="135" spans="1:40" ht="14.25">
      <c r="A135" s="425"/>
      <c r="B135" s="431"/>
      <c r="C135" s="431"/>
      <c r="D135" s="431"/>
      <c r="E135" s="425"/>
      <c r="F135" s="432"/>
      <c r="G135" s="433"/>
      <c r="H135" s="421"/>
      <c r="I135" s="418"/>
      <c r="J135" s="434"/>
      <c r="K135" s="435"/>
      <c r="L135" s="435"/>
      <c r="M135" s="436"/>
      <c r="N135" s="437"/>
      <c r="O135" s="438"/>
      <c r="P135" s="439"/>
      <c r="Q135" s="439"/>
      <c r="R135" s="439"/>
      <c r="S135" s="439"/>
      <c r="T135" s="439"/>
      <c r="U135" s="440"/>
      <c r="V135" s="439"/>
      <c r="W135" s="439"/>
      <c r="X135" s="439"/>
      <c r="Y135" s="445"/>
      <c r="Z135" s="441"/>
      <c r="AA135" s="442"/>
      <c r="AB135" s="442"/>
      <c r="AC135" s="443"/>
      <c r="AD135" s="444"/>
      <c r="AE135" s="439"/>
      <c r="AF135" s="444"/>
      <c r="AG135" s="444"/>
      <c r="AH135" s="444"/>
      <c r="AI135" s="444"/>
      <c r="AJ135" s="444"/>
      <c r="AK135" s="447"/>
      <c r="AL135" s="430"/>
      <c r="AM135" s="430"/>
      <c r="AN135" s="448"/>
    </row>
    <row r="136" spans="1:40" ht="14.25">
      <c r="A136" s="425"/>
      <c r="B136" s="431"/>
      <c r="C136" s="431"/>
      <c r="D136" s="431"/>
      <c r="E136" s="425"/>
      <c r="F136" s="432"/>
      <c r="G136" s="433"/>
      <c r="H136" s="421"/>
      <c r="I136" s="418"/>
      <c r="J136" s="434"/>
      <c r="K136" s="435"/>
      <c r="L136" s="435"/>
      <c r="M136" s="436"/>
      <c r="N136" s="437"/>
      <c r="O136" s="438"/>
      <c r="P136" s="439"/>
      <c r="Q136" s="439"/>
      <c r="R136" s="439"/>
      <c r="S136" s="439"/>
      <c r="T136" s="439"/>
      <c r="U136" s="440"/>
      <c r="V136" s="439"/>
      <c r="W136" s="439"/>
      <c r="X136" s="439"/>
      <c r="Y136" s="445"/>
      <c r="Z136" s="441"/>
      <c r="AA136" s="442"/>
      <c r="AB136" s="442"/>
      <c r="AC136" s="443"/>
      <c r="AD136" s="444"/>
      <c r="AE136" s="439"/>
      <c r="AF136" s="444"/>
      <c r="AG136" s="444"/>
      <c r="AH136" s="444"/>
      <c r="AI136" s="444"/>
      <c r="AJ136" s="444"/>
      <c r="AK136" s="447"/>
      <c r="AL136" s="430"/>
      <c r="AM136" s="430"/>
      <c r="AN136" s="448"/>
    </row>
    <row r="137" spans="1:40" ht="14.25">
      <c r="A137" s="425"/>
      <c r="B137" s="431"/>
      <c r="C137" s="431"/>
      <c r="D137" s="431"/>
      <c r="E137" s="425"/>
      <c r="F137" s="432"/>
      <c r="G137" s="433"/>
      <c r="H137" s="421"/>
      <c r="I137" s="418"/>
      <c r="J137" s="434"/>
      <c r="K137" s="435"/>
      <c r="L137" s="435"/>
      <c r="M137" s="436"/>
      <c r="N137" s="437"/>
      <c r="O137" s="438"/>
      <c r="P137" s="439"/>
      <c r="Q137" s="439"/>
      <c r="R137" s="439"/>
      <c r="S137" s="439"/>
      <c r="T137" s="439"/>
      <c r="U137" s="440"/>
      <c r="V137" s="439"/>
      <c r="W137" s="439"/>
      <c r="X137" s="439"/>
      <c r="Y137" s="445"/>
      <c r="Z137" s="441"/>
      <c r="AA137" s="442"/>
      <c r="AB137" s="442"/>
      <c r="AC137" s="443"/>
      <c r="AD137" s="444"/>
      <c r="AE137" s="439"/>
      <c r="AF137" s="444"/>
      <c r="AG137" s="444"/>
      <c r="AH137" s="444"/>
      <c r="AI137" s="444"/>
      <c r="AJ137" s="444"/>
      <c r="AK137" s="447"/>
      <c r="AL137" s="430"/>
      <c r="AM137" s="430"/>
      <c r="AN137" s="448"/>
    </row>
    <row r="138" spans="1:40" ht="14.25">
      <c r="A138" s="425"/>
      <c r="B138" s="431"/>
      <c r="C138" s="431"/>
      <c r="D138" s="431"/>
      <c r="E138" s="425"/>
      <c r="F138" s="432"/>
      <c r="G138" s="433"/>
      <c r="H138" s="421"/>
      <c r="I138" s="418"/>
      <c r="J138" s="434"/>
      <c r="K138" s="435"/>
      <c r="L138" s="435"/>
      <c r="M138" s="436"/>
      <c r="N138" s="437"/>
      <c r="O138" s="438"/>
      <c r="P138" s="439"/>
      <c r="Q138" s="439"/>
      <c r="R138" s="439"/>
      <c r="S138" s="439"/>
      <c r="T138" s="439"/>
      <c r="U138" s="440"/>
      <c r="V138" s="439"/>
      <c r="W138" s="439"/>
      <c r="X138" s="439"/>
      <c r="Y138" s="445"/>
      <c r="Z138" s="441"/>
      <c r="AA138" s="442"/>
      <c r="AB138" s="442"/>
      <c r="AC138" s="443"/>
      <c r="AD138" s="444"/>
      <c r="AE138" s="439"/>
      <c r="AF138" s="444"/>
      <c r="AG138" s="444"/>
      <c r="AH138" s="444"/>
      <c r="AI138" s="444"/>
      <c r="AJ138" s="444"/>
      <c r="AK138" s="447"/>
      <c r="AL138" s="430"/>
      <c r="AM138" s="430"/>
      <c r="AN138" s="448"/>
    </row>
    <row r="139" spans="1:40" ht="14.25">
      <c r="A139" s="425"/>
      <c r="B139" s="431"/>
      <c r="C139" s="431"/>
      <c r="D139" s="431"/>
      <c r="E139" s="425"/>
      <c r="F139" s="432"/>
      <c r="G139" s="433"/>
      <c r="H139" s="421"/>
      <c r="I139" s="418"/>
      <c r="J139" s="434"/>
      <c r="K139" s="435"/>
      <c r="L139" s="435"/>
      <c r="M139" s="436"/>
      <c r="N139" s="437"/>
      <c r="O139" s="438"/>
      <c r="P139" s="439"/>
      <c r="Q139" s="439"/>
      <c r="R139" s="439"/>
      <c r="S139" s="439"/>
      <c r="T139" s="439"/>
      <c r="U139" s="440"/>
      <c r="V139" s="439"/>
      <c r="W139" s="439"/>
      <c r="X139" s="439"/>
      <c r="Y139" s="445"/>
      <c r="Z139" s="441"/>
      <c r="AA139" s="442"/>
      <c r="AB139" s="442"/>
      <c r="AC139" s="443"/>
      <c r="AD139" s="444"/>
      <c r="AE139" s="439"/>
      <c r="AF139" s="444"/>
      <c r="AG139" s="444"/>
      <c r="AH139" s="444"/>
      <c r="AI139" s="444"/>
      <c r="AJ139" s="444"/>
      <c r="AK139" s="447"/>
      <c r="AL139" s="430"/>
      <c r="AM139" s="430"/>
      <c r="AN139" s="448"/>
    </row>
    <row r="140" spans="1:40" ht="14.25">
      <c r="A140" s="425"/>
      <c r="B140" s="431"/>
      <c r="C140" s="431"/>
      <c r="D140" s="431"/>
      <c r="E140" s="425"/>
      <c r="F140" s="432"/>
      <c r="G140" s="433"/>
      <c r="H140" s="421"/>
      <c r="I140" s="418"/>
      <c r="J140" s="434"/>
      <c r="K140" s="435"/>
      <c r="L140" s="435"/>
      <c r="M140" s="436"/>
      <c r="N140" s="437"/>
      <c r="O140" s="438"/>
      <c r="P140" s="439"/>
      <c r="Q140" s="439"/>
      <c r="R140" s="439"/>
      <c r="S140" s="439"/>
      <c r="T140" s="439"/>
      <c r="U140" s="440"/>
      <c r="V140" s="439"/>
      <c r="W140" s="439"/>
      <c r="X140" s="439"/>
      <c r="Y140" s="445"/>
      <c r="Z140" s="441"/>
      <c r="AA140" s="442"/>
      <c r="AB140" s="442"/>
      <c r="AC140" s="443"/>
      <c r="AD140" s="444"/>
      <c r="AE140" s="439"/>
      <c r="AF140" s="444"/>
      <c r="AG140" s="444"/>
      <c r="AH140" s="444"/>
      <c r="AI140" s="444"/>
      <c r="AJ140" s="444"/>
      <c r="AK140" s="447"/>
      <c r="AL140" s="430"/>
      <c r="AM140" s="430"/>
      <c r="AN140" s="448"/>
    </row>
    <row r="141" spans="1:40" ht="14.25">
      <c r="A141" s="425"/>
      <c r="B141" s="431"/>
      <c r="C141" s="431"/>
      <c r="D141" s="431"/>
      <c r="E141" s="425"/>
      <c r="F141" s="432"/>
      <c r="G141" s="433"/>
      <c r="H141" s="421"/>
      <c r="I141" s="418"/>
      <c r="J141" s="434"/>
      <c r="K141" s="435"/>
      <c r="L141" s="435"/>
      <c r="M141" s="436"/>
      <c r="N141" s="437"/>
      <c r="O141" s="438"/>
      <c r="P141" s="439"/>
      <c r="Q141" s="439"/>
      <c r="R141" s="439"/>
      <c r="S141" s="439"/>
      <c r="T141" s="439"/>
      <c r="U141" s="440"/>
      <c r="V141" s="439"/>
      <c r="W141" s="439"/>
      <c r="X141" s="439"/>
      <c r="Y141" s="445"/>
      <c r="Z141" s="441"/>
      <c r="AA141" s="442"/>
      <c r="AB141" s="442"/>
      <c r="AC141" s="443"/>
      <c r="AD141" s="444"/>
      <c r="AE141" s="439"/>
      <c r="AF141" s="444"/>
      <c r="AG141" s="444"/>
      <c r="AH141" s="444"/>
      <c r="AI141" s="444"/>
      <c r="AJ141" s="444"/>
      <c r="AK141" s="447"/>
      <c r="AL141" s="430"/>
      <c r="AM141" s="430"/>
      <c r="AN141" s="448"/>
    </row>
    <row r="142" spans="1:40" ht="14.25">
      <c r="A142" s="425"/>
      <c r="B142" s="431"/>
      <c r="C142" s="431"/>
      <c r="D142" s="431"/>
      <c r="E142" s="425"/>
      <c r="F142" s="432"/>
      <c r="G142" s="433"/>
      <c r="H142" s="421"/>
      <c r="I142" s="418"/>
      <c r="J142" s="434"/>
      <c r="K142" s="435"/>
      <c r="L142" s="435"/>
      <c r="M142" s="436"/>
      <c r="N142" s="437"/>
      <c r="O142" s="438"/>
      <c r="P142" s="439"/>
      <c r="Q142" s="439"/>
      <c r="R142" s="439"/>
      <c r="S142" s="439"/>
      <c r="T142" s="439"/>
      <c r="U142" s="440"/>
      <c r="V142" s="439"/>
      <c r="W142" s="439"/>
      <c r="X142" s="439"/>
      <c r="Y142" s="445"/>
      <c r="Z142" s="441"/>
      <c r="AA142" s="442"/>
      <c r="AB142" s="442"/>
      <c r="AC142" s="443"/>
      <c r="AD142" s="444"/>
      <c r="AE142" s="439"/>
      <c r="AF142" s="444"/>
      <c r="AG142" s="444"/>
      <c r="AH142" s="444"/>
      <c r="AI142" s="444"/>
      <c r="AJ142" s="444"/>
      <c r="AK142" s="447"/>
      <c r="AL142" s="430"/>
      <c r="AM142" s="430"/>
      <c r="AN142" s="448"/>
    </row>
    <row r="143" spans="1:40" ht="14.25">
      <c r="A143" s="425"/>
      <c r="B143" s="431"/>
      <c r="C143" s="431"/>
      <c r="D143" s="431"/>
      <c r="E143" s="425"/>
      <c r="F143" s="432"/>
      <c r="G143" s="433"/>
      <c r="H143" s="421"/>
      <c r="I143" s="418"/>
      <c r="J143" s="434"/>
      <c r="K143" s="435"/>
      <c r="L143" s="435"/>
      <c r="M143" s="436"/>
      <c r="N143" s="437"/>
      <c r="O143" s="438"/>
      <c r="P143" s="439"/>
      <c r="Q143" s="439"/>
      <c r="R143" s="439"/>
      <c r="S143" s="439"/>
      <c r="T143" s="439"/>
      <c r="U143" s="440"/>
      <c r="V143" s="439"/>
      <c r="W143" s="439"/>
      <c r="X143" s="439"/>
      <c r="Y143" s="445"/>
      <c r="Z143" s="441"/>
      <c r="AA143" s="442"/>
      <c r="AB143" s="442"/>
      <c r="AC143" s="443"/>
      <c r="AD143" s="444"/>
      <c r="AE143" s="439"/>
      <c r="AF143" s="444"/>
      <c r="AG143" s="444"/>
      <c r="AH143" s="444"/>
      <c r="AI143" s="444"/>
      <c r="AJ143" s="444"/>
      <c r="AK143" s="447"/>
      <c r="AL143" s="430"/>
      <c r="AM143" s="430"/>
      <c r="AN143" s="448"/>
    </row>
    <row r="144" spans="1:40" ht="14.25">
      <c r="A144" s="425"/>
      <c r="B144" s="431"/>
      <c r="C144" s="431"/>
      <c r="D144" s="431"/>
      <c r="E144" s="425"/>
      <c r="F144" s="432"/>
      <c r="G144" s="433"/>
      <c r="H144" s="421"/>
      <c r="I144" s="418"/>
      <c r="J144" s="434"/>
      <c r="K144" s="435"/>
      <c r="L144" s="435"/>
      <c r="M144" s="436"/>
      <c r="N144" s="437"/>
      <c r="O144" s="438"/>
      <c r="P144" s="439"/>
      <c r="Q144" s="439"/>
      <c r="R144" s="439"/>
      <c r="S144" s="439"/>
      <c r="T144" s="439"/>
      <c r="U144" s="440"/>
      <c r="V144" s="439"/>
      <c r="W144" s="439"/>
      <c r="X144" s="439"/>
      <c r="Y144" s="445"/>
      <c r="Z144" s="441"/>
      <c r="AA144" s="442"/>
      <c r="AB144" s="442"/>
      <c r="AC144" s="443"/>
      <c r="AD144" s="444"/>
      <c r="AE144" s="439"/>
      <c r="AF144" s="444"/>
      <c r="AG144" s="444"/>
      <c r="AH144" s="444"/>
      <c r="AI144" s="444"/>
      <c r="AJ144" s="444"/>
      <c r="AK144" s="447"/>
      <c r="AL144" s="430"/>
      <c r="AM144" s="430"/>
      <c r="AN144" s="448"/>
    </row>
    <row r="145" spans="1:40" ht="14.25">
      <c r="A145" s="425"/>
      <c r="B145" s="431"/>
      <c r="C145" s="431"/>
      <c r="D145" s="431"/>
      <c r="E145" s="425"/>
      <c r="F145" s="432"/>
      <c r="G145" s="433"/>
      <c r="H145" s="421"/>
      <c r="I145" s="418"/>
      <c r="J145" s="434"/>
      <c r="K145" s="435"/>
      <c r="L145" s="435"/>
      <c r="M145" s="436"/>
      <c r="N145" s="437"/>
      <c r="O145" s="438"/>
      <c r="P145" s="439"/>
      <c r="Q145" s="439"/>
      <c r="R145" s="439"/>
      <c r="S145" s="439"/>
      <c r="T145" s="439"/>
      <c r="U145" s="440"/>
      <c r="V145" s="439"/>
      <c r="W145" s="439"/>
      <c r="X145" s="439"/>
      <c r="Y145" s="445"/>
      <c r="Z145" s="441"/>
      <c r="AA145" s="442"/>
      <c r="AB145" s="442"/>
      <c r="AC145" s="443"/>
      <c r="AD145" s="444"/>
      <c r="AE145" s="439"/>
      <c r="AF145" s="444"/>
      <c r="AG145" s="444"/>
      <c r="AH145" s="444"/>
      <c r="AI145" s="444"/>
      <c r="AJ145" s="444"/>
      <c r="AK145" s="447"/>
      <c r="AL145" s="430"/>
      <c r="AM145" s="430"/>
      <c r="AN145" s="448"/>
    </row>
    <row r="146" spans="1:40" ht="14.25">
      <c r="A146" s="425"/>
      <c r="B146" s="431"/>
      <c r="C146" s="431"/>
      <c r="D146" s="431"/>
      <c r="E146" s="425"/>
      <c r="F146" s="432"/>
      <c r="G146" s="433"/>
      <c r="H146" s="421"/>
      <c r="I146" s="418"/>
      <c r="J146" s="434"/>
      <c r="K146" s="435"/>
      <c r="L146" s="435"/>
      <c r="M146" s="436"/>
      <c r="N146" s="437"/>
      <c r="O146" s="438"/>
      <c r="P146" s="439"/>
      <c r="Q146" s="439"/>
      <c r="R146" s="439"/>
      <c r="S146" s="439"/>
      <c r="T146" s="439"/>
      <c r="U146" s="440"/>
      <c r="V146" s="439"/>
      <c r="W146" s="439"/>
      <c r="X146" s="439"/>
      <c r="Y146" s="445"/>
      <c r="Z146" s="441"/>
      <c r="AA146" s="442"/>
      <c r="AB146" s="442"/>
      <c r="AC146" s="443"/>
      <c r="AD146" s="444"/>
      <c r="AE146" s="439"/>
      <c r="AF146" s="444"/>
      <c r="AG146" s="444"/>
      <c r="AH146" s="444"/>
      <c r="AI146" s="444"/>
      <c r="AJ146" s="444"/>
      <c r="AK146" s="447"/>
      <c r="AL146" s="430"/>
      <c r="AM146" s="430"/>
      <c r="AN146" s="448"/>
    </row>
    <row r="147" spans="1:40" ht="14.25">
      <c r="A147" s="425"/>
      <c r="B147" s="431"/>
      <c r="C147" s="431"/>
      <c r="D147" s="431"/>
      <c r="E147" s="425"/>
      <c r="F147" s="432"/>
      <c r="G147" s="433"/>
      <c r="H147" s="421"/>
      <c r="I147" s="418"/>
      <c r="J147" s="434"/>
      <c r="K147" s="435"/>
      <c r="L147" s="435"/>
      <c r="M147" s="436"/>
      <c r="N147" s="437"/>
      <c r="O147" s="438"/>
      <c r="P147" s="439"/>
      <c r="Q147" s="439"/>
      <c r="R147" s="439"/>
      <c r="S147" s="439"/>
      <c r="T147" s="439"/>
      <c r="U147" s="440"/>
      <c r="V147" s="439"/>
      <c r="W147" s="439"/>
      <c r="X147" s="439"/>
      <c r="Y147" s="445"/>
      <c r="Z147" s="441"/>
      <c r="AA147" s="442"/>
      <c r="AB147" s="442"/>
      <c r="AC147" s="443"/>
      <c r="AD147" s="444"/>
      <c r="AE147" s="439"/>
      <c r="AF147" s="444"/>
      <c r="AG147" s="444"/>
      <c r="AH147" s="444"/>
      <c r="AI147" s="444"/>
      <c r="AJ147" s="444"/>
      <c r="AK147" s="447"/>
      <c r="AL147" s="430"/>
      <c r="AM147" s="430"/>
      <c r="AN147" s="448"/>
    </row>
    <row r="148" spans="1:40" ht="14.25">
      <c r="A148" s="425"/>
      <c r="B148" s="431"/>
      <c r="C148" s="431"/>
      <c r="D148" s="431"/>
      <c r="E148" s="425"/>
      <c r="F148" s="432"/>
      <c r="G148" s="433"/>
      <c r="H148" s="421"/>
      <c r="I148" s="418"/>
      <c r="J148" s="434"/>
      <c r="K148" s="435"/>
      <c r="L148" s="435"/>
      <c r="M148" s="436"/>
      <c r="N148" s="437"/>
      <c r="O148" s="438"/>
      <c r="P148" s="439"/>
      <c r="Q148" s="439"/>
      <c r="R148" s="439"/>
      <c r="S148" s="439"/>
      <c r="T148" s="439"/>
      <c r="U148" s="440"/>
      <c r="V148" s="439"/>
      <c r="W148" s="439"/>
      <c r="X148" s="439"/>
      <c r="Y148" s="445"/>
      <c r="Z148" s="441"/>
      <c r="AA148" s="442"/>
      <c r="AB148" s="442"/>
      <c r="AC148" s="443"/>
      <c r="AD148" s="444"/>
      <c r="AE148" s="439"/>
      <c r="AF148" s="444"/>
      <c r="AG148" s="444"/>
      <c r="AH148" s="444"/>
      <c r="AI148" s="444"/>
      <c r="AJ148" s="444"/>
      <c r="AK148" s="447"/>
      <c r="AL148" s="430"/>
      <c r="AM148" s="430"/>
      <c r="AN148" s="448"/>
    </row>
    <row r="149" spans="1:40" ht="14.25">
      <c r="A149" s="425"/>
      <c r="B149" s="431"/>
      <c r="C149" s="431"/>
      <c r="D149" s="431"/>
      <c r="E149" s="425"/>
      <c r="F149" s="432"/>
      <c r="G149" s="433"/>
      <c r="H149" s="421"/>
      <c r="I149" s="418"/>
      <c r="J149" s="434"/>
      <c r="K149" s="435"/>
      <c r="L149" s="435"/>
      <c r="M149" s="436"/>
      <c r="N149" s="437"/>
      <c r="O149" s="438"/>
      <c r="P149" s="439"/>
      <c r="Q149" s="439"/>
      <c r="R149" s="439"/>
      <c r="S149" s="439"/>
      <c r="T149" s="439"/>
      <c r="U149" s="440"/>
      <c r="V149" s="439"/>
      <c r="W149" s="439"/>
      <c r="X149" s="439"/>
      <c r="Y149" s="445"/>
      <c r="Z149" s="441"/>
      <c r="AA149" s="442"/>
      <c r="AB149" s="442"/>
      <c r="AC149" s="443"/>
      <c r="AD149" s="444"/>
      <c r="AE149" s="439"/>
      <c r="AF149" s="444"/>
      <c r="AG149" s="444"/>
      <c r="AH149" s="444"/>
      <c r="AI149" s="444"/>
      <c r="AJ149" s="444"/>
      <c r="AK149" s="447"/>
      <c r="AL149" s="430"/>
      <c r="AM149" s="430"/>
      <c r="AN149" s="448"/>
    </row>
    <row r="150" spans="1:40" ht="14.25">
      <c r="A150" s="425"/>
      <c r="B150" s="431"/>
      <c r="C150" s="431"/>
      <c r="D150" s="431"/>
      <c r="E150" s="425"/>
      <c r="F150" s="432"/>
      <c r="G150" s="433"/>
      <c r="H150" s="421"/>
      <c r="I150" s="418"/>
      <c r="J150" s="434"/>
      <c r="K150" s="435"/>
      <c r="L150" s="435"/>
      <c r="M150" s="436"/>
      <c r="N150" s="437"/>
      <c r="O150" s="438"/>
      <c r="P150" s="439"/>
      <c r="Q150" s="439"/>
      <c r="R150" s="439"/>
      <c r="S150" s="439"/>
      <c r="T150" s="439"/>
      <c r="U150" s="440"/>
      <c r="V150" s="439"/>
      <c r="W150" s="439"/>
      <c r="X150" s="439"/>
      <c r="Y150" s="445"/>
      <c r="Z150" s="441"/>
      <c r="AA150" s="442"/>
      <c r="AB150" s="442"/>
      <c r="AC150" s="443"/>
      <c r="AD150" s="444"/>
      <c r="AE150" s="439"/>
      <c r="AF150" s="444"/>
      <c r="AG150" s="444"/>
      <c r="AH150" s="444"/>
      <c r="AI150" s="444"/>
      <c r="AJ150" s="444"/>
      <c r="AK150" s="447"/>
      <c r="AL150" s="430"/>
      <c r="AM150" s="430"/>
      <c r="AN150" s="448"/>
    </row>
    <row r="151" spans="1:40" ht="14.25">
      <c r="A151" s="425"/>
      <c r="B151" s="431"/>
      <c r="C151" s="431"/>
      <c r="D151" s="431"/>
      <c r="E151" s="425"/>
      <c r="F151" s="432"/>
      <c r="G151" s="433"/>
      <c r="H151" s="421"/>
      <c r="I151" s="418"/>
      <c r="J151" s="434"/>
      <c r="K151" s="435"/>
      <c r="L151" s="435"/>
      <c r="M151" s="436"/>
      <c r="N151" s="437"/>
      <c r="O151" s="438"/>
      <c r="P151" s="439"/>
      <c r="Q151" s="439"/>
      <c r="R151" s="439"/>
      <c r="S151" s="439"/>
      <c r="T151" s="439"/>
      <c r="U151" s="440"/>
      <c r="V151" s="439"/>
      <c r="W151" s="439"/>
      <c r="X151" s="439"/>
      <c r="Y151" s="445"/>
      <c r="Z151" s="441"/>
      <c r="AA151" s="442"/>
      <c r="AB151" s="442"/>
      <c r="AC151" s="443"/>
      <c r="AD151" s="444"/>
      <c r="AE151" s="439"/>
      <c r="AF151" s="444"/>
      <c r="AG151" s="444"/>
      <c r="AH151" s="444"/>
      <c r="AI151" s="444"/>
      <c r="AJ151" s="444"/>
      <c r="AK151" s="447"/>
      <c r="AL151" s="430"/>
      <c r="AM151" s="430"/>
      <c r="AN151" s="448"/>
    </row>
    <row r="152" spans="1:40" ht="14.25">
      <c r="A152" s="425"/>
      <c r="B152" s="431"/>
      <c r="C152" s="431"/>
      <c r="D152" s="431"/>
      <c r="E152" s="425"/>
      <c r="F152" s="432"/>
      <c r="G152" s="433"/>
      <c r="H152" s="421"/>
      <c r="I152" s="418"/>
      <c r="J152" s="434"/>
      <c r="K152" s="435"/>
      <c r="L152" s="435"/>
      <c r="M152" s="436"/>
      <c r="N152" s="437"/>
      <c r="O152" s="438"/>
      <c r="P152" s="439"/>
      <c r="Q152" s="439"/>
      <c r="R152" s="439"/>
      <c r="S152" s="439"/>
      <c r="T152" s="439"/>
      <c r="U152" s="440"/>
      <c r="V152" s="439"/>
      <c r="W152" s="439"/>
      <c r="X152" s="439"/>
      <c r="Y152" s="445"/>
      <c r="Z152" s="441"/>
      <c r="AA152" s="442"/>
      <c r="AB152" s="442"/>
      <c r="AC152" s="443"/>
      <c r="AD152" s="444"/>
      <c r="AE152" s="439"/>
      <c r="AF152" s="444"/>
      <c r="AG152" s="444"/>
      <c r="AH152" s="444"/>
      <c r="AI152" s="444"/>
      <c r="AJ152" s="444"/>
      <c r="AK152" s="447"/>
      <c r="AL152" s="430"/>
      <c r="AM152" s="430"/>
      <c r="AN152" s="448"/>
    </row>
    <row r="153" spans="1:40" ht="14.25">
      <c r="A153" s="425"/>
      <c r="B153" s="431"/>
      <c r="C153" s="431"/>
      <c r="D153" s="431"/>
      <c r="E153" s="425"/>
      <c r="F153" s="432"/>
      <c r="G153" s="433"/>
      <c r="H153" s="421"/>
      <c r="I153" s="418"/>
      <c r="J153" s="434"/>
      <c r="K153" s="435"/>
      <c r="L153" s="435"/>
      <c r="M153" s="436"/>
      <c r="N153" s="437"/>
      <c r="O153" s="438"/>
      <c r="P153" s="439"/>
      <c r="Q153" s="439"/>
      <c r="R153" s="439"/>
      <c r="S153" s="439"/>
      <c r="T153" s="439"/>
      <c r="U153" s="440"/>
      <c r="V153" s="439"/>
      <c r="W153" s="439"/>
      <c r="X153" s="439"/>
      <c r="Y153" s="445"/>
      <c r="Z153" s="441"/>
      <c r="AA153" s="442"/>
      <c r="AB153" s="442"/>
      <c r="AC153" s="443"/>
      <c r="AD153" s="444"/>
      <c r="AE153" s="439"/>
      <c r="AF153" s="444"/>
      <c r="AG153" s="444"/>
      <c r="AH153" s="444"/>
      <c r="AI153" s="444"/>
      <c r="AJ153" s="444"/>
      <c r="AK153" s="447"/>
      <c r="AL153" s="430"/>
      <c r="AM153" s="430"/>
      <c r="AN153" s="448"/>
    </row>
    <row r="154" spans="1:40" ht="14.25">
      <c r="A154" s="425"/>
      <c r="B154" s="431"/>
      <c r="C154" s="431"/>
      <c r="D154" s="431"/>
      <c r="E154" s="425"/>
      <c r="F154" s="432"/>
      <c r="G154" s="433"/>
      <c r="H154" s="421"/>
      <c r="I154" s="418"/>
      <c r="J154" s="434"/>
      <c r="K154" s="435"/>
      <c r="L154" s="435"/>
      <c r="M154" s="436"/>
      <c r="N154" s="437"/>
      <c r="O154" s="438"/>
      <c r="P154" s="439"/>
      <c r="Q154" s="439"/>
      <c r="R154" s="439"/>
      <c r="S154" s="439"/>
      <c r="T154" s="439"/>
      <c r="U154" s="440"/>
      <c r="V154" s="439"/>
      <c r="W154" s="439"/>
      <c r="X154" s="439"/>
      <c r="Y154" s="445"/>
      <c r="Z154" s="441"/>
      <c r="AA154" s="442"/>
      <c r="AB154" s="442"/>
      <c r="AC154" s="443"/>
      <c r="AD154" s="444"/>
      <c r="AE154" s="439"/>
      <c r="AF154" s="444"/>
      <c r="AG154" s="444"/>
      <c r="AH154" s="444"/>
      <c r="AI154" s="444"/>
      <c r="AJ154" s="444"/>
      <c r="AK154" s="447"/>
      <c r="AL154" s="430"/>
      <c r="AM154" s="430"/>
      <c r="AN154" s="448"/>
    </row>
    <row r="155" spans="1:40" ht="14.25">
      <c r="A155" s="425"/>
      <c r="B155" s="431"/>
      <c r="C155" s="431"/>
      <c r="D155" s="431"/>
      <c r="E155" s="425"/>
      <c r="F155" s="432"/>
      <c r="G155" s="433"/>
      <c r="H155" s="421"/>
      <c r="I155" s="418"/>
      <c r="J155" s="434"/>
      <c r="K155" s="435"/>
      <c r="L155" s="435"/>
      <c r="M155" s="436"/>
      <c r="N155" s="437"/>
      <c r="O155" s="438"/>
      <c r="P155" s="439"/>
      <c r="Q155" s="439"/>
      <c r="R155" s="439"/>
      <c r="S155" s="439"/>
      <c r="T155" s="439"/>
      <c r="U155" s="440"/>
      <c r="V155" s="439"/>
      <c r="W155" s="439"/>
      <c r="X155" s="439"/>
      <c r="Y155" s="445"/>
      <c r="Z155" s="441"/>
      <c r="AA155" s="442"/>
      <c r="AB155" s="442"/>
      <c r="AC155" s="443"/>
      <c r="AD155" s="444"/>
      <c r="AE155" s="439"/>
      <c r="AF155" s="444"/>
      <c r="AG155" s="444"/>
      <c r="AH155" s="444"/>
      <c r="AI155" s="444"/>
      <c r="AJ155" s="444"/>
      <c r="AK155" s="447"/>
      <c r="AL155" s="430"/>
      <c r="AM155" s="430"/>
      <c r="AN155" s="448"/>
    </row>
    <row r="156" spans="1:40" ht="14.25">
      <c r="A156" s="425"/>
      <c r="B156" s="431"/>
      <c r="C156" s="431"/>
      <c r="D156" s="431"/>
      <c r="E156" s="425"/>
      <c r="F156" s="432"/>
      <c r="G156" s="433"/>
      <c r="H156" s="421"/>
      <c r="I156" s="418"/>
      <c r="J156" s="434"/>
      <c r="K156" s="435"/>
      <c r="L156" s="435"/>
      <c r="M156" s="436"/>
      <c r="N156" s="437"/>
      <c r="O156" s="438"/>
      <c r="P156" s="439"/>
      <c r="Q156" s="439"/>
      <c r="R156" s="439"/>
      <c r="S156" s="439"/>
      <c r="T156" s="439"/>
      <c r="U156" s="440"/>
      <c r="V156" s="439"/>
      <c r="W156" s="439"/>
      <c r="X156" s="439"/>
      <c r="Y156" s="445"/>
      <c r="Z156" s="441"/>
      <c r="AA156" s="442"/>
      <c r="AB156" s="442"/>
      <c r="AC156" s="443"/>
      <c r="AD156" s="444"/>
      <c r="AE156" s="439"/>
      <c r="AF156" s="444"/>
      <c r="AG156" s="444"/>
      <c r="AH156" s="444"/>
      <c r="AI156" s="444"/>
      <c r="AJ156" s="444"/>
      <c r="AK156" s="447"/>
      <c r="AL156" s="430"/>
      <c r="AM156" s="430"/>
      <c r="AN156" s="448"/>
    </row>
    <row r="157" spans="1:40" ht="14.25">
      <c r="A157" s="425"/>
      <c r="B157" s="431"/>
      <c r="C157" s="431"/>
      <c r="D157" s="431"/>
      <c r="E157" s="425"/>
      <c r="F157" s="432"/>
      <c r="G157" s="433"/>
      <c r="H157" s="421"/>
      <c r="I157" s="418"/>
      <c r="J157" s="434"/>
      <c r="K157" s="435"/>
      <c r="L157" s="435"/>
      <c r="M157" s="436"/>
      <c r="N157" s="437"/>
      <c r="O157" s="438"/>
      <c r="P157" s="439"/>
      <c r="Q157" s="439"/>
      <c r="R157" s="439"/>
      <c r="S157" s="439"/>
      <c r="T157" s="439"/>
      <c r="U157" s="440"/>
      <c r="V157" s="439"/>
      <c r="W157" s="439"/>
      <c r="X157" s="439"/>
      <c r="Y157" s="445"/>
      <c r="Z157" s="441"/>
      <c r="AA157" s="442"/>
      <c r="AB157" s="442"/>
      <c r="AC157" s="443"/>
      <c r="AD157" s="444"/>
      <c r="AE157" s="439"/>
      <c r="AF157" s="444"/>
      <c r="AG157" s="444"/>
      <c r="AH157" s="444"/>
      <c r="AI157" s="444"/>
      <c r="AJ157" s="444"/>
      <c r="AK157" s="447"/>
      <c r="AL157" s="430"/>
      <c r="AM157" s="430"/>
      <c r="AN157" s="448"/>
    </row>
    <row r="158" spans="1:40" ht="14.25">
      <c r="A158" s="425"/>
      <c r="B158" s="431"/>
      <c r="C158" s="431"/>
      <c r="D158" s="431"/>
      <c r="E158" s="425"/>
      <c r="F158" s="432"/>
      <c r="G158" s="433"/>
      <c r="H158" s="421"/>
      <c r="I158" s="418"/>
      <c r="J158" s="434"/>
      <c r="K158" s="435"/>
      <c r="L158" s="435"/>
      <c r="M158" s="436"/>
      <c r="N158" s="437"/>
      <c r="O158" s="438"/>
      <c r="P158" s="439"/>
      <c r="Q158" s="439"/>
      <c r="R158" s="439"/>
      <c r="S158" s="439"/>
      <c r="T158" s="439"/>
      <c r="U158" s="440"/>
      <c r="V158" s="439"/>
      <c r="W158" s="439"/>
      <c r="X158" s="439"/>
      <c r="Y158" s="445"/>
      <c r="Z158" s="441"/>
      <c r="AA158" s="442"/>
      <c r="AB158" s="442"/>
      <c r="AC158" s="443"/>
      <c r="AD158" s="444"/>
      <c r="AE158" s="439"/>
      <c r="AF158" s="444"/>
      <c r="AG158" s="444"/>
      <c r="AH158" s="444"/>
      <c r="AI158" s="444"/>
      <c r="AJ158" s="444"/>
      <c r="AK158" s="447"/>
      <c r="AL158" s="430"/>
      <c r="AM158" s="430"/>
      <c r="AN158" s="448"/>
    </row>
    <row r="159" spans="1:40" ht="14.25">
      <c r="A159" s="425"/>
      <c r="B159" s="431"/>
      <c r="C159" s="431"/>
      <c r="D159" s="431"/>
      <c r="E159" s="425"/>
      <c r="F159" s="432"/>
      <c r="G159" s="433"/>
      <c r="H159" s="421"/>
      <c r="I159" s="418"/>
      <c r="J159" s="434"/>
      <c r="K159" s="435"/>
      <c r="L159" s="435"/>
      <c r="M159" s="436"/>
      <c r="N159" s="437"/>
      <c r="O159" s="438"/>
      <c r="P159" s="439"/>
      <c r="Q159" s="439"/>
      <c r="R159" s="439"/>
      <c r="S159" s="439"/>
      <c r="T159" s="439"/>
      <c r="U159" s="440"/>
      <c r="V159" s="439"/>
      <c r="W159" s="439"/>
      <c r="X159" s="439"/>
      <c r="Y159" s="445"/>
      <c r="Z159" s="441"/>
      <c r="AA159" s="442"/>
      <c r="AB159" s="442"/>
      <c r="AC159" s="443"/>
      <c r="AD159" s="444"/>
      <c r="AE159" s="439"/>
      <c r="AF159" s="444"/>
      <c r="AG159" s="444"/>
      <c r="AH159" s="444"/>
      <c r="AI159" s="444"/>
      <c r="AJ159" s="444"/>
      <c r="AK159" s="447"/>
      <c r="AL159" s="430"/>
      <c r="AM159" s="430"/>
      <c r="AN159" s="448"/>
    </row>
    <row r="160" spans="1:40" ht="14.25">
      <c r="A160" s="425"/>
      <c r="B160" s="431"/>
      <c r="C160" s="431"/>
      <c r="D160" s="431"/>
      <c r="E160" s="425"/>
      <c r="F160" s="432"/>
      <c r="G160" s="433"/>
      <c r="H160" s="421"/>
      <c r="I160" s="418"/>
      <c r="J160" s="434"/>
      <c r="K160" s="435"/>
      <c r="L160" s="435"/>
      <c r="M160" s="436"/>
      <c r="N160" s="437"/>
      <c r="O160" s="438"/>
      <c r="P160" s="439"/>
      <c r="Q160" s="439"/>
      <c r="R160" s="439"/>
      <c r="S160" s="439"/>
      <c r="T160" s="439"/>
      <c r="U160" s="440"/>
      <c r="V160" s="439"/>
      <c r="W160" s="439"/>
      <c r="X160" s="439"/>
      <c r="Y160" s="445"/>
      <c r="Z160" s="441"/>
      <c r="AA160" s="442"/>
      <c r="AB160" s="442"/>
      <c r="AC160" s="443"/>
      <c r="AD160" s="444"/>
      <c r="AE160" s="439"/>
      <c r="AF160" s="444"/>
      <c r="AG160" s="444"/>
      <c r="AH160" s="444"/>
      <c r="AI160" s="444"/>
      <c r="AJ160" s="444"/>
      <c r="AK160" s="447"/>
      <c r="AL160" s="430"/>
      <c r="AM160" s="430"/>
      <c r="AN160" s="448"/>
    </row>
    <row r="161" spans="1:40" ht="14.25">
      <c r="A161" s="425"/>
      <c r="B161" s="431"/>
      <c r="C161" s="431"/>
      <c r="D161" s="431"/>
      <c r="E161" s="425"/>
      <c r="F161" s="432"/>
      <c r="G161" s="433"/>
      <c r="H161" s="421"/>
      <c r="I161" s="418"/>
      <c r="J161" s="434"/>
      <c r="K161" s="435"/>
      <c r="L161" s="435"/>
      <c r="M161" s="436"/>
      <c r="N161" s="437"/>
      <c r="O161" s="438"/>
      <c r="P161" s="439"/>
      <c r="Q161" s="439"/>
      <c r="R161" s="439"/>
      <c r="S161" s="439"/>
      <c r="T161" s="439"/>
      <c r="U161" s="440"/>
      <c r="V161" s="439"/>
      <c r="W161" s="439"/>
      <c r="X161" s="439"/>
      <c r="Y161" s="445"/>
      <c r="Z161" s="441"/>
      <c r="AA161" s="442"/>
      <c r="AB161" s="442"/>
      <c r="AC161" s="443"/>
      <c r="AD161" s="444"/>
      <c r="AE161" s="439"/>
      <c r="AF161" s="444"/>
      <c r="AG161" s="444"/>
      <c r="AH161" s="444"/>
      <c r="AI161" s="444"/>
      <c r="AJ161" s="444"/>
      <c r="AK161" s="447"/>
      <c r="AL161" s="430"/>
      <c r="AM161" s="430"/>
      <c r="AN161" s="448"/>
    </row>
    <row r="162" spans="1:40" ht="14.25">
      <c r="A162" s="425"/>
      <c r="B162" s="431"/>
      <c r="C162" s="431"/>
      <c r="D162" s="431"/>
      <c r="E162" s="425"/>
      <c r="F162" s="432"/>
      <c r="G162" s="433"/>
      <c r="H162" s="421"/>
      <c r="I162" s="418"/>
      <c r="J162" s="434"/>
      <c r="K162" s="435"/>
      <c r="L162" s="435"/>
      <c r="M162" s="436"/>
      <c r="N162" s="437"/>
      <c r="O162" s="438"/>
      <c r="P162" s="439"/>
      <c r="Q162" s="439"/>
      <c r="R162" s="439"/>
      <c r="S162" s="439"/>
      <c r="T162" s="439"/>
      <c r="U162" s="440"/>
      <c r="V162" s="439"/>
      <c r="W162" s="439"/>
      <c r="X162" s="439"/>
      <c r="Y162" s="445"/>
      <c r="Z162" s="441"/>
      <c r="AA162" s="442"/>
      <c r="AB162" s="442"/>
      <c r="AC162" s="443"/>
      <c r="AD162" s="444"/>
      <c r="AE162" s="439"/>
      <c r="AF162" s="444"/>
      <c r="AG162" s="444"/>
      <c r="AH162" s="444"/>
      <c r="AI162" s="444"/>
      <c r="AJ162" s="444"/>
      <c r="AK162" s="447"/>
      <c r="AL162" s="430"/>
      <c r="AM162" s="430"/>
      <c r="AN162" s="448"/>
    </row>
    <row r="163" spans="1:40" ht="14.25">
      <c r="A163" s="425"/>
      <c r="B163" s="431"/>
      <c r="C163" s="431"/>
      <c r="D163" s="431"/>
      <c r="E163" s="425"/>
      <c r="F163" s="432"/>
      <c r="G163" s="433"/>
      <c r="H163" s="421"/>
      <c r="I163" s="418"/>
      <c r="J163" s="434"/>
      <c r="K163" s="435"/>
      <c r="L163" s="435"/>
      <c r="M163" s="436"/>
      <c r="N163" s="437"/>
      <c r="O163" s="438"/>
      <c r="P163" s="439"/>
      <c r="Q163" s="439"/>
      <c r="R163" s="439"/>
      <c r="S163" s="439"/>
      <c r="T163" s="439"/>
      <c r="U163" s="440"/>
      <c r="V163" s="439"/>
      <c r="W163" s="439"/>
      <c r="X163" s="439"/>
      <c r="Y163" s="445"/>
      <c r="Z163" s="441"/>
      <c r="AA163" s="442"/>
      <c r="AB163" s="442"/>
      <c r="AC163" s="443"/>
      <c r="AD163" s="444"/>
      <c r="AE163" s="439"/>
      <c r="AF163" s="444"/>
      <c r="AG163" s="444"/>
      <c r="AH163" s="444"/>
      <c r="AI163" s="444"/>
      <c r="AJ163" s="444"/>
      <c r="AK163" s="447"/>
      <c r="AL163" s="430"/>
      <c r="AM163" s="430"/>
      <c r="AN163" s="448"/>
    </row>
    <row r="164" spans="1:40" ht="14.25">
      <c r="A164" s="425"/>
      <c r="B164" s="431"/>
      <c r="C164" s="431"/>
      <c r="D164" s="431"/>
      <c r="E164" s="425"/>
      <c r="F164" s="432"/>
      <c r="G164" s="433"/>
      <c r="H164" s="421"/>
      <c r="I164" s="418"/>
      <c r="J164" s="434"/>
      <c r="K164" s="435"/>
      <c r="L164" s="435"/>
      <c r="M164" s="436"/>
      <c r="N164" s="437"/>
      <c r="O164" s="438"/>
      <c r="P164" s="439"/>
      <c r="Q164" s="439"/>
      <c r="R164" s="439"/>
      <c r="S164" s="439"/>
      <c r="T164" s="439"/>
      <c r="U164" s="440"/>
      <c r="V164" s="439"/>
      <c r="W164" s="439"/>
      <c r="X164" s="439"/>
      <c r="Y164" s="445"/>
      <c r="Z164" s="441"/>
      <c r="AA164" s="442"/>
      <c r="AB164" s="442"/>
      <c r="AC164" s="443"/>
      <c r="AD164" s="444"/>
      <c r="AE164" s="439"/>
      <c r="AF164" s="444"/>
      <c r="AG164" s="444"/>
      <c r="AH164" s="444"/>
      <c r="AI164" s="444"/>
      <c r="AJ164" s="444"/>
      <c r="AK164" s="447"/>
      <c r="AL164" s="430"/>
      <c r="AM164" s="430"/>
      <c r="AN164" s="448"/>
    </row>
    <row r="165" spans="1:40" ht="14.25">
      <c r="A165" s="425"/>
      <c r="B165" s="431"/>
      <c r="C165" s="431"/>
      <c r="D165" s="431"/>
      <c r="E165" s="425"/>
      <c r="F165" s="432"/>
      <c r="G165" s="433"/>
      <c r="H165" s="421"/>
      <c r="I165" s="418"/>
      <c r="J165" s="434"/>
      <c r="K165" s="435"/>
      <c r="L165" s="435"/>
      <c r="M165" s="436"/>
      <c r="N165" s="437"/>
      <c r="O165" s="438"/>
      <c r="P165" s="439"/>
      <c r="Q165" s="439"/>
      <c r="R165" s="439"/>
      <c r="S165" s="439"/>
      <c r="T165" s="439"/>
      <c r="U165" s="440"/>
      <c r="V165" s="439"/>
      <c r="W165" s="439"/>
      <c r="X165" s="439"/>
      <c r="Y165" s="445"/>
      <c r="Z165" s="441"/>
      <c r="AA165" s="442"/>
      <c r="AB165" s="442"/>
      <c r="AC165" s="443"/>
      <c r="AD165" s="444"/>
      <c r="AE165" s="439"/>
      <c r="AF165" s="444"/>
      <c r="AG165" s="444"/>
      <c r="AH165" s="444"/>
      <c r="AI165" s="444"/>
      <c r="AJ165" s="444"/>
      <c r="AK165" s="447"/>
      <c r="AL165" s="430"/>
      <c r="AM165" s="430"/>
      <c r="AN165" s="448"/>
    </row>
    <row r="166" spans="1:40" ht="14.25">
      <c r="A166" s="425"/>
      <c r="B166" s="431"/>
      <c r="C166" s="431"/>
      <c r="D166" s="431"/>
      <c r="E166" s="425"/>
      <c r="F166" s="432"/>
      <c r="G166" s="433"/>
      <c r="H166" s="421"/>
      <c r="I166" s="418"/>
      <c r="J166" s="434"/>
      <c r="K166" s="435"/>
      <c r="L166" s="435"/>
      <c r="M166" s="436"/>
      <c r="N166" s="437"/>
      <c r="O166" s="438"/>
      <c r="P166" s="439"/>
      <c r="Q166" s="439"/>
      <c r="R166" s="439"/>
      <c r="S166" s="439"/>
      <c r="T166" s="439"/>
      <c r="U166" s="440"/>
      <c r="V166" s="439"/>
      <c r="W166" s="439"/>
      <c r="X166" s="439"/>
      <c r="Y166" s="445"/>
      <c r="Z166" s="441"/>
      <c r="AA166" s="442"/>
      <c r="AB166" s="442"/>
      <c r="AC166" s="443"/>
      <c r="AD166" s="444"/>
      <c r="AE166" s="439"/>
      <c r="AF166" s="444"/>
      <c r="AG166" s="444"/>
      <c r="AH166" s="444"/>
      <c r="AI166" s="444"/>
      <c r="AJ166" s="444"/>
      <c r="AK166" s="447"/>
      <c r="AL166" s="430"/>
      <c r="AM166" s="430"/>
      <c r="AN166" s="448"/>
    </row>
    <row r="167" spans="1:40" ht="14.25">
      <c r="A167" s="425"/>
      <c r="B167" s="431"/>
      <c r="C167" s="431"/>
      <c r="D167" s="431"/>
      <c r="E167" s="425"/>
      <c r="F167" s="432"/>
      <c r="G167" s="433"/>
      <c r="H167" s="421"/>
      <c r="I167" s="418"/>
      <c r="J167" s="434"/>
      <c r="K167" s="435"/>
      <c r="L167" s="435"/>
      <c r="M167" s="436"/>
      <c r="N167" s="437"/>
      <c r="O167" s="438"/>
      <c r="P167" s="439"/>
      <c r="Q167" s="439"/>
      <c r="R167" s="439"/>
      <c r="S167" s="439"/>
      <c r="T167" s="439"/>
      <c r="U167" s="440"/>
      <c r="V167" s="439"/>
      <c r="W167" s="439"/>
      <c r="X167" s="439"/>
      <c r="Y167" s="445"/>
      <c r="Z167" s="441"/>
      <c r="AA167" s="442"/>
      <c r="AB167" s="442"/>
      <c r="AC167" s="443"/>
      <c r="AD167" s="444"/>
      <c r="AE167" s="439"/>
      <c r="AF167" s="444"/>
      <c r="AG167" s="444"/>
      <c r="AH167" s="444"/>
      <c r="AI167" s="444"/>
      <c r="AJ167" s="444"/>
      <c r="AK167" s="447"/>
      <c r="AL167" s="430"/>
      <c r="AM167" s="430"/>
      <c r="AN167" s="448"/>
    </row>
    <row r="168" spans="1:40" ht="14.25">
      <c r="A168" s="425"/>
      <c r="B168" s="431"/>
      <c r="C168" s="431"/>
      <c r="D168" s="431"/>
      <c r="E168" s="425"/>
      <c r="F168" s="432"/>
      <c r="G168" s="433"/>
      <c r="H168" s="421"/>
      <c r="I168" s="418"/>
      <c r="J168" s="434"/>
      <c r="K168" s="435"/>
      <c r="L168" s="435"/>
      <c r="M168" s="436"/>
      <c r="N168" s="437"/>
      <c r="O168" s="438"/>
      <c r="P168" s="439"/>
      <c r="Q168" s="439"/>
      <c r="R168" s="439"/>
      <c r="S168" s="439"/>
      <c r="T168" s="439"/>
      <c r="U168" s="440"/>
      <c r="V168" s="439"/>
      <c r="W168" s="439"/>
      <c r="X168" s="439"/>
      <c r="Y168" s="445"/>
      <c r="Z168" s="441"/>
      <c r="AA168" s="442"/>
      <c r="AB168" s="442"/>
      <c r="AC168" s="443"/>
      <c r="AD168" s="444"/>
      <c r="AE168" s="439"/>
      <c r="AF168" s="444"/>
      <c r="AG168" s="444"/>
      <c r="AH168" s="444"/>
      <c r="AI168" s="444"/>
      <c r="AJ168" s="444"/>
      <c r="AK168" s="447"/>
      <c r="AL168" s="430"/>
      <c r="AM168" s="430"/>
      <c r="AN168" s="448"/>
    </row>
    <row r="169" spans="1:40" ht="14.25">
      <c r="A169" s="425"/>
      <c r="B169" s="431"/>
      <c r="C169" s="431"/>
      <c r="D169" s="431"/>
      <c r="E169" s="425"/>
      <c r="F169" s="432"/>
      <c r="G169" s="433"/>
      <c r="H169" s="421"/>
      <c r="I169" s="418"/>
      <c r="J169" s="434"/>
      <c r="K169" s="435"/>
      <c r="L169" s="435"/>
      <c r="M169" s="436"/>
      <c r="N169" s="437"/>
      <c r="O169" s="438"/>
      <c r="P169" s="439"/>
      <c r="Q169" s="439"/>
      <c r="R169" s="439"/>
      <c r="S169" s="439"/>
      <c r="T169" s="439"/>
      <c r="U169" s="440"/>
      <c r="V169" s="439"/>
      <c r="W169" s="439"/>
      <c r="X169" s="439"/>
      <c r="Y169" s="445"/>
      <c r="Z169" s="441"/>
      <c r="AA169" s="442"/>
      <c r="AB169" s="442"/>
      <c r="AC169" s="443"/>
      <c r="AD169" s="444"/>
      <c r="AE169" s="439"/>
      <c r="AF169" s="444"/>
      <c r="AG169" s="444"/>
      <c r="AH169" s="444"/>
      <c r="AI169" s="444"/>
      <c r="AJ169" s="444"/>
      <c r="AK169" s="447"/>
      <c r="AL169" s="430"/>
      <c r="AM169" s="430"/>
      <c r="AN169" s="448"/>
    </row>
    <row r="170" spans="1:40" ht="14.25">
      <c r="A170" s="425"/>
      <c r="B170" s="431"/>
      <c r="C170" s="431"/>
      <c r="D170" s="431"/>
      <c r="E170" s="425"/>
      <c r="F170" s="432"/>
      <c r="G170" s="433"/>
      <c r="H170" s="421"/>
      <c r="I170" s="418"/>
      <c r="J170" s="434"/>
      <c r="K170" s="435"/>
      <c r="L170" s="435"/>
      <c r="M170" s="436"/>
      <c r="N170" s="437"/>
      <c r="O170" s="438"/>
      <c r="P170" s="439"/>
      <c r="Q170" s="439"/>
      <c r="R170" s="439"/>
      <c r="S170" s="439"/>
      <c r="T170" s="439"/>
      <c r="U170" s="440"/>
      <c r="V170" s="439"/>
      <c r="W170" s="439"/>
      <c r="X170" s="439"/>
      <c r="Y170" s="445"/>
      <c r="Z170" s="441"/>
      <c r="AA170" s="442"/>
      <c r="AB170" s="442"/>
      <c r="AC170" s="443"/>
      <c r="AD170" s="444"/>
      <c r="AE170" s="439"/>
      <c r="AF170" s="444"/>
      <c r="AG170" s="444"/>
      <c r="AH170" s="444"/>
      <c r="AI170" s="444"/>
      <c r="AJ170" s="444"/>
      <c r="AK170" s="447"/>
      <c r="AL170" s="430"/>
      <c r="AM170" s="430"/>
      <c r="AN170" s="448"/>
    </row>
    <row r="171" spans="1:40" ht="14.25">
      <c r="A171" s="425"/>
      <c r="B171" s="431"/>
      <c r="C171" s="431"/>
      <c r="D171" s="431"/>
      <c r="E171" s="425"/>
      <c r="F171" s="432"/>
      <c r="G171" s="433"/>
      <c r="H171" s="421"/>
      <c r="I171" s="418"/>
      <c r="J171" s="434"/>
      <c r="K171" s="435"/>
      <c r="L171" s="435"/>
      <c r="M171" s="436"/>
      <c r="N171" s="437"/>
      <c r="O171" s="438"/>
      <c r="P171" s="439"/>
      <c r="Q171" s="439"/>
      <c r="R171" s="439"/>
      <c r="S171" s="439"/>
      <c r="T171" s="439"/>
      <c r="U171" s="440"/>
      <c r="V171" s="439"/>
      <c r="W171" s="439"/>
      <c r="X171" s="439"/>
      <c r="Y171" s="445"/>
      <c r="Z171" s="441"/>
      <c r="AA171" s="442"/>
      <c r="AB171" s="442"/>
      <c r="AC171" s="443"/>
      <c r="AD171" s="444"/>
      <c r="AE171" s="439"/>
      <c r="AF171" s="444"/>
      <c r="AG171" s="444"/>
      <c r="AH171" s="444"/>
      <c r="AI171" s="444"/>
      <c r="AJ171" s="444"/>
      <c r="AK171" s="447"/>
      <c r="AL171" s="430"/>
      <c r="AM171" s="430"/>
      <c r="AN171" s="448"/>
    </row>
    <row r="172" spans="1:40" ht="14.25">
      <c r="A172" s="425"/>
      <c r="B172" s="431"/>
      <c r="C172" s="431"/>
      <c r="D172" s="431"/>
      <c r="E172" s="425"/>
      <c r="F172" s="432"/>
      <c r="G172" s="433"/>
      <c r="H172" s="421"/>
      <c r="I172" s="418"/>
      <c r="J172" s="434"/>
      <c r="K172" s="435"/>
      <c r="L172" s="435"/>
      <c r="M172" s="436"/>
      <c r="N172" s="437"/>
      <c r="O172" s="438"/>
      <c r="P172" s="439"/>
      <c r="Q172" s="439"/>
      <c r="R172" s="439"/>
      <c r="S172" s="439"/>
      <c r="T172" s="439"/>
      <c r="U172" s="440"/>
      <c r="V172" s="439"/>
      <c r="W172" s="439"/>
      <c r="X172" s="439"/>
      <c r="Y172" s="445"/>
      <c r="Z172" s="441"/>
      <c r="AA172" s="442"/>
      <c r="AB172" s="442"/>
      <c r="AC172" s="443"/>
      <c r="AD172" s="444"/>
      <c r="AE172" s="439"/>
      <c r="AF172" s="444"/>
      <c r="AG172" s="444"/>
      <c r="AH172" s="444"/>
      <c r="AI172" s="444"/>
      <c r="AJ172" s="444"/>
      <c r="AK172" s="447"/>
      <c r="AL172" s="430"/>
      <c r="AM172" s="430"/>
      <c r="AN172" s="448"/>
    </row>
    <row r="173" spans="1:40" ht="14.25">
      <c r="A173" s="425"/>
      <c r="B173" s="431"/>
      <c r="C173" s="431"/>
      <c r="D173" s="431"/>
      <c r="E173" s="425"/>
      <c r="F173" s="432"/>
      <c r="G173" s="433"/>
      <c r="H173" s="421"/>
      <c r="I173" s="418"/>
      <c r="J173" s="434"/>
      <c r="K173" s="435"/>
      <c r="L173" s="435"/>
      <c r="M173" s="436"/>
      <c r="N173" s="437"/>
      <c r="O173" s="438"/>
      <c r="P173" s="439"/>
      <c r="Q173" s="439"/>
      <c r="R173" s="439"/>
      <c r="S173" s="439"/>
      <c r="T173" s="439"/>
      <c r="U173" s="440"/>
      <c r="V173" s="439"/>
      <c r="W173" s="439"/>
      <c r="X173" s="439"/>
      <c r="Y173" s="445"/>
      <c r="Z173" s="441"/>
      <c r="AA173" s="442"/>
      <c r="AB173" s="442"/>
      <c r="AC173" s="443"/>
      <c r="AD173" s="444"/>
      <c r="AE173" s="439"/>
      <c r="AF173" s="444"/>
      <c r="AG173" s="444"/>
      <c r="AH173" s="444"/>
      <c r="AI173" s="444"/>
      <c r="AJ173" s="444"/>
      <c r="AK173" s="447"/>
      <c r="AL173" s="430"/>
      <c r="AM173" s="430"/>
      <c r="AN173" s="448"/>
    </row>
    <row r="174" spans="1:40" ht="14.25">
      <c r="A174" s="425"/>
      <c r="B174" s="431"/>
      <c r="C174" s="431"/>
      <c r="D174" s="431"/>
      <c r="E174" s="425"/>
      <c r="F174" s="432"/>
      <c r="G174" s="433"/>
      <c r="H174" s="421"/>
      <c r="I174" s="418"/>
      <c r="J174" s="434"/>
      <c r="K174" s="435"/>
      <c r="L174" s="435"/>
      <c r="M174" s="436"/>
      <c r="N174" s="437"/>
      <c r="O174" s="438"/>
      <c r="P174" s="439"/>
      <c r="Q174" s="439"/>
      <c r="R174" s="439"/>
      <c r="S174" s="439"/>
      <c r="T174" s="439"/>
      <c r="U174" s="440"/>
      <c r="V174" s="439"/>
      <c r="W174" s="439"/>
      <c r="X174" s="439"/>
      <c r="Y174" s="445"/>
      <c r="Z174" s="441"/>
      <c r="AA174" s="442"/>
      <c r="AB174" s="442"/>
      <c r="AC174" s="443"/>
      <c r="AD174" s="444"/>
      <c r="AE174" s="439"/>
      <c r="AF174" s="444"/>
      <c r="AG174" s="444"/>
      <c r="AH174" s="444"/>
      <c r="AI174" s="444"/>
      <c r="AJ174" s="444"/>
      <c r="AK174" s="447"/>
      <c r="AL174" s="430"/>
      <c r="AM174" s="430"/>
      <c r="AN174" s="448"/>
    </row>
    <row r="175" spans="1:40" ht="14.25">
      <c r="A175" s="425"/>
      <c r="B175" s="431"/>
      <c r="C175" s="431"/>
      <c r="D175" s="431"/>
      <c r="E175" s="425"/>
      <c r="F175" s="432"/>
      <c r="G175" s="433"/>
      <c r="H175" s="421"/>
      <c r="I175" s="418"/>
      <c r="J175" s="434"/>
      <c r="K175" s="435"/>
      <c r="L175" s="435"/>
      <c r="M175" s="436"/>
      <c r="N175" s="437"/>
      <c r="O175" s="438"/>
      <c r="P175" s="439"/>
      <c r="Q175" s="439"/>
      <c r="R175" s="439"/>
      <c r="S175" s="439"/>
      <c r="T175" s="439"/>
      <c r="U175" s="440"/>
      <c r="V175" s="439"/>
      <c r="W175" s="439"/>
      <c r="X175" s="439"/>
      <c r="Y175" s="445"/>
      <c r="Z175" s="441"/>
      <c r="AA175" s="442"/>
      <c r="AB175" s="442"/>
      <c r="AC175" s="443"/>
      <c r="AD175" s="444"/>
      <c r="AE175" s="439"/>
      <c r="AF175" s="444"/>
      <c r="AG175" s="444"/>
      <c r="AH175" s="444"/>
      <c r="AI175" s="444"/>
      <c r="AJ175" s="444"/>
      <c r="AK175" s="447"/>
      <c r="AL175" s="430"/>
      <c r="AM175" s="430"/>
      <c r="AN175" s="448"/>
    </row>
    <row r="176" spans="1:40" ht="14.25">
      <c r="A176" s="425"/>
      <c r="B176" s="431"/>
      <c r="C176" s="431"/>
      <c r="D176" s="431"/>
      <c r="E176" s="425"/>
      <c r="F176" s="432"/>
      <c r="G176" s="433"/>
      <c r="H176" s="421"/>
      <c r="I176" s="418"/>
      <c r="J176" s="434"/>
      <c r="K176" s="435"/>
      <c r="L176" s="435"/>
      <c r="M176" s="436"/>
      <c r="N176" s="437"/>
      <c r="O176" s="438"/>
      <c r="P176" s="439"/>
      <c r="Q176" s="439"/>
      <c r="R176" s="439"/>
      <c r="S176" s="439"/>
      <c r="T176" s="439"/>
      <c r="U176" s="440"/>
      <c r="V176" s="439"/>
      <c r="W176" s="439"/>
      <c r="X176" s="439"/>
      <c r="Y176" s="445"/>
      <c r="Z176" s="441"/>
      <c r="AA176" s="442"/>
      <c r="AB176" s="442"/>
      <c r="AC176" s="443"/>
      <c r="AD176" s="444"/>
      <c r="AE176" s="439"/>
      <c r="AF176" s="444"/>
      <c r="AG176" s="444"/>
      <c r="AH176" s="444"/>
      <c r="AI176" s="444"/>
      <c r="AJ176" s="444"/>
      <c r="AK176" s="447"/>
      <c r="AL176" s="430"/>
      <c r="AM176" s="430"/>
      <c r="AN176" s="448"/>
    </row>
    <row r="177" spans="1:40" ht="14.25">
      <c r="A177" s="425"/>
      <c r="B177" s="431"/>
      <c r="C177" s="431"/>
      <c r="D177" s="431"/>
      <c r="E177" s="425"/>
      <c r="F177" s="432"/>
      <c r="G177" s="433"/>
      <c r="H177" s="421"/>
      <c r="I177" s="418"/>
      <c r="J177" s="434"/>
      <c r="K177" s="435"/>
      <c r="L177" s="435"/>
      <c r="M177" s="436"/>
      <c r="N177" s="437"/>
      <c r="O177" s="438"/>
      <c r="P177" s="439"/>
      <c r="Q177" s="439"/>
      <c r="R177" s="439"/>
      <c r="S177" s="439"/>
      <c r="T177" s="439"/>
      <c r="U177" s="440"/>
      <c r="V177" s="439"/>
      <c r="W177" s="439"/>
      <c r="X177" s="439"/>
      <c r="Y177" s="445"/>
      <c r="Z177" s="441"/>
      <c r="AA177" s="442"/>
      <c r="AB177" s="442"/>
      <c r="AC177" s="443"/>
      <c r="AD177" s="444"/>
      <c r="AE177" s="439"/>
      <c r="AF177" s="444"/>
      <c r="AG177" s="444"/>
      <c r="AH177" s="444"/>
      <c r="AI177" s="444"/>
      <c r="AJ177" s="444"/>
      <c r="AK177" s="447"/>
      <c r="AL177" s="430"/>
      <c r="AM177" s="430"/>
      <c r="AN177" s="448"/>
    </row>
    <row r="178" spans="1:40" ht="14.25">
      <c r="A178" s="425"/>
      <c r="B178" s="431"/>
      <c r="C178" s="431"/>
      <c r="D178" s="431"/>
      <c r="E178" s="425"/>
      <c r="F178" s="432"/>
      <c r="G178" s="433"/>
      <c r="H178" s="421"/>
      <c r="I178" s="418"/>
      <c r="J178" s="434"/>
      <c r="K178" s="435"/>
      <c r="L178" s="435"/>
      <c r="M178" s="436"/>
      <c r="N178" s="437"/>
      <c r="O178" s="438"/>
      <c r="P178" s="439"/>
      <c r="Q178" s="439"/>
      <c r="R178" s="439"/>
      <c r="S178" s="439"/>
      <c r="T178" s="439"/>
      <c r="U178" s="440"/>
      <c r="V178" s="439"/>
      <c r="W178" s="439"/>
      <c r="X178" s="439"/>
      <c r="Y178" s="445"/>
      <c r="Z178" s="441"/>
      <c r="AA178" s="442"/>
      <c r="AB178" s="442"/>
      <c r="AC178" s="443"/>
      <c r="AD178" s="444"/>
      <c r="AE178" s="439"/>
      <c r="AF178" s="444"/>
      <c r="AG178" s="444"/>
      <c r="AH178" s="444"/>
      <c r="AI178" s="444"/>
      <c r="AJ178" s="444"/>
      <c r="AK178" s="447"/>
      <c r="AL178" s="430"/>
      <c r="AM178" s="430"/>
      <c r="AN178" s="448"/>
    </row>
    <row r="179" spans="1:40" ht="14.25">
      <c r="A179" s="425"/>
      <c r="B179" s="431"/>
      <c r="C179" s="431"/>
      <c r="D179" s="431"/>
      <c r="E179" s="425"/>
      <c r="F179" s="432"/>
      <c r="G179" s="433"/>
      <c r="H179" s="421"/>
      <c r="I179" s="418"/>
      <c r="J179" s="434"/>
      <c r="K179" s="435"/>
      <c r="L179" s="435"/>
      <c r="M179" s="436"/>
      <c r="N179" s="437"/>
      <c r="O179" s="438"/>
      <c r="P179" s="439"/>
      <c r="Q179" s="439"/>
      <c r="R179" s="439"/>
      <c r="S179" s="439"/>
      <c r="T179" s="439"/>
      <c r="U179" s="440"/>
      <c r="V179" s="439"/>
      <c r="W179" s="439"/>
      <c r="X179" s="439"/>
      <c r="Y179" s="445"/>
      <c r="Z179" s="441"/>
      <c r="AA179" s="442"/>
      <c r="AB179" s="442"/>
      <c r="AC179" s="443"/>
      <c r="AD179" s="444"/>
      <c r="AE179" s="439"/>
      <c r="AF179" s="444"/>
      <c r="AG179" s="444"/>
      <c r="AH179" s="444"/>
      <c r="AI179" s="444"/>
      <c r="AJ179" s="444"/>
      <c r="AK179" s="447"/>
      <c r="AL179" s="430"/>
      <c r="AM179" s="430"/>
      <c r="AN179" s="448"/>
    </row>
    <row r="180" spans="1:40" ht="14.25">
      <c r="A180" s="425"/>
      <c r="B180" s="431"/>
      <c r="C180" s="431"/>
      <c r="D180" s="431"/>
      <c r="E180" s="425"/>
      <c r="F180" s="432"/>
      <c r="G180" s="433"/>
      <c r="H180" s="421"/>
      <c r="I180" s="418"/>
      <c r="J180" s="434"/>
      <c r="K180" s="435"/>
      <c r="L180" s="435"/>
      <c r="M180" s="436"/>
      <c r="N180" s="437"/>
      <c r="O180" s="438"/>
      <c r="P180" s="439"/>
      <c r="Q180" s="439"/>
      <c r="R180" s="439"/>
      <c r="S180" s="439"/>
      <c r="T180" s="439"/>
      <c r="U180" s="440"/>
      <c r="V180" s="439"/>
      <c r="W180" s="439"/>
      <c r="X180" s="439"/>
      <c r="Y180" s="445"/>
      <c r="Z180" s="441"/>
      <c r="AA180" s="442"/>
      <c r="AB180" s="442"/>
      <c r="AC180" s="443"/>
      <c r="AD180" s="444"/>
      <c r="AE180" s="439"/>
      <c r="AF180" s="444"/>
      <c r="AG180" s="444"/>
      <c r="AH180" s="444"/>
      <c r="AI180" s="444"/>
      <c r="AJ180" s="444"/>
      <c r="AK180" s="447"/>
      <c r="AL180" s="430"/>
      <c r="AM180" s="430"/>
      <c r="AN180" s="448"/>
    </row>
    <row r="181" spans="1:40" ht="14.25">
      <c r="A181" s="425"/>
      <c r="B181" s="431"/>
      <c r="C181" s="431"/>
      <c r="D181" s="431"/>
      <c r="E181" s="425"/>
      <c r="F181" s="432"/>
      <c r="G181" s="433"/>
      <c r="H181" s="421"/>
      <c r="I181" s="418"/>
      <c r="J181" s="434"/>
      <c r="K181" s="435"/>
      <c r="L181" s="435"/>
      <c r="M181" s="436"/>
      <c r="N181" s="437"/>
      <c r="O181" s="438"/>
      <c r="P181" s="439"/>
      <c r="Q181" s="439"/>
      <c r="R181" s="439"/>
      <c r="S181" s="439"/>
      <c r="T181" s="439"/>
      <c r="U181" s="440"/>
      <c r="V181" s="439"/>
      <c r="W181" s="439"/>
      <c r="X181" s="439"/>
      <c r="Y181" s="445"/>
      <c r="Z181" s="441"/>
      <c r="AA181" s="442"/>
      <c r="AB181" s="442"/>
      <c r="AC181" s="443"/>
      <c r="AD181" s="444"/>
      <c r="AE181" s="439"/>
      <c r="AF181" s="444"/>
      <c r="AG181" s="444"/>
      <c r="AH181" s="444"/>
      <c r="AI181" s="444"/>
      <c r="AJ181" s="444"/>
      <c r="AK181" s="447"/>
      <c r="AL181" s="430"/>
      <c r="AM181" s="430"/>
      <c r="AN181" s="448"/>
    </row>
    <row r="182" spans="1:40" ht="14.25">
      <c r="A182" s="425"/>
      <c r="B182" s="431"/>
      <c r="C182" s="431"/>
      <c r="D182" s="431"/>
      <c r="E182" s="425"/>
      <c r="F182" s="432"/>
      <c r="G182" s="433"/>
      <c r="H182" s="421"/>
      <c r="I182" s="418"/>
      <c r="J182" s="434"/>
      <c r="K182" s="435"/>
      <c r="L182" s="435"/>
      <c r="M182" s="436"/>
      <c r="N182" s="437"/>
      <c r="O182" s="438"/>
      <c r="P182" s="439"/>
      <c r="Q182" s="439"/>
      <c r="R182" s="439"/>
      <c r="S182" s="439"/>
      <c r="T182" s="439"/>
      <c r="U182" s="440"/>
      <c r="V182" s="439"/>
      <c r="W182" s="439"/>
      <c r="X182" s="439"/>
      <c r="Y182" s="445"/>
      <c r="Z182" s="441"/>
      <c r="AA182" s="442"/>
      <c r="AB182" s="442"/>
      <c r="AC182" s="443"/>
      <c r="AD182" s="444"/>
      <c r="AE182" s="439"/>
      <c r="AF182" s="444"/>
      <c r="AG182" s="444"/>
      <c r="AH182" s="444"/>
      <c r="AI182" s="444"/>
      <c r="AJ182" s="444"/>
      <c r="AK182" s="447"/>
      <c r="AL182" s="430"/>
      <c r="AM182" s="430"/>
      <c r="AN182" s="448"/>
    </row>
    <row r="183" spans="1:40" ht="14.25">
      <c r="A183" s="425"/>
      <c r="B183" s="431"/>
      <c r="C183" s="431"/>
      <c r="D183" s="431"/>
      <c r="E183" s="425"/>
      <c r="F183" s="432"/>
      <c r="G183" s="433"/>
      <c r="H183" s="421"/>
      <c r="I183" s="418"/>
      <c r="J183" s="434"/>
      <c r="K183" s="435"/>
      <c r="L183" s="435"/>
      <c r="M183" s="436"/>
      <c r="N183" s="437"/>
      <c r="O183" s="438"/>
      <c r="P183" s="439"/>
      <c r="Q183" s="439"/>
      <c r="R183" s="439"/>
      <c r="S183" s="439"/>
      <c r="T183" s="439"/>
      <c r="U183" s="440"/>
      <c r="V183" s="439"/>
      <c r="W183" s="439"/>
      <c r="X183" s="439"/>
      <c r="Y183" s="445"/>
      <c r="Z183" s="441"/>
      <c r="AA183" s="442"/>
      <c r="AB183" s="442"/>
      <c r="AC183" s="443"/>
      <c r="AD183" s="444"/>
      <c r="AE183" s="439"/>
      <c r="AF183" s="444"/>
      <c r="AG183" s="444"/>
      <c r="AH183" s="444"/>
      <c r="AI183" s="444"/>
      <c r="AJ183" s="444"/>
      <c r="AK183" s="447"/>
      <c r="AL183" s="430"/>
      <c r="AM183" s="430"/>
      <c r="AN183" s="448"/>
    </row>
    <row r="184" spans="1:40" ht="14.25">
      <c r="A184" s="425"/>
      <c r="B184" s="431"/>
      <c r="C184" s="431"/>
      <c r="D184" s="431"/>
      <c r="E184" s="425"/>
      <c r="F184" s="432"/>
      <c r="G184" s="433"/>
      <c r="H184" s="421"/>
      <c r="I184" s="418"/>
      <c r="J184" s="434"/>
      <c r="K184" s="435"/>
      <c r="L184" s="435"/>
      <c r="M184" s="436"/>
      <c r="N184" s="437"/>
      <c r="O184" s="438"/>
      <c r="P184" s="439"/>
      <c r="Q184" s="439"/>
      <c r="R184" s="439"/>
      <c r="S184" s="439"/>
      <c r="T184" s="439"/>
      <c r="U184" s="440"/>
      <c r="V184" s="439"/>
      <c r="W184" s="439"/>
      <c r="X184" s="439"/>
      <c r="Y184" s="445"/>
      <c r="Z184" s="441"/>
      <c r="AA184" s="442"/>
      <c r="AB184" s="442"/>
      <c r="AC184" s="443"/>
      <c r="AD184" s="444"/>
      <c r="AE184" s="439"/>
      <c r="AF184" s="444"/>
      <c r="AG184" s="444"/>
      <c r="AH184" s="444"/>
      <c r="AI184" s="444"/>
      <c r="AJ184" s="444"/>
      <c r="AK184" s="447"/>
      <c r="AL184" s="430"/>
      <c r="AM184" s="430"/>
      <c r="AN184" s="448"/>
    </row>
    <row r="185" spans="1:40" ht="14.25">
      <c r="A185" s="425"/>
      <c r="B185" s="431"/>
      <c r="C185" s="431"/>
      <c r="D185" s="431"/>
      <c r="E185" s="425"/>
      <c r="F185" s="432"/>
      <c r="G185" s="433"/>
      <c r="H185" s="421"/>
      <c r="I185" s="418"/>
      <c r="J185" s="434"/>
      <c r="K185" s="435"/>
      <c r="L185" s="435"/>
      <c r="M185" s="436"/>
      <c r="N185" s="437"/>
      <c r="O185" s="438"/>
      <c r="P185" s="439"/>
      <c r="Q185" s="439"/>
      <c r="R185" s="439"/>
      <c r="S185" s="439"/>
      <c r="T185" s="439"/>
      <c r="U185" s="440"/>
      <c r="V185" s="439"/>
      <c r="W185" s="439"/>
      <c r="X185" s="439"/>
      <c r="Y185" s="445"/>
      <c r="Z185" s="441"/>
      <c r="AA185" s="442"/>
      <c r="AB185" s="442"/>
      <c r="AC185" s="443"/>
      <c r="AD185" s="444"/>
      <c r="AE185" s="439"/>
      <c r="AF185" s="444"/>
      <c r="AG185" s="444"/>
      <c r="AH185" s="444"/>
      <c r="AI185" s="444"/>
      <c r="AJ185" s="444"/>
      <c r="AK185" s="447"/>
      <c r="AL185" s="430"/>
      <c r="AM185" s="430"/>
      <c r="AN185" s="448"/>
    </row>
    <row r="186" spans="1:40" ht="14.25">
      <c r="A186" s="425"/>
      <c r="B186" s="431"/>
      <c r="C186" s="431"/>
      <c r="D186" s="431"/>
      <c r="E186" s="425"/>
      <c r="F186" s="432"/>
      <c r="G186" s="433"/>
      <c r="H186" s="421"/>
      <c r="I186" s="418"/>
      <c r="J186" s="434"/>
      <c r="K186" s="435"/>
      <c r="L186" s="435"/>
      <c r="M186" s="436"/>
      <c r="N186" s="437"/>
      <c r="O186" s="438"/>
      <c r="P186" s="439"/>
      <c r="Q186" s="439"/>
      <c r="R186" s="439"/>
      <c r="S186" s="439"/>
      <c r="T186" s="439"/>
      <c r="U186" s="440"/>
      <c r="V186" s="439"/>
      <c r="W186" s="439"/>
      <c r="X186" s="439"/>
      <c r="Y186" s="445"/>
      <c r="Z186" s="441"/>
      <c r="AA186" s="442"/>
      <c r="AB186" s="442"/>
      <c r="AC186" s="443"/>
      <c r="AD186" s="444"/>
      <c r="AE186" s="439"/>
      <c r="AF186" s="444"/>
      <c r="AG186" s="444"/>
      <c r="AH186" s="444"/>
      <c r="AI186" s="444"/>
      <c r="AJ186" s="444"/>
      <c r="AK186" s="447"/>
      <c r="AL186" s="430"/>
      <c r="AM186" s="430"/>
      <c r="AN186" s="448"/>
    </row>
    <row r="187" spans="1:40" ht="14.25">
      <c r="A187" s="425"/>
      <c r="B187" s="431"/>
      <c r="C187" s="431"/>
      <c r="D187" s="431"/>
      <c r="E187" s="425"/>
      <c r="F187" s="432"/>
      <c r="G187" s="433"/>
      <c r="H187" s="421"/>
      <c r="I187" s="418"/>
      <c r="J187" s="434"/>
      <c r="K187" s="435"/>
      <c r="L187" s="435"/>
      <c r="M187" s="436"/>
      <c r="N187" s="437"/>
      <c r="O187" s="438"/>
      <c r="P187" s="439"/>
      <c r="Q187" s="439"/>
      <c r="R187" s="439"/>
      <c r="S187" s="439"/>
      <c r="T187" s="439"/>
      <c r="U187" s="440"/>
      <c r="V187" s="439"/>
      <c r="W187" s="439"/>
      <c r="X187" s="439"/>
      <c r="Y187" s="445"/>
      <c r="Z187" s="441"/>
      <c r="AA187" s="442"/>
      <c r="AB187" s="442"/>
      <c r="AC187" s="443"/>
      <c r="AD187" s="444"/>
      <c r="AE187" s="439"/>
      <c r="AF187" s="444"/>
      <c r="AG187" s="444"/>
      <c r="AH187" s="444"/>
      <c r="AI187" s="444"/>
      <c r="AJ187" s="444"/>
      <c r="AK187" s="447"/>
      <c r="AL187" s="430"/>
      <c r="AM187" s="430"/>
      <c r="AN187" s="448"/>
    </row>
    <row r="188" spans="1:40" ht="14.25">
      <c r="A188" s="425"/>
      <c r="B188" s="431"/>
      <c r="C188" s="431"/>
      <c r="D188" s="431"/>
      <c r="E188" s="425"/>
      <c r="F188" s="432"/>
      <c r="G188" s="433"/>
      <c r="H188" s="421"/>
      <c r="I188" s="418"/>
      <c r="J188" s="434"/>
      <c r="K188" s="435"/>
      <c r="L188" s="435"/>
      <c r="M188" s="436"/>
      <c r="N188" s="437"/>
      <c r="O188" s="438"/>
      <c r="P188" s="439"/>
      <c r="Q188" s="439"/>
      <c r="R188" s="439"/>
      <c r="S188" s="439"/>
      <c r="T188" s="439"/>
      <c r="U188" s="440"/>
      <c r="V188" s="439"/>
      <c r="W188" s="439"/>
      <c r="X188" s="439"/>
      <c r="Y188" s="445"/>
      <c r="Z188" s="441"/>
      <c r="AA188" s="442"/>
      <c r="AB188" s="442"/>
      <c r="AC188" s="443"/>
      <c r="AD188" s="444"/>
      <c r="AE188" s="439"/>
      <c r="AF188" s="444"/>
      <c r="AG188" s="444"/>
      <c r="AH188" s="444"/>
      <c r="AI188" s="444"/>
      <c r="AJ188" s="444"/>
      <c r="AK188" s="447"/>
      <c r="AL188" s="430"/>
      <c r="AM188" s="430"/>
      <c r="AN188" s="448"/>
    </row>
    <row r="189" spans="1:40" ht="14.25">
      <c r="A189" s="425"/>
      <c r="B189" s="431"/>
      <c r="C189" s="431"/>
      <c r="D189" s="431"/>
      <c r="E189" s="425"/>
      <c r="F189" s="432"/>
      <c r="G189" s="433"/>
      <c r="H189" s="421"/>
      <c r="I189" s="418"/>
      <c r="J189" s="434"/>
      <c r="K189" s="435"/>
      <c r="L189" s="435"/>
      <c r="M189" s="436"/>
      <c r="N189" s="437"/>
      <c r="O189" s="438"/>
      <c r="P189" s="439"/>
      <c r="Q189" s="439"/>
      <c r="R189" s="439"/>
      <c r="S189" s="439"/>
      <c r="T189" s="439"/>
      <c r="U189" s="440"/>
      <c r="V189" s="439"/>
      <c r="W189" s="439"/>
      <c r="X189" s="439"/>
      <c r="Y189" s="445"/>
      <c r="Z189" s="441"/>
      <c r="AA189" s="442"/>
      <c r="AB189" s="442"/>
      <c r="AC189" s="443"/>
      <c r="AD189" s="444"/>
      <c r="AE189" s="439"/>
      <c r="AF189" s="444"/>
      <c r="AG189" s="444"/>
      <c r="AH189" s="444"/>
      <c r="AI189" s="444"/>
      <c r="AJ189" s="444"/>
      <c r="AK189" s="447"/>
      <c r="AL189" s="430"/>
      <c r="AM189" s="430"/>
      <c r="AN189" s="448"/>
    </row>
    <row r="190" spans="1:40" ht="14.25">
      <c r="A190" s="425"/>
      <c r="B190" s="431"/>
      <c r="C190" s="431"/>
      <c r="D190" s="431"/>
      <c r="E190" s="425"/>
      <c r="F190" s="432"/>
      <c r="G190" s="433"/>
      <c r="H190" s="421"/>
      <c r="I190" s="418"/>
      <c r="J190" s="434"/>
      <c r="K190" s="435"/>
      <c r="L190" s="435"/>
      <c r="M190" s="436"/>
      <c r="N190" s="437"/>
      <c r="O190" s="438"/>
      <c r="P190" s="439"/>
      <c r="Q190" s="439"/>
      <c r="R190" s="439"/>
      <c r="S190" s="439"/>
      <c r="T190" s="439"/>
      <c r="U190" s="440"/>
      <c r="V190" s="439"/>
      <c r="W190" s="439"/>
      <c r="X190" s="439"/>
      <c r="Y190" s="445"/>
      <c r="Z190" s="441"/>
      <c r="AA190" s="442"/>
      <c r="AB190" s="442"/>
      <c r="AC190" s="443"/>
      <c r="AD190" s="444"/>
      <c r="AE190" s="439"/>
      <c r="AF190" s="444"/>
      <c r="AG190" s="444"/>
      <c r="AH190" s="444"/>
      <c r="AI190" s="444"/>
      <c r="AJ190" s="444"/>
      <c r="AK190" s="447"/>
      <c r="AL190" s="430"/>
      <c r="AM190" s="430"/>
      <c r="AN190" s="448"/>
    </row>
    <row r="191" spans="1:40" ht="14.25">
      <c r="A191" s="425"/>
      <c r="B191" s="431"/>
      <c r="C191" s="431"/>
      <c r="D191" s="431"/>
      <c r="E191" s="425"/>
      <c r="F191" s="432"/>
      <c r="G191" s="433"/>
      <c r="H191" s="421"/>
      <c r="I191" s="418"/>
      <c r="J191" s="434"/>
      <c r="K191" s="435"/>
      <c r="L191" s="435"/>
      <c r="M191" s="436"/>
      <c r="N191" s="437"/>
      <c r="O191" s="438"/>
      <c r="P191" s="439"/>
      <c r="Q191" s="439"/>
      <c r="R191" s="439"/>
      <c r="S191" s="439"/>
      <c r="T191" s="439"/>
      <c r="U191" s="440"/>
      <c r="V191" s="439"/>
      <c r="W191" s="439"/>
      <c r="X191" s="439"/>
      <c r="Y191" s="445"/>
      <c r="Z191" s="441"/>
      <c r="AA191" s="442"/>
      <c r="AB191" s="442"/>
      <c r="AC191" s="443"/>
      <c r="AD191" s="444"/>
      <c r="AE191" s="439"/>
      <c r="AF191" s="444"/>
      <c r="AG191" s="444"/>
      <c r="AH191" s="444"/>
      <c r="AI191" s="444"/>
      <c r="AJ191" s="444"/>
      <c r="AK191" s="447"/>
      <c r="AL191" s="430"/>
      <c r="AM191" s="430"/>
      <c r="AN191" s="448"/>
    </row>
    <row r="192" spans="1:40" ht="14.25">
      <c r="A192" s="425"/>
      <c r="B192" s="431"/>
      <c r="C192" s="431"/>
      <c r="D192" s="431"/>
      <c r="E192" s="425"/>
      <c r="F192" s="432"/>
      <c r="G192" s="433"/>
      <c r="H192" s="421"/>
      <c r="I192" s="418"/>
      <c r="J192" s="434"/>
      <c r="K192" s="435"/>
      <c r="L192" s="435"/>
      <c r="M192" s="436"/>
      <c r="N192" s="437"/>
      <c r="O192" s="438"/>
      <c r="P192" s="439"/>
      <c r="Q192" s="439"/>
      <c r="R192" s="439"/>
      <c r="S192" s="439"/>
      <c r="T192" s="439"/>
      <c r="U192" s="440"/>
      <c r="V192" s="439"/>
      <c r="W192" s="439"/>
      <c r="X192" s="439"/>
      <c r="Y192" s="445"/>
      <c r="Z192" s="441"/>
      <c r="AA192" s="442"/>
      <c r="AB192" s="442"/>
      <c r="AC192" s="443"/>
      <c r="AD192" s="444"/>
      <c r="AE192" s="439"/>
      <c r="AF192" s="444"/>
      <c r="AG192" s="444"/>
      <c r="AH192" s="444"/>
      <c r="AI192" s="444"/>
      <c r="AJ192" s="444"/>
      <c r="AK192" s="447"/>
      <c r="AL192" s="430"/>
      <c r="AM192" s="430"/>
      <c r="AN192" s="448"/>
    </row>
    <row r="193" spans="1:40" ht="14.25">
      <c r="A193" s="425"/>
      <c r="B193" s="431"/>
      <c r="C193" s="431"/>
      <c r="D193" s="431"/>
      <c r="E193" s="425"/>
      <c r="F193" s="432"/>
      <c r="G193" s="433"/>
      <c r="H193" s="421"/>
      <c r="I193" s="418"/>
      <c r="J193" s="434"/>
      <c r="K193" s="435"/>
      <c r="L193" s="435"/>
      <c r="M193" s="436"/>
      <c r="N193" s="437"/>
      <c r="O193" s="438"/>
      <c r="P193" s="439"/>
      <c r="Q193" s="439"/>
      <c r="R193" s="439"/>
      <c r="S193" s="439"/>
      <c r="T193" s="439"/>
      <c r="U193" s="440"/>
      <c r="V193" s="439"/>
      <c r="W193" s="439"/>
      <c r="X193" s="439"/>
      <c r="Y193" s="445"/>
      <c r="Z193" s="441"/>
      <c r="AA193" s="442"/>
      <c r="AB193" s="442"/>
      <c r="AC193" s="443"/>
      <c r="AD193" s="444"/>
      <c r="AE193" s="439"/>
      <c r="AF193" s="444"/>
      <c r="AG193" s="444"/>
      <c r="AH193" s="444"/>
      <c r="AI193" s="444"/>
      <c r="AJ193" s="444"/>
      <c r="AK193" s="447"/>
      <c r="AL193" s="430"/>
      <c r="AM193" s="430"/>
      <c r="AN193" s="448"/>
    </row>
    <row r="194" spans="1:40" ht="14.25">
      <c r="A194" s="425"/>
      <c r="B194" s="431"/>
      <c r="C194" s="431"/>
      <c r="D194" s="431"/>
      <c r="E194" s="425"/>
      <c r="F194" s="432"/>
      <c r="G194" s="433"/>
      <c r="H194" s="421"/>
      <c r="I194" s="418"/>
      <c r="J194" s="434"/>
      <c r="K194" s="435"/>
      <c r="L194" s="435"/>
      <c r="M194" s="436"/>
      <c r="N194" s="437"/>
      <c r="O194" s="438"/>
      <c r="P194" s="439"/>
      <c r="Q194" s="439"/>
      <c r="R194" s="439"/>
      <c r="S194" s="439"/>
      <c r="T194" s="439"/>
      <c r="U194" s="440"/>
      <c r="V194" s="439"/>
      <c r="W194" s="439"/>
      <c r="X194" s="439"/>
      <c r="Y194" s="445"/>
      <c r="Z194" s="441"/>
      <c r="AA194" s="442"/>
      <c r="AB194" s="442"/>
      <c r="AC194" s="443"/>
      <c r="AD194" s="444"/>
      <c r="AE194" s="439"/>
      <c r="AF194" s="444"/>
      <c r="AG194" s="444"/>
      <c r="AH194" s="444"/>
      <c r="AI194" s="444"/>
      <c r="AJ194" s="444"/>
      <c r="AK194" s="447"/>
      <c r="AL194" s="430"/>
      <c r="AM194" s="430"/>
      <c r="AN194" s="448"/>
    </row>
    <row r="195" spans="1:40" ht="14.25">
      <c r="A195" s="425"/>
      <c r="B195" s="431"/>
      <c r="C195" s="431"/>
      <c r="D195" s="431"/>
      <c r="E195" s="425"/>
      <c r="F195" s="432"/>
      <c r="G195" s="433"/>
      <c r="H195" s="421"/>
      <c r="I195" s="418"/>
      <c r="J195" s="434"/>
      <c r="K195" s="435"/>
      <c r="L195" s="435"/>
      <c r="M195" s="436"/>
      <c r="N195" s="437"/>
      <c r="O195" s="438"/>
      <c r="P195" s="439"/>
      <c r="Q195" s="439"/>
      <c r="R195" s="439"/>
      <c r="S195" s="439"/>
      <c r="T195" s="439"/>
      <c r="U195" s="440"/>
      <c r="V195" s="439"/>
      <c r="W195" s="439"/>
      <c r="X195" s="439"/>
      <c r="Y195" s="445"/>
      <c r="Z195" s="441"/>
      <c r="AA195" s="442"/>
      <c r="AB195" s="442"/>
      <c r="AC195" s="443"/>
      <c r="AD195" s="444"/>
      <c r="AE195" s="439"/>
      <c r="AF195" s="444"/>
      <c r="AG195" s="444"/>
      <c r="AH195" s="444"/>
      <c r="AI195" s="444"/>
      <c r="AJ195" s="444"/>
      <c r="AK195" s="447"/>
      <c r="AL195" s="430"/>
      <c r="AM195" s="430"/>
      <c r="AN195" s="448"/>
    </row>
    <row r="196" spans="1:40" ht="14.25">
      <c r="A196" s="425"/>
      <c r="B196" s="431"/>
      <c r="C196" s="431"/>
      <c r="D196" s="431"/>
      <c r="E196" s="425"/>
      <c r="F196" s="432"/>
      <c r="G196" s="433"/>
      <c r="H196" s="421"/>
      <c r="I196" s="418"/>
      <c r="J196" s="434"/>
      <c r="K196" s="435"/>
      <c r="L196" s="435"/>
      <c r="M196" s="436"/>
      <c r="N196" s="437"/>
      <c r="O196" s="438"/>
      <c r="P196" s="439"/>
      <c r="Q196" s="439"/>
      <c r="R196" s="439"/>
      <c r="S196" s="439"/>
      <c r="T196" s="439"/>
      <c r="U196" s="440"/>
      <c r="V196" s="439"/>
      <c r="W196" s="439"/>
      <c r="X196" s="439"/>
      <c r="Y196" s="445"/>
      <c r="Z196" s="441"/>
      <c r="AA196" s="442"/>
      <c r="AB196" s="442"/>
      <c r="AC196" s="443"/>
      <c r="AD196" s="444"/>
      <c r="AE196" s="439"/>
      <c r="AF196" s="444"/>
      <c r="AG196" s="444"/>
      <c r="AH196" s="444"/>
      <c r="AI196" s="444"/>
      <c r="AJ196" s="444"/>
      <c r="AK196" s="447"/>
      <c r="AL196" s="430"/>
      <c r="AM196" s="430"/>
      <c r="AN196" s="448"/>
    </row>
    <row r="197" spans="1:40" ht="14.25">
      <c r="A197" s="425"/>
      <c r="B197" s="431"/>
      <c r="C197" s="431"/>
      <c r="D197" s="431"/>
      <c r="E197" s="425"/>
      <c r="F197" s="432"/>
      <c r="G197" s="433"/>
      <c r="H197" s="421"/>
      <c r="I197" s="418"/>
      <c r="J197" s="434"/>
      <c r="K197" s="435"/>
      <c r="L197" s="435"/>
      <c r="M197" s="436"/>
      <c r="N197" s="437"/>
      <c r="O197" s="438"/>
      <c r="P197" s="439"/>
      <c r="Q197" s="439"/>
      <c r="R197" s="439"/>
      <c r="S197" s="439"/>
      <c r="T197" s="439"/>
      <c r="U197" s="440"/>
      <c r="V197" s="439"/>
      <c r="W197" s="439"/>
      <c r="X197" s="439"/>
      <c r="Y197" s="445"/>
      <c r="Z197" s="441"/>
      <c r="AA197" s="442"/>
      <c r="AB197" s="442"/>
      <c r="AC197" s="443"/>
      <c r="AD197" s="444"/>
      <c r="AE197" s="439"/>
      <c r="AF197" s="444"/>
      <c r="AG197" s="444"/>
      <c r="AH197" s="444"/>
      <c r="AI197" s="444"/>
      <c r="AJ197" s="444"/>
      <c r="AK197" s="447"/>
      <c r="AL197" s="430"/>
      <c r="AM197" s="430"/>
      <c r="AN197" s="448"/>
    </row>
    <row r="198" spans="1:40" ht="14.25">
      <c r="A198" s="425"/>
      <c r="B198" s="431"/>
      <c r="C198" s="431"/>
      <c r="D198" s="431"/>
      <c r="E198" s="425"/>
      <c r="F198" s="432"/>
      <c r="G198" s="433"/>
      <c r="H198" s="421"/>
      <c r="I198" s="418"/>
      <c r="J198" s="434"/>
      <c r="K198" s="435"/>
      <c r="L198" s="435"/>
      <c r="M198" s="436"/>
      <c r="N198" s="437"/>
      <c r="O198" s="438"/>
      <c r="P198" s="439"/>
      <c r="Q198" s="439"/>
      <c r="R198" s="439"/>
      <c r="S198" s="439"/>
      <c r="T198" s="439"/>
      <c r="U198" s="440"/>
      <c r="V198" s="439"/>
      <c r="W198" s="439"/>
      <c r="X198" s="439"/>
      <c r="Y198" s="445"/>
      <c r="Z198" s="441"/>
      <c r="AA198" s="442"/>
      <c r="AB198" s="442"/>
      <c r="AC198" s="443"/>
      <c r="AD198" s="444"/>
      <c r="AE198" s="439"/>
      <c r="AF198" s="444"/>
      <c r="AG198" s="444"/>
      <c r="AH198" s="444"/>
      <c r="AI198" s="444"/>
      <c r="AJ198" s="444"/>
      <c r="AK198" s="447"/>
      <c r="AL198" s="430"/>
      <c r="AM198" s="430"/>
      <c r="AN198" s="448"/>
    </row>
    <row r="199" spans="1:40" ht="14.25">
      <c r="A199" s="425"/>
      <c r="B199" s="431"/>
      <c r="C199" s="431"/>
      <c r="D199" s="431"/>
      <c r="E199" s="425"/>
      <c r="F199" s="432"/>
      <c r="G199" s="433"/>
      <c r="H199" s="421"/>
      <c r="I199" s="418"/>
      <c r="J199" s="434"/>
      <c r="K199" s="435"/>
      <c r="L199" s="435"/>
      <c r="M199" s="436"/>
      <c r="N199" s="437"/>
      <c r="O199" s="438"/>
      <c r="P199" s="439"/>
      <c r="Q199" s="439"/>
      <c r="R199" s="439"/>
      <c r="S199" s="439"/>
      <c r="T199" s="439"/>
      <c r="U199" s="440"/>
      <c r="V199" s="439"/>
      <c r="W199" s="439"/>
      <c r="X199" s="439"/>
      <c r="Y199" s="445"/>
      <c r="Z199" s="441"/>
      <c r="AA199" s="442"/>
      <c r="AB199" s="442"/>
      <c r="AC199" s="443"/>
      <c r="AD199" s="444"/>
      <c r="AE199" s="439"/>
      <c r="AF199" s="444"/>
      <c r="AG199" s="444"/>
      <c r="AH199" s="444"/>
      <c r="AI199" s="444"/>
      <c r="AJ199" s="444"/>
      <c r="AK199" s="447"/>
      <c r="AL199" s="430"/>
      <c r="AM199" s="430"/>
      <c r="AN199" s="448"/>
    </row>
    <row r="200" spans="1:40" ht="14.25">
      <c r="A200" s="425"/>
      <c r="B200" s="431"/>
      <c r="C200" s="431"/>
      <c r="D200" s="431"/>
      <c r="E200" s="425"/>
      <c r="F200" s="432"/>
      <c r="G200" s="433"/>
      <c r="H200" s="421"/>
      <c r="I200" s="418"/>
      <c r="J200" s="434"/>
      <c r="K200" s="435"/>
      <c r="L200" s="435"/>
      <c r="M200" s="436"/>
      <c r="N200" s="437"/>
      <c r="O200" s="438"/>
      <c r="P200" s="439"/>
      <c r="Q200" s="439"/>
      <c r="R200" s="439"/>
      <c r="S200" s="439"/>
      <c r="T200" s="439"/>
      <c r="U200" s="440"/>
      <c r="V200" s="439"/>
      <c r="W200" s="439"/>
      <c r="X200" s="439"/>
      <c r="Y200" s="445"/>
      <c r="Z200" s="441"/>
      <c r="AA200" s="442"/>
      <c r="AB200" s="442"/>
      <c r="AC200" s="443"/>
      <c r="AD200" s="444"/>
      <c r="AE200" s="439"/>
      <c r="AF200" s="444"/>
      <c r="AG200" s="444"/>
      <c r="AH200" s="444"/>
      <c r="AI200" s="444"/>
      <c r="AJ200" s="444"/>
      <c r="AK200" s="447"/>
      <c r="AL200" s="430"/>
      <c r="AM200" s="430"/>
      <c r="AN200" s="448"/>
    </row>
    <row r="201" spans="1:40" ht="14.25">
      <c r="A201" s="425"/>
      <c r="B201" s="431"/>
      <c r="C201" s="431"/>
      <c r="D201" s="431"/>
      <c r="E201" s="425"/>
      <c r="F201" s="432"/>
      <c r="G201" s="433"/>
      <c r="H201" s="421"/>
      <c r="I201" s="418"/>
      <c r="J201" s="434"/>
      <c r="K201" s="435"/>
      <c r="L201" s="435"/>
      <c r="M201" s="436"/>
      <c r="N201" s="437"/>
      <c r="O201" s="438"/>
      <c r="P201" s="439"/>
      <c r="Q201" s="439"/>
      <c r="R201" s="439"/>
      <c r="S201" s="439"/>
      <c r="T201" s="439"/>
      <c r="U201" s="440"/>
      <c r="V201" s="439"/>
      <c r="W201" s="439"/>
      <c r="X201" s="439"/>
      <c r="Y201" s="445"/>
      <c r="Z201" s="441"/>
      <c r="AA201" s="442"/>
      <c r="AB201" s="442"/>
      <c r="AC201" s="443"/>
      <c r="AD201" s="444"/>
      <c r="AE201" s="439"/>
      <c r="AF201" s="444"/>
      <c r="AG201" s="444"/>
      <c r="AH201" s="444"/>
      <c r="AI201" s="444"/>
      <c r="AJ201" s="444"/>
      <c r="AK201" s="447"/>
      <c r="AL201" s="430"/>
      <c r="AM201" s="430"/>
      <c r="AN201" s="448"/>
    </row>
    <row r="202" spans="1:40" ht="14.25">
      <c r="A202" s="425"/>
      <c r="B202" s="431"/>
      <c r="C202" s="431"/>
      <c r="D202" s="431"/>
      <c r="E202" s="425"/>
      <c r="F202" s="432"/>
      <c r="G202" s="433"/>
      <c r="H202" s="421"/>
      <c r="I202" s="418"/>
      <c r="J202" s="434"/>
      <c r="K202" s="435"/>
      <c r="L202" s="435"/>
      <c r="M202" s="436"/>
      <c r="N202" s="437"/>
      <c r="O202" s="438"/>
      <c r="P202" s="439"/>
      <c r="Q202" s="439"/>
      <c r="R202" s="439"/>
      <c r="S202" s="439"/>
      <c r="T202" s="439"/>
      <c r="U202" s="440"/>
      <c r="V202" s="439"/>
      <c r="W202" s="439"/>
      <c r="X202" s="439"/>
      <c r="Y202" s="445"/>
      <c r="Z202" s="441"/>
      <c r="AA202" s="442"/>
      <c r="AB202" s="442"/>
      <c r="AC202" s="443"/>
      <c r="AD202" s="444"/>
      <c r="AE202" s="439"/>
      <c r="AF202" s="444"/>
      <c r="AG202" s="444"/>
      <c r="AH202" s="444"/>
      <c r="AI202" s="444"/>
      <c r="AJ202" s="444"/>
      <c r="AK202" s="447"/>
      <c r="AL202" s="430"/>
      <c r="AM202" s="430"/>
      <c r="AN202" s="448"/>
    </row>
    <row r="203" spans="1:40" ht="14.25">
      <c r="A203" s="425"/>
      <c r="B203" s="431"/>
      <c r="C203" s="431"/>
      <c r="D203" s="431"/>
      <c r="E203" s="425"/>
      <c r="F203" s="432"/>
      <c r="G203" s="433"/>
      <c r="H203" s="421"/>
      <c r="I203" s="418"/>
      <c r="J203" s="434"/>
      <c r="K203" s="435"/>
      <c r="L203" s="435"/>
      <c r="M203" s="436"/>
      <c r="N203" s="437"/>
      <c r="O203" s="438"/>
      <c r="P203" s="439"/>
      <c r="Q203" s="439"/>
      <c r="R203" s="439"/>
      <c r="S203" s="439"/>
      <c r="T203" s="439"/>
      <c r="U203" s="440"/>
      <c r="V203" s="439"/>
      <c r="W203" s="439"/>
      <c r="X203" s="439"/>
      <c r="Y203" s="445"/>
      <c r="Z203" s="441"/>
      <c r="AA203" s="442"/>
      <c r="AB203" s="442"/>
      <c r="AC203" s="443"/>
      <c r="AD203" s="444"/>
      <c r="AE203" s="439"/>
      <c r="AF203" s="444"/>
      <c r="AG203" s="444"/>
      <c r="AH203" s="444"/>
      <c r="AI203" s="444"/>
      <c r="AJ203" s="444"/>
      <c r="AK203" s="447"/>
      <c r="AL203" s="430"/>
      <c r="AM203" s="430"/>
      <c r="AN203" s="448"/>
    </row>
    <row r="204" spans="1:40" ht="14.25">
      <c r="A204" s="425"/>
      <c r="B204" s="431"/>
      <c r="C204" s="431"/>
      <c r="D204" s="431"/>
      <c r="E204" s="425"/>
      <c r="F204" s="432"/>
      <c r="G204" s="433"/>
      <c r="H204" s="421"/>
      <c r="I204" s="418"/>
      <c r="J204" s="434"/>
      <c r="K204" s="435"/>
      <c r="L204" s="435"/>
      <c r="M204" s="436"/>
      <c r="N204" s="437"/>
      <c r="O204" s="438"/>
      <c r="P204" s="439"/>
      <c r="Q204" s="439"/>
      <c r="R204" s="439"/>
      <c r="S204" s="439"/>
      <c r="T204" s="439"/>
      <c r="U204" s="440"/>
      <c r="V204" s="439"/>
      <c r="W204" s="439"/>
      <c r="X204" s="439"/>
      <c r="Y204" s="445"/>
      <c r="Z204" s="441"/>
      <c r="AA204" s="442"/>
      <c r="AB204" s="442"/>
      <c r="AC204" s="443"/>
      <c r="AD204" s="444"/>
      <c r="AE204" s="439"/>
      <c r="AF204" s="444"/>
      <c r="AG204" s="444"/>
      <c r="AH204" s="444"/>
      <c r="AI204" s="444"/>
      <c r="AJ204" s="444"/>
      <c r="AK204" s="447"/>
      <c r="AL204" s="430"/>
      <c r="AM204" s="430"/>
      <c r="AN204" s="448"/>
    </row>
    <row r="205" spans="1:40" ht="14.25">
      <c r="A205" s="425"/>
      <c r="B205" s="431"/>
      <c r="C205" s="431"/>
      <c r="D205" s="431"/>
      <c r="E205" s="425"/>
      <c r="F205" s="432"/>
      <c r="G205" s="433"/>
      <c r="H205" s="421"/>
      <c r="I205" s="418"/>
      <c r="J205" s="434"/>
      <c r="K205" s="435"/>
      <c r="L205" s="435"/>
      <c r="M205" s="436"/>
      <c r="N205" s="437"/>
      <c r="O205" s="438"/>
      <c r="P205" s="439"/>
      <c r="Q205" s="439"/>
      <c r="R205" s="439"/>
      <c r="S205" s="439"/>
      <c r="T205" s="439"/>
      <c r="U205" s="440"/>
      <c r="V205" s="439"/>
      <c r="W205" s="439"/>
      <c r="X205" s="439"/>
      <c r="Y205" s="445"/>
      <c r="Z205" s="441"/>
      <c r="AA205" s="442"/>
      <c r="AB205" s="442"/>
      <c r="AC205" s="443"/>
      <c r="AD205" s="444"/>
      <c r="AE205" s="439"/>
      <c r="AF205" s="444"/>
      <c r="AG205" s="444"/>
      <c r="AH205" s="444"/>
      <c r="AI205" s="444"/>
      <c r="AJ205" s="444"/>
      <c r="AK205" s="447"/>
      <c r="AL205" s="430"/>
      <c r="AM205" s="430"/>
      <c r="AN205" s="448"/>
    </row>
    <row r="206" spans="1:40" ht="14.25">
      <c r="A206" s="425"/>
      <c r="B206" s="431"/>
      <c r="C206" s="431"/>
      <c r="D206" s="431"/>
      <c r="E206" s="425"/>
      <c r="F206" s="432"/>
      <c r="G206" s="433"/>
      <c r="H206" s="421"/>
      <c r="I206" s="418"/>
      <c r="J206" s="434"/>
      <c r="K206" s="435"/>
      <c r="L206" s="435"/>
      <c r="M206" s="436"/>
      <c r="N206" s="437"/>
      <c r="O206" s="438"/>
      <c r="P206" s="439"/>
      <c r="Q206" s="439"/>
      <c r="R206" s="439"/>
      <c r="S206" s="439"/>
      <c r="T206" s="439"/>
      <c r="U206" s="440"/>
      <c r="V206" s="439"/>
      <c r="W206" s="439"/>
      <c r="X206" s="439"/>
      <c r="Y206" s="445"/>
      <c r="Z206" s="441"/>
      <c r="AA206" s="442"/>
      <c r="AB206" s="442"/>
      <c r="AC206" s="443"/>
      <c r="AD206" s="444"/>
      <c r="AE206" s="439"/>
      <c r="AF206" s="444"/>
      <c r="AG206" s="444"/>
      <c r="AH206" s="444"/>
      <c r="AI206" s="444"/>
      <c r="AJ206" s="444"/>
      <c r="AK206" s="447"/>
      <c r="AL206" s="430"/>
      <c r="AM206" s="430"/>
      <c r="AN206" s="448"/>
    </row>
    <row r="207" spans="1:40" ht="14.25">
      <c r="A207" s="425"/>
      <c r="B207" s="431"/>
      <c r="C207" s="431"/>
      <c r="D207" s="431"/>
      <c r="E207" s="425"/>
      <c r="F207" s="432"/>
      <c r="G207" s="433"/>
      <c r="H207" s="421"/>
      <c r="I207" s="418"/>
      <c r="J207" s="434"/>
      <c r="K207" s="435"/>
      <c r="L207" s="435"/>
      <c r="M207" s="436"/>
      <c r="N207" s="437"/>
      <c r="O207" s="438"/>
      <c r="P207" s="439"/>
      <c r="Q207" s="439"/>
      <c r="R207" s="439"/>
      <c r="S207" s="439"/>
      <c r="T207" s="439"/>
      <c r="U207" s="440"/>
      <c r="V207" s="439"/>
      <c r="W207" s="439"/>
      <c r="X207" s="439"/>
      <c r="Y207" s="445"/>
      <c r="Z207" s="441"/>
      <c r="AA207" s="442"/>
      <c r="AB207" s="442"/>
      <c r="AC207" s="443"/>
      <c r="AD207" s="444"/>
      <c r="AE207" s="439"/>
      <c r="AF207" s="444"/>
      <c r="AG207" s="444"/>
      <c r="AH207" s="444"/>
      <c r="AI207" s="444"/>
      <c r="AJ207" s="444"/>
      <c r="AK207" s="447"/>
      <c r="AL207" s="430"/>
      <c r="AM207" s="430"/>
      <c r="AN207" s="448"/>
    </row>
    <row r="208" spans="1:40" ht="14.25">
      <c r="A208" s="425"/>
      <c r="B208" s="431"/>
      <c r="C208" s="431"/>
      <c r="D208" s="431"/>
      <c r="E208" s="425"/>
      <c r="F208" s="432"/>
      <c r="G208" s="433"/>
      <c r="H208" s="421"/>
      <c r="I208" s="418"/>
      <c r="J208" s="434"/>
      <c r="K208" s="435"/>
      <c r="L208" s="435"/>
      <c r="M208" s="436"/>
      <c r="N208" s="437"/>
      <c r="O208" s="438"/>
      <c r="P208" s="439"/>
      <c r="Q208" s="439"/>
      <c r="R208" s="439"/>
      <c r="S208" s="439"/>
      <c r="T208" s="439"/>
      <c r="U208" s="440"/>
      <c r="V208" s="439"/>
      <c r="W208" s="439"/>
      <c r="X208" s="439"/>
      <c r="Y208" s="445"/>
      <c r="Z208" s="441"/>
      <c r="AA208" s="442"/>
      <c r="AB208" s="442"/>
      <c r="AC208" s="443"/>
      <c r="AD208" s="444"/>
      <c r="AE208" s="439"/>
      <c r="AF208" s="444"/>
      <c r="AG208" s="444"/>
      <c r="AH208" s="444"/>
      <c r="AI208" s="444"/>
      <c r="AJ208" s="444"/>
      <c r="AK208" s="447"/>
      <c r="AL208" s="430"/>
      <c r="AM208" s="430"/>
      <c r="AN208" s="448"/>
    </row>
    <row r="209" spans="1:40" ht="14.25">
      <c r="A209" s="425"/>
      <c r="B209" s="431"/>
      <c r="C209" s="431"/>
      <c r="D209" s="431"/>
      <c r="E209" s="425"/>
      <c r="F209" s="432"/>
      <c r="G209" s="433"/>
      <c r="H209" s="421"/>
      <c r="I209" s="418"/>
      <c r="J209" s="434"/>
      <c r="K209" s="435"/>
      <c r="L209" s="435"/>
      <c r="M209" s="436"/>
      <c r="N209" s="437"/>
      <c r="O209" s="438"/>
      <c r="P209" s="439"/>
      <c r="Q209" s="439"/>
      <c r="R209" s="439"/>
      <c r="S209" s="439"/>
      <c r="T209" s="439"/>
      <c r="U209" s="440"/>
      <c r="V209" s="439"/>
      <c r="W209" s="439"/>
      <c r="X209" s="439"/>
      <c r="Y209" s="445"/>
      <c r="Z209" s="441"/>
      <c r="AA209" s="442"/>
      <c r="AB209" s="442"/>
      <c r="AC209" s="443"/>
      <c r="AD209" s="444"/>
      <c r="AE209" s="439"/>
      <c r="AF209" s="444"/>
      <c r="AG209" s="444"/>
      <c r="AH209" s="444"/>
      <c r="AI209" s="444"/>
      <c r="AJ209" s="444"/>
      <c r="AK209" s="447"/>
      <c r="AL209" s="430"/>
      <c r="AM209" s="430"/>
      <c r="AN209" s="448"/>
    </row>
    <row r="210" spans="1:40" ht="14.25">
      <c r="A210" s="425"/>
      <c r="B210" s="431"/>
      <c r="C210" s="431"/>
      <c r="D210" s="431"/>
      <c r="E210" s="425"/>
      <c r="F210" s="432"/>
      <c r="G210" s="433"/>
      <c r="H210" s="421"/>
      <c r="I210" s="418"/>
      <c r="J210" s="434"/>
      <c r="K210" s="435"/>
      <c r="L210" s="435"/>
      <c r="M210" s="436"/>
      <c r="N210" s="437"/>
      <c r="O210" s="438"/>
      <c r="P210" s="439"/>
      <c r="Q210" s="439"/>
      <c r="R210" s="439"/>
      <c r="S210" s="439"/>
      <c r="T210" s="439"/>
      <c r="U210" s="440"/>
      <c r="V210" s="439"/>
      <c r="W210" s="439"/>
      <c r="X210" s="439"/>
      <c r="Y210" s="445"/>
      <c r="Z210" s="441"/>
      <c r="AA210" s="442"/>
      <c r="AB210" s="442"/>
      <c r="AC210" s="443"/>
      <c r="AD210" s="444"/>
      <c r="AE210" s="439"/>
      <c r="AF210" s="444"/>
      <c r="AG210" s="444"/>
      <c r="AH210" s="444"/>
      <c r="AI210" s="444"/>
      <c r="AJ210" s="444"/>
      <c r="AK210" s="447"/>
      <c r="AL210" s="430"/>
      <c r="AM210" s="430"/>
      <c r="AN210" s="448"/>
    </row>
    <row r="211" spans="1:40" ht="14.25">
      <c r="A211" s="425"/>
      <c r="B211" s="431"/>
      <c r="C211" s="431"/>
      <c r="D211" s="431"/>
      <c r="E211" s="425"/>
      <c r="F211" s="432"/>
      <c r="G211" s="433"/>
      <c r="H211" s="421"/>
      <c r="I211" s="418"/>
      <c r="J211" s="434"/>
      <c r="K211" s="435"/>
      <c r="L211" s="435"/>
      <c r="M211" s="436"/>
      <c r="N211" s="437"/>
      <c r="O211" s="438"/>
      <c r="P211" s="439"/>
      <c r="Q211" s="439"/>
      <c r="R211" s="439"/>
      <c r="S211" s="439"/>
      <c r="T211" s="439"/>
      <c r="U211" s="440"/>
      <c r="V211" s="439"/>
      <c r="W211" s="439"/>
      <c r="X211" s="439"/>
      <c r="Y211" s="445"/>
      <c r="Z211" s="441"/>
      <c r="AA211" s="442"/>
      <c r="AB211" s="442"/>
      <c r="AC211" s="443"/>
      <c r="AD211" s="444"/>
      <c r="AE211" s="439"/>
      <c r="AF211" s="444"/>
      <c r="AG211" s="444"/>
      <c r="AH211" s="444"/>
      <c r="AI211" s="444"/>
      <c r="AJ211" s="444"/>
      <c r="AK211" s="447"/>
      <c r="AL211" s="430"/>
      <c r="AM211" s="430"/>
      <c r="AN211" s="448"/>
    </row>
    <row r="212" spans="1:40" ht="14.25">
      <c r="A212" s="425"/>
      <c r="B212" s="431"/>
      <c r="C212" s="431"/>
      <c r="D212" s="431"/>
      <c r="E212" s="425"/>
      <c r="F212" s="432"/>
      <c r="G212" s="433"/>
      <c r="H212" s="421"/>
      <c r="I212" s="418"/>
      <c r="J212" s="434"/>
      <c r="K212" s="435"/>
      <c r="L212" s="435"/>
      <c r="M212" s="436"/>
      <c r="N212" s="437"/>
      <c r="O212" s="438"/>
      <c r="P212" s="439"/>
      <c r="Q212" s="439"/>
      <c r="R212" s="439"/>
      <c r="S212" s="439"/>
      <c r="T212" s="439"/>
      <c r="U212" s="440"/>
      <c r="V212" s="439"/>
      <c r="W212" s="439"/>
      <c r="X212" s="439"/>
      <c r="Y212" s="445"/>
      <c r="Z212" s="441"/>
      <c r="AA212" s="442"/>
      <c r="AB212" s="442"/>
      <c r="AC212" s="443"/>
      <c r="AD212" s="444"/>
      <c r="AE212" s="439"/>
      <c r="AF212" s="444"/>
      <c r="AG212" s="444"/>
      <c r="AH212" s="444"/>
      <c r="AI212" s="444"/>
      <c r="AJ212" s="444"/>
      <c r="AK212" s="447"/>
      <c r="AL212" s="430"/>
      <c r="AM212" s="430"/>
      <c r="AN212" s="448"/>
    </row>
    <row r="213" spans="1:40" ht="14.25">
      <c r="A213" s="425"/>
      <c r="B213" s="431"/>
      <c r="C213" s="431"/>
      <c r="D213" s="431"/>
      <c r="E213" s="425"/>
      <c r="F213" s="432"/>
      <c r="G213" s="433"/>
      <c r="H213" s="421"/>
      <c r="I213" s="418"/>
      <c r="J213" s="434"/>
      <c r="K213" s="435"/>
      <c r="L213" s="435"/>
      <c r="M213" s="436"/>
      <c r="N213" s="437"/>
      <c r="O213" s="438"/>
      <c r="P213" s="439"/>
      <c r="Q213" s="439"/>
      <c r="R213" s="439"/>
      <c r="S213" s="439"/>
      <c r="T213" s="439"/>
      <c r="U213" s="440"/>
      <c r="V213" s="439"/>
      <c r="W213" s="439"/>
      <c r="X213" s="439"/>
      <c r="Y213" s="445"/>
      <c r="Z213" s="441"/>
      <c r="AA213" s="442"/>
      <c r="AB213" s="442"/>
      <c r="AC213" s="443"/>
      <c r="AD213" s="444"/>
      <c r="AE213" s="439"/>
      <c r="AF213" s="444"/>
      <c r="AG213" s="444"/>
      <c r="AH213" s="444"/>
      <c r="AI213" s="444"/>
      <c r="AJ213" s="444"/>
      <c r="AK213" s="447"/>
      <c r="AL213" s="430"/>
      <c r="AM213" s="430"/>
      <c r="AN213" s="448"/>
    </row>
    <row r="214" spans="1:40" ht="14.25">
      <c r="A214" s="425"/>
      <c r="B214" s="431"/>
      <c r="C214" s="431"/>
      <c r="D214" s="431"/>
      <c r="E214" s="425"/>
      <c r="F214" s="432"/>
      <c r="G214" s="433"/>
      <c r="H214" s="421"/>
      <c r="I214" s="418"/>
      <c r="J214" s="434"/>
      <c r="K214" s="435"/>
      <c r="L214" s="435"/>
      <c r="M214" s="436"/>
      <c r="N214" s="437"/>
      <c r="O214" s="438"/>
      <c r="P214" s="439"/>
      <c r="Q214" s="439"/>
      <c r="R214" s="439"/>
      <c r="S214" s="439"/>
      <c r="T214" s="439"/>
      <c r="U214" s="440"/>
      <c r="V214" s="439"/>
      <c r="W214" s="439"/>
      <c r="X214" s="439"/>
      <c r="Y214" s="445"/>
      <c r="Z214" s="441"/>
      <c r="AA214" s="442"/>
      <c r="AB214" s="442"/>
      <c r="AC214" s="443"/>
      <c r="AD214" s="444"/>
      <c r="AE214" s="439"/>
      <c r="AF214" s="444"/>
      <c r="AG214" s="444"/>
      <c r="AH214" s="444"/>
      <c r="AI214" s="444"/>
      <c r="AJ214" s="444"/>
      <c r="AK214" s="447"/>
      <c r="AL214" s="430"/>
      <c r="AM214" s="430"/>
      <c r="AN214" s="448"/>
    </row>
    <row r="215" spans="1:40" ht="14.25">
      <c r="A215" s="425"/>
      <c r="B215" s="431"/>
      <c r="C215" s="431"/>
      <c r="D215" s="431"/>
      <c r="E215" s="425"/>
      <c r="F215" s="432"/>
      <c r="G215" s="433"/>
      <c r="H215" s="421"/>
      <c r="I215" s="418"/>
      <c r="J215" s="434"/>
      <c r="K215" s="435"/>
      <c r="L215" s="435"/>
      <c r="M215" s="436"/>
      <c r="N215" s="437"/>
      <c r="O215" s="438"/>
      <c r="P215" s="439"/>
      <c r="Q215" s="439"/>
      <c r="R215" s="439"/>
      <c r="S215" s="439"/>
      <c r="T215" s="439"/>
      <c r="U215" s="440"/>
      <c r="V215" s="439"/>
      <c r="W215" s="439"/>
      <c r="X215" s="439"/>
      <c r="Y215" s="445"/>
      <c r="Z215" s="441"/>
      <c r="AA215" s="442"/>
      <c r="AB215" s="442"/>
      <c r="AC215" s="443"/>
      <c r="AD215" s="444"/>
      <c r="AE215" s="439"/>
      <c r="AF215" s="444"/>
      <c r="AG215" s="444"/>
      <c r="AH215" s="444"/>
      <c r="AI215" s="444"/>
      <c r="AJ215" s="444"/>
      <c r="AK215" s="447"/>
      <c r="AL215" s="430"/>
      <c r="AM215" s="430"/>
      <c r="AN215" s="448"/>
    </row>
    <row r="216" spans="1:40" ht="14.25">
      <c r="A216" s="425"/>
      <c r="B216" s="431"/>
      <c r="C216" s="431"/>
      <c r="D216" s="431"/>
      <c r="E216" s="425"/>
      <c r="F216" s="432"/>
      <c r="G216" s="433"/>
      <c r="H216" s="421"/>
      <c r="I216" s="418"/>
      <c r="J216" s="434"/>
      <c r="K216" s="435"/>
      <c r="L216" s="435"/>
      <c r="M216" s="436"/>
      <c r="N216" s="437"/>
      <c r="O216" s="438"/>
      <c r="P216" s="439"/>
      <c r="Q216" s="439"/>
      <c r="R216" s="439"/>
      <c r="S216" s="439"/>
      <c r="T216" s="439"/>
      <c r="U216" s="440"/>
      <c r="V216" s="439"/>
      <c r="W216" s="439"/>
      <c r="X216" s="439"/>
      <c r="Y216" s="445"/>
      <c r="Z216" s="441"/>
      <c r="AA216" s="442"/>
      <c r="AB216" s="442"/>
      <c r="AC216" s="443"/>
      <c r="AD216" s="444"/>
      <c r="AE216" s="439"/>
      <c r="AF216" s="444"/>
      <c r="AG216" s="444"/>
      <c r="AH216" s="444"/>
      <c r="AI216" s="444"/>
      <c r="AJ216" s="444"/>
      <c r="AK216" s="447"/>
      <c r="AL216" s="430"/>
      <c r="AM216" s="430"/>
      <c r="AN216" s="448"/>
    </row>
    <row r="217" spans="1:40" ht="14.25">
      <c r="A217" s="425"/>
      <c r="B217" s="431"/>
      <c r="C217" s="431"/>
      <c r="D217" s="431"/>
      <c r="E217" s="425"/>
      <c r="F217" s="432"/>
      <c r="G217" s="433"/>
      <c r="H217" s="421"/>
      <c r="I217" s="418"/>
      <c r="J217" s="434"/>
      <c r="K217" s="435"/>
      <c r="L217" s="435"/>
      <c r="M217" s="436"/>
      <c r="N217" s="437"/>
      <c r="O217" s="438"/>
      <c r="P217" s="439"/>
      <c r="Q217" s="439"/>
      <c r="R217" s="439"/>
      <c r="S217" s="439"/>
      <c r="T217" s="439"/>
      <c r="U217" s="440"/>
      <c r="V217" s="439"/>
      <c r="W217" s="439"/>
      <c r="X217" s="439"/>
      <c r="Y217" s="445"/>
      <c r="Z217" s="441"/>
      <c r="AA217" s="442"/>
      <c r="AB217" s="442"/>
      <c r="AC217" s="443"/>
      <c r="AD217" s="444"/>
      <c r="AE217" s="439"/>
      <c r="AF217" s="444"/>
      <c r="AG217" s="444"/>
      <c r="AH217" s="444"/>
      <c r="AI217" s="444"/>
      <c r="AJ217" s="444"/>
      <c r="AK217" s="447"/>
      <c r="AL217" s="430"/>
      <c r="AM217" s="430"/>
      <c r="AN217" s="448"/>
    </row>
    <row r="218" spans="1:40" ht="14.25">
      <c r="A218" s="425"/>
      <c r="B218" s="431"/>
      <c r="C218" s="431"/>
      <c r="D218" s="431"/>
      <c r="E218" s="425"/>
      <c r="F218" s="432"/>
      <c r="G218" s="433"/>
      <c r="H218" s="421"/>
      <c r="I218" s="418"/>
      <c r="J218" s="434"/>
      <c r="K218" s="435"/>
      <c r="L218" s="435"/>
      <c r="M218" s="436"/>
      <c r="N218" s="437"/>
      <c r="O218" s="438"/>
      <c r="P218" s="439"/>
      <c r="Q218" s="439"/>
      <c r="R218" s="439"/>
      <c r="S218" s="439"/>
      <c r="T218" s="439"/>
      <c r="U218" s="440"/>
      <c r="V218" s="439"/>
      <c r="W218" s="439"/>
      <c r="X218" s="439"/>
      <c r="Y218" s="445"/>
      <c r="Z218" s="441"/>
      <c r="AA218" s="442"/>
      <c r="AB218" s="442"/>
      <c r="AC218" s="443"/>
      <c r="AD218" s="444"/>
      <c r="AE218" s="439"/>
      <c r="AF218" s="444"/>
      <c r="AG218" s="444"/>
      <c r="AH218" s="444"/>
      <c r="AI218" s="444"/>
      <c r="AJ218" s="444"/>
      <c r="AK218" s="447"/>
      <c r="AL218" s="430"/>
      <c r="AM218" s="430"/>
      <c r="AN218" s="448"/>
    </row>
    <row r="219" spans="1:40" ht="14.25">
      <c r="A219" s="425"/>
      <c r="B219" s="431"/>
      <c r="C219" s="431"/>
      <c r="D219" s="431"/>
      <c r="E219" s="425"/>
      <c r="F219" s="432"/>
      <c r="G219" s="433"/>
      <c r="H219" s="421"/>
      <c r="I219" s="418"/>
      <c r="J219" s="434"/>
      <c r="K219" s="435"/>
      <c r="L219" s="435"/>
      <c r="M219" s="436"/>
      <c r="N219" s="437"/>
      <c r="O219" s="438"/>
      <c r="P219" s="439"/>
      <c r="Q219" s="439"/>
      <c r="R219" s="439"/>
      <c r="S219" s="439"/>
      <c r="T219" s="439"/>
      <c r="U219" s="440"/>
      <c r="V219" s="439"/>
      <c r="W219" s="439"/>
      <c r="X219" s="439"/>
      <c r="Y219" s="445"/>
      <c r="Z219" s="441"/>
      <c r="AA219" s="442"/>
      <c r="AB219" s="442"/>
      <c r="AC219" s="443"/>
      <c r="AD219" s="444"/>
      <c r="AE219" s="439"/>
      <c r="AF219" s="444"/>
      <c r="AG219" s="444"/>
      <c r="AH219" s="444"/>
      <c r="AI219" s="444"/>
      <c r="AJ219" s="444"/>
      <c r="AK219" s="447"/>
      <c r="AL219" s="430"/>
      <c r="AM219" s="430"/>
      <c r="AN219" s="448"/>
    </row>
    <row r="220" spans="1:40" ht="14.25">
      <c r="A220" s="425"/>
      <c r="B220" s="431"/>
      <c r="C220" s="431"/>
      <c r="D220" s="431"/>
      <c r="E220" s="425"/>
      <c r="F220" s="432"/>
      <c r="G220" s="433"/>
      <c r="H220" s="421"/>
      <c r="I220" s="418"/>
      <c r="J220" s="434"/>
      <c r="K220" s="435"/>
      <c r="L220" s="435"/>
      <c r="M220" s="436"/>
      <c r="N220" s="437"/>
      <c r="O220" s="438"/>
      <c r="P220" s="439"/>
      <c r="Q220" s="439"/>
      <c r="R220" s="439"/>
      <c r="S220" s="439"/>
      <c r="T220" s="439"/>
      <c r="U220" s="440"/>
      <c r="V220" s="439"/>
      <c r="W220" s="439"/>
      <c r="X220" s="439"/>
      <c r="Y220" s="445"/>
      <c r="Z220" s="441"/>
      <c r="AA220" s="442"/>
      <c r="AB220" s="442"/>
      <c r="AC220" s="443"/>
      <c r="AD220" s="444"/>
      <c r="AE220" s="439"/>
      <c r="AF220" s="444"/>
      <c r="AG220" s="444"/>
      <c r="AH220" s="444"/>
      <c r="AI220" s="444"/>
      <c r="AJ220" s="444"/>
      <c r="AK220" s="447"/>
      <c r="AL220" s="430"/>
      <c r="AM220" s="430"/>
      <c r="AN220" s="448"/>
    </row>
    <row r="221" spans="1:40" ht="14.25">
      <c r="A221" s="425"/>
      <c r="B221" s="431"/>
      <c r="C221" s="431"/>
      <c r="D221" s="431"/>
      <c r="E221" s="425"/>
      <c r="F221" s="432"/>
      <c r="G221" s="433"/>
      <c r="H221" s="421"/>
      <c r="I221" s="418"/>
      <c r="J221" s="434"/>
      <c r="K221" s="435"/>
      <c r="L221" s="435"/>
      <c r="M221" s="436"/>
      <c r="N221" s="437"/>
      <c r="O221" s="438"/>
      <c r="P221" s="439"/>
      <c r="Q221" s="439"/>
      <c r="R221" s="439"/>
      <c r="S221" s="439"/>
      <c r="T221" s="439"/>
      <c r="U221" s="440"/>
      <c r="V221" s="439"/>
      <c r="W221" s="439"/>
      <c r="X221" s="439"/>
      <c r="Y221" s="445"/>
      <c r="Z221" s="441"/>
      <c r="AA221" s="442"/>
      <c r="AB221" s="442"/>
      <c r="AC221" s="443"/>
      <c r="AD221" s="444"/>
      <c r="AE221" s="439"/>
      <c r="AF221" s="444"/>
      <c r="AG221" s="444"/>
      <c r="AH221" s="444"/>
      <c r="AI221" s="444"/>
      <c r="AJ221" s="444"/>
      <c r="AK221" s="447"/>
      <c r="AL221" s="430"/>
      <c r="AM221" s="430"/>
      <c r="AN221" s="448"/>
    </row>
    <row r="222" spans="1:40" ht="14.25">
      <c r="A222" s="425"/>
      <c r="B222" s="431"/>
      <c r="C222" s="431"/>
      <c r="D222" s="431"/>
      <c r="E222" s="425"/>
      <c r="F222" s="432"/>
      <c r="G222" s="433"/>
      <c r="H222" s="421"/>
      <c r="I222" s="418"/>
      <c r="J222" s="434"/>
      <c r="K222" s="435"/>
      <c r="L222" s="435"/>
      <c r="M222" s="436"/>
      <c r="N222" s="437"/>
      <c r="O222" s="438"/>
      <c r="P222" s="439"/>
      <c r="Q222" s="439"/>
      <c r="R222" s="439"/>
      <c r="S222" s="439"/>
      <c r="T222" s="439"/>
      <c r="U222" s="440"/>
      <c r="V222" s="439"/>
      <c r="W222" s="439"/>
      <c r="X222" s="439"/>
      <c r="Y222" s="445"/>
      <c r="Z222" s="441"/>
      <c r="AA222" s="442"/>
      <c r="AB222" s="442"/>
      <c r="AC222" s="443"/>
      <c r="AD222" s="444"/>
      <c r="AE222" s="439"/>
      <c r="AF222" s="444"/>
      <c r="AG222" s="444"/>
      <c r="AH222" s="444"/>
      <c r="AI222" s="444"/>
      <c r="AJ222" s="444"/>
      <c r="AK222" s="447"/>
      <c r="AL222" s="430"/>
      <c r="AM222" s="430"/>
      <c r="AN222" s="448"/>
    </row>
    <row r="223" spans="1:40" ht="14.25">
      <c r="A223" s="425"/>
      <c r="B223" s="431"/>
      <c r="C223" s="431"/>
      <c r="D223" s="431"/>
      <c r="E223" s="425"/>
      <c r="F223" s="432"/>
      <c r="G223" s="433"/>
      <c r="H223" s="421"/>
      <c r="I223" s="418"/>
      <c r="J223" s="434"/>
      <c r="K223" s="435"/>
      <c r="L223" s="435"/>
      <c r="M223" s="436"/>
      <c r="N223" s="437"/>
      <c r="O223" s="438"/>
      <c r="P223" s="439"/>
      <c r="Q223" s="439"/>
      <c r="R223" s="439"/>
      <c r="S223" s="439"/>
      <c r="T223" s="439"/>
      <c r="U223" s="440"/>
      <c r="V223" s="439"/>
      <c r="W223" s="439"/>
      <c r="X223" s="439"/>
      <c r="Y223" s="445"/>
      <c r="Z223" s="441"/>
      <c r="AA223" s="442"/>
      <c r="AB223" s="442"/>
      <c r="AC223" s="443"/>
      <c r="AD223" s="444"/>
      <c r="AE223" s="439"/>
      <c r="AF223" s="444"/>
      <c r="AG223" s="444"/>
      <c r="AH223" s="444"/>
      <c r="AI223" s="444"/>
      <c r="AJ223" s="444"/>
      <c r="AK223" s="447"/>
      <c r="AL223" s="430"/>
      <c r="AM223" s="430"/>
      <c r="AN223" s="448"/>
    </row>
    <row r="224" spans="1:40" ht="14.25">
      <c r="A224" s="425"/>
      <c r="B224" s="431"/>
      <c r="C224" s="431"/>
      <c r="D224" s="431"/>
      <c r="E224" s="425"/>
      <c r="F224" s="432"/>
      <c r="G224" s="433"/>
      <c r="H224" s="421"/>
      <c r="I224" s="418"/>
      <c r="J224" s="434"/>
      <c r="K224" s="435"/>
      <c r="L224" s="435"/>
      <c r="M224" s="436"/>
      <c r="N224" s="437"/>
      <c r="O224" s="438"/>
      <c r="P224" s="439"/>
      <c r="Q224" s="439"/>
      <c r="R224" s="439"/>
      <c r="S224" s="439"/>
      <c r="T224" s="439"/>
      <c r="U224" s="440"/>
      <c r="V224" s="439"/>
      <c r="W224" s="439"/>
      <c r="X224" s="439"/>
      <c r="Y224" s="445"/>
      <c r="Z224" s="441"/>
      <c r="AA224" s="442"/>
      <c r="AB224" s="442"/>
      <c r="AC224" s="443"/>
      <c r="AD224" s="444"/>
      <c r="AE224" s="439"/>
      <c r="AF224" s="444"/>
      <c r="AG224" s="444"/>
      <c r="AH224" s="444"/>
      <c r="AI224" s="444"/>
      <c r="AJ224" s="444"/>
      <c r="AK224" s="447"/>
      <c r="AL224" s="430"/>
      <c r="AM224" s="430"/>
      <c r="AN224" s="448"/>
    </row>
    <row r="225" spans="1:40" ht="14.25">
      <c r="A225" s="425"/>
      <c r="B225" s="431"/>
      <c r="C225" s="431"/>
      <c r="D225" s="431"/>
      <c r="E225" s="425"/>
      <c r="F225" s="432"/>
      <c r="G225" s="433"/>
      <c r="H225" s="421"/>
      <c r="I225" s="418"/>
      <c r="J225" s="434"/>
      <c r="K225" s="435"/>
      <c r="L225" s="435"/>
      <c r="M225" s="436"/>
      <c r="N225" s="437"/>
      <c r="O225" s="438"/>
      <c r="P225" s="439"/>
      <c r="Q225" s="439"/>
      <c r="R225" s="439"/>
      <c r="S225" s="439"/>
      <c r="T225" s="439"/>
      <c r="U225" s="440"/>
      <c r="V225" s="439"/>
      <c r="W225" s="439"/>
      <c r="X225" s="439"/>
      <c r="Y225" s="445"/>
      <c r="Z225" s="441"/>
      <c r="AA225" s="442"/>
      <c r="AB225" s="442"/>
      <c r="AC225" s="443"/>
      <c r="AD225" s="444"/>
      <c r="AE225" s="439"/>
      <c r="AF225" s="444"/>
      <c r="AG225" s="444"/>
      <c r="AH225" s="444"/>
      <c r="AI225" s="444"/>
      <c r="AJ225" s="444"/>
      <c r="AK225" s="447"/>
      <c r="AL225" s="430"/>
      <c r="AM225" s="430"/>
      <c r="AN225" s="448"/>
    </row>
    <row r="226" spans="1:40" ht="14.25">
      <c r="A226" s="425"/>
      <c r="B226" s="431"/>
      <c r="C226" s="431"/>
      <c r="D226" s="431"/>
      <c r="E226" s="425"/>
      <c r="F226" s="432"/>
      <c r="G226" s="433"/>
      <c r="H226" s="421"/>
      <c r="I226" s="418"/>
      <c r="J226" s="434"/>
      <c r="K226" s="435"/>
      <c r="L226" s="435"/>
      <c r="M226" s="436"/>
      <c r="N226" s="437"/>
      <c r="O226" s="438"/>
      <c r="P226" s="439"/>
      <c r="Q226" s="439"/>
      <c r="R226" s="439"/>
      <c r="S226" s="439"/>
      <c r="T226" s="439"/>
      <c r="U226" s="440"/>
      <c r="V226" s="439"/>
      <c r="W226" s="439"/>
      <c r="X226" s="439"/>
      <c r="Y226" s="445"/>
      <c r="Z226" s="441"/>
      <c r="AA226" s="442"/>
      <c r="AB226" s="442"/>
      <c r="AC226" s="443"/>
      <c r="AD226" s="444"/>
      <c r="AE226" s="439"/>
      <c r="AF226" s="444"/>
      <c r="AG226" s="444"/>
      <c r="AH226" s="444"/>
      <c r="AI226" s="444"/>
      <c r="AJ226" s="444"/>
      <c r="AK226" s="447"/>
      <c r="AL226" s="430"/>
      <c r="AM226" s="430"/>
      <c r="AN226" s="448"/>
    </row>
    <row r="227" spans="1:40" ht="14.25">
      <c r="A227" s="425"/>
      <c r="B227" s="431"/>
      <c r="C227" s="431"/>
      <c r="D227" s="431"/>
      <c r="E227" s="425"/>
      <c r="F227" s="432"/>
      <c r="G227" s="433"/>
      <c r="H227" s="421"/>
      <c r="I227" s="418"/>
      <c r="J227" s="434"/>
      <c r="K227" s="435"/>
      <c r="L227" s="435"/>
      <c r="M227" s="436"/>
      <c r="N227" s="437"/>
      <c r="O227" s="438"/>
      <c r="P227" s="439"/>
      <c r="Q227" s="439"/>
      <c r="R227" s="439"/>
      <c r="S227" s="439"/>
      <c r="T227" s="439"/>
      <c r="U227" s="440"/>
      <c r="V227" s="439"/>
      <c r="W227" s="439"/>
      <c r="X227" s="439"/>
      <c r="Y227" s="445"/>
      <c r="Z227" s="441"/>
      <c r="AA227" s="442"/>
      <c r="AB227" s="442"/>
      <c r="AC227" s="443"/>
      <c r="AD227" s="444"/>
      <c r="AE227" s="439"/>
      <c r="AF227" s="444"/>
      <c r="AG227" s="444"/>
      <c r="AH227" s="444"/>
      <c r="AI227" s="444"/>
      <c r="AJ227" s="444"/>
      <c r="AK227" s="447"/>
      <c r="AL227" s="430"/>
      <c r="AM227" s="430"/>
      <c r="AN227" s="448"/>
    </row>
    <row r="228" spans="1:40" ht="14.25">
      <c r="A228" s="425"/>
      <c r="B228" s="431"/>
      <c r="C228" s="431"/>
      <c r="D228" s="431"/>
      <c r="E228" s="425"/>
      <c r="F228" s="432"/>
      <c r="G228" s="433"/>
      <c r="H228" s="421"/>
      <c r="I228" s="418"/>
      <c r="J228" s="434"/>
      <c r="K228" s="435"/>
      <c r="L228" s="435"/>
      <c r="M228" s="436"/>
      <c r="N228" s="437"/>
      <c r="O228" s="438"/>
      <c r="P228" s="439"/>
      <c r="Q228" s="439"/>
      <c r="R228" s="439"/>
      <c r="S228" s="439"/>
      <c r="T228" s="439"/>
      <c r="U228" s="440"/>
      <c r="V228" s="439"/>
      <c r="W228" s="439"/>
      <c r="X228" s="439"/>
      <c r="Y228" s="445"/>
      <c r="Z228" s="441"/>
      <c r="AA228" s="442"/>
      <c r="AB228" s="442"/>
      <c r="AC228" s="443"/>
      <c r="AD228" s="444"/>
      <c r="AE228" s="439"/>
      <c r="AF228" s="444"/>
      <c r="AG228" s="444"/>
      <c r="AH228" s="444"/>
      <c r="AI228" s="444"/>
      <c r="AJ228" s="444"/>
      <c r="AK228" s="447"/>
      <c r="AL228" s="430"/>
      <c r="AM228" s="430"/>
      <c r="AN228" s="448"/>
    </row>
    <row r="229" spans="1:40" ht="14.25">
      <c r="A229" s="425"/>
      <c r="B229" s="431"/>
      <c r="C229" s="431"/>
      <c r="D229" s="431"/>
      <c r="E229" s="425"/>
      <c r="F229" s="432"/>
      <c r="G229" s="433"/>
      <c r="H229" s="421"/>
      <c r="I229" s="418"/>
      <c r="J229" s="434"/>
      <c r="K229" s="435"/>
      <c r="L229" s="435"/>
      <c r="M229" s="436"/>
      <c r="N229" s="437"/>
      <c r="O229" s="438"/>
      <c r="P229" s="439"/>
      <c r="Q229" s="439"/>
      <c r="R229" s="439"/>
      <c r="S229" s="439"/>
      <c r="T229" s="439"/>
      <c r="U229" s="440"/>
      <c r="V229" s="439"/>
      <c r="W229" s="439"/>
      <c r="X229" s="439"/>
      <c r="Y229" s="445"/>
      <c r="Z229" s="441"/>
      <c r="AA229" s="442"/>
      <c r="AB229" s="442"/>
      <c r="AC229" s="443"/>
      <c r="AD229" s="444"/>
      <c r="AE229" s="439"/>
      <c r="AF229" s="444"/>
      <c r="AG229" s="444"/>
      <c r="AH229" s="444"/>
      <c r="AI229" s="444"/>
      <c r="AJ229" s="444"/>
      <c r="AK229" s="447"/>
      <c r="AL229" s="430"/>
      <c r="AM229" s="430"/>
      <c r="AN229" s="448"/>
    </row>
    <row r="230" spans="1:40" ht="14.25">
      <c r="A230" s="425"/>
      <c r="B230" s="431"/>
      <c r="C230" s="431"/>
      <c r="D230" s="431"/>
      <c r="E230" s="425"/>
      <c r="F230" s="432"/>
      <c r="G230" s="433"/>
      <c r="H230" s="421"/>
      <c r="I230" s="418"/>
      <c r="J230" s="434"/>
      <c r="K230" s="435"/>
      <c r="L230" s="435"/>
      <c r="M230" s="436"/>
      <c r="N230" s="437"/>
      <c r="O230" s="438"/>
      <c r="P230" s="439"/>
      <c r="Q230" s="439"/>
      <c r="R230" s="439"/>
      <c r="S230" s="439"/>
      <c r="T230" s="439"/>
      <c r="U230" s="440"/>
      <c r="V230" s="439"/>
      <c r="W230" s="439"/>
      <c r="X230" s="439"/>
      <c r="Y230" s="445"/>
      <c r="Z230" s="441"/>
      <c r="AA230" s="442"/>
      <c r="AB230" s="442"/>
      <c r="AC230" s="443"/>
      <c r="AD230" s="444"/>
      <c r="AE230" s="439"/>
      <c r="AF230" s="444"/>
      <c r="AG230" s="444"/>
      <c r="AH230" s="444"/>
      <c r="AI230" s="444"/>
      <c r="AJ230" s="444"/>
      <c r="AK230" s="447"/>
      <c r="AL230" s="430"/>
      <c r="AM230" s="430"/>
      <c r="AN230" s="448"/>
    </row>
    <row r="231" spans="1:40" ht="14.25">
      <c r="A231" s="425"/>
      <c r="B231" s="431"/>
      <c r="C231" s="431"/>
      <c r="D231" s="431"/>
      <c r="E231" s="425"/>
      <c r="F231" s="432"/>
      <c r="G231" s="433"/>
      <c r="H231" s="421"/>
      <c r="I231" s="418"/>
      <c r="J231" s="434"/>
      <c r="K231" s="435"/>
      <c r="L231" s="435"/>
      <c r="M231" s="436"/>
      <c r="N231" s="437"/>
      <c r="O231" s="438"/>
      <c r="P231" s="439"/>
      <c r="Q231" s="439"/>
      <c r="R231" s="439"/>
      <c r="S231" s="439"/>
      <c r="T231" s="439"/>
      <c r="U231" s="440"/>
      <c r="V231" s="439"/>
      <c r="W231" s="439"/>
      <c r="X231" s="439"/>
      <c r="Y231" s="445"/>
      <c r="Z231" s="441"/>
      <c r="AA231" s="442"/>
      <c r="AB231" s="442"/>
      <c r="AC231" s="443"/>
      <c r="AD231" s="444"/>
      <c r="AE231" s="439"/>
      <c r="AF231" s="444"/>
      <c r="AG231" s="444"/>
      <c r="AH231" s="444"/>
      <c r="AI231" s="444"/>
      <c r="AJ231" s="444"/>
      <c r="AK231" s="447"/>
      <c r="AL231" s="430"/>
      <c r="AM231" s="430"/>
      <c r="AN231" s="448"/>
    </row>
    <row r="232" spans="1:40" ht="14.25">
      <c r="A232" s="425"/>
      <c r="B232" s="431"/>
      <c r="C232" s="431"/>
      <c r="D232" s="431"/>
      <c r="E232" s="425"/>
      <c r="F232" s="432"/>
      <c r="G232" s="433"/>
      <c r="H232" s="421"/>
      <c r="I232" s="418"/>
      <c r="J232" s="434"/>
      <c r="K232" s="435"/>
      <c r="L232" s="435"/>
      <c r="M232" s="436"/>
      <c r="N232" s="437"/>
      <c r="O232" s="438"/>
      <c r="P232" s="439"/>
      <c r="Q232" s="439"/>
      <c r="R232" s="439"/>
      <c r="S232" s="439"/>
      <c r="T232" s="439"/>
      <c r="U232" s="440"/>
      <c r="V232" s="439"/>
      <c r="W232" s="439"/>
      <c r="X232" s="439"/>
      <c r="Y232" s="445"/>
      <c r="Z232" s="441"/>
      <c r="AA232" s="442"/>
      <c r="AB232" s="442"/>
      <c r="AC232" s="443"/>
      <c r="AD232" s="444"/>
      <c r="AE232" s="439"/>
      <c r="AF232" s="444"/>
      <c r="AG232" s="444"/>
      <c r="AH232" s="444"/>
      <c r="AI232" s="444"/>
      <c r="AJ232" s="444"/>
      <c r="AK232" s="447"/>
      <c r="AL232" s="430"/>
      <c r="AM232" s="430"/>
      <c r="AN232" s="448"/>
    </row>
    <row r="233" spans="1:40" ht="14.25">
      <c r="A233" s="425"/>
      <c r="B233" s="431"/>
      <c r="C233" s="431"/>
      <c r="D233" s="431"/>
      <c r="E233" s="425"/>
      <c r="F233" s="432"/>
      <c r="G233" s="433"/>
      <c r="H233" s="421"/>
      <c r="I233" s="418"/>
      <c r="J233" s="434"/>
      <c r="K233" s="435"/>
      <c r="L233" s="435"/>
      <c r="M233" s="436"/>
      <c r="N233" s="437"/>
      <c r="O233" s="438"/>
      <c r="P233" s="439"/>
      <c r="Q233" s="439"/>
      <c r="R233" s="439"/>
      <c r="S233" s="439"/>
      <c r="T233" s="439"/>
      <c r="U233" s="440"/>
      <c r="V233" s="439"/>
      <c r="W233" s="439"/>
      <c r="X233" s="439"/>
      <c r="Y233" s="445"/>
      <c r="Z233" s="441"/>
      <c r="AA233" s="442"/>
      <c r="AB233" s="442"/>
      <c r="AC233" s="443"/>
      <c r="AD233" s="444"/>
      <c r="AE233" s="439"/>
      <c r="AF233" s="444"/>
      <c r="AG233" s="444"/>
      <c r="AH233" s="444"/>
      <c r="AI233" s="444"/>
      <c r="AJ233" s="444"/>
      <c r="AK233" s="447"/>
      <c r="AL233" s="430"/>
      <c r="AM233" s="430"/>
      <c r="AN233" s="448"/>
    </row>
    <row r="234" spans="1:40" ht="14.25">
      <c r="A234" s="425"/>
      <c r="B234" s="431"/>
      <c r="C234" s="431"/>
      <c r="D234" s="431"/>
      <c r="E234" s="425"/>
      <c r="F234" s="432"/>
      <c r="G234" s="433"/>
      <c r="H234" s="421"/>
      <c r="I234" s="418"/>
      <c r="J234" s="434"/>
      <c r="K234" s="435"/>
      <c r="L234" s="435"/>
      <c r="M234" s="436"/>
      <c r="N234" s="437"/>
      <c r="O234" s="438"/>
      <c r="P234" s="439"/>
      <c r="Q234" s="439"/>
      <c r="R234" s="439"/>
      <c r="S234" s="439"/>
      <c r="T234" s="439"/>
      <c r="U234" s="440"/>
      <c r="V234" s="439"/>
      <c r="W234" s="439"/>
      <c r="X234" s="439"/>
      <c r="Y234" s="445"/>
      <c r="Z234" s="441"/>
      <c r="AA234" s="442"/>
      <c r="AB234" s="442"/>
      <c r="AC234" s="443"/>
      <c r="AD234" s="444"/>
      <c r="AE234" s="439"/>
      <c r="AF234" s="444"/>
      <c r="AG234" s="444"/>
      <c r="AH234" s="444"/>
      <c r="AI234" s="444"/>
      <c r="AJ234" s="444"/>
      <c r="AK234" s="447"/>
      <c r="AL234" s="430"/>
      <c r="AM234" s="430"/>
      <c r="AN234" s="448"/>
    </row>
    <row r="235" spans="1:40" ht="14.25">
      <c r="A235" s="425"/>
      <c r="B235" s="431"/>
      <c r="C235" s="431"/>
      <c r="D235" s="431"/>
      <c r="E235" s="425"/>
      <c r="F235" s="432"/>
      <c r="G235" s="433"/>
      <c r="H235" s="421"/>
      <c r="I235" s="418"/>
      <c r="J235" s="434"/>
      <c r="K235" s="435"/>
      <c r="L235" s="435"/>
      <c r="M235" s="436"/>
      <c r="N235" s="437"/>
      <c r="O235" s="438"/>
      <c r="P235" s="439"/>
      <c r="Q235" s="439"/>
      <c r="R235" s="439"/>
      <c r="S235" s="439"/>
      <c r="T235" s="439"/>
      <c r="U235" s="440"/>
      <c r="V235" s="439"/>
      <c r="W235" s="439"/>
      <c r="X235" s="439"/>
      <c r="Y235" s="445"/>
      <c r="Z235" s="441"/>
      <c r="AA235" s="442"/>
      <c r="AB235" s="442"/>
      <c r="AC235" s="443"/>
      <c r="AD235" s="444"/>
      <c r="AE235" s="439"/>
      <c r="AF235" s="444"/>
      <c r="AG235" s="444"/>
      <c r="AH235" s="444"/>
      <c r="AI235" s="444"/>
      <c r="AJ235" s="444"/>
      <c r="AK235" s="447"/>
      <c r="AL235" s="430"/>
      <c r="AM235" s="430"/>
      <c r="AN235" s="448"/>
    </row>
    <row r="236" spans="1:40" ht="14.25">
      <c r="A236" s="425"/>
      <c r="B236" s="431"/>
      <c r="C236" s="431"/>
      <c r="D236" s="431"/>
      <c r="E236" s="425"/>
      <c r="F236" s="432"/>
      <c r="G236" s="433"/>
      <c r="H236" s="421"/>
      <c r="I236" s="418"/>
      <c r="J236" s="434"/>
      <c r="K236" s="435"/>
      <c r="L236" s="435"/>
      <c r="M236" s="436"/>
      <c r="N236" s="437"/>
      <c r="O236" s="438"/>
      <c r="P236" s="439"/>
      <c r="Q236" s="439"/>
      <c r="R236" s="439"/>
      <c r="S236" s="439"/>
      <c r="T236" s="439"/>
      <c r="U236" s="440"/>
      <c r="V236" s="439"/>
      <c r="W236" s="439"/>
      <c r="X236" s="439"/>
      <c r="Y236" s="445"/>
      <c r="Z236" s="441"/>
      <c r="AA236" s="442"/>
      <c r="AB236" s="442"/>
      <c r="AC236" s="443"/>
      <c r="AD236" s="444"/>
      <c r="AE236" s="439"/>
      <c r="AF236" s="444"/>
      <c r="AG236" s="444"/>
      <c r="AH236" s="444"/>
      <c r="AI236" s="444"/>
      <c r="AJ236" s="444"/>
      <c r="AK236" s="447"/>
      <c r="AL236" s="430"/>
      <c r="AM236" s="430"/>
      <c r="AN236" s="448"/>
    </row>
    <row r="237" spans="1:40" ht="14.25">
      <c r="A237" s="425"/>
      <c r="B237" s="431"/>
      <c r="C237" s="431"/>
      <c r="D237" s="431"/>
      <c r="E237" s="425"/>
      <c r="F237" s="432"/>
      <c r="G237" s="433"/>
      <c r="H237" s="421"/>
      <c r="I237" s="418"/>
      <c r="J237" s="434"/>
      <c r="K237" s="435"/>
      <c r="L237" s="435"/>
      <c r="M237" s="436"/>
      <c r="N237" s="437"/>
      <c r="O237" s="438"/>
      <c r="P237" s="439"/>
      <c r="Q237" s="439"/>
      <c r="R237" s="439"/>
      <c r="S237" s="439"/>
      <c r="T237" s="439"/>
      <c r="U237" s="440"/>
      <c r="V237" s="439"/>
      <c r="W237" s="439"/>
      <c r="X237" s="439"/>
      <c r="Y237" s="445"/>
      <c r="Z237" s="441"/>
      <c r="AA237" s="442"/>
      <c r="AB237" s="442"/>
      <c r="AC237" s="443"/>
      <c r="AD237" s="444"/>
      <c r="AE237" s="439"/>
      <c r="AF237" s="444"/>
      <c r="AG237" s="444"/>
      <c r="AH237" s="444"/>
      <c r="AI237" s="444"/>
      <c r="AJ237" s="444"/>
      <c r="AK237" s="447"/>
      <c r="AL237" s="430"/>
      <c r="AM237" s="430"/>
      <c r="AN237" s="448"/>
    </row>
    <row r="238" spans="1:40" ht="14.25">
      <c r="A238" s="425"/>
      <c r="B238" s="431"/>
      <c r="C238" s="431"/>
      <c r="D238" s="431"/>
      <c r="E238" s="425"/>
      <c r="F238" s="432"/>
      <c r="G238" s="433"/>
      <c r="H238" s="421"/>
      <c r="I238" s="418"/>
      <c r="J238" s="434"/>
      <c r="K238" s="435"/>
      <c r="L238" s="435"/>
      <c r="M238" s="436"/>
      <c r="N238" s="437"/>
      <c r="O238" s="438"/>
      <c r="P238" s="439"/>
      <c r="Q238" s="439"/>
      <c r="R238" s="439"/>
      <c r="S238" s="439"/>
      <c r="T238" s="439"/>
      <c r="U238" s="440"/>
      <c r="V238" s="439"/>
      <c r="W238" s="439"/>
      <c r="X238" s="439"/>
      <c r="Y238" s="445"/>
      <c r="Z238" s="441"/>
      <c r="AA238" s="442"/>
      <c r="AB238" s="442"/>
      <c r="AC238" s="443"/>
      <c r="AD238" s="444"/>
      <c r="AE238" s="439"/>
      <c r="AF238" s="444"/>
      <c r="AG238" s="444"/>
      <c r="AH238" s="444"/>
      <c r="AI238" s="444"/>
      <c r="AJ238" s="444"/>
      <c r="AK238" s="447"/>
      <c r="AL238" s="430"/>
      <c r="AM238" s="430"/>
      <c r="AN238" s="448"/>
    </row>
    <row r="239" spans="1:40" ht="14.25">
      <c r="A239" s="425"/>
      <c r="B239" s="431"/>
      <c r="C239" s="431"/>
      <c r="D239" s="431"/>
      <c r="E239" s="425"/>
      <c r="F239" s="432"/>
      <c r="G239" s="433"/>
      <c r="H239" s="421"/>
      <c r="I239" s="418"/>
      <c r="J239" s="434"/>
      <c r="K239" s="435"/>
      <c r="L239" s="435"/>
      <c r="M239" s="436"/>
      <c r="N239" s="437"/>
      <c r="O239" s="438"/>
      <c r="P239" s="439"/>
      <c r="Q239" s="439"/>
      <c r="R239" s="439"/>
      <c r="S239" s="439"/>
      <c r="T239" s="439"/>
      <c r="U239" s="440"/>
      <c r="V239" s="439"/>
      <c r="W239" s="439"/>
      <c r="X239" s="439"/>
      <c r="Y239" s="445"/>
      <c r="Z239" s="441"/>
      <c r="AA239" s="442"/>
      <c r="AB239" s="442"/>
      <c r="AC239" s="443"/>
      <c r="AD239" s="444"/>
      <c r="AE239" s="439"/>
      <c r="AF239" s="444"/>
      <c r="AG239" s="444"/>
      <c r="AH239" s="444"/>
      <c r="AI239" s="444"/>
      <c r="AJ239" s="444"/>
      <c r="AK239" s="447"/>
      <c r="AL239" s="430"/>
      <c r="AM239" s="430"/>
      <c r="AN239" s="448"/>
    </row>
    <row r="240" spans="1:40" ht="14.25">
      <c r="A240" s="425"/>
      <c r="B240" s="431"/>
      <c r="C240" s="431"/>
      <c r="D240" s="431"/>
      <c r="E240" s="425"/>
      <c r="F240" s="432"/>
      <c r="G240" s="433"/>
      <c r="H240" s="421"/>
      <c r="I240" s="418"/>
      <c r="J240" s="434"/>
      <c r="K240" s="435"/>
      <c r="L240" s="435"/>
      <c r="M240" s="436"/>
      <c r="N240" s="437"/>
      <c r="O240" s="438"/>
      <c r="P240" s="439"/>
      <c r="Q240" s="439"/>
      <c r="R240" s="439"/>
      <c r="S240" s="439"/>
      <c r="T240" s="439"/>
      <c r="U240" s="440"/>
      <c r="V240" s="439"/>
      <c r="W240" s="439"/>
      <c r="X240" s="439"/>
      <c r="Y240" s="445"/>
      <c r="Z240" s="441"/>
      <c r="AA240" s="442"/>
      <c r="AB240" s="442"/>
      <c r="AC240" s="443"/>
      <c r="AD240" s="444"/>
      <c r="AE240" s="439"/>
      <c r="AF240" s="444"/>
      <c r="AG240" s="444"/>
      <c r="AH240" s="444"/>
      <c r="AI240" s="444"/>
      <c r="AJ240" s="444"/>
      <c r="AK240" s="447"/>
      <c r="AL240" s="430"/>
      <c r="AM240" s="430"/>
      <c r="AN240" s="448"/>
    </row>
    <row r="241" spans="38:40">
      <c r="AL241" s="430"/>
      <c r="AM241" s="430"/>
      <c r="AN241" s="448"/>
    </row>
    <row r="242" spans="38:40">
      <c r="AL242" s="430"/>
      <c r="AM242" s="430"/>
      <c r="AN242" s="448"/>
    </row>
    <row r="243" spans="38:40">
      <c r="AL243" s="430"/>
      <c r="AM243" s="430"/>
      <c r="AN243" s="448"/>
    </row>
    <row r="244" spans="38:40">
      <c r="AL244" s="430"/>
      <c r="AM244" s="430"/>
      <c r="AN244" s="448"/>
    </row>
    <row r="245" spans="38:40">
      <c r="AL245" s="430"/>
      <c r="AM245" s="430"/>
      <c r="AN245" s="448"/>
    </row>
    <row r="246" spans="38:40">
      <c r="AL246" s="430"/>
      <c r="AM246" s="430"/>
      <c r="AN246" s="448"/>
    </row>
    <row r="247" spans="38:40">
      <c r="AL247" s="430"/>
      <c r="AM247" s="430"/>
      <c r="AN247" s="448"/>
    </row>
    <row r="248" spans="38:40">
      <c r="AL248" s="430"/>
      <c r="AM248" s="430"/>
      <c r="AN248" s="448"/>
    </row>
    <row r="249" spans="38:40">
      <c r="AL249" s="430"/>
      <c r="AM249" s="430"/>
      <c r="AN249" s="448"/>
    </row>
    <row r="250" spans="38:40">
      <c r="AL250" s="430"/>
      <c r="AM250" s="430"/>
      <c r="AN250" s="448"/>
    </row>
    <row r="251" spans="38:40">
      <c r="AL251" s="430"/>
      <c r="AM251" s="430"/>
      <c r="AN251" s="448"/>
    </row>
    <row r="252" spans="38:40">
      <c r="AL252" s="430"/>
      <c r="AM252" s="430"/>
      <c r="AN252" s="448"/>
    </row>
    <row r="253" spans="38:40">
      <c r="AL253" s="430"/>
      <c r="AM253" s="430"/>
      <c r="AN253" s="448"/>
    </row>
    <row r="254" spans="38:40">
      <c r="AL254" s="430"/>
      <c r="AM254" s="430"/>
      <c r="AN254" s="448"/>
    </row>
    <row r="255" spans="38:40">
      <c r="AL255" s="430"/>
      <c r="AM255" s="430"/>
      <c r="AN255" s="448"/>
    </row>
    <row r="256" spans="38:40">
      <c r="AL256" s="430"/>
      <c r="AM256" s="430"/>
      <c r="AN256" s="448"/>
    </row>
    <row r="257" spans="38:40">
      <c r="AL257" s="430"/>
      <c r="AM257" s="430"/>
      <c r="AN257" s="448"/>
    </row>
    <row r="258" spans="38:40">
      <c r="AL258" s="430"/>
      <c r="AM258" s="430"/>
      <c r="AN258" s="448"/>
    </row>
    <row r="259" spans="38:40">
      <c r="AL259" s="430"/>
      <c r="AM259" s="430"/>
      <c r="AN259" s="448"/>
    </row>
    <row r="260" spans="38:40">
      <c r="AL260" s="430"/>
      <c r="AM260" s="430"/>
      <c r="AN260" s="448"/>
    </row>
    <row r="261" spans="38:40">
      <c r="AL261" s="430"/>
      <c r="AM261" s="430"/>
      <c r="AN261" s="448"/>
    </row>
    <row r="262" spans="38:40">
      <c r="AL262" s="430"/>
      <c r="AM262" s="430"/>
      <c r="AN262" s="448"/>
    </row>
    <row r="263" spans="38:40">
      <c r="AL263" s="430"/>
      <c r="AM263" s="430"/>
      <c r="AN263" s="448"/>
    </row>
    <row r="264" spans="38:40">
      <c r="AL264" s="430"/>
      <c r="AM264" s="430"/>
      <c r="AN264" s="448"/>
    </row>
    <row r="265" spans="38:40">
      <c r="AL265" s="430"/>
      <c r="AM265" s="430"/>
      <c r="AN265" s="448"/>
    </row>
    <row r="266" spans="38:40">
      <c r="AL266" s="430"/>
      <c r="AM266" s="430"/>
      <c r="AN266" s="448"/>
    </row>
    <row r="267" spans="38:40">
      <c r="AL267" s="430"/>
      <c r="AM267" s="430"/>
      <c r="AN267" s="448"/>
    </row>
    <row r="268" spans="38:40">
      <c r="AL268" s="430"/>
      <c r="AM268" s="430"/>
      <c r="AN268" s="448"/>
    </row>
    <row r="269" spans="38:40">
      <c r="AL269" s="430"/>
      <c r="AM269" s="430"/>
      <c r="AN269" s="448"/>
    </row>
    <row r="270" spans="38:40">
      <c r="AL270" s="430"/>
      <c r="AM270" s="430"/>
      <c r="AN270" s="448"/>
    </row>
    <row r="271" spans="38:40">
      <c r="AL271" s="430"/>
      <c r="AM271" s="430"/>
      <c r="AN271" s="448"/>
    </row>
    <row r="272" spans="38:40">
      <c r="AL272" s="430"/>
      <c r="AM272" s="430"/>
      <c r="AN272" s="448"/>
    </row>
    <row r="273" spans="38:40">
      <c r="AL273" s="430"/>
      <c r="AM273" s="430"/>
      <c r="AN273" s="448"/>
    </row>
    <row r="274" spans="38:40">
      <c r="AL274" s="430"/>
      <c r="AM274" s="430"/>
      <c r="AN274" s="448"/>
    </row>
    <row r="275" spans="38:40">
      <c r="AL275" s="430"/>
      <c r="AM275" s="430"/>
      <c r="AN275" s="448"/>
    </row>
    <row r="276" spans="38:40">
      <c r="AL276" s="430"/>
      <c r="AM276" s="430"/>
      <c r="AN276" s="448"/>
    </row>
    <row r="277" spans="38:40">
      <c r="AL277" s="430"/>
      <c r="AM277" s="430"/>
      <c r="AN277" s="448"/>
    </row>
    <row r="278" spans="38:40">
      <c r="AL278" s="430"/>
      <c r="AM278" s="430"/>
      <c r="AN278" s="448"/>
    </row>
    <row r="279" spans="38:40">
      <c r="AL279" s="430"/>
      <c r="AM279" s="430"/>
      <c r="AN279" s="448"/>
    </row>
    <row r="280" spans="38:40">
      <c r="AL280" s="430"/>
      <c r="AM280" s="430"/>
      <c r="AN280" s="448"/>
    </row>
    <row r="281" spans="38:40">
      <c r="AL281" s="430"/>
      <c r="AM281" s="430"/>
      <c r="AN281" s="448"/>
    </row>
    <row r="282" spans="38:40">
      <c r="AL282" s="430"/>
      <c r="AM282" s="430"/>
      <c r="AN282" s="448"/>
    </row>
    <row r="283" spans="38:40">
      <c r="AL283" s="430"/>
      <c r="AM283" s="430"/>
      <c r="AN283" s="448"/>
    </row>
    <row r="284" spans="38:40">
      <c r="AL284" s="430"/>
      <c r="AM284" s="430"/>
      <c r="AN284" s="448"/>
    </row>
    <row r="285" spans="38:40">
      <c r="AL285" s="430"/>
      <c r="AM285" s="430"/>
      <c r="AN285" s="448"/>
    </row>
    <row r="286" spans="38:40">
      <c r="AL286" s="430"/>
      <c r="AM286" s="430"/>
      <c r="AN286" s="448"/>
    </row>
    <row r="287" spans="38:40">
      <c r="AL287" s="430"/>
      <c r="AM287" s="430"/>
      <c r="AN287" s="448"/>
    </row>
    <row r="288" spans="38:40">
      <c r="AL288" s="430"/>
      <c r="AM288" s="430"/>
      <c r="AN288" s="448"/>
    </row>
    <row r="289" spans="38:40">
      <c r="AL289" s="430"/>
      <c r="AM289" s="430"/>
      <c r="AN289" s="448"/>
    </row>
    <row r="290" spans="38:40">
      <c r="AL290" s="430"/>
      <c r="AM290" s="430"/>
      <c r="AN290" s="448"/>
    </row>
    <row r="291" spans="38:40">
      <c r="AL291" s="430"/>
      <c r="AM291" s="430"/>
      <c r="AN291" s="448"/>
    </row>
    <row r="292" spans="38:40">
      <c r="AL292" s="430"/>
      <c r="AM292" s="430"/>
      <c r="AN292" s="448"/>
    </row>
    <row r="293" spans="38:40">
      <c r="AL293" s="430"/>
      <c r="AM293" s="430"/>
      <c r="AN293" s="448"/>
    </row>
    <row r="294" spans="38:40">
      <c r="AL294" s="430"/>
      <c r="AM294" s="430"/>
      <c r="AN294" s="448"/>
    </row>
    <row r="295" spans="38:40">
      <c r="AL295" s="430"/>
      <c r="AM295" s="430"/>
      <c r="AN295" s="448"/>
    </row>
    <row r="296" spans="38:40">
      <c r="AL296" s="430"/>
      <c r="AM296" s="430"/>
      <c r="AN296" s="448"/>
    </row>
    <row r="297" spans="38:40">
      <c r="AL297" s="430"/>
      <c r="AM297" s="430"/>
      <c r="AN297" s="448"/>
    </row>
    <row r="298" spans="38:40">
      <c r="AL298" s="430"/>
      <c r="AM298" s="430"/>
      <c r="AN298" s="448"/>
    </row>
    <row r="299" spans="38:40">
      <c r="AL299" s="430"/>
      <c r="AM299" s="430"/>
      <c r="AN299" s="448"/>
    </row>
    <row r="300" spans="38:40">
      <c r="AL300" s="430"/>
      <c r="AM300" s="430"/>
      <c r="AN300" s="448"/>
    </row>
    <row r="301" spans="38:40">
      <c r="AL301" s="430"/>
      <c r="AM301" s="430"/>
      <c r="AN301" s="448"/>
    </row>
    <row r="302" spans="38:40">
      <c r="AL302" s="430"/>
      <c r="AM302" s="430"/>
      <c r="AN302" s="448"/>
    </row>
    <row r="303" spans="38:40">
      <c r="AL303" s="430"/>
      <c r="AM303" s="430"/>
      <c r="AN303" s="448"/>
    </row>
    <row r="304" spans="38:40">
      <c r="AL304" s="430"/>
      <c r="AM304" s="430"/>
      <c r="AN304" s="448"/>
    </row>
    <row r="305" spans="38:40">
      <c r="AL305" s="430"/>
      <c r="AM305" s="430"/>
      <c r="AN305" s="448"/>
    </row>
    <row r="306" spans="38:40">
      <c r="AL306" s="430"/>
      <c r="AM306" s="430"/>
      <c r="AN306" s="448"/>
    </row>
    <row r="307" spans="38:40">
      <c r="AL307" s="430"/>
      <c r="AM307" s="430"/>
      <c r="AN307" s="448"/>
    </row>
    <row r="308" spans="38:40">
      <c r="AL308" s="430"/>
      <c r="AM308" s="430"/>
      <c r="AN308" s="448"/>
    </row>
    <row r="309" spans="38:40">
      <c r="AL309" s="430"/>
      <c r="AM309" s="430"/>
      <c r="AN309" s="448"/>
    </row>
    <row r="310" spans="38:40">
      <c r="AL310" s="430"/>
      <c r="AM310" s="430"/>
      <c r="AN310" s="448"/>
    </row>
    <row r="311" spans="38:40">
      <c r="AL311" s="430"/>
      <c r="AM311" s="430"/>
      <c r="AN311" s="448"/>
    </row>
    <row r="312" spans="38:40">
      <c r="AL312" s="430"/>
      <c r="AM312" s="430"/>
      <c r="AN312" s="448"/>
    </row>
    <row r="313" spans="38:40">
      <c r="AL313" s="430"/>
      <c r="AM313" s="430"/>
      <c r="AN313" s="448"/>
    </row>
    <row r="314" spans="38:40">
      <c r="AL314" s="430"/>
      <c r="AM314" s="430"/>
      <c r="AN314" s="448"/>
    </row>
    <row r="315" spans="38:40">
      <c r="AL315" s="430"/>
      <c r="AM315" s="430"/>
      <c r="AN315" s="448"/>
    </row>
    <row r="316" spans="38:40">
      <c r="AL316" s="430"/>
      <c r="AM316" s="430"/>
      <c r="AN316" s="448"/>
    </row>
    <row r="317" spans="38:40">
      <c r="AL317" s="430"/>
      <c r="AM317" s="430"/>
      <c r="AN317" s="448"/>
    </row>
    <row r="318" spans="38:40">
      <c r="AL318" s="430"/>
      <c r="AM318" s="430"/>
      <c r="AN318" s="448"/>
    </row>
    <row r="319" spans="38:40">
      <c r="AL319" s="430"/>
      <c r="AM319" s="430"/>
      <c r="AN319" s="448"/>
    </row>
    <row r="320" spans="38:40">
      <c r="AL320" s="430"/>
      <c r="AM320" s="430"/>
      <c r="AN320" s="448"/>
    </row>
    <row r="321" spans="38:40">
      <c r="AL321" s="430"/>
      <c r="AM321" s="430"/>
      <c r="AN321" s="448"/>
    </row>
    <row r="322" spans="38:40">
      <c r="AL322" s="430"/>
      <c r="AM322" s="430"/>
      <c r="AN322" s="448"/>
    </row>
    <row r="323" spans="38:40">
      <c r="AL323" s="430"/>
      <c r="AM323" s="430"/>
      <c r="AN323" s="448"/>
    </row>
    <row r="324" spans="38:40">
      <c r="AL324" s="430"/>
      <c r="AM324" s="430"/>
      <c r="AN324" s="448"/>
    </row>
    <row r="325" spans="38:40">
      <c r="AL325" s="430"/>
      <c r="AM325" s="430"/>
      <c r="AN325" s="448"/>
    </row>
    <row r="326" spans="38:40">
      <c r="AL326" s="430"/>
      <c r="AM326" s="430"/>
      <c r="AN326" s="448"/>
    </row>
    <row r="327" spans="38:40">
      <c r="AL327" s="430"/>
      <c r="AM327" s="430"/>
      <c r="AN327" s="448"/>
    </row>
    <row r="328" spans="38:40">
      <c r="AL328" s="430"/>
      <c r="AM328" s="430"/>
      <c r="AN328" s="448"/>
    </row>
    <row r="329" spans="38:40">
      <c r="AL329" s="430"/>
      <c r="AM329" s="430"/>
      <c r="AN329" s="448"/>
    </row>
    <row r="330" spans="38:40">
      <c r="AL330" s="430"/>
      <c r="AM330" s="430"/>
      <c r="AN330" s="448"/>
    </row>
    <row r="331" spans="38:40">
      <c r="AL331" s="430"/>
      <c r="AM331" s="430"/>
      <c r="AN331" s="448"/>
    </row>
    <row r="332" spans="38:40">
      <c r="AL332" s="430"/>
      <c r="AM332" s="430"/>
      <c r="AN332" s="448"/>
    </row>
    <row r="333" spans="38:40">
      <c r="AL333" s="430"/>
      <c r="AM333" s="430"/>
      <c r="AN333" s="448"/>
    </row>
    <row r="334" spans="38:40">
      <c r="AL334" s="430"/>
      <c r="AM334" s="430"/>
      <c r="AN334" s="448"/>
    </row>
    <row r="335" spans="38:40">
      <c r="AL335" s="430"/>
      <c r="AM335" s="430"/>
      <c r="AN335" s="448"/>
    </row>
    <row r="336" spans="38:40">
      <c r="AL336" s="430"/>
      <c r="AM336" s="430"/>
      <c r="AN336" s="448"/>
    </row>
    <row r="337" spans="38:40">
      <c r="AL337" s="430"/>
      <c r="AM337" s="430"/>
      <c r="AN337" s="448"/>
    </row>
    <row r="338" spans="38:40">
      <c r="AL338" s="430"/>
      <c r="AM338" s="430"/>
      <c r="AN338" s="448"/>
    </row>
    <row r="339" spans="38:40">
      <c r="AL339" s="430"/>
      <c r="AM339" s="430"/>
      <c r="AN339" s="448"/>
    </row>
    <row r="340" spans="38:40">
      <c r="AL340" s="430"/>
      <c r="AM340" s="430"/>
      <c r="AN340" s="448"/>
    </row>
    <row r="341" spans="38:40">
      <c r="AL341" s="430"/>
      <c r="AM341" s="430"/>
      <c r="AN341" s="448"/>
    </row>
    <row r="342" spans="38:40">
      <c r="AL342" s="430"/>
      <c r="AM342" s="430"/>
      <c r="AN342" s="448"/>
    </row>
    <row r="343" spans="38:40">
      <c r="AL343" s="430"/>
      <c r="AM343" s="430"/>
      <c r="AN343" s="448"/>
    </row>
    <row r="344" spans="38:40">
      <c r="AL344" s="430"/>
      <c r="AM344" s="430"/>
      <c r="AN344" s="448"/>
    </row>
    <row r="345" spans="38:40">
      <c r="AL345" s="430"/>
      <c r="AM345" s="430"/>
      <c r="AN345" s="448"/>
    </row>
    <row r="346" spans="38:40">
      <c r="AL346" s="430"/>
      <c r="AM346" s="430"/>
      <c r="AN346" s="448"/>
    </row>
    <row r="347" spans="38:40">
      <c r="AL347" s="430"/>
      <c r="AM347" s="430"/>
      <c r="AN347" s="448"/>
    </row>
    <row r="348" spans="38:40">
      <c r="AL348" s="430"/>
      <c r="AM348" s="430"/>
      <c r="AN348" s="448"/>
    </row>
    <row r="349" spans="38:40">
      <c r="AL349" s="430"/>
      <c r="AM349" s="430"/>
      <c r="AN349" s="448"/>
    </row>
    <row r="350" spans="38:40">
      <c r="AL350" s="430"/>
      <c r="AM350" s="430"/>
      <c r="AN350" s="448"/>
    </row>
    <row r="351" spans="38:40">
      <c r="AL351" s="430"/>
      <c r="AM351" s="430"/>
      <c r="AN351" s="448"/>
    </row>
    <row r="352" spans="38:40">
      <c r="AL352" s="430"/>
      <c r="AM352" s="430"/>
      <c r="AN352" s="448"/>
    </row>
    <row r="353" spans="38:40">
      <c r="AL353" s="430"/>
      <c r="AM353" s="430"/>
      <c r="AN353" s="448"/>
    </row>
    <row r="354" spans="38:40">
      <c r="AL354" s="430"/>
      <c r="AM354" s="430"/>
      <c r="AN354" s="448"/>
    </row>
    <row r="355" spans="38:40">
      <c r="AL355" s="430"/>
      <c r="AM355" s="430"/>
      <c r="AN355" s="448"/>
    </row>
    <row r="356" spans="38:40">
      <c r="AL356" s="430"/>
      <c r="AM356" s="430"/>
      <c r="AN356" s="448"/>
    </row>
    <row r="357" spans="38:40">
      <c r="AL357" s="430"/>
      <c r="AM357" s="430"/>
      <c r="AN357" s="448"/>
    </row>
    <row r="358" spans="38:40">
      <c r="AL358" s="430"/>
      <c r="AM358" s="430"/>
      <c r="AN358" s="448"/>
    </row>
    <row r="359" spans="38:40">
      <c r="AL359" s="430"/>
      <c r="AM359" s="430"/>
      <c r="AN359" s="448"/>
    </row>
    <row r="360" spans="38:40">
      <c r="AL360" s="430"/>
      <c r="AM360" s="430"/>
      <c r="AN360" s="448"/>
    </row>
    <row r="361" spans="38:40">
      <c r="AL361" s="430"/>
      <c r="AM361" s="430"/>
      <c r="AN361" s="448"/>
    </row>
    <row r="362" spans="38:40">
      <c r="AL362" s="430"/>
      <c r="AM362" s="430"/>
      <c r="AN362" s="448"/>
    </row>
    <row r="363" spans="38:40">
      <c r="AL363" s="430"/>
      <c r="AM363" s="430"/>
      <c r="AN363" s="448"/>
    </row>
    <row r="364" spans="38:40">
      <c r="AL364" s="430"/>
      <c r="AM364" s="430"/>
      <c r="AN364" s="448"/>
    </row>
    <row r="365" spans="38:40">
      <c r="AL365" s="430"/>
      <c r="AM365" s="430"/>
      <c r="AN365" s="448"/>
    </row>
    <row r="366" spans="38:40">
      <c r="AL366" s="430"/>
      <c r="AM366" s="430"/>
      <c r="AN366" s="448"/>
    </row>
    <row r="367" spans="38:40">
      <c r="AL367" s="430"/>
      <c r="AM367" s="430"/>
      <c r="AN367" s="448"/>
    </row>
    <row r="368" spans="38:40">
      <c r="AL368" s="430"/>
      <c r="AM368" s="430"/>
      <c r="AN368" s="448"/>
    </row>
    <row r="369" spans="38:40">
      <c r="AL369" s="430"/>
      <c r="AM369" s="430"/>
      <c r="AN369" s="448"/>
    </row>
    <row r="370" spans="38:40">
      <c r="AL370" s="430"/>
      <c r="AM370" s="430"/>
      <c r="AN370" s="448"/>
    </row>
    <row r="371" spans="38:40">
      <c r="AL371" s="430"/>
      <c r="AM371" s="430"/>
      <c r="AN371" s="448"/>
    </row>
    <row r="372" spans="38:40">
      <c r="AL372" s="430"/>
      <c r="AM372" s="430"/>
      <c r="AN372" s="448"/>
    </row>
    <row r="373" spans="38:40">
      <c r="AL373" s="430"/>
      <c r="AM373" s="430"/>
      <c r="AN373" s="448"/>
    </row>
    <row r="374" spans="38:40">
      <c r="AL374" s="430"/>
      <c r="AM374" s="430"/>
      <c r="AN374" s="448"/>
    </row>
    <row r="375" spans="38:40">
      <c r="AL375" s="430"/>
      <c r="AM375" s="430"/>
      <c r="AN375" s="448"/>
    </row>
    <row r="376" spans="38:40">
      <c r="AL376" s="430"/>
      <c r="AM376" s="430"/>
      <c r="AN376" s="448"/>
    </row>
    <row r="377" spans="38:40">
      <c r="AL377" s="430"/>
      <c r="AM377" s="430"/>
      <c r="AN377" s="448"/>
    </row>
    <row r="378" spans="38:40">
      <c r="AL378" s="430"/>
      <c r="AM378" s="430"/>
      <c r="AN378" s="448"/>
    </row>
    <row r="379" spans="38:40">
      <c r="AL379" s="430"/>
      <c r="AM379" s="430"/>
      <c r="AN379" s="448"/>
    </row>
    <row r="380" spans="38:40">
      <c r="AL380" s="430"/>
      <c r="AM380" s="430"/>
      <c r="AN380" s="448"/>
    </row>
    <row r="381" spans="38:40">
      <c r="AL381" s="430"/>
      <c r="AM381" s="430"/>
      <c r="AN381" s="448"/>
    </row>
    <row r="382" spans="38:40">
      <c r="AL382" s="430"/>
      <c r="AM382" s="430"/>
      <c r="AN382" s="448"/>
    </row>
    <row r="383" spans="38:40">
      <c r="AL383" s="430"/>
      <c r="AM383" s="430"/>
      <c r="AN383" s="448"/>
    </row>
    <row r="384" spans="38:40">
      <c r="AL384" s="430"/>
      <c r="AM384" s="430"/>
      <c r="AN384" s="448"/>
    </row>
    <row r="385" spans="38:40">
      <c r="AL385" s="430"/>
      <c r="AM385" s="430"/>
      <c r="AN385" s="448"/>
    </row>
    <row r="386" spans="38:40">
      <c r="AL386" s="430"/>
      <c r="AM386" s="430"/>
      <c r="AN386" s="448"/>
    </row>
    <row r="387" spans="38:40">
      <c r="AL387" s="430"/>
      <c r="AM387" s="430"/>
      <c r="AN387" s="448"/>
    </row>
    <row r="388" spans="38:40">
      <c r="AL388" s="430"/>
      <c r="AM388" s="430"/>
      <c r="AN388" s="448"/>
    </row>
    <row r="389" spans="38:40">
      <c r="AL389" s="430"/>
      <c r="AM389" s="430"/>
      <c r="AN389" s="448"/>
    </row>
    <row r="390" spans="38:40">
      <c r="AL390" s="430"/>
      <c r="AM390" s="430"/>
      <c r="AN390" s="448"/>
    </row>
    <row r="391" spans="38:40">
      <c r="AL391" s="430"/>
      <c r="AM391" s="430"/>
      <c r="AN391" s="448"/>
    </row>
    <row r="392" spans="38:40">
      <c r="AL392" s="430"/>
      <c r="AM392" s="430"/>
      <c r="AN392" s="448"/>
    </row>
    <row r="393" spans="38:40">
      <c r="AL393" s="430"/>
      <c r="AM393" s="430"/>
      <c r="AN393" s="448"/>
    </row>
    <row r="394" spans="38:40">
      <c r="AL394" s="430"/>
      <c r="AM394" s="430"/>
      <c r="AN394" s="448"/>
    </row>
    <row r="395" spans="38:40">
      <c r="AL395" s="430"/>
      <c r="AM395" s="430"/>
      <c r="AN395" s="448"/>
    </row>
    <row r="396" spans="38:40">
      <c r="AL396" s="430"/>
      <c r="AM396" s="430"/>
      <c r="AN396" s="448"/>
    </row>
    <row r="397" spans="38:40">
      <c r="AL397" s="430"/>
      <c r="AM397" s="430"/>
      <c r="AN397" s="448"/>
    </row>
    <row r="398" spans="38:40">
      <c r="AL398" s="430"/>
      <c r="AM398" s="430"/>
      <c r="AN398" s="448"/>
    </row>
    <row r="399" spans="38:40">
      <c r="AL399" s="430"/>
      <c r="AM399" s="430"/>
      <c r="AN399" s="448"/>
    </row>
    <row r="400" spans="38:40">
      <c r="AL400" s="430"/>
      <c r="AM400" s="430"/>
      <c r="AN400" s="448"/>
    </row>
    <row r="401" spans="38:40">
      <c r="AL401" s="430"/>
      <c r="AM401" s="430"/>
      <c r="AN401" s="448"/>
    </row>
    <row r="402" spans="38:40">
      <c r="AL402" s="430"/>
      <c r="AM402" s="430"/>
      <c r="AN402" s="448"/>
    </row>
    <row r="403" spans="38:40">
      <c r="AL403" s="430"/>
      <c r="AM403" s="430"/>
      <c r="AN403" s="448"/>
    </row>
    <row r="404" spans="38:40">
      <c r="AL404" s="430"/>
      <c r="AM404" s="430"/>
      <c r="AN404" s="448"/>
    </row>
    <row r="405" spans="38:40">
      <c r="AL405" s="430"/>
      <c r="AM405" s="430"/>
      <c r="AN405" s="448"/>
    </row>
    <row r="406" spans="38:40">
      <c r="AL406" s="430"/>
      <c r="AM406" s="430"/>
      <c r="AN406" s="448"/>
    </row>
    <row r="407" spans="38:40">
      <c r="AL407" s="430"/>
      <c r="AM407" s="430"/>
      <c r="AN407" s="448"/>
    </row>
    <row r="408" spans="38:40">
      <c r="AL408" s="430"/>
      <c r="AM408" s="430"/>
      <c r="AN408" s="448"/>
    </row>
    <row r="409" spans="38:40">
      <c r="AL409" s="430"/>
      <c r="AM409" s="430"/>
      <c r="AN409" s="448"/>
    </row>
    <row r="410" spans="38:40">
      <c r="AL410" s="430"/>
      <c r="AM410" s="430"/>
      <c r="AN410" s="448"/>
    </row>
    <row r="411" spans="38:40">
      <c r="AL411" s="430"/>
      <c r="AM411" s="430"/>
      <c r="AN411" s="448"/>
    </row>
    <row r="412" spans="38:40">
      <c r="AL412" s="430"/>
      <c r="AM412" s="430"/>
      <c r="AN412" s="448"/>
    </row>
    <row r="413" spans="38:40">
      <c r="AL413" s="430"/>
      <c r="AM413" s="430"/>
      <c r="AN413" s="448"/>
    </row>
    <row r="414" spans="38:40">
      <c r="AL414" s="430"/>
      <c r="AM414" s="430"/>
      <c r="AN414" s="448"/>
    </row>
    <row r="415" spans="38:40">
      <c r="AL415" s="430"/>
      <c r="AM415" s="430"/>
      <c r="AN415" s="448"/>
    </row>
    <row r="416" spans="38:40">
      <c r="AL416" s="430"/>
      <c r="AM416" s="430"/>
      <c r="AN416" s="448"/>
    </row>
    <row r="417" spans="38:40">
      <c r="AL417" s="430"/>
      <c r="AM417" s="430"/>
      <c r="AN417" s="448"/>
    </row>
    <row r="418" spans="38:40">
      <c r="AL418" s="430"/>
      <c r="AM418" s="430"/>
      <c r="AN418" s="448"/>
    </row>
    <row r="419" spans="38:40">
      <c r="AL419" s="430"/>
      <c r="AM419" s="430"/>
      <c r="AN419" s="448"/>
    </row>
    <row r="420" spans="38:40">
      <c r="AL420" s="430"/>
      <c r="AM420" s="430"/>
      <c r="AN420" s="448"/>
    </row>
    <row r="421" spans="38:40">
      <c r="AL421" s="430"/>
      <c r="AM421" s="430"/>
      <c r="AN421" s="448"/>
    </row>
    <row r="422" spans="38:40">
      <c r="AL422" s="430"/>
      <c r="AM422" s="430"/>
      <c r="AN422" s="448"/>
    </row>
    <row r="423" spans="38:40">
      <c r="AL423" s="430"/>
      <c r="AM423" s="430"/>
      <c r="AN423" s="448"/>
    </row>
    <row r="424" spans="38:40">
      <c r="AL424" s="430"/>
      <c r="AM424" s="430"/>
      <c r="AN424" s="448"/>
    </row>
    <row r="425" spans="38:40">
      <c r="AL425" s="430"/>
      <c r="AM425" s="430"/>
      <c r="AN425" s="448"/>
    </row>
    <row r="426" spans="38:40">
      <c r="AL426" s="430"/>
      <c r="AM426" s="430"/>
      <c r="AN426" s="448"/>
    </row>
    <row r="427" spans="38:40">
      <c r="AL427" s="430"/>
      <c r="AM427" s="430"/>
      <c r="AN427" s="448"/>
    </row>
    <row r="428" spans="38:40">
      <c r="AL428" s="430"/>
      <c r="AM428" s="430"/>
      <c r="AN428" s="448"/>
    </row>
    <row r="429" spans="38:40">
      <c r="AL429" s="430"/>
      <c r="AM429" s="430"/>
      <c r="AN429" s="448"/>
    </row>
    <row r="430" spans="38:40">
      <c r="AL430" s="430"/>
      <c r="AM430" s="430"/>
      <c r="AN430" s="448"/>
    </row>
    <row r="431" spans="38:40">
      <c r="AL431" s="430"/>
      <c r="AM431" s="430"/>
      <c r="AN431" s="448"/>
    </row>
    <row r="432" spans="38:40">
      <c r="AL432" s="430"/>
      <c r="AM432" s="430"/>
      <c r="AN432" s="448"/>
    </row>
    <row r="433" spans="38:40">
      <c r="AL433" s="430"/>
      <c r="AM433" s="430"/>
      <c r="AN433" s="448"/>
    </row>
    <row r="434" spans="38:40">
      <c r="AL434" s="430"/>
      <c r="AM434" s="430"/>
      <c r="AN434" s="448"/>
    </row>
    <row r="435" spans="38:40">
      <c r="AL435" s="430"/>
      <c r="AM435" s="430"/>
      <c r="AN435" s="448"/>
    </row>
    <row r="436" spans="38:40">
      <c r="AL436" s="430"/>
      <c r="AM436" s="430"/>
      <c r="AN436" s="448"/>
    </row>
    <row r="437" spans="38:40">
      <c r="AL437" s="430"/>
      <c r="AM437" s="430"/>
      <c r="AN437" s="448"/>
    </row>
    <row r="438" spans="38:40">
      <c r="AL438" s="430"/>
      <c r="AM438" s="430"/>
      <c r="AN438" s="448"/>
    </row>
    <row r="439" spans="38:40">
      <c r="AL439" s="430"/>
      <c r="AM439" s="430"/>
      <c r="AN439" s="448"/>
    </row>
    <row r="440" spans="38:40">
      <c r="AL440" s="430"/>
      <c r="AM440" s="430"/>
      <c r="AN440" s="448"/>
    </row>
    <row r="441" spans="38:40">
      <c r="AL441" s="430"/>
      <c r="AM441" s="430"/>
      <c r="AN441" s="448"/>
    </row>
    <row r="442" spans="38:40">
      <c r="AL442" s="430"/>
      <c r="AM442" s="430"/>
      <c r="AN442" s="448"/>
    </row>
    <row r="443" spans="38:40">
      <c r="AL443" s="430"/>
      <c r="AM443" s="430"/>
      <c r="AN443" s="448"/>
    </row>
    <row r="444" spans="38:40">
      <c r="AL444" s="430"/>
      <c r="AM444" s="430"/>
      <c r="AN444" s="448"/>
    </row>
    <row r="445" spans="38:40">
      <c r="AL445" s="430"/>
      <c r="AM445" s="430"/>
      <c r="AN445" s="448"/>
    </row>
    <row r="446" spans="38:40">
      <c r="AL446" s="430"/>
      <c r="AM446" s="430"/>
      <c r="AN446" s="448"/>
    </row>
    <row r="447" spans="38:40">
      <c r="AL447" s="430"/>
      <c r="AM447" s="430"/>
      <c r="AN447" s="448"/>
    </row>
    <row r="448" spans="38:40">
      <c r="AL448" s="430"/>
      <c r="AM448" s="430"/>
      <c r="AN448" s="448"/>
    </row>
    <row r="449" spans="38:40">
      <c r="AL449" s="430"/>
      <c r="AM449" s="430"/>
      <c r="AN449" s="448"/>
    </row>
    <row r="450" spans="38:40">
      <c r="AL450" s="430"/>
      <c r="AM450" s="430"/>
      <c r="AN450" s="448"/>
    </row>
    <row r="451" spans="38:40">
      <c r="AL451" s="430"/>
      <c r="AM451" s="430"/>
      <c r="AN451" s="448"/>
    </row>
    <row r="452" spans="38:40">
      <c r="AL452" s="430"/>
      <c r="AM452" s="430"/>
      <c r="AN452" s="448"/>
    </row>
    <row r="453" spans="38:40">
      <c r="AL453" s="430"/>
      <c r="AM453" s="430"/>
      <c r="AN453" s="448"/>
    </row>
    <row r="454" spans="38:40">
      <c r="AL454" s="430"/>
      <c r="AM454" s="430"/>
      <c r="AN454" s="448"/>
    </row>
    <row r="455" spans="38:40">
      <c r="AL455" s="430"/>
      <c r="AM455" s="430"/>
      <c r="AN455" s="448"/>
    </row>
    <row r="456" spans="38:40">
      <c r="AL456" s="430"/>
      <c r="AM456" s="430"/>
      <c r="AN456" s="448"/>
    </row>
    <row r="457" spans="38:40">
      <c r="AL457" s="430"/>
      <c r="AM457" s="430"/>
      <c r="AN457" s="448"/>
    </row>
    <row r="458" spans="38:40">
      <c r="AL458" s="430"/>
      <c r="AM458" s="430"/>
      <c r="AN458" s="448"/>
    </row>
    <row r="459" spans="38:40">
      <c r="AL459" s="430"/>
      <c r="AM459" s="430"/>
      <c r="AN459" s="448"/>
    </row>
    <row r="460" spans="38:40">
      <c r="AL460" s="430"/>
      <c r="AM460" s="430"/>
      <c r="AN460" s="448"/>
    </row>
    <row r="461" spans="38:40">
      <c r="AL461" s="430"/>
      <c r="AM461" s="430"/>
      <c r="AN461" s="448"/>
    </row>
    <row r="462" spans="38:40">
      <c r="AL462" s="430"/>
      <c r="AM462" s="430"/>
      <c r="AN462" s="448"/>
    </row>
    <row r="463" spans="38:40">
      <c r="AL463" s="430"/>
      <c r="AM463" s="430"/>
      <c r="AN463" s="448"/>
    </row>
    <row r="464" spans="38:40">
      <c r="AL464" s="430"/>
      <c r="AM464" s="430"/>
      <c r="AN464" s="448"/>
    </row>
    <row r="465" spans="38:40">
      <c r="AL465" s="430"/>
      <c r="AM465" s="430"/>
      <c r="AN465" s="448"/>
    </row>
    <row r="466" spans="38:40">
      <c r="AL466" s="430"/>
      <c r="AM466" s="430"/>
      <c r="AN466" s="448"/>
    </row>
    <row r="467" spans="38:40">
      <c r="AL467" s="430"/>
      <c r="AM467" s="430"/>
      <c r="AN467" s="448"/>
    </row>
    <row r="468" spans="38:40">
      <c r="AL468" s="430"/>
      <c r="AM468" s="430"/>
      <c r="AN468" s="448"/>
    </row>
    <row r="469" spans="38:40">
      <c r="AL469" s="430"/>
      <c r="AM469" s="430"/>
      <c r="AN469" s="448"/>
    </row>
    <row r="470" spans="38:40">
      <c r="AL470" s="430"/>
      <c r="AM470" s="430"/>
      <c r="AN470" s="448"/>
    </row>
    <row r="471" spans="38:40">
      <c r="AL471" s="430"/>
      <c r="AM471" s="430"/>
      <c r="AN471" s="448"/>
    </row>
    <row r="472" spans="38:40">
      <c r="AL472" s="430"/>
      <c r="AM472" s="430"/>
      <c r="AN472" s="448"/>
    </row>
    <row r="473" spans="38:40">
      <c r="AL473" s="430"/>
      <c r="AM473" s="430"/>
      <c r="AN473" s="448"/>
    </row>
    <row r="474" spans="38:40">
      <c r="AL474" s="430"/>
      <c r="AM474" s="430"/>
      <c r="AN474" s="448"/>
    </row>
    <row r="475" spans="38:40">
      <c r="AL475" s="430"/>
      <c r="AM475" s="430"/>
      <c r="AN475" s="448"/>
    </row>
    <row r="476" spans="38:40">
      <c r="AL476" s="430"/>
      <c r="AM476" s="430"/>
      <c r="AN476" s="448"/>
    </row>
    <row r="477" spans="38:40">
      <c r="AL477" s="430"/>
      <c r="AM477" s="430"/>
      <c r="AN477" s="448"/>
    </row>
    <row r="478" spans="38:40">
      <c r="AL478" s="430"/>
      <c r="AM478" s="430"/>
      <c r="AN478" s="448"/>
    </row>
    <row r="479" spans="38:40">
      <c r="AL479" s="430"/>
      <c r="AM479" s="430"/>
      <c r="AN479" s="448"/>
    </row>
    <row r="480" spans="38:40">
      <c r="AL480" s="430"/>
      <c r="AM480" s="430"/>
      <c r="AN480" s="448"/>
    </row>
    <row r="481" spans="38:40">
      <c r="AL481" s="430"/>
      <c r="AM481" s="430"/>
      <c r="AN481" s="448"/>
    </row>
    <row r="482" spans="38:40">
      <c r="AL482" s="430"/>
      <c r="AM482" s="430"/>
      <c r="AN482" s="448"/>
    </row>
    <row r="483" spans="38:40">
      <c r="AL483" s="430"/>
      <c r="AM483" s="430"/>
      <c r="AN483" s="448"/>
    </row>
    <row r="484" spans="38:40">
      <c r="AL484" s="430"/>
      <c r="AM484" s="430"/>
      <c r="AN484" s="448"/>
    </row>
    <row r="485" spans="38:40">
      <c r="AL485" s="430"/>
      <c r="AM485" s="430"/>
      <c r="AN485" s="448"/>
    </row>
    <row r="486" spans="38:40">
      <c r="AL486" s="430"/>
      <c r="AM486" s="430"/>
      <c r="AN486" s="448"/>
    </row>
    <row r="487" spans="38:40">
      <c r="AL487" s="430"/>
      <c r="AM487" s="430"/>
      <c r="AN487" s="448"/>
    </row>
    <row r="488" spans="38:40">
      <c r="AL488" s="430"/>
      <c r="AM488" s="430"/>
      <c r="AN488" s="448"/>
    </row>
    <row r="489" spans="38:40">
      <c r="AL489" s="430"/>
      <c r="AM489" s="430"/>
      <c r="AN489" s="448"/>
    </row>
    <row r="490" spans="38:40">
      <c r="AL490" s="430"/>
      <c r="AM490" s="430"/>
      <c r="AN490" s="448"/>
    </row>
    <row r="491" spans="38:40">
      <c r="AL491" s="430"/>
      <c r="AM491" s="430"/>
      <c r="AN491" s="448"/>
    </row>
    <row r="492" spans="38:40">
      <c r="AL492" s="430"/>
      <c r="AM492" s="430"/>
      <c r="AN492" s="448"/>
    </row>
    <row r="493" spans="38:40">
      <c r="AL493" s="430"/>
      <c r="AM493" s="430"/>
      <c r="AN493" s="448"/>
    </row>
    <row r="494" spans="38:40">
      <c r="AL494" s="430"/>
      <c r="AM494" s="430"/>
      <c r="AN494" s="448"/>
    </row>
    <row r="495" spans="38:40">
      <c r="AL495" s="430"/>
      <c r="AM495" s="430"/>
      <c r="AN495" s="448"/>
    </row>
    <row r="496" spans="38:40">
      <c r="AL496" s="430"/>
      <c r="AM496" s="430"/>
      <c r="AN496" s="448"/>
    </row>
    <row r="497" spans="38:40">
      <c r="AL497" s="430"/>
      <c r="AM497" s="430"/>
      <c r="AN497" s="448"/>
    </row>
    <row r="498" spans="38:40">
      <c r="AL498" s="430"/>
      <c r="AM498" s="430"/>
      <c r="AN498" s="448"/>
    </row>
    <row r="499" spans="38:40">
      <c r="AL499" s="430"/>
      <c r="AM499" s="430"/>
      <c r="AN499" s="448"/>
    </row>
    <row r="500" spans="38:40">
      <c r="AL500" s="430"/>
      <c r="AM500" s="430"/>
      <c r="AN500" s="448"/>
    </row>
    <row r="501" spans="38:40">
      <c r="AL501" s="430"/>
      <c r="AM501" s="430"/>
      <c r="AN501" s="448"/>
    </row>
    <row r="502" spans="38:40">
      <c r="AL502" s="430"/>
      <c r="AM502" s="430"/>
      <c r="AN502" s="448"/>
    </row>
    <row r="503" spans="38:40">
      <c r="AL503" s="430"/>
      <c r="AM503" s="430"/>
      <c r="AN503" s="448"/>
    </row>
    <row r="504" spans="38:40">
      <c r="AL504" s="430"/>
      <c r="AM504" s="430"/>
      <c r="AN504" s="448"/>
    </row>
    <row r="505" spans="38:40">
      <c r="AL505" s="430"/>
      <c r="AM505" s="430"/>
      <c r="AN505" s="448"/>
    </row>
    <row r="506" spans="38:40">
      <c r="AL506" s="430"/>
      <c r="AM506" s="430"/>
      <c r="AN506" s="448"/>
    </row>
    <row r="507" spans="38:40">
      <c r="AL507" s="430"/>
      <c r="AM507" s="430"/>
      <c r="AN507" s="448"/>
    </row>
    <row r="508" spans="38:40">
      <c r="AL508" s="430"/>
      <c r="AM508" s="430"/>
      <c r="AN508" s="448"/>
    </row>
    <row r="509" spans="38:40">
      <c r="AL509" s="430"/>
      <c r="AM509" s="430"/>
      <c r="AN509" s="448"/>
    </row>
    <row r="510" spans="38:40">
      <c r="AL510" s="430"/>
      <c r="AM510" s="430"/>
      <c r="AN510" s="448"/>
    </row>
    <row r="511" spans="38:40">
      <c r="AL511" s="430"/>
      <c r="AM511" s="430"/>
      <c r="AN511" s="448"/>
    </row>
    <row r="512" spans="38:40">
      <c r="AL512" s="430"/>
      <c r="AM512" s="430"/>
      <c r="AN512" s="448"/>
    </row>
    <row r="513" spans="38:40">
      <c r="AL513" s="430"/>
      <c r="AM513" s="430"/>
      <c r="AN513" s="448"/>
    </row>
    <row r="514" spans="38:40">
      <c r="AL514" s="430"/>
      <c r="AM514" s="430"/>
      <c r="AN514" s="448"/>
    </row>
    <row r="515" spans="38:40">
      <c r="AL515" s="430"/>
      <c r="AM515" s="430"/>
      <c r="AN515" s="448"/>
    </row>
    <row r="516" spans="38:40">
      <c r="AL516" s="430"/>
      <c r="AM516" s="430"/>
      <c r="AN516" s="448"/>
    </row>
    <row r="517" spans="38:40">
      <c r="AL517" s="430"/>
      <c r="AM517" s="430"/>
      <c r="AN517" s="448"/>
    </row>
    <row r="518" spans="38:40">
      <c r="AL518" s="430"/>
      <c r="AM518" s="430"/>
      <c r="AN518" s="448"/>
    </row>
    <row r="519" spans="38:40">
      <c r="AL519" s="430"/>
      <c r="AM519" s="430"/>
      <c r="AN519" s="448"/>
    </row>
    <row r="520" spans="38:40">
      <c r="AL520" s="430"/>
      <c r="AM520" s="430"/>
      <c r="AN520" s="448"/>
    </row>
    <row r="521" spans="38:40">
      <c r="AL521" s="430"/>
      <c r="AM521" s="430"/>
      <c r="AN521" s="448"/>
    </row>
    <row r="522" spans="38:40">
      <c r="AL522" s="430"/>
      <c r="AM522" s="430"/>
      <c r="AN522" s="448"/>
    </row>
    <row r="523" spans="38:40">
      <c r="AL523" s="430"/>
      <c r="AM523" s="430"/>
      <c r="AN523" s="448"/>
    </row>
    <row r="524" spans="38:40">
      <c r="AL524" s="430"/>
      <c r="AM524" s="430"/>
      <c r="AN524" s="448"/>
    </row>
    <row r="525" spans="38:40">
      <c r="AL525" s="430"/>
      <c r="AM525" s="430"/>
      <c r="AN525" s="448"/>
    </row>
    <row r="526" spans="38:40">
      <c r="AL526" s="430"/>
      <c r="AM526" s="430"/>
      <c r="AN526" s="448"/>
    </row>
    <row r="527" spans="38:40">
      <c r="AL527" s="430"/>
      <c r="AM527" s="430"/>
      <c r="AN527" s="448"/>
    </row>
    <row r="528" spans="38:40">
      <c r="AL528" s="430"/>
      <c r="AM528" s="430"/>
      <c r="AN528" s="448"/>
    </row>
    <row r="529" spans="38:40">
      <c r="AL529" s="430"/>
      <c r="AM529" s="430"/>
      <c r="AN529" s="448"/>
    </row>
    <row r="530" spans="38:40">
      <c r="AL530" s="430"/>
      <c r="AM530" s="430"/>
      <c r="AN530" s="448"/>
    </row>
    <row r="531" spans="38:40">
      <c r="AL531" s="430"/>
      <c r="AM531" s="430"/>
      <c r="AN531" s="448"/>
    </row>
    <row r="532" spans="38:40">
      <c r="AL532" s="430"/>
      <c r="AM532" s="430"/>
      <c r="AN532" s="448"/>
    </row>
    <row r="533" spans="38:40">
      <c r="AL533" s="430"/>
      <c r="AM533" s="430"/>
      <c r="AN533" s="448"/>
    </row>
    <row r="534" spans="38:40">
      <c r="AL534" s="430"/>
      <c r="AM534" s="430"/>
      <c r="AN534" s="448"/>
    </row>
    <row r="535" spans="38:40">
      <c r="AL535" s="430"/>
      <c r="AM535" s="430"/>
      <c r="AN535" s="448"/>
    </row>
    <row r="536" spans="38:40">
      <c r="AL536" s="430"/>
      <c r="AM536" s="430"/>
      <c r="AN536" s="448"/>
    </row>
    <row r="537" spans="38:40">
      <c r="AL537" s="430"/>
      <c r="AM537" s="430"/>
      <c r="AN537" s="448"/>
    </row>
    <row r="538" spans="38:40">
      <c r="AL538" s="430"/>
      <c r="AM538" s="430"/>
      <c r="AN538" s="448"/>
    </row>
    <row r="539" spans="38:40">
      <c r="AL539" s="430"/>
      <c r="AM539" s="430"/>
      <c r="AN539" s="448"/>
    </row>
    <row r="540" spans="38:40">
      <c r="AL540" s="430"/>
      <c r="AM540" s="430"/>
      <c r="AN540" s="448"/>
    </row>
    <row r="541" spans="38:40">
      <c r="AL541" s="430"/>
      <c r="AM541" s="430"/>
      <c r="AN541" s="448"/>
    </row>
    <row r="542" spans="38:40">
      <c r="AL542" s="430"/>
      <c r="AM542" s="430"/>
      <c r="AN542" s="448"/>
    </row>
    <row r="543" spans="38:40">
      <c r="AL543" s="430"/>
      <c r="AM543" s="430"/>
      <c r="AN543" s="448"/>
    </row>
    <row r="544" spans="38:40">
      <c r="AL544" s="430"/>
      <c r="AM544" s="430"/>
      <c r="AN544" s="448"/>
    </row>
    <row r="545" spans="38:40">
      <c r="AL545" s="430"/>
      <c r="AM545" s="430"/>
      <c r="AN545" s="448"/>
    </row>
    <row r="546" spans="38:40">
      <c r="AL546" s="430"/>
      <c r="AM546" s="430"/>
      <c r="AN546" s="448"/>
    </row>
    <row r="547" spans="38:40">
      <c r="AL547" s="430"/>
      <c r="AM547" s="430"/>
      <c r="AN547" s="448"/>
    </row>
    <row r="548" spans="38:40">
      <c r="AL548" s="430"/>
      <c r="AM548" s="430"/>
      <c r="AN548" s="448"/>
    </row>
    <row r="549" spans="38:40">
      <c r="AL549" s="430"/>
      <c r="AM549" s="430"/>
      <c r="AN549" s="448"/>
    </row>
    <row r="550" spans="38:40">
      <c r="AL550" s="430"/>
      <c r="AM550" s="430"/>
      <c r="AN550" s="448"/>
    </row>
    <row r="551" spans="38:40">
      <c r="AL551" s="430"/>
      <c r="AM551" s="430"/>
      <c r="AN551" s="448"/>
    </row>
    <row r="552" spans="38:40">
      <c r="AL552" s="430"/>
      <c r="AM552" s="430"/>
      <c r="AN552" s="448"/>
    </row>
    <row r="553" spans="38:40">
      <c r="AL553" s="430"/>
      <c r="AM553" s="430"/>
      <c r="AN553" s="448"/>
    </row>
    <row r="554" spans="38:40">
      <c r="AL554" s="430"/>
      <c r="AM554" s="430"/>
      <c r="AN554" s="448"/>
    </row>
    <row r="555" spans="38:40">
      <c r="AL555" s="430"/>
      <c r="AM555" s="430"/>
      <c r="AN555" s="448"/>
    </row>
    <row r="556" spans="38:40">
      <c r="AL556" s="430"/>
      <c r="AM556" s="430"/>
      <c r="AN556" s="448"/>
    </row>
    <row r="557" spans="38:40">
      <c r="AL557" s="430"/>
      <c r="AM557" s="430"/>
      <c r="AN557" s="448"/>
    </row>
    <row r="558" spans="38:40">
      <c r="AL558" s="430"/>
      <c r="AM558" s="430"/>
      <c r="AN558" s="448"/>
    </row>
    <row r="559" spans="38:40">
      <c r="AL559" s="430"/>
      <c r="AM559" s="430"/>
      <c r="AN559" s="448"/>
    </row>
    <row r="560" spans="38:40">
      <c r="AL560" s="430"/>
      <c r="AM560" s="430"/>
      <c r="AN560" s="448"/>
    </row>
    <row r="561" spans="38:40">
      <c r="AL561" s="430"/>
      <c r="AM561" s="430"/>
      <c r="AN561" s="448"/>
    </row>
    <row r="562" spans="38:40">
      <c r="AL562" s="430"/>
      <c r="AM562" s="430"/>
      <c r="AN562" s="448"/>
    </row>
    <row r="563" spans="38:40">
      <c r="AL563" s="430"/>
      <c r="AM563" s="430"/>
      <c r="AN563" s="448"/>
    </row>
    <row r="564" spans="38:40">
      <c r="AL564" s="430"/>
      <c r="AM564" s="430"/>
      <c r="AN564" s="448"/>
    </row>
    <row r="565" spans="38:40">
      <c r="AL565" s="430"/>
      <c r="AM565" s="430"/>
      <c r="AN565" s="448"/>
    </row>
    <row r="566" spans="38:40">
      <c r="AL566" s="430"/>
      <c r="AM566" s="430"/>
      <c r="AN566" s="448"/>
    </row>
    <row r="567" spans="38:40">
      <c r="AL567" s="430"/>
      <c r="AM567" s="430"/>
      <c r="AN567" s="448"/>
    </row>
    <row r="568" spans="38:40">
      <c r="AL568" s="430"/>
      <c r="AM568" s="430"/>
      <c r="AN568" s="448"/>
    </row>
    <row r="569" spans="38:40">
      <c r="AL569" s="430"/>
      <c r="AM569" s="430"/>
      <c r="AN569" s="448"/>
    </row>
    <row r="570" spans="38:40">
      <c r="AL570" s="430"/>
      <c r="AM570" s="430"/>
      <c r="AN570" s="448"/>
    </row>
    <row r="571" spans="38:40">
      <c r="AL571" s="430"/>
      <c r="AM571" s="430"/>
      <c r="AN571" s="448"/>
    </row>
    <row r="572" spans="38:40">
      <c r="AL572" s="430"/>
      <c r="AM572" s="430"/>
      <c r="AN572" s="448"/>
    </row>
    <row r="573" spans="38:40">
      <c r="AL573" s="430"/>
      <c r="AM573" s="430"/>
      <c r="AN573" s="448"/>
    </row>
    <row r="574" spans="38:40">
      <c r="AL574" s="430"/>
      <c r="AM574" s="430"/>
      <c r="AN574" s="448"/>
    </row>
    <row r="575" spans="38:40">
      <c r="AL575" s="430"/>
      <c r="AM575" s="430"/>
      <c r="AN575" s="448"/>
    </row>
    <row r="576" spans="38:40">
      <c r="AL576" s="430"/>
      <c r="AM576" s="430"/>
      <c r="AN576" s="448"/>
    </row>
    <row r="577" spans="38:40">
      <c r="AL577" s="430"/>
      <c r="AM577" s="430"/>
      <c r="AN577" s="448"/>
    </row>
    <row r="578" spans="38:40">
      <c r="AL578" s="430"/>
      <c r="AM578" s="430"/>
      <c r="AN578" s="448"/>
    </row>
    <row r="579" spans="38:40">
      <c r="AL579" s="430"/>
      <c r="AM579" s="430"/>
      <c r="AN579" s="448"/>
    </row>
    <row r="580" spans="38:40">
      <c r="AL580" s="430"/>
      <c r="AM580" s="430"/>
      <c r="AN580" s="448"/>
    </row>
    <row r="581" spans="38:40">
      <c r="AL581" s="430"/>
      <c r="AM581" s="430"/>
      <c r="AN581" s="448"/>
    </row>
    <row r="582" spans="38:40">
      <c r="AL582" s="430"/>
      <c r="AM582" s="430"/>
      <c r="AN582" s="448"/>
    </row>
    <row r="583" spans="38:40">
      <c r="AL583" s="430"/>
      <c r="AM583" s="430"/>
      <c r="AN583" s="448"/>
    </row>
    <row r="584" spans="38:40">
      <c r="AL584" s="430"/>
      <c r="AM584" s="430"/>
      <c r="AN584" s="448"/>
    </row>
    <row r="585" spans="38:40">
      <c r="AL585" s="430"/>
      <c r="AM585" s="430"/>
      <c r="AN585" s="448"/>
    </row>
    <row r="586" spans="38:40">
      <c r="AL586" s="430"/>
      <c r="AM586" s="430"/>
      <c r="AN586" s="448"/>
    </row>
    <row r="587" spans="38:40">
      <c r="AL587" s="430"/>
      <c r="AM587" s="430"/>
      <c r="AN587" s="448"/>
    </row>
    <row r="588" spans="38:40">
      <c r="AL588" s="430"/>
      <c r="AM588" s="430"/>
      <c r="AN588" s="448"/>
    </row>
    <row r="589" spans="38:40">
      <c r="AL589" s="430"/>
      <c r="AM589" s="430"/>
      <c r="AN589" s="448"/>
    </row>
    <row r="590" spans="38:40">
      <c r="AL590" s="430"/>
      <c r="AM590" s="430"/>
      <c r="AN590" s="448"/>
    </row>
    <row r="591" spans="38:40">
      <c r="AL591" s="430"/>
      <c r="AM591" s="430"/>
      <c r="AN591" s="448"/>
    </row>
    <row r="592" spans="38:40">
      <c r="AL592" s="430"/>
      <c r="AM592" s="430"/>
      <c r="AN592" s="448"/>
    </row>
    <row r="593" spans="38:40">
      <c r="AL593" s="430"/>
      <c r="AM593" s="430"/>
      <c r="AN593" s="448"/>
    </row>
    <row r="594" spans="38:40">
      <c r="AL594" s="430"/>
      <c r="AM594" s="430"/>
      <c r="AN594" s="448"/>
    </row>
    <row r="595" spans="38:40">
      <c r="AL595" s="430"/>
      <c r="AM595" s="430"/>
      <c r="AN595" s="448"/>
    </row>
    <row r="596" spans="38:40">
      <c r="AL596" s="430"/>
      <c r="AM596" s="430"/>
      <c r="AN596" s="448"/>
    </row>
    <row r="597" spans="38:40">
      <c r="AL597" s="430"/>
      <c r="AM597" s="430"/>
      <c r="AN597" s="448"/>
    </row>
    <row r="598" spans="38:40">
      <c r="AL598" s="430"/>
      <c r="AM598" s="430"/>
      <c r="AN598" s="448"/>
    </row>
    <row r="599" spans="38:40">
      <c r="AL599" s="430"/>
      <c r="AM599" s="430"/>
      <c r="AN599" s="448"/>
    </row>
    <row r="600" spans="38:40">
      <c r="AL600" s="430"/>
      <c r="AM600" s="430"/>
      <c r="AN600" s="448"/>
    </row>
    <row r="601" spans="38:40">
      <c r="AL601" s="430"/>
      <c r="AM601" s="430"/>
      <c r="AN601" s="448"/>
    </row>
    <row r="602" spans="38:40">
      <c r="AL602" s="430"/>
      <c r="AM602" s="430"/>
      <c r="AN602" s="448"/>
    </row>
    <row r="603" spans="38:40">
      <c r="AL603" s="430"/>
      <c r="AM603" s="430"/>
      <c r="AN603" s="448"/>
    </row>
    <row r="604" spans="38:40">
      <c r="AL604" s="430"/>
      <c r="AM604" s="430"/>
      <c r="AN604" s="448"/>
    </row>
    <row r="605" spans="38:40">
      <c r="AL605" s="430"/>
      <c r="AM605" s="430"/>
      <c r="AN605" s="448"/>
    </row>
    <row r="606" spans="38:40">
      <c r="AL606" s="430"/>
      <c r="AM606" s="430"/>
      <c r="AN606" s="448"/>
    </row>
    <row r="607" spans="38:40">
      <c r="AL607" s="430"/>
      <c r="AM607" s="430"/>
      <c r="AN607" s="448"/>
    </row>
    <row r="608" spans="38:40">
      <c r="AL608" s="430"/>
      <c r="AM608" s="430"/>
      <c r="AN608" s="448"/>
    </row>
    <row r="609" spans="38:40">
      <c r="AL609" s="430"/>
      <c r="AM609" s="430"/>
      <c r="AN609" s="448"/>
    </row>
    <row r="610" spans="38:40">
      <c r="AL610" s="430"/>
      <c r="AM610" s="430"/>
      <c r="AN610" s="448"/>
    </row>
    <row r="611" spans="38:40">
      <c r="AL611" s="430"/>
      <c r="AM611" s="430"/>
      <c r="AN611" s="448"/>
    </row>
    <row r="612" spans="38:40">
      <c r="AL612" s="430"/>
      <c r="AM612" s="430"/>
      <c r="AN612" s="448"/>
    </row>
    <row r="613" spans="38:40">
      <c r="AL613" s="430"/>
      <c r="AM613" s="430"/>
      <c r="AN613" s="448"/>
    </row>
    <row r="614" spans="38:40">
      <c r="AL614" s="430"/>
      <c r="AM614" s="430"/>
      <c r="AN614" s="448"/>
    </row>
    <row r="615" spans="38:40">
      <c r="AL615" s="430"/>
      <c r="AM615" s="430"/>
      <c r="AN615" s="448"/>
    </row>
    <row r="616" spans="38:40">
      <c r="AL616" s="430"/>
      <c r="AM616" s="430"/>
      <c r="AN616" s="448"/>
    </row>
    <row r="617" spans="38:40">
      <c r="AL617" s="430"/>
      <c r="AM617" s="430"/>
      <c r="AN617" s="448"/>
    </row>
    <row r="618" spans="38:40">
      <c r="AL618" s="430"/>
      <c r="AM618" s="430"/>
      <c r="AN618" s="448"/>
    </row>
    <row r="619" spans="38:40">
      <c r="AL619" s="430"/>
      <c r="AM619" s="430"/>
      <c r="AN619" s="448"/>
    </row>
    <row r="620" spans="38:40">
      <c r="AL620" s="430"/>
      <c r="AM620" s="430"/>
      <c r="AN620" s="448"/>
    </row>
    <row r="621" spans="38:40">
      <c r="AL621" s="430"/>
      <c r="AM621" s="430"/>
      <c r="AN621" s="448"/>
    </row>
    <row r="622" spans="38:40">
      <c r="AL622" s="430"/>
      <c r="AM622" s="430"/>
      <c r="AN622" s="448"/>
    </row>
    <row r="623" spans="38:40">
      <c r="AL623" s="430"/>
      <c r="AM623" s="430"/>
      <c r="AN623" s="448"/>
    </row>
    <row r="624" spans="38:40">
      <c r="AL624" s="430"/>
      <c r="AM624" s="430"/>
      <c r="AN624" s="448"/>
    </row>
    <row r="625" spans="38:40">
      <c r="AL625" s="430"/>
      <c r="AM625" s="430"/>
      <c r="AN625" s="448"/>
    </row>
    <row r="626" spans="38:40">
      <c r="AL626" s="430"/>
      <c r="AM626" s="430"/>
      <c r="AN626" s="448"/>
    </row>
    <row r="627" spans="38:40">
      <c r="AL627" s="430"/>
      <c r="AM627" s="430"/>
      <c r="AN627" s="448"/>
    </row>
    <row r="628" spans="38:40">
      <c r="AL628" s="430"/>
      <c r="AM628" s="430"/>
      <c r="AN628" s="448"/>
    </row>
    <row r="629" spans="38:40">
      <c r="AL629" s="430"/>
      <c r="AM629" s="430"/>
      <c r="AN629" s="448"/>
    </row>
    <row r="630" spans="38:40">
      <c r="AL630" s="430"/>
      <c r="AM630" s="430"/>
      <c r="AN630" s="448"/>
    </row>
    <row r="631" spans="38:40">
      <c r="AL631" s="430"/>
      <c r="AM631" s="430"/>
      <c r="AN631" s="448"/>
    </row>
    <row r="632" spans="38:40">
      <c r="AL632" s="430"/>
      <c r="AM632" s="430"/>
      <c r="AN632" s="448"/>
    </row>
    <row r="633" spans="38:40">
      <c r="AL633" s="430"/>
      <c r="AM633" s="430"/>
      <c r="AN633" s="448"/>
    </row>
    <row r="634" spans="38:40">
      <c r="AL634" s="430"/>
      <c r="AM634" s="430"/>
      <c r="AN634" s="448"/>
    </row>
    <row r="635" spans="38:40">
      <c r="AL635" s="430"/>
      <c r="AM635" s="430"/>
      <c r="AN635" s="448"/>
    </row>
    <row r="636" spans="38:40">
      <c r="AL636" s="430"/>
      <c r="AM636" s="430"/>
      <c r="AN636" s="448"/>
    </row>
    <row r="637" spans="38:40">
      <c r="AL637" s="430"/>
      <c r="AM637" s="430"/>
      <c r="AN637" s="448"/>
    </row>
    <row r="638" spans="38:40">
      <c r="AL638" s="430"/>
      <c r="AM638" s="430"/>
      <c r="AN638" s="448"/>
    </row>
    <row r="639" spans="38:40">
      <c r="AL639" s="430"/>
      <c r="AM639" s="430"/>
      <c r="AN639" s="448"/>
    </row>
    <row r="640" spans="38:40">
      <c r="AL640" s="430"/>
      <c r="AM640" s="430"/>
      <c r="AN640" s="448"/>
    </row>
    <row r="641" spans="38:40">
      <c r="AL641" s="430"/>
      <c r="AM641" s="430"/>
      <c r="AN641" s="448"/>
    </row>
    <row r="642" spans="38:40">
      <c r="AL642" s="430"/>
      <c r="AM642" s="430"/>
      <c r="AN642" s="448"/>
    </row>
    <row r="643" spans="38:40">
      <c r="AL643" s="430"/>
      <c r="AM643" s="430"/>
      <c r="AN643" s="448"/>
    </row>
    <row r="644" spans="38:40">
      <c r="AL644" s="430"/>
      <c r="AM644" s="430"/>
      <c r="AN644" s="448"/>
    </row>
    <row r="645" spans="38:40">
      <c r="AL645" s="430"/>
      <c r="AM645" s="430"/>
      <c r="AN645" s="448"/>
    </row>
    <row r="646" spans="38:40">
      <c r="AL646" s="430"/>
      <c r="AM646" s="430"/>
      <c r="AN646" s="448"/>
    </row>
    <row r="647" spans="38:40">
      <c r="AL647" s="430"/>
      <c r="AM647" s="430"/>
      <c r="AN647" s="448"/>
    </row>
    <row r="648" spans="38:40">
      <c r="AL648" s="430"/>
      <c r="AM648" s="430"/>
      <c r="AN648" s="448"/>
    </row>
    <row r="649" spans="38:40">
      <c r="AL649" s="430"/>
      <c r="AM649" s="430"/>
      <c r="AN649" s="448"/>
    </row>
    <row r="650" spans="38:40">
      <c r="AL650" s="430"/>
      <c r="AM650" s="430"/>
      <c r="AN650" s="448"/>
    </row>
    <row r="651" spans="38:40">
      <c r="AL651" s="430"/>
      <c r="AM651" s="430"/>
      <c r="AN651" s="448"/>
    </row>
    <row r="652" spans="38:40">
      <c r="AL652" s="430"/>
      <c r="AM652" s="430"/>
      <c r="AN652" s="448"/>
    </row>
    <row r="653" spans="38:40">
      <c r="AL653" s="430"/>
      <c r="AM653" s="430"/>
      <c r="AN653" s="448"/>
    </row>
    <row r="654" spans="38:40">
      <c r="AL654" s="430"/>
      <c r="AM654" s="430"/>
      <c r="AN654" s="448"/>
    </row>
    <row r="655" spans="38:40">
      <c r="AL655" s="430"/>
      <c r="AM655" s="430"/>
      <c r="AN655" s="448"/>
    </row>
    <row r="656" spans="38:40">
      <c r="AL656" s="430"/>
      <c r="AM656" s="430"/>
      <c r="AN656" s="448"/>
    </row>
    <row r="657" spans="38:40">
      <c r="AL657" s="430"/>
      <c r="AM657" s="430"/>
      <c r="AN657" s="448"/>
    </row>
    <row r="658" spans="38:40">
      <c r="AL658" s="430"/>
      <c r="AM658" s="430"/>
      <c r="AN658" s="448"/>
    </row>
    <row r="659" spans="38:40">
      <c r="AL659" s="430"/>
      <c r="AM659" s="430"/>
      <c r="AN659" s="448"/>
    </row>
    <row r="660" spans="38:40">
      <c r="AL660" s="430"/>
      <c r="AM660" s="430"/>
      <c r="AN660" s="448"/>
    </row>
    <row r="661" spans="38:40">
      <c r="AL661" s="430"/>
      <c r="AM661" s="430"/>
      <c r="AN661" s="448"/>
    </row>
    <row r="662" spans="38:40">
      <c r="AL662" s="430"/>
      <c r="AM662" s="430"/>
      <c r="AN662" s="448"/>
    </row>
    <row r="663" spans="38:40">
      <c r="AL663" s="430"/>
      <c r="AM663" s="430"/>
      <c r="AN663" s="448"/>
    </row>
    <row r="664" spans="38:40">
      <c r="AL664" s="430"/>
      <c r="AM664" s="430"/>
      <c r="AN664" s="448"/>
    </row>
    <row r="665" spans="38:40">
      <c r="AL665" s="430"/>
      <c r="AM665" s="430"/>
      <c r="AN665" s="448"/>
    </row>
    <row r="666" spans="38:40">
      <c r="AL666" s="430"/>
      <c r="AM666" s="430"/>
      <c r="AN666" s="448"/>
    </row>
    <row r="667" spans="38:40">
      <c r="AL667" s="430"/>
      <c r="AM667" s="430"/>
      <c r="AN667" s="448"/>
    </row>
    <row r="668" spans="38:40">
      <c r="AL668" s="430"/>
      <c r="AM668" s="430"/>
      <c r="AN668" s="448"/>
    </row>
    <row r="669" spans="38:40">
      <c r="AL669" s="430"/>
      <c r="AM669" s="430"/>
      <c r="AN669" s="448"/>
    </row>
    <row r="670" spans="38:40">
      <c r="AL670" s="430"/>
      <c r="AM670" s="430"/>
      <c r="AN670" s="448"/>
    </row>
    <row r="671" spans="38:40">
      <c r="AL671" s="430"/>
      <c r="AM671" s="430"/>
      <c r="AN671" s="448"/>
    </row>
    <row r="672" spans="38:40">
      <c r="AL672" s="430"/>
      <c r="AM672" s="430"/>
      <c r="AN672" s="448"/>
    </row>
    <row r="673" spans="38:40">
      <c r="AL673" s="430"/>
      <c r="AM673" s="430"/>
      <c r="AN673" s="448"/>
    </row>
    <row r="674" spans="38:40">
      <c r="AL674" s="430"/>
      <c r="AM674" s="430"/>
      <c r="AN674" s="448"/>
    </row>
    <row r="675" spans="38:40">
      <c r="AL675" s="430"/>
      <c r="AM675" s="430"/>
      <c r="AN675" s="448"/>
    </row>
    <row r="676" spans="38:40">
      <c r="AL676" s="430"/>
      <c r="AM676" s="430"/>
      <c r="AN676" s="448"/>
    </row>
    <row r="677" spans="38:40">
      <c r="AL677" s="430"/>
      <c r="AM677" s="430"/>
      <c r="AN677" s="448"/>
    </row>
    <row r="678" spans="38:40">
      <c r="AL678" s="430"/>
      <c r="AM678" s="430"/>
      <c r="AN678" s="448"/>
    </row>
    <row r="679" spans="38:40">
      <c r="AL679" s="430"/>
      <c r="AM679" s="430"/>
      <c r="AN679" s="448"/>
    </row>
    <row r="680" spans="38:40">
      <c r="AL680" s="430"/>
      <c r="AM680" s="430"/>
      <c r="AN680" s="448"/>
    </row>
    <row r="681" spans="38:40">
      <c r="AL681" s="430"/>
      <c r="AM681" s="430"/>
      <c r="AN681" s="448"/>
    </row>
    <row r="682" spans="38:40">
      <c r="AL682" s="430"/>
      <c r="AM682" s="430"/>
      <c r="AN682" s="448"/>
    </row>
    <row r="683" spans="38:40">
      <c r="AL683" s="430"/>
      <c r="AM683" s="430"/>
      <c r="AN683" s="448"/>
    </row>
    <row r="684" spans="38:40">
      <c r="AL684" s="430"/>
      <c r="AM684" s="430"/>
      <c r="AN684" s="448"/>
    </row>
    <row r="685" spans="38:40">
      <c r="AL685" s="430"/>
      <c r="AM685" s="430"/>
      <c r="AN685" s="448"/>
    </row>
    <row r="686" spans="38:40">
      <c r="AL686" s="430"/>
      <c r="AM686" s="430"/>
      <c r="AN686" s="448"/>
    </row>
    <row r="687" spans="38:40">
      <c r="AL687" s="430"/>
      <c r="AM687" s="430"/>
      <c r="AN687" s="448"/>
    </row>
    <row r="688" spans="38:40">
      <c r="AL688" s="430"/>
      <c r="AM688" s="430"/>
      <c r="AN688" s="448"/>
    </row>
    <row r="689" spans="38:40">
      <c r="AL689" s="430"/>
      <c r="AM689" s="430"/>
      <c r="AN689" s="448"/>
    </row>
    <row r="690" spans="38:40">
      <c r="AL690" s="430"/>
      <c r="AM690" s="430"/>
      <c r="AN690" s="448"/>
    </row>
    <row r="691" spans="38:40">
      <c r="AL691" s="430"/>
      <c r="AM691" s="430"/>
      <c r="AN691" s="448"/>
    </row>
    <row r="692" spans="38:40">
      <c r="AL692" s="430"/>
      <c r="AM692" s="430"/>
      <c r="AN692" s="448"/>
    </row>
    <row r="693" spans="38:40">
      <c r="AL693" s="430"/>
      <c r="AM693" s="430"/>
      <c r="AN693" s="448"/>
    </row>
    <row r="694" spans="38:40">
      <c r="AL694" s="430"/>
      <c r="AM694" s="430"/>
      <c r="AN694" s="448"/>
    </row>
    <row r="695" spans="38:40">
      <c r="AL695" s="430"/>
      <c r="AM695" s="430"/>
      <c r="AN695" s="448"/>
    </row>
    <row r="696" spans="38:40">
      <c r="AL696" s="430"/>
      <c r="AM696" s="430"/>
      <c r="AN696" s="448"/>
    </row>
    <row r="697" spans="38:40">
      <c r="AL697" s="430"/>
      <c r="AM697" s="430"/>
      <c r="AN697" s="448"/>
    </row>
    <row r="698" spans="38:40">
      <c r="AL698" s="430"/>
      <c r="AM698" s="430"/>
      <c r="AN698" s="448"/>
    </row>
    <row r="699" spans="38:40">
      <c r="AL699" s="430"/>
      <c r="AM699" s="430"/>
      <c r="AN699" s="448"/>
    </row>
    <row r="700" spans="38:40">
      <c r="AL700" s="430"/>
      <c r="AM700" s="430"/>
      <c r="AN700" s="448"/>
    </row>
    <row r="701" spans="38:40">
      <c r="AL701" s="430"/>
      <c r="AM701" s="430"/>
      <c r="AN701" s="448"/>
    </row>
    <row r="702" spans="38:40">
      <c r="AL702" s="430"/>
      <c r="AM702" s="430"/>
      <c r="AN702" s="448"/>
    </row>
    <row r="703" spans="38:40">
      <c r="AL703" s="430"/>
      <c r="AM703" s="430"/>
      <c r="AN703" s="448"/>
    </row>
    <row r="704" spans="38:40">
      <c r="AL704" s="430"/>
      <c r="AM704" s="430"/>
      <c r="AN704" s="448"/>
    </row>
    <row r="705" spans="38:40">
      <c r="AL705" s="430"/>
      <c r="AM705" s="430"/>
      <c r="AN705" s="448"/>
    </row>
    <row r="706" spans="38:40">
      <c r="AL706" s="430"/>
      <c r="AM706" s="430"/>
      <c r="AN706" s="448"/>
    </row>
    <row r="707" spans="38:40">
      <c r="AL707" s="430"/>
      <c r="AM707" s="430"/>
      <c r="AN707" s="448"/>
    </row>
    <row r="708" spans="38:40">
      <c r="AL708" s="430"/>
      <c r="AM708" s="430"/>
      <c r="AN708" s="448"/>
    </row>
    <row r="709" spans="38:40">
      <c r="AL709" s="430"/>
      <c r="AM709" s="430"/>
      <c r="AN709" s="448"/>
    </row>
    <row r="710" spans="38:40">
      <c r="AL710" s="430"/>
      <c r="AM710" s="430"/>
      <c r="AN710" s="448"/>
    </row>
    <row r="711" spans="38:40">
      <c r="AL711" s="430"/>
      <c r="AM711" s="430"/>
      <c r="AN711" s="448"/>
    </row>
    <row r="712" spans="38:40">
      <c r="AL712" s="430"/>
      <c r="AM712" s="430"/>
      <c r="AN712" s="448"/>
    </row>
    <row r="713" spans="38:40">
      <c r="AL713" s="430"/>
      <c r="AM713" s="430"/>
      <c r="AN713" s="448"/>
    </row>
    <row r="714" spans="38:40">
      <c r="AL714" s="430"/>
      <c r="AM714" s="430"/>
      <c r="AN714" s="448"/>
    </row>
    <row r="715" spans="38:40">
      <c r="AL715" s="430"/>
      <c r="AM715" s="430"/>
      <c r="AN715" s="448"/>
    </row>
    <row r="716" spans="38:40">
      <c r="AL716" s="430"/>
      <c r="AM716" s="430"/>
      <c r="AN716" s="448"/>
    </row>
    <row r="717" spans="38:40">
      <c r="AL717" s="430"/>
      <c r="AM717" s="430"/>
      <c r="AN717" s="448"/>
    </row>
    <row r="718" spans="38:40">
      <c r="AL718" s="430"/>
      <c r="AM718" s="430"/>
      <c r="AN718" s="448"/>
    </row>
    <row r="719" spans="38:40">
      <c r="AL719" s="430"/>
      <c r="AM719" s="430"/>
      <c r="AN719" s="448"/>
    </row>
    <row r="720" spans="38:40">
      <c r="AL720" s="430"/>
      <c r="AM720" s="430"/>
      <c r="AN720" s="448"/>
    </row>
    <row r="721" spans="38:40">
      <c r="AL721" s="430"/>
      <c r="AM721" s="430"/>
      <c r="AN721" s="448"/>
    </row>
    <row r="722" spans="38:40">
      <c r="AL722" s="430"/>
      <c r="AM722" s="430"/>
      <c r="AN722" s="448"/>
    </row>
    <row r="723" spans="38:40">
      <c r="AL723" s="430"/>
      <c r="AM723" s="430"/>
      <c r="AN723" s="448"/>
    </row>
    <row r="724" spans="38:40">
      <c r="AL724" s="430"/>
      <c r="AM724" s="430"/>
      <c r="AN724" s="448"/>
    </row>
    <row r="725" spans="38:40">
      <c r="AL725" s="430"/>
      <c r="AM725" s="430"/>
      <c r="AN725" s="448"/>
    </row>
    <row r="726" spans="38:40">
      <c r="AL726" s="430"/>
      <c r="AM726" s="430"/>
      <c r="AN726" s="448"/>
    </row>
    <row r="727" spans="38:40">
      <c r="AL727" s="430"/>
      <c r="AM727" s="430"/>
      <c r="AN727" s="448"/>
    </row>
    <row r="728" spans="38:40">
      <c r="AL728" s="430"/>
      <c r="AM728" s="430"/>
      <c r="AN728" s="448"/>
    </row>
    <row r="729" spans="38:40">
      <c r="AL729" s="430"/>
      <c r="AM729" s="430"/>
      <c r="AN729" s="448"/>
    </row>
    <row r="730" spans="38:40">
      <c r="AL730" s="430"/>
      <c r="AM730" s="430"/>
      <c r="AN730" s="448"/>
    </row>
    <row r="731" spans="38:40">
      <c r="AL731" s="430"/>
      <c r="AM731" s="430"/>
      <c r="AN731" s="448"/>
    </row>
    <row r="732" spans="38:40">
      <c r="AL732" s="430"/>
      <c r="AM732" s="430"/>
      <c r="AN732" s="448"/>
    </row>
    <row r="733" spans="38:40">
      <c r="AL733" s="430"/>
      <c r="AM733" s="430"/>
      <c r="AN733" s="448"/>
    </row>
    <row r="734" spans="38:40">
      <c r="AL734" s="430"/>
      <c r="AM734" s="430"/>
      <c r="AN734" s="448"/>
    </row>
    <row r="735" spans="38:40">
      <c r="AL735" s="430"/>
      <c r="AM735" s="430"/>
      <c r="AN735" s="448"/>
    </row>
    <row r="736" spans="38:40">
      <c r="AL736" s="430"/>
      <c r="AM736" s="430"/>
      <c r="AN736" s="448"/>
    </row>
    <row r="737" spans="38:40">
      <c r="AL737" s="430"/>
      <c r="AM737" s="430"/>
      <c r="AN737" s="448"/>
    </row>
    <row r="738" spans="38:40">
      <c r="AL738" s="430"/>
      <c r="AM738" s="430"/>
      <c r="AN738" s="448"/>
    </row>
    <row r="739" spans="38:40">
      <c r="AL739" s="430"/>
      <c r="AM739" s="430"/>
      <c r="AN739" s="448"/>
    </row>
    <row r="740" spans="38:40">
      <c r="AL740" s="430"/>
      <c r="AM740" s="430"/>
      <c r="AN740" s="448"/>
    </row>
    <row r="741" spans="38:40">
      <c r="AL741" s="430"/>
      <c r="AM741" s="430"/>
      <c r="AN741" s="448"/>
    </row>
    <row r="742" spans="38:40">
      <c r="AL742" s="430"/>
      <c r="AM742" s="430"/>
      <c r="AN742" s="448"/>
    </row>
    <row r="743" spans="38:40">
      <c r="AL743" s="430"/>
      <c r="AM743" s="430"/>
      <c r="AN743" s="448"/>
    </row>
    <row r="744" spans="38:40">
      <c r="AL744" s="430"/>
      <c r="AM744" s="430"/>
      <c r="AN744" s="448"/>
    </row>
    <row r="745" spans="38:40">
      <c r="AL745" s="430"/>
      <c r="AM745" s="430"/>
      <c r="AN745" s="448"/>
    </row>
    <row r="746" spans="38:40">
      <c r="AL746" s="430"/>
      <c r="AM746" s="430"/>
      <c r="AN746" s="448"/>
    </row>
    <row r="747" spans="38:40">
      <c r="AL747" s="430"/>
      <c r="AM747" s="430"/>
      <c r="AN747" s="448"/>
    </row>
    <row r="748" spans="38:40">
      <c r="AL748" s="430"/>
      <c r="AM748" s="430"/>
      <c r="AN748" s="448"/>
    </row>
    <row r="749" spans="38:40">
      <c r="AL749" s="430"/>
      <c r="AM749" s="430"/>
      <c r="AN749" s="448"/>
    </row>
    <row r="750" spans="38:40">
      <c r="AL750" s="430"/>
      <c r="AM750" s="430"/>
      <c r="AN750" s="448"/>
    </row>
    <row r="751" spans="38:40">
      <c r="AL751" s="430"/>
      <c r="AM751" s="430"/>
      <c r="AN751" s="448"/>
    </row>
    <row r="752" spans="38:40">
      <c r="AL752" s="430"/>
      <c r="AM752" s="430"/>
      <c r="AN752" s="448"/>
    </row>
    <row r="753" spans="38:40">
      <c r="AL753" s="430"/>
      <c r="AM753" s="430"/>
      <c r="AN753" s="448"/>
    </row>
    <row r="754" spans="38:40">
      <c r="AL754" s="430"/>
      <c r="AM754" s="430"/>
      <c r="AN754" s="448"/>
    </row>
    <row r="755" spans="38:40">
      <c r="AL755" s="430"/>
      <c r="AM755" s="430"/>
      <c r="AN755" s="448"/>
    </row>
    <row r="756" spans="38:40">
      <c r="AL756" s="430"/>
      <c r="AM756" s="430"/>
      <c r="AN756" s="448"/>
    </row>
    <row r="757" spans="38:40">
      <c r="AL757" s="430"/>
      <c r="AM757" s="430"/>
      <c r="AN757" s="448"/>
    </row>
    <row r="758" spans="38:40">
      <c r="AL758" s="430"/>
      <c r="AM758" s="430"/>
      <c r="AN758" s="448"/>
    </row>
    <row r="759" spans="38:40">
      <c r="AL759" s="430"/>
      <c r="AM759" s="430"/>
      <c r="AN759" s="448"/>
    </row>
    <row r="760" spans="38:40">
      <c r="AL760" s="430"/>
      <c r="AM760" s="430"/>
      <c r="AN760" s="448"/>
    </row>
    <row r="761" spans="38:40">
      <c r="AL761" s="430"/>
      <c r="AM761" s="430"/>
      <c r="AN761" s="448"/>
    </row>
    <row r="762" spans="38:40">
      <c r="AL762" s="430"/>
      <c r="AM762" s="430"/>
      <c r="AN762" s="448"/>
    </row>
    <row r="763" spans="38:40">
      <c r="AL763" s="430"/>
      <c r="AM763" s="430"/>
      <c r="AN763" s="448"/>
    </row>
    <row r="764" spans="38:40">
      <c r="AL764" s="430"/>
      <c r="AM764" s="430"/>
      <c r="AN764" s="448"/>
    </row>
    <row r="765" spans="38:40">
      <c r="AL765" s="430"/>
      <c r="AM765" s="430"/>
      <c r="AN765" s="448"/>
    </row>
    <row r="766" spans="38:40">
      <c r="AL766" s="430"/>
      <c r="AM766" s="430"/>
      <c r="AN766" s="448"/>
    </row>
    <row r="767" spans="38:40">
      <c r="AL767" s="430"/>
      <c r="AM767" s="430"/>
      <c r="AN767" s="448"/>
    </row>
    <row r="768" spans="38:40">
      <c r="AL768" s="430"/>
      <c r="AM768" s="430"/>
      <c r="AN768" s="448"/>
    </row>
    <row r="769" spans="38:40">
      <c r="AL769" s="430"/>
      <c r="AM769" s="430"/>
      <c r="AN769" s="448"/>
    </row>
    <row r="770" spans="38:40">
      <c r="AL770" s="430"/>
      <c r="AM770" s="430"/>
      <c r="AN770" s="448"/>
    </row>
    <row r="771" spans="38:40">
      <c r="AL771" s="430"/>
      <c r="AM771" s="430"/>
      <c r="AN771" s="448"/>
    </row>
    <row r="772" spans="38:40">
      <c r="AL772" s="430"/>
      <c r="AM772" s="430"/>
      <c r="AN772" s="448"/>
    </row>
    <row r="773" spans="38:40">
      <c r="AL773" s="430"/>
      <c r="AM773" s="430"/>
      <c r="AN773" s="448"/>
    </row>
    <row r="774" spans="38:40">
      <c r="AL774" s="430"/>
      <c r="AM774" s="430"/>
      <c r="AN774" s="448"/>
    </row>
    <row r="775" spans="38:40">
      <c r="AL775" s="430"/>
      <c r="AM775" s="430"/>
      <c r="AN775" s="448"/>
    </row>
    <row r="776" spans="38:40">
      <c r="AL776" s="430"/>
      <c r="AM776" s="430"/>
      <c r="AN776" s="448"/>
    </row>
    <row r="777" spans="38:40">
      <c r="AL777" s="430"/>
      <c r="AM777" s="430"/>
      <c r="AN777" s="448"/>
    </row>
    <row r="778" spans="38:40">
      <c r="AL778" s="430"/>
      <c r="AM778" s="430"/>
      <c r="AN778" s="448"/>
    </row>
    <row r="779" spans="38:40">
      <c r="AL779" s="430"/>
      <c r="AM779" s="430"/>
      <c r="AN779" s="448"/>
    </row>
    <row r="780" spans="38:40">
      <c r="AL780" s="430"/>
      <c r="AM780" s="430"/>
      <c r="AN780" s="448"/>
    </row>
    <row r="781" spans="38:40">
      <c r="AL781" s="430"/>
      <c r="AM781" s="430"/>
      <c r="AN781" s="448"/>
    </row>
    <row r="782" spans="38:40">
      <c r="AL782" s="430"/>
      <c r="AM782" s="430"/>
      <c r="AN782" s="448"/>
    </row>
    <row r="783" spans="38:40">
      <c r="AL783" s="430"/>
      <c r="AM783" s="430"/>
      <c r="AN783" s="448"/>
    </row>
    <row r="784" spans="38:40">
      <c r="AL784" s="430"/>
      <c r="AM784" s="430"/>
      <c r="AN784" s="448"/>
    </row>
    <row r="785" spans="38:40">
      <c r="AL785" s="430"/>
      <c r="AM785" s="430"/>
      <c r="AN785" s="448"/>
    </row>
    <row r="786" spans="38:40">
      <c r="AL786" s="430"/>
      <c r="AM786" s="430"/>
      <c r="AN786" s="448"/>
    </row>
    <row r="787" spans="38:40">
      <c r="AL787" s="430"/>
      <c r="AM787" s="430"/>
      <c r="AN787" s="448"/>
    </row>
    <row r="788" spans="38:40">
      <c r="AL788" s="430"/>
      <c r="AM788" s="430"/>
      <c r="AN788" s="448"/>
    </row>
    <row r="789" spans="38:40">
      <c r="AL789" s="430"/>
      <c r="AM789" s="430"/>
      <c r="AN789" s="448"/>
    </row>
    <row r="790" spans="38:40">
      <c r="AL790" s="430"/>
      <c r="AM790" s="430"/>
      <c r="AN790" s="448"/>
    </row>
    <row r="791" spans="38:40">
      <c r="AL791" s="430"/>
      <c r="AM791" s="430"/>
      <c r="AN791" s="448"/>
    </row>
    <row r="792" spans="38:40">
      <c r="AL792" s="430"/>
      <c r="AM792" s="430"/>
      <c r="AN792" s="448"/>
    </row>
    <row r="793" spans="38:40">
      <c r="AL793" s="430"/>
      <c r="AM793" s="430"/>
      <c r="AN793" s="448"/>
    </row>
    <row r="794" spans="38:40">
      <c r="AL794" s="430"/>
      <c r="AM794" s="430"/>
      <c r="AN794" s="448"/>
    </row>
    <row r="795" spans="38:40">
      <c r="AL795" s="430"/>
      <c r="AM795" s="430"/>
      <c r="AN795" s="448"/>
    </row>
    <row r="796" spans="38:40">
      <c r="AL796" s="430"/>
      <c r="AM796" s="430"/>
      <c r="AN796" s="448"/>
    </row>
    <row r="797" spans="38:40">
      <c r="AL797" s="430"/>
      <c r="AM797" s="430"/>
      <c r="AN797" s="448"/>
    </row>
    <row r="798" spans="38:40">
      <c r="AL798" s="430"/>
      <c r="AM798" s="430"/>
      <c r="AN798" s="448"/>
    </row>
    <row r="799" spans="38:40">
      <c r="AL799" s="430"/>
      <c r="AM799" s="430"/>
      <c r="AN799" s="448"/>
    </row>
    <row r="800" spans="38:40">
      <c r="AL800" s="430"/>
      <c r="AM800" s="430"/>
      <c r="AN800" s="448"/>
    </row>
    <row r="801" spans="38:40">
      <c r="AL801" s="430"/>
      <c r="AM801" s="430"/>
      <c r="AN801" s="448"/>
    </row>
    <row r="802" spans="38:40">
      <c r="AL802" s="430"/>
      <c r="AM802" s="430"/>
      <c r="AN802" s="448"/>
    </row>
    <row r="803" spans="38:40">
      <c r="AL803" s="430"/>
      <c r="AM803" s="430"/>
      <c r="AN803" s="448"/>
    </row>
    <row r="804" spans="38:40">
      <c r="AL804" s="430"/>
      <c r="AM804" s="430"/>
      <c r="AN804" s="448"/>
    </row>
    <row r="805" spans="38:40">
      <c r="AL805" s="430"/>
      <c r="AM805" s="430"/>
      <c r="AN805" s="448"/>
    </row>
    <row r="806" spans="38:40">
      <c r="AL806" s="430"/>
      <c r="AM806" s="430"/>
      <c r="AN806" s="448"/>
    </row>
    <row r="807" spans="38:40">
      <c r="AL807" s="430"/>
      <c r="AM807" s="430"/>
      <c r="AN807" s="448"/>
    </row>
    <row r="808" spans="38:40">
      <c r="AL808" s="430"/>
      <c r="AM808" s="430"/>
      <c r="AN808" s="448"/>
    </row>
    <row r="809" spans="38:40">
      <c r="AL809" s="430"/>
      <c r="AM809" s="430"/>
      <c r="AN809" s="448"/>
    </row>
    <row r="810" spans="38:40">
      <c r="AL810" s="430"/>
      <c r="AM810" s="430"/>
      <c r="AN810" s="448"/>
    </row>
    <row r="811" spans="38:40">
      <c r="AL811" s="430"/>
      <c r="AM811" s="430"/>
      <c r="AN811" s="448"/>
    </row>
    <row r="812" spans="38:40">
      <c r="AL812" s="430"/>
      <c r="AM812" s="430"/>
      <c r="AN812" s="448"/>
    </row>
    <row r="813" spans="38:40">
      <c r="AL813" s="430"/>
      <c r="AM813" s="430"/>
      <c r="AN813" s="448"/>
    </row>
    <row r="814" spans="38:40">
      <c r="AL814" s="430"/>
      <c r="AM814" s="430"/>
      <c r="AN814" s="448"/>
    </row>
    <row r="815" spans="38:40">
      <c r="AL815" s="430"/>
      <c r="AM815" s="430"/>
      <c r="AN815" s="448"/>
    </row>
    <row r="816" spans="38:40">
      <c r="AL816" s="430"/>
      <c r="AM816" s="430"/>
      <c r="AN816" s="448"/>
    </row>
    <row r="817" spans="38:40">
      <c r="AL817" s="430"/>
      <c r="AM817" s="430"/>
      <c r="AN817" s="448"/>
    </row>
    <row r="818" spans="38:40">
      <c r="AL818" s="430"/>
      <c r="AM818" s="430"/>
      <c r="AN818" s="448"/>
    </row>
    <row r="819" spans="38:40">
      <c r="AL819" s="430"/>
      <c r="AM819" s="430"/>
      <c r="AN819" s="448"/>
    </row>
    <row r="820" spans="38:40">
      <c r="AL820" s="430"/>
      <c r="AM820" s="430"/>
      <c r="AN820" s="448"/>
    </row>
    <row r="821" spans="38:40">
      <c r="AL821" s="430"/>
      <c r="AM821" s="430"/>
      <c r="AN821" s="448"/>
    </row>
    <row r="822" spans="38:40">
      <c r="AL822" s="430"/>
      <c r="AM822" s="430"/>
      <c r="AN822" s="448"/>
    </row>
    <row r="823" spans="38:40">
      <c r="AL823" s="430"/>
      <c r="AM823" s="430"/>
      <c r="AN823" s="448"/>
    </row>
    <row r="824" spans="38:40">
      <c r="AL824" s="430"/>
      <c r="AM824" s="430"/>
      <c r="AN824" s="448"/>
    </row>
    <row r="825" spans="38:40">
      <c r="AL825" s="430"/>
      <c r="AM825" s="430"/>
      <c r="AN825" s="448"/>
    </row>
    <row r="826" spans="38:40">
      <c r="AL826" s="430"/>
      <c r="AM826" s="430"/>
      <c r="AN826" s="448"/>
    </row>
    <row r="827" spans="38:40">
      <c r="AL827" s="430"/>
      <c r="AM827" s="430"/>
      <c r="AN827" s="448"/>
    </row>
    <row r="828" spans="38:40">
      <c r="AL828" s="430"/>
      <c r="AM828" s="430"/>
      <c r="AN828" s="448"/>
    </row>
    <row r="829" spans="38:40">
      <c r="AL829" s="430"/>
      <c r="AM829" s="430"/>
      <c r="AN829" s="448"/>
    </row>
    <row r="830" spans="38:40">
      <c r="AL830" s="430"/>
      <c r="AM830" s="430"/>
      <c r="AN830" s="448"/>
    </row>
    <row r="831" spans="38:40">
      <c r="AL831" s="430"/>
      <c r="AM831" s="430"/>
      <c r="AN831" s="448"/>
    </row>
    <row r="832" spans="38:40">
      <c r="AL832" s="430"/>
      <c r="AM832" s="430"/>
      <c r="AN832" s="448"/>
    </row>
    <row r="833" spans="38:40">
      <c r="AL833" s="430"/>
      <c r="AM833" s="430"/>
      <c r="AN833" s="448"/>
    </row>
    <row r="834" spans="38:40">
      <c r="AL834" s="430"/>
      <c r="AM834" s="430"/>
      <c r="AN834" s="448"/>
    </row>
    <row r="835" spans="38:40">
      <c r="AL835" s="430"/>
      <c r="AM835" s="430"/>
      <c r="AN835" s="448"/>
    </row>
    <row r="836" spans="38:40">
      <c r="AL836" s="430"/>
      <c r="AM836" s="430"/>
      <c r="AN836" s="448"/>
    </row>
    <row r="837" spans="38:40">
      <c r="AL837" s="430"/>
      <c r="AM837" s="430"/>
      <c r="AN837" s="448"/>
    </row>
    <row r="838" spans="38:40">
      <c r="AL838" s="430"/>
      <c r="AM838" s="430"/>
      <c r="AN838" s="448"/>
    </row>
    <row r="839" spans="38:40">
      <c r="AL839" s="430"/>
      <c r="AM839" s="430"/>
      <c r="AN839" s="448"/>
    </row>
    <row r="840" spans="38:40">
      <c r="AL840" s="430"/>
      <c r="AM840" s="430"/>
      <c r="AN840" s="448"/>
    </row>
    <row r="841" spans="38:40">
      <c r="AL841" s="430"/>
      <c r="AM841" s="430"/>
      <c r="AN841" s="448"/>
    </row>
    <row r="842" spans="38:40">
      <c r="AL842" s="430"/>
      <c r="AM842" s="430"/>
      <c r="AN842" s="448"/>
    </row>
    <row r="843" spans="38:40">
      <c r="AL843" s="430"/>
      <c r="AM843" s="430"/>
      <c r="AN843" s="448"/>
    </row>
    <row r="844" spans="38:40">
      <c r="AL844" s="430"/>
      <c r="AM844" s="430"/>
      <c r="AN844" s="448"/>
    </row>
    <row r="845" spans="38:40">
      <c r="AL845" s="430"/>
      <c r="AM845" s="430"/>
      <c r="AN845" s="448"/>
    </row>
    <row r="846" spans="38:40">
      <c r="AL846" s="430"/>
      <c r="AM846" s="430"/>
      <c r="AN846" s="448"/>
    </row>
    <row r="847" spans="38:40">
      <c r="AL847" s="430"/>
      <c r="AM847" s="430"/>
      <c r="AN847" s="448"/>
    </row>
    <row r="848" spans="38:40">
      <c r="AL848" s="430"/>
      <c r="AM848" s="430"/>
      <c r="AN848" s="448"/>
    </row>
    <row r="849" spans="38:40">
      <c r="AL849" s="430"/>
      <c r="AM849" s="430"/>
      <c r="AN849" s="448"/>
    </row>
    <row r="850" spans="38:40">
      <c r="AL850" s="430"/>
      <c r="AM850" s="430"/>
      <c r="AN850" s="448"/>
    </row>
    <row r="851" spans="38:40">
      <c r="AL851" s="430"/>
      <c r="AM851" s="430"/>
      <c r="AN851" s="448"/>
    </row>
    <row r="852" spans="38:40">
      <c r="AL852" s="430"/>
      <c r="AM852" s="430"/>
      <c r="AN852" s="448"/>
    </row>
    <row r="853" spans="38:40">
      <c r="AL853" s="430"/>
      <c r="AM853" s="430"/>
      <c r="AN853" s="448"/>
    </row>
    <row r="854" spans="38:40">
      <c r="AL854" s="430"/>
      <c r="AM854" s="430"/>
      <c r="AN854" s="448"/>
    </row>
    <row r="855" spans="38:40">
      <c r="AL855" s="430"/>
      <c r="AM855" s="430"/>
      <c r="AN855" s="448"/>
    </row>
    <row r="856" spans="38:40">
      <c r="AL856" s="430"/>
      <c r="AM856" s="430"/>
      <c r="AN856" s="448"/>
    </row>
    <row r="857" spans="38:40">
      <c r="AL857" s="430"/>
      <c r="AM857" s="430"/>
      <c r="AN857" s="448"/>
    </row>
    <row r="858" spans="38:40">
      <c r="AL858" s="430"/>
      <c r="AM858" s="430"/>
      <c r="AN858" s="448"/>
    </row>
    <row r="859" spans="38:40">
      <c r="AL859" s="430"/>
      <c r="AM859" s="430"/>
      <c r="AN859" s="448"/>
    </row>
    <row r="860" spans="38:40">
      <c r="AL860" s="430"/>
      <c r="AM860" s="430"/>
      <c r="AN860" s="448"/>
    </row>
    <row r="861" spans="38:40">
      <c r="AL861" s="430"/>
      <c r="AM861" s="430"/>
      <c r="AN861" s="448"/>
    </row>
    <row r="862" spans="38:40">
      <c r="AL862" s="430"/>
      <c r="AM862" s="430"/>
      <c r="AN862" s="448"/>
    </row>
    <row r="863" spans="38:40">
      <c r="AL863" s="430"/>
      <c r="AM863" s="430"/>
      <c r="AN863" s="448"/>
    </row>
    <row r="864" spans="38:40">
      <c r="AL864" s="430"/>
      <c r="AM864" s="430"/>
      <c r="AN864" s="448"/>
    </row>
    <row r="865" spans="38:40">
      <c r="AL865" s="430"/>
      <c r="AM865" s="430"/>
      <c r="AN865" s="448"/>
    </row>
    <row r="866" spans="38:40">
      <c r="AL866" s="430"/>
      <c r="AM866" s="430"/>
      <c r="AN866" s="448"/>
    </row>
    <row r="867" spans="38:40">
      <c r="AL867" s="430"/>
      <c r="AM867" s="430"/>
      <c r="AN867" s="448"/>
    </row>
    <row r="868" spans="38:40">
      <c r="AL868" s="430"/>
      <c r="AM868" s="430"/>
      <c r="AN868" s="448"/>
    </row>
    <row r="869" spans="38:40">
      <c r="AL869" s="430"/>
      <c r="AM869" s="430"/>
      <c r="AN869" s="448"/>
    </row>
    <row r="870" spans="38:40">
      <c r="AL870" s="430"/>
      <c r="AM870" s="430"/>
      <c r="AN870" s="448"/>
    </row>
    <row r="871" spans="38:40">
      <c r="AL871" s="430"/>
      <c r="AM871" s="430"/>
      <c r="AN871" s="448"/>
    </row>
    <row r="872" spans="38:40">
      <c r="AL872" s="430"/>
      <c r="AM872" s="430"/>
      <c r="AN872" s="448"/>
    </row>
    <row r="873" spans="38:40">
      <c r="AL873" s="430"/>
      <c r="AM873" s="430"/>
      <c r="AN873" s="448"/>
    </row>
    <row r="874" spans="38:40">
      <c r="AL874" s="430"/>
      <c r="AM874" s="430"/>
      <c r="AN874" s="448"/>
    </row>
    <row r="875" spans="38:40">
      <c r="AL875" s="430"/>
      <c r="AM875" s="430"/>
      <c r="AN875" s="448"/>
    </row>
    <row r="876" spans="38:40">
      <c r="AL876" s="430"/>
      <c r="AM876" s="430"/>
      <c r="AN876" s="448"/>
    </row>
    <row r="877" spans="38:40">
      <c r="AL877" s="430"/>
      <c r="AM877" s="430"/>
      <c r="AN877" s="448"/>
    </row>
    <row r="878" spans="38:40">
      <c r="AL878" s="430"/>
      <c r="AM878" s="430"/>
      <c r="AN878" s="448"/>
    </row>
    <row r="879" spans="38:40">
      <c r="AL879" s="430"/>
      <c r="AM879" s="430"/>
      <c r="AN879" s="448"/>
    </row>
    <row r="880" spans="38:40">
      <c r="AL880" s="430"/>
      <c r="AM880" s="430"/>
      <c r="AN880" s="448"/>
    </row>
    <row r="881" spans="38:40">
      <c r="AL881" s="430"/>
      <c r="AM881" s="430"/>
      <c r="AN881" s="448"/>
    </row>
    <row r="882" spans="38:40">
      <c r="AL882" s="430"/>
      <c r="AM882" s="430"/>
      <c r="AN882" s="448"/>
    </row>
    <row r="883" spans="38:40">
      <c r="AL883" s="430"/>
      <c r="AM883" s="430"/>
      <c r="AN883" s="448"/>
    </row>
    <row r="884" spans="38:40">
      <c r="AL884" s="430"/>
      <c r="AM884" s="430"/>
      <c r="AN884" s="448"/>
    </row>
    <row r="885" spans="38:40">
      <c r="AL885" s="430"/>
      <c r="AM885" s="430"/>
      <c r="AN885" s="448"/>
    </row>
    <row r="886" spans="38:40">
      <c r="AL886" s="430"/>
      <c r="AM886" s="430"/>
      <c r="AN886" s="448"/>
    </row>
    <row r="887" spans="38:40">
      <c r="AL887" s="430"/>
      <c r="AM887" s="430"/>
      <c r="AN887" s="448"/>
    </row>
    <row r="888" spans="38:40">
      <c r="AL888" s="430"/>
      <c r="AM888" s="430"/>
      <c r="AN888" s="448"/>
    </row>
    <row r="889" spans="38:40">
      <c r="AL889" s="430"/>
      <c r="AM889" s="430"/>
      <c r="AN889" s="448"/>
    </row>
    <row r="890" spans="38:40">
      <c r="AL890" s="430"/>
      <c r="AM890" s="430"/>
      <c r="AN890" s="448"/>
    </row>
    <row r="891" spans="38:40">
      <c r="AL891" s="430"/>
      <c r="AM891" s="430"/>
      <c r="AN891" s="448"/>
    </row>
    <row r="892" spans="38:40">
      <c r="AL892" s="430"/>
      <c r="AM892" s="430"/>
      <c r="AN892" s="448"/>
    </row>
    <row r="893" spans="38:40">
      <c r="AL893" s="430"/>
      <c r="AM893" s="430"/>
      <c r="AN893" s="448"/>
    </row>
    <row r="894" spans="38:40">
      <c r="AL894" s="430"/>
      <c r="AM894" s="430"/>
      <c r="AN894" s="448"/>
    </row>
    <row r="895" spans="38:40">
      <c r="AL895" s="430"/>
      <c r="AM895" s="430"/>
      <c r="AN895" s="448"/>
    </row>
    <row r="896" spans="38:40">
      <c r="AL896" s="430"/>
      <c r="AM896" s="430"/>
      <c r="AN896" s="448"/>
    </row>
    <row r="897" spans="38:40">
      <c r="AL897" s="430"/>
      <c r="AM897" s="430"/>
      <c r="AN897" s="448"/>
    </row>
    <row r="898" spans="38:40">
      <c r="AL898" s="430"/>
      <c r="AM898" s="430"/>
      <c r="AN898" s="448"/>
    </row>
    <row r="899" spans="38:40">
      <c r="AL899" s="430"/>
      <c r="AM899" s="430"/>
      <c r="AN899" s="448"/>
    </row>
    <row r="900" spans="38:40">
      <c r="AL900" s="430"/>
      <c r="AM900" s="430"/>
      <c r="AN900" s="448"/>
    </row>
    <row r="901" spans="38:40">
      <c r="AL901" s="430"/>
      <c r="AM901" s="430"/>
      <c r="AN901" s="448"/>
    </row>
    <row r="902" spans="38:40">
      <c r="AL902" s="430"/>
      <c r="AM902" s="430"/>
      <c r="AN902" s="448"/>
    </row>
    <row r="903" spans="38:40">
      <c r="AL903" s="430"/>
      <c r="AM903" s="430"/>
      <c r="AN903" s="448"/>
    </row>
    <row r="904" spans="38:40">
      <c r="AL904" s="430"/>
      <c r="AM904" s="430"/>
      <c r="AN904" s="448"/>
    </row>
    <row r="905" spans="38:40">
      <c r="AL905" s="430"/>
      <c r="AM905" s="430"/>
      <c r="AN905" s="448"/>
    </row>
    <row r="906" spans="38:40">
      <c r="AL906" s="430"/>
      <c r="AM906" s="430"/>
      <c r="AN906" s="448"/>
    </row>
    <row r="907" spans="38:40">
      <c r="AL907" s="430"/>
      <c r="AM907" s="430"/>
      <c r="AN907" s="448"/>
    </row>
    <row r="908" spans="38:40">
      <c r="AL908" s="430"/>
      <c r="AM908" s="430"/>
      <c r="AN908" s="448"/>
    </row>
    <row r="909" spans="38:40">
      <c r="AL909" s="430"/>
      <c r="AM909" s="430"/>
      <c r="AN909" s="448"/>
    </row>
    <row r="910" spans="38:40">
      <c r="AL910" s="430"/>
      <c r="AM910" s="430"/>
      <c r="AN910" s="448"/>
    </row>
    <row r="911" spans="38:40">
      <c r="AL911" s="430"/>
      <c r="AM911" s="430"/>
      <c r="AN911" s="448"/>
    </row>
    <row r="912" spans="38:40">
      <c r="AL912" s="430"/>
      <c r="AM912" s="430"/>
      <c r="AN912" s="448"/>
    </row>
    <row r="913" spans="38:40">
      <c r="AL913" s="430"/>
      <c r="AM913" s="430"/>
      <c r="AN913" s="448"/>
    </row>
    <row r="914" spans="38:40">
      <c r="AL914" s="430"/>
      <c r="AM914" s="430"/>
      <c r="AN914" s="448"/>
    </row>
    <row r="915" spans="38:40">
      <c r="AL915" s="430"/>
      <c r="AM915" s="430"/>
      <c r="AN915" s="448"/>
    </row>
    <row r="916" spans="38:40">
      <c r="AL916" s="430"/>
      <c r="AM916" s="430"/>
      <c r="AN916" s="448"/>
    </row>
    <row r="917" spans="38:40">
      <c r="AL917" s="430"/>
      <c r="AM917" s="430"/>
      <c r="AN917" s="448"/>
    </row>
    <row r="918" spans="38:40">
      <c r="AL918" s="430"/>
      <c r="AM918" s="430"/>
      <c r="AN918" s="448"/>
    </row>
    <row r="919" spans="38:40">
      <c r="AL919" s="430"/>
      <c r="AM919" s="430"/>
      <c r="AN919" s="448"/>
    </row>
    <row r="920" spans="38:40">
      <c r="AL920" s="430"/>
      <c r="AM920" s="430"/>
      <c r="AN920" s="448"/>
    </row>
    <row r="921" spans="38:40">
      <c r="AL921" s="430"/>
      <c r="AM921" s="430"/>
      <c r="AN921" s="448"/>
    </row>
    <row r="922" spans="38:40">
      <c r="AL922" s="430"/>
      <c r="AM922" s="430"/>
      <c r="AN922" s="448"/>
    </row>
    <row r="923" spans="38:40">
      <c r="AL923" s="430"/>
      <c r="AM923" s="430"/>
      <c r="AN923" s="448"/>
    </row>
    <row r="924" spans="38:40">
      <c r="AL924" s="430"/>
      <c r="AM924" s="430"/>
      <c r="AN924" s="448"/>
    </row>
    <row r="925" spans="38:40">
      <c r="AL925" s="430"/>
      <c r="AM925" s="430"/>
      <c r="AN925" s="448"/>
    </row>
    <row r="926" spans="38:40">
      <c r="AL926" s="430"/>
      <c r="AM926" s="430"/>
      <c r="AN926" s="448"/>
    </row>
    <row r="927" spans="38:40">
      <c r="AL927" s="430"/>
      <c r="AM927" s="430"/>
      <c r="AN927" s="448"/>
    </row>
    <row r="928" spans="38:40">
      <c r="AL928" s="430"/>
      <c r="AM928" s="430"/>
      <c r="AN928" s="448"/>
    </row>
    <row r="929" spans="38:40">
      <c r="AL929" s="430"/>
      <c r="AM929" s="430"/>
      <c r="AN929" s="448"/>
    </row>
    <row r="930" spans="38:40">
      <c r="AL930" s="430"/>
      <c r="AM930" s="430"/>
      <c r="AN930" s="448"/>
    </row>
    <row r="931" spans="38:40">
      <c r="AL931" s="430"/>
      <c r="AM931" s="430"/>
      <c r="AN931" s="448"/>
    </row>
    <row r="932" spans="38:40">
      <c r="AL932" s="430"/>
      <c r="AM932" s="430"/>
      <c r="AN932" s="448"/>
    </row>
    <row r="933" spans="38:40">
      <c r="AL933" s="430"/>
      <c r="AM933" s="430"/>
      <c r="AN933" s="448"/>
    </row>
    <row r="934" spans="38:40">
      <c r="AL934" s="430"/>
      <c r="AM934" s="430"/>
      <c r="AN934" s="448"/>
    </row>
    <row r="935" spans="38:40">
      <c r="AL935" s="430"/>
      <c r="AM935" s="430"/>
      <c r="AN935" s="448"/>
    </row>
    <row r="936" spans="38:40">
      <c r="AL936" s="430"/>
      <c r="AM936" s="430"/>
      <c r="AN936" s="448"/>
    </row>
    <row r="937" spans="38:40">
      <c r="AL937" s="430"/>
      <c r="AM937" s="430"/>
      <c r="AN937" s="448"/>
    </row>
    <row r="938" spans="38:40">
      <c r="AL938" s="430"/>
      <c r="AM938" s="430"/>
      <c r="AN938" s="448"/>
    </row>
    <row r="939" spans="38:40">
      <c r="AL939" s="430"/>
      <c r="AM939" s="430"/>
      <c r="AN939" s="448"/>
    </row>
    <row r="940" spans="38:40">
      <c r="AL940" s="430"/>
      <c r="AM940" s="430"/>
      <c r="AN940" s="448"/>
    </row>
    <row r="941" spans="38:40">
      <c r="AL941" s="430"/>
      <c r="AM941" s="430"/>
      <c r="AN941" s="448"/>
    </row>
    <row r="942" spans="38:40">
      <c r="AL942" s="430"/>
      <c r="AM942" s="430"/>
      <c r="AN942" s="448"/>
    </row>
    <row r="943" spans="38:40">
      <c r="AL943" s="430"/>
      <c r="AM943" s="430"/>
      <c r="AN943" s="448"/>
    </row>
    <row r="944" spans="38:40">
      <c r="AL944" s="430"/>
      <c r="AM944" s="430"/>
      <c r="AN944" s="448"/>
    </row>
    <row r="945" spans="38:40">
      <c r="AL945" s="430"/>
      <c r="AM945" s="430"/>
      <c r="AN945" s="448"/>
    </row>
    <row r="946" spans="38:40">
      <c r="AL946" s="430"/>
      <c r="AM946" s="430"/>
      <c r="AN946" s="448"/>
    </row>
    <row r="947" spans="38:40">
      <c r="AL947" s="430"/>
      <c r="AM947" s="430"/>
      <c r="AN947" s="448"/>
    </row>
    <row r="948" spans="38:40">
      <c r="AL948" s="430"/>
      <c r="AM948" s="430"/>
      <c r="AN948" s="448"/>
    </row>
    <row r="949" spans="38:40">
      <c r="AL949" s="430"/>
      <c r="AM949" s="430"/>
      <c r="AN949" s="448"/>
    </row>
    <row r="950" spans="38:40">
      <c r="AL950" s="430"/>
      <c r="AM950" s="430"/>
      <c r="AN950" s="448"/>
    </row>
    <row r="951" spans="38:40">
      <c r="AL951" s="430"/>
      <c r="AM951" s="430"/>
      <c r="AN951" s="448"/>
    </row>
    <row r="952" spans="38:40">
      <c r="AL952" s="430"/>
      <c r="AM952" s="430"/>
      <c r="AN952" s="448"/>
    </row>
    <row r="953" spans="38:40">
      <c r="AL953" s="430"/>
      <c r="AM953" s="430"/>
      <c r="AN953" s="448"/>
    </row>
    <row r="954" spans="38:40">
      <c r="AL954" s="430"/>
      <c r="AM954" s="430"/>
      <c r="AN954" s="448"/>
    </row>
    <row r="955" spans="38:40">
      <c r="AL955" s="430"/>
      <c r="AM955" s="430"/>
      <c r="AN955" s="448"/>
    </row>
    <row r="956" spans="38:40">
      <c r="AL956" s="430"/>
      <c r="AM956" s="430"/>
      <c r="AN956" s="448"/>
    </row>
    <row r="957" spans="38:40">
      <c r="AL957" s="430"/>
      <c r="AM957" s="430"/>
      <c r="AN957" s="448"/>
    </row>
    <row r="958" spans="38:40">
      <c r="AL958" s="430"/>
      <c r="AM958" s="430"/>
      <c r="AN958" s="448"/>
    </row>
    <row r="959" spans="38:40">
      <c r="AL959" s="430"/>
      <c r="AM959" s="430"/>
      <c r="AN959" s="448"/>
    </row>
    <row r="960" spans="38:40">
      <c r="AL960" s="430"/>
      <c r="AM960" s="430"/>
      <c r="AN960" s="448"/>
    </row>
    <row r="961" spans="38:40">
      <c r="AL961" s="430"/>
      <c r="AM961" s="430"/>
      <c r="AN961" s="448"/>
    </row>
    <row r="962" spans="38:40">
      <c r="AL962" s="430"/>
      <c r="AM962" s="430"/>
      <c r="AN962" s="448"/>
    </row>
    <row r="963" spans="38:40">
      <c r="AL963" s="430"/>
      <c r="AM963" s="430"/>
      <c r="AN963" s="448"/>
    </row>
    <row r="964" spans="38:40">
      <c r="AL964" s="430"/>
      <c r="AM964" s="430"/>
      <c r="AN964" s="448"/>
    </row>
    <row r="965" spans="38:40">
      <c r="AL965" s="430"/>
      <c r="AM965" s="430"/>
      <c r="AN965" s="448"/>
    </row>
    <row r="966" spans="38:40">
      <c r="AL966" s="430"/>
      <c r="AM966" s="430"/>
      <c r="AN966" s="448"/>
    </row>
    <row r="967" spans="38:40">
      <c r="AL967" s="430"/>
      <c r="AM967" s="430"/>
      <c r="AN967" s="448"/>
    </row>
    <row r="968" spans="38:40">
      <c r="AL968" s="430"/>
      <c r="AM968" s="430"/>
      <c r="AN968" s="448"/>
    </row>
    <row r="969" spans="38:40">
      <c r="AL969" s="430"/>
      <c r="AM969" s="430"/>
      <c r="AN969" s="448"/>
    </row>
    <row r="970" spans="38:40">
      <c r="AL970" s="430"/>
      <c r="AM970" s="430"/>
      <c r="AN970" s="448"/>
    </row>
    <row r="971" spans="38:40">
      <c r="AL971" s="430"/>
      <c r="AM971" s="430"/>
      <c r="AN971" s="448"/>
    </row>
    <row r="972" spans="38:40">
      <c r="AL972" s="430"/>
      <c r="AM972" s="430"/>
      <c r="AN972" s="448"/>
    </row>
    <row r="973" spans="38:40">
      <c r="AL973" s="430"/>
      <c r="AM973" s="430"/>
      <c r="AN973" s="448"/>
    </row>
    <row r="974" spans="38:40">
      <c r="AL974" s="430"/>
      <c r="AM974" s="430"/>
      <c r="AN974" s="448"/>
    </row>
    <row r="975" spans="38:40">
      <c r="AL975" s="430"/>
      <c r="AM975" s="430"/>
      <c r="AN975" s="448"/>
    </row>
    <row r="976" spans="38:40">
      <c r="AL976" s="430"/>
      <c r="AM976" s="430"/>
      <c r="AN976" s="448"/>
    </row>
    <row r="977" spans="38:40">
      <c r="AL977" s="430"/>
      <c r="AM977" s="430"/>
      <c r="AN977" s="448"/>
    </row>
    <row r="978" spans="38:40">
      <c r="AL978" s="430"/>
      <c r="AM978" s="430"/>
      <c r="AN978" s="448"/>
    </row>
    <row r="979" spans="38:40">
      <c r="AL979" s="430"/>
      <c r="AM979" s="430"/>
      <c r="AN979" s="448"/>
    </row>
    <row r="980" spans="38:40">
      <c r="AL980" s="430"/>
      <c r="AM980" s="430"/>
      <c r="AN980" s="448"/>
    </row>
    <row r="981" spans="38:40">
      <c r="AL981" s="430"/>
      <c r="AM981" s="430"/>
      <c r="AN981" s="448"/>
    </row>
    <row r="982" spans="38:40">
      <c r="AL982" s="430"/>
      <c r="AM982" s="430"/>
      <c r="AN982" s="448"/>
    </row>
    <row r="983" spans="38:40">
      <c r="AL983" s="430"/>
      <c r="AM983" s="430"/>
      <c r="AN983" s="448"/>
    </row>
    <row r="984" spans="38:40">
      <c r="AL984" s="430"/>
      <c r="AM984" s="430"/>
      <c r="AN984" s="448"/>
    </row>
    <row r="985" spans="38:40">
      <c r="AL985" s="430"/>
      <c r="AM985" s="430"/>
      <c r="AN985" s="448"/>
    </row>
    <row r="986" spans="38:40">
      <c r="AL986" s="430"/>
      <c r="AM986" s="430"/>
      <c r="AN986" s="448"/>
    </row>
    <row r="987" spans="38:40">
      <c r="AL987" s="430"/>
      <c r="AM987" s="430"/>
      <c r="AN987" s="448"/>
    </row>
    <row r="988" spans="38:40">
      <c r="AL988" s="430"/>
      <c r="AM988" s="430"/>
      <c r="AN988" s="448"/>
    </row>
    <row r="989" spans="38:40">
      <c r="AL989" s="430"/>
      <c r="AM989" s="430"/>
      <c r="AN989" s="448"/>
    </row>
    <row r="990" spans="38:40">
      <c r="AL990" s="430"/>
      <c r="AM990" s="430"/>
      <c r="AN990" s="448"/>
    </row>
    <row r="991" spans="38:40">
      <c r="AL991" s="430"/>
      <c r="AM991" s="430"/>
      <c r="AN991" s="448"/>
    </row>
    <row r="992" spans="38:40">
      <c r="AL992" s="430"/>
      <c r="AM992" s="430"/>
      <c r="AN992" s="448"/>
    </row>
    <row r="993" spans="38:40">
      <c r="AL993" s="430"/>
      <c r="AM993" s="430"/>
      <c r="AN993" s="448"/>
    </row>
    <row r="994" spans="38:40">
      <c r="AL994" s="430"/>
      <c r="AM994" s="430"/>
      <c r="AN994" s="448"/>
    </row>
    <row r="995" spans="38:40">
      <c r="AL995" s="430"/>
      <c r="AM995" s="430"/>
      <c r="AN995" s="448"/>
    </row>
    <row r="996" spans="38:40">
      <c r="AL996" s="430"/>
      <c r="AM996" s="430"/>
      <c r="AN996" s="448"/>
    </row>
    <row r="997" spans="38:40">
      <c r="AL997" s="430"/>
      <c r="AM997" s="430"/>
      <c r="AN997" s="448"/>
    </row>
    <row r="998" spans="38:40">
      <c r="AL998" s="430"/>
      <c r="AM998" s="430"/>
      <c r="AN998" s="448"/>
    </row>
    <row r="999" spans="38:40">
      <c r="AL999" s="430"/>
      <c r="AM999" s="430"/>
      <c r="AN999" s="448"/>
    </row>
    <row r="1000" spans="38:40">
      <c r="AL1000" s="430"/>
      <c r="AM1000" s="430"/>
      <c r="AN1000" s="448"/>
    </row>
    <row r="1001" spans="38:40">
      <c r="AL1001" s="430"/>
      <c r="AM1001" s="430"/>
      <c r="AN1001" s="448"/>
    </row>
    <row r="1002" spans="38:40">
      <c r="AL1002" s="430"/>
      <c r="AM1002" s="430"/>
      <c r="AN1002" s="448"/>
    </row>
    <row r="1003" spans="38:40">
      <c r="AL1003" s="430"/>
      <c r="AM1003" s="430"/>
      <c r="AN1003" s="448"/>
    </row>
    <row r="1004" spans="38:40">
      <c r="AL1004" s="430"/>
      <c r="AM1004" s="430"/>
      <c r="AN1004" s="448"/>
    </row>
    <row r="1005" spans="38:40">
      <c r="AL1005" s="430"/>
      <c r="AM1005" s="430"/>
      <c r="AN1005" s="448"/>
    </row>
    <row r="1006" spans="38:40">
      <c r="AL1006" s="430"/>
      <c r="AM1006" s="430"/>
      <c r="AN1006" s="448"/>
    </row>
    <row r="1007" spans="38:40">
      <c r="AL1007" s="430"/>
      <c r="AM1007" s="430"/>
      <c r="AN1007" s="448"/>
    </row>
    <row r="1008" spans="38:40">
      <c r="AL1008" s="430"/>
      <c r="AM1008" s="430"/>
      <c r="AN1008" s="448"/>
    </row>
    <row r="1009" spans="38:40">
      <c r="AL1009" s="430"/>
      <c r="AM1009" s="430"/>
      <c r="AN1009" s="448"/>
    </row>
    <row r="1010" spans="38:40">
      <c r="AL1010" s="430"/>
      <c r="AM1010" s="430"/>
      <c r="AN1010" s="448"/>
    </row>
    <row r="1011" spans="38:40">
      <c r="AL1011" s="430"/>
      <c r="AM1011" s="430"/>
      <c r="AN1011" s="448"/>
    </row>
    <row r="1012" spans="38:40">
      <c r="AL1012" s="430"/>
      <c r="AM1012" s="430"/>
      <c r="AN1012" s="448"/>
    </row>
    <row r="1013" spans="38:40">
      <c r="AL1013" s="430"/>
      <c r="AM1013" s="430"/>
      <c r="AN1013" s="448"/>
    </row>
    <row r="1014" spans="38:40">
      <c r="AL1014" s="430"/>
      <c r="AM1014" s="430"/>
      <c r="AN1014" s="448"/>
    </row>
    <row r="1015" spans="38:40">
      <c r="AL1015" s="430"/>
      <c r="AM1015" s="430"/>
      <c r="AN1015" s="448"/>
    </row>
    <row r="1016" spans="38:40">
      <c r="AL1016" s="430"/>
      <c r="AM1016" s="430"/>
      <c r="AN1016" s="448"/>
    </row>
    <row r="1017" spans="38:40">
      <c r="AL1017" s="430"/>
      <c r="AM1017" s="430"/>
      <c r="AN1017" s="448"/>
    </row>
    <row r="1018" spans="38:40">
      <c r="AL1018" s="430"/>
      <c r="AM1018" s="430"/>
      <c r="AN1018" s="448"/>
    </row>
    <row r="1019" spans="38:40">
      <c r="AL1019" s="430"/>
      <c r="AM1019" s="430"/>
      <c r="AN1019" s="448"/>
    </row>
    <row r="1020" spans="38:40">
      <c r="AL1020" s="430"/>
      <c r="AM1020" s="430"/>
      <c r="AN1020" s="448"/>
    </row>
    <row r="1021" spans="38:40">
      <c r="AL1021" s="430"/>
      <c r="AM1021" s="430"/>
      <c r="AN1021" s="448"/>
    </row>
    <row r="1022" spans="38:40">
      <c r="AL1022" s="430"/>
      <c r="AM1022" s="430"/>
      <c r="AN1022" s="448"/>
    </row>
    <row r="1023" spans="38:40">
      <c r="AL1023" s="430"/>
      <c r="AM1023" s="430"/>
      <c r="AN1023" s="448"/>
    </row>
    <row r="1024" spans="38:40">
      <c r="AL1024" s="430"/>
      <c r="AM1024" s="430"/>
      <c r="AN1024" s="448"/>
    </row>
    <row r="1025" spans="38:40">
      <c r="AL1025" s="430"/>
      <c r="AM1025" s="430"/>
      <c r="AN1025" s="448"/>
    </row>
    <row r="1026" spans="38:40">
      <c r="AL1026" s="430"/>
      <c r="AM1026" s="430"/>
      <c r="AN1026" s="448"/>
    </row>
    <row r="1027" spans="38:40">
      <c r="AL1027" s="430"/>
      <c r="AM1027" s="430"/>
      <c r="AN1027" s="448"/>
    </row>
    <row r="1028" spans="38:40">
      <c r="AL1028" s="430"/>
      <c r="AM1028" s="430"/>
      <c r="AN1028" s="448"/>
    </row>
    <row r="1029" spans="38:40">
      <c r="AL1029" s="430"/>
      <c r="AM1029" s="430"/>
      <c r="AN1029" s="448"/>
    </row>
    <row r="1030" spans="38:40">
      <c r="AL1030" s="430"/>
      <c r="AM1030" s="430"/>
      <c r="AN1030" s="448"/>
    </row>
    <row r="1031" spans="38:40">
      <c r="AL1031" s="430"/>
      <c r="AM1031" s="430"/>
      <c r="AN1031" s="448"/>
    </row>
    <row r="1032" spans="38:40">
      <c r="AL1032" s="430"/>
      <c r="AM1032" s="430"/>
      <c r="AN1032" s="448"/>
    </row>
    <row r="1033" spans="38:40">
      <c r="AL1033" s="430"/>
      <c r="AM1033" s="430"/>
      <c r="AN1033" s="448"/>
    </row>
    <row r="1034" spans="38:40">
      <c r="AL1034" s="430"/>
      <c r="AM1034" s="430"/>
      <c r="AN1034" s="448"/>
    </row>
    <row r="1035" spans="38:40">
      <c r="AL1035" s="430"/>
      <c r="AM1035" s="430"/>
      <c r="AN1035" s="448"/>
    </row>
    <row r="1036" spans="38:40">
      <c r="AL1036" s="430"/>
      <c r="AM1036" s="430"/>
      <c r="AN1036" s="448"/>
    </row>
    <row r="1037" spans="38:40">
      <c r="AL1037" s="430"/>
      <c r="AM1037" s="430"/>
      <c r="AN1037" s="448"/>
    </row>
    <row r="1038" spans="38:40">
      <c r="AL1038" s="430"/>
      <c r="AM1038" s="430"/>
      <c r="AN1038" s="448"/>
    </row>
    <row r="1039" spans="38:40">
      <c r="AL1039" s="430"/>
      <c r="AM1039" s="430"/>
      <c r="AN1039" s="448"/>
    </row>
    <row r="1040" spans="38:40">
      <c r="AL1040" s="430"/>
      <c r="AM1040" s="430"/>
      <c r="AN1040" s="448"/>
    </row>
    <row r="1041" spans="38:40">
      <c r="AL1041" s="430"/>
      <c r="AM1041" s="430"/>
      <c r="AN1041" s="448"/>
    </row>
    <row r="1042" spans="38:40">
      <c r="AL1042" s="430"/>
      <c r="AM1042" s="430"/>
      <c r="AN1042" s="448"/>
    </row>
    <row r="1043" spans="38:40">
      <c r="AL1043" s="430"/>
      <c r="AM1043" s="430"/>
      <c r="AN1043" s="448"/>
    </row>
    <row r="1044" spans="38:40">
      <c r="AL1044" s="430"/>
      <c r="AM1044" s="430"/>
      <c r="AN1044" s="448"/>
    </row>
    <row r="1045" spans="38:40">
      <c r="AL1045" s="430"/>
      <c r="AM1045" s="430"/>
      <c r="AN1045" s="448"/>
    </row>
    <row r="1046" spans="38:40">
      <c r="AL1046" s="430"/>
      <c r="AM1046" s="430"/>
      <c r="AN1046" s="448"/>
    </row>
    <row r="1047" spans="38:40">
      <c r="AL1047" s="430"/>
      <c r="AM1047" s="430"/>
      <c r="AN1047" s="448"/>
    </row>
    <row r="1048" spans="38:40">
      <c r="AL1048" s="430"/>
      <c r="AM1048" s="430"/>
      <c r="AN1048" s="448"/>
    </row>
    <row r="1049" spans="38:40">
      <c r="AL1049" s="430"/>
      <c r="AM1049" s="430"/>
      <c r="AN1049" s="448"/>
    </row>
    <row r="1050" spans="38:40">
      <c r="AL1050" s="430"/>
      <c r="AM1050" s="430"/>
      <c r="AN1050" s="448"/>
    </row>
    <row r="1051" spans="38:40">
      <c r="AL1051" s="430"/>
      <c r="AM1051" s="430"/>
      <c r="AN1051" s="448"/>
    </row>
    <row r="1052" spans="38:40">
      <c r="AL1052" s="430"/>
      <c r="AM1052" s="430"/>
      <c r="AN1052" s="448"/>
    </row>
    <row r="1053" spans="38:40">
      <c r="AL1053" s="430"/>
      <c r="AM1053" s="430"/>
      <c r="AN1053" s="448"/>
    </row>
    <row r="1054" spans="38:40">
      <c r="AL1054" s="430"/>
      <c r="AM1054" s="430"/>
      <c r="AN1054" s="448"/>
    </row>
    <row r="1055" spans="38:40">
      <c r="AL1055" s="430"/>
      <c r="AM1055" s="430"/>
      <c r="AN1055" s="448"/>
    </row>
    <row r="1056" spans="38:40">
      <c r="AL1056" s="430"/>
      <c r="AM1056" s="430"/>
      <c r="AN1056" s="448"/>
    </row>
    <row r="1057" spans="38:40">
      <c r="AL1057" s="430"/>
      <c r="AM1057" s="430"/>
      <c r="AN1057" s="448"/>
    </row>
    <row r="1058" spans="38:40">
      <c r="AL1058" s="430"/>
      <c r="AM1058" s="430"/>
      <c r="AN1058" s="448"/>
    </row>
    <row r="1059" spans="38:40">
      <c r="AL1059" s="430"/>
      <c r="AM1059" s="430"/>
      <c r="AN1059" s="448"/>
    </row>
    <row r="1060" spans="38:40">
      <c r="AL1060" s="430"/>
      <c r="AM1060" s="430"/>
      <c r="AN1060" s="448"/>
    </row>
    <row r="1061" spans="38:40">
      <c r="AL1061" s="430"/>
      <c r="AM1061" s="430"/>
      <c r="AN1061" s="448"/>
    </row>
    <row r="1062" spans="38:40">
      <c r="AL1062" s="430"/>
      <c r="AM1062" s="430"/>
      <c r="AN1062" s="448"/>
    </row>
    <row r="1063" spans="38:40">
      <c r="AL1063" s="430"/>
      <c r="AM1063" s="430"/>
      <c r="AN1063" s="448"/>
    </row>
    <row r="1064" spans="38:40">
      <c r="AL1064" s="430"/>
      <c r="AM1064" s="430"/>
      <c r="AN1064" s="448"/>
    </row>
    <row r="1065" spans="38:40">
      <c r="AL1065" s="430"/>
      <c r="AM1065" s="430"/>
      <c r="AN1065" s="448"/>
    </row>
    <row r="1066" spans="38:40">
      <c r="AL1066" s="430"/>
      <c r="AM1066" s="430"/>
      <c r="AN1066" s="448"/>
    </row>
    <row r="1067" spans="38:40">
      <c r="AL1067" s="430"/>
      <c r="AM1067" s="430"/>
      <c r="AN1067" s="448"/>
    </row>
    <row r="1068" spans="38:40">
      <c r="AL1068" s="430"/>
      <c r="AM1068" s="430"/>
      <c r="AN1068" s="448"/>
    </row>
    <row r="1069" spans="38:40">
      <c r="AL1069" s="430"/>
      <c r="AM1069" s="430"/>
      <c r="AN1069" s="448"/>
    </row>
    <row r="1070" spans="38:40">
      <c r="AL1070" s="430"/>
      <c r="AM1070" s="430"/>
      <c r="AN1070" s="448"/>
    </row>
    <row r="1071" spans="38:40">
      <c r="AL1071" s="430"/>
      <c r="AM1071" s="430"/>
      <c r="AN1071" s="448"/>
    </row>
    <row r="1072" spans="38:40">
      <c r="AL1072" s="430"/>
      <c r="AM1072" s="430"/>
      <c r="AN1072" s="448"/>
    </row>
    <row r="1073" spans="38:40">
      <c r="AL1073" s="430"/>
      <c r="AM1073" s="430"/>
      <c r="AN1073" s="448"/>
    </row>
    <row r="1074" spans="38:40">
      <c r="AL1074" s="430"/>
      <c r="AM1074" s="430"/>
      <c r="AN1074" s="448"/>
    </row>
    <row r="1075" spans="38:40">
      <c r="AL1075" s="430"/>
      <c r="AM1075" s="430"/>
      <c r="AN1075" s="448"/>
    </row>
    <row r="1076" spans="38:40">
      <c r="AL1076" s="430"/>
      <c r="AM1076" s="430"/>
      <c r="AN1076" s="448"/>
    </row>
    <row r="1077" spans="38:40">
      <c r="AL1077" s="430"/>
      <c r="AM1077" s="430"/>
      <c r="AN1077" s="448"/>
    </row>
    <row r="1078" spans="38:40">
      <c r="AL1078" s="430"/>
      <c r="AM1078" s="430"/>
      <c r="AN1078" s="448"/>
    </row>
    <row r="1079" spans="38:40">
      <c r="AL1079" s="430"/>
      <c r="AM1079" s="430"/>
      <c r="AN1079" s="448"/>
    </row>
    <row r="1080" spans="38:40">
      <c r="AL1080" s="430"/>
      <c r="AM1080" s="430"/>
      <c r="AN1080" s="448"/>
    </row>
    <row r="1081" spans="38:40">
      <c r="AL1081" s="430"/>
      <c r="AM1081" s="430"/>
      <c r="AN1081" s="448"/>
    </row>
    <row r="1082" spans="38:40">
      <c r="AL1082" s="430"/>
      <c r="AM1082" s="430"/>
      <c r="AN1082" s="448"/>
    </row>
    <row r="1083" spans="38:40">
      <c r="AL1083" s="430"/>
      <c r="AM1083" s="430"/>
      <c r="AN1083" s="448"/>
    </row>
    <row r="1084" spans="38:40">
      <c r="AL1084" s="430"/>
      <c r="AM1084" s="430"/>
      <c r="AN1084" s="448"/>
    </row>
    <row r="1085" spans="38:40">
      <c r="AL1085" s="430"/>
      <c r="AM1085" s="430"/>
      <c r="AN1085" s="448"/>
    </row>
    <row r="1086" spans="38:40">
      <c r="AL1086" s="430"/>
      <c r="AM1086" s="430"/>
      <c r="AN1086" s="448"/>
    </row>
    <row r="1087" spans="38:40">
      <c r="AL1087" s="430"/>
      <c r="AM1087" s="430"/>
      <c r="AN1087" s="448"/>
    </row>
    <row r="1088" spans="38:40">
      <c r="AL1088" s="430"/>
      <c r="AM1088" s="430"/>
      <c r="AN1088" s="448"/>
    </row>
    <row r="1089" spans="38:40">
      <c r="AL1089" s="430"/>
      <c r="AM1089" s="430"/>
      <c r="AN1089" s="448"/>
    </row>
    <row r="1090" spans="38:40">
      <c r="AL1090" s="430"/>
      <c r="AM1090" s="430"/>
      <c r="AN1090" s="448"/>
    </row>
    <row r="1091" spans="38:40">
      <c r="AL1091" s="430"/>
      <c r="AM1091" s="430"/>
      <c r="AN1091" s="448"/>
    </row>
    <row r="1092" spans="38:40">
      <c r="AL1092" s="430"/>
      <c r="AM1092" s="430"/>
      <c r="AN1092" s="448"/>
    </row>
    <row r="1093" spans="38:40">
      <c r="AL1093" s="430"/>
      <c r="AM1093" s="430"/>
      <c r="AN1093" s="448"/>
    </row>
    <row r="1094" spans="38:40">
      <c r="AL1094" s="430"/>
      <c r="AM1094" s="430"/>
      <c r="AN1094" s="448"/>
    </row>
    <row r="1095" spans="38:40">
      <c r="AL1095" s="430"/>
      <c r="AM1095" s="430"/>
      <c r="AN1095" s="448"/>
    </row>
    <row r="1096" spans="38:40">
      <c r="AL1096" s="430"/>
      <c r="AM1096" s="430"/>
      <c r="AN1096" s="448"/>
    </row>
    <row r="1097" spans="38:40">
      <c r="AL1097" s="430"/>
      <c r="AM1097" s="430"/>
      <c r="AN1097" s="448"/>
    </row>
    <row r="1098" spans="38:40">
      <c r="AL1098" s="430"/>
      <c r="AM1098" s="430"/>
      <c r="AN1098" s="448"/>
    </row>
    <row r="1099" spans="38:40">
      <c r="AL1099" s="430"/>
      <c r="AM1099" s="430"/>
      <c r="AN1099" s="448"/>
    </row>
    <row r="1100" spans="38:40">
      <c r="AL1100" s="430"/>
      <c r="AM1100" s="430"/>
      <c r="AN1100" s="448"/>
    </row>
    <row r="1101" spans="38:40">
      <c r="AL1101" s="430"/>
      <c r="AM1101" s="430"/>
      <c r="AN1101" s="448"/>
    </row>
    <row r="1102" spans="38:40">
      <c r="AL1102" s="430"/>
      <c r="AM1102" s="430"/>
      <c r="AN1102" s="448"/>
    </row>
    <row r="1103" spans="38:40">
      <c r="AL1103" s="430"/>
      <c r="AM1103" s="430"/>
      <c r="AN1103" s="448"/>
    </row>
    <row r="1104" spans="38:40">
      <c r="AL1104" s="430"/>
      <c r="AM1104" s="430"/>
      <c r="AN1104" s="448"/>
    </row>
    <row r="1105" spans="38:40">
      <c r="AL1105" s="430"/>
      <c r="AM1105" s="430"/>
      <c r="AN1105" s="448"/>
    </row>
    <row r="1106" spans="38:40">
      <c r="AL1106" s="430"/>
      <c r="AM1106" s="430"/>
      <c r="AN1106" s="448"/>
    </row>
    <row r="1107" spans="38:40">
      <c r="AL1107" s="430"/>
      <c r="AM1107" s="430"/>
      <c r="AN1107" s="448"/>
    </row>
    <row r="1108" spans="38:40">
      <c r="AL1108" s="430"/>
      <c r="AM1108" s="430"/>
      <c r="AN1108" s="448"/>
    </row>
    <row r="1109" spans="38:40">
      <c r="AL1109" s="430"/>
      <c r="AM1109" s="430"/>
      <c r="AN1109" s="448"/>
    </row>
    <row r="1110" spans="38:40">
      <c r="AL1110" s="430"/>
      <c r="AM1110" s="430"/>
      <c r="AN1110" s="448"/>
    </row>
    <row r="1111" spans="38:40">
      <c r="AL1111" s="430"/>
      <c r="AM1111" s="430"/>
      <c r="AN1111" s="448"/>
    </row>
    <row r="1112" spans="38:40">
      <c r="AL1112" s="430"/>
      <c r="AM1112" s="430"/>
      <c r="AN1112" s="448"/>
    </row>
    <row r="1113" spans="38:40">
      <c r="AL1113" s="430"/>
      <c r="AM1113" s="430"/>
      <c r="AN1113" s="448"/>
    </row>
    <row r="1114" spans="38:40">
      <c r="AL1114" s="430"/>
      <c r="AM1114" s="430"/>
      <c r="AN1114" s="448"/>
    </row>
    <row r="1115" spans="38:40">
      <c r="AL1115" s="430"/>
      <c r="AM1115" s="430"/>
      <c r="AN1115" s="448"/>
    </row>
    <row r="1116" spans="38:40">
      <c r="AL1116" s="430"/>
      <c r="AM1116" s="430"/>
      <c r="AN1116" s="448"/>
    </row>
    <row r="1117" spans="38:40">
      <c r="AL1117" s="430"/>
      <c r="AM1117" s="430"/>
      <c r="AN1117" s="448"/>
    </row>
    <row r="1118" spans="38:40">
      <c r="AL1118" s="430"/>
      <c r="AM1118" s="430"/>
      <c r="AN1118" s="448"/>
    </row>
    <row r="1119" spans="38:40">
      <c r="AL1119" s="430"/>
      <c r="AM1119" s="430"/>
      <c r="AN1119" s="448"/>
    </row>
    <row r="1120" spans="38:40">
      <c r="AL1120" s="430"/>
      <c r="AM1120" s="430"/>
      <c r="AN1120" s="448"/>
    </row>
    <row r="1121" spans="38:40">
      <c r="AL1121" s="430"/>
      <c r="AM1121" s="430"/>
      <c r="AN1121" s="448"/>
    </row>
    <row r="1122" spans="38:40">
      <c r="AL1122" s="430"/>
      <c r="AM1122" s="430"/>
      <c r="AN1122" s="448"/>
    </row>
    <row r="1123" spans="38:40">
      <c r="AL1123" s="430"/>
      <c r="AM1123" s="430"/>
      <c r="AN1123" s="448"/>
    </row>
    <row r="1124" spans="38:40">
      <c r="AL1124" s="430"/>
      <c r="AM1124" s="430"/>
      <c r="AN1124" s="448"/>
    </row>
    <row r="1125" spans="38:40">
      <c r="AL1125" s="430"/>
      <c r="AM1125" s="430"/>
      <c r="AN1125" s="448"/>
    </row>
    <row r="1126" spans="38:40">
      <c r="AL1126" s="430"/>
      <c r="AM1126" s="430"/>
      <c r="AN1126" s="448"/>
    </row>
    <row r="1127" spans="38:40">
      <c r="AL1127" s="430"/>
      <c r="AM1127" s="430"/>
      <c r="AN1127" s="448"/>
    </row>
    <row r="1128" spans="38:40">
      <c r="AL1128" s="430"/>
      <c r="AM1128" s="430"/>
      <c r="AN1128" s="448"/>
    </row>
    <row r="1129" spans="38:40">
      <c r="AL1129" s="430"/>
      <c r="AM1129" s="430"/>
      <c r="AN1129" s="448"/>
    </row>
    <row r="1130" spans="38:40">
      <c r="AL1130" s="430"/>
      <c r="AM1130" s="430"/>
      <c r="AN1130" s="448"/>
    </row>
    <row r="1131" spans="38:40">
      <c r="AL1131" s="430"/>
      <c r="AM1131" s="430"/>
      <c r="AN1131" s="448"/>
    </row>
    <row r="1132" spans="38:40">
      <c r="AL1132" s="430"/>
      <c r="AM1132" s="430"/>
      <c r="AN1132" s="448"/>
    </row>
    <row r="1133" spans="38:40">
      <c r="AL1133" s="430"/>
      <c r="AM1133" s="430"/>
      <c r="AN1133" s="448"/>
    </row>
    <row r="1134" spans="38:40">
      <c r="AL1134" s="430"/>
      <c r="AM1134" s="430"/>
      <c r="AN1134" s="448"/>
    </row>
    <row r="1135" spans="38:40">
      <c r="AL1135" s="430"/>
      <c r="AM1135" s="430"/>
      <c r="AN1135" s="448"/>
    </row>
    <row r="1136" spans="38:40">
      <c r="AL1136" s="430"/>
      <c r="AM1136" s="430"/>
      <c r="AN1136" s="448"/>
    </row>
    <row r="1137" spans="38:40">
      <c r="AL1137" s="430"/>
      <c r="AM1137" s="430"/>
      <c r="AN1137" s="448"/>
    </row>
    <row r="1138" spans="38:40">
      <c r="AL1138" s="430"/>
      <c r="AM1138" s="430"/>
      <c r="AN1138" s="448"/>
    </row>
    <row r="1139" spans="38:40">
      <c r="AL1139" s="430"/>
      <c r="AM1139" s="430"/>
      <c r="AN1139" s="448"/>
    </row>
    <row r="1140" spans="38:40">
      <c r="AL1140" s="430"/>
      <c r="AM1140" s="430"/>
      <c r="AN1140" s="448"/>
    </row>
    <row r="1141" spans="38:40">
      <c r="AL1141" s="430"/>
      <c r="AM1141" s="430"/>
      <c r="AN1141" s="448"/>
    </row>
    <row r="1142" spans="38:40">
      <c r="AL1142" s="430"/>
      <c r="AM1142" s="430"/>
      <c r="AN1142" s="448"/>
    </row>
    <row r="1143" spans="38:40">
      <c r="AL1143" s="430"/>
      <c r="AM1143" s="430"/>
      <c r="AN1143" s="448"/>
    </row>
    <row r="1144" spans="38:40">
      <c r="AL1144" s="430"/>
      <c r="AM1144" s="430"/>
      <c r="AN1144" s="448"/>
    </row>
    <row r="1145" spans="38:40">
      <c r="AL1145" s="430"/>
      <c r="AM1145" s="430"/>
      <c r="AN1145" s="448"/>
    </row>
    <row r="1146" spans="38:40">
      <c r="AL1146" s="430"/>
      <c r="AM1146" s="430"/>
      <c r="AN1146" s="448"/>
    </row>
    <row r="1147" spans="38:40">
      <c r="AL1147" s="430"/>
      <c r="AM1147" s="430"/>
      <c r="AN1147" s="448"/>
    </row>
    <row r="1148" spans="38:40">
      <c r="AL1148" s="430"/>
      <c r="AM1148" s="430"/>
      <c r="AN1148" s="448"/>
    </row>
    <row r="1149" spans="38:40">
      <c r="AL1149" s="430"/>
      <c r="AM1149" s="430"/>
      <c r="AN1149" s="448"/>
    </row>
    <row r="1150" spans="38:40">
      <c r="AL1150" s="430"/>
      <c r="AM1150" s="430"/>
      <c r="AN1150" s="448"/>
    </row>
    <row r="1151" spans="38:40">
      <c r="AL1151" s="430"/>
      <c r="AM1151" s="430"/>
      <c r="AN1151" s="448"/>
    </row>
    <row r="1152" spans="38:40">
      <c r="AL1152" s="430"/>
      <c r="AM1152" s="430"/>
      <c r="AN1152" s="448"/>
    </row>
    <row r="1153" spans="38:40">
      <c r="AL1153" s="430"/>
      <c r="AM1153" s="430"/>
      <c r="AN1153" s="448"/>
    </row>
    <row r="1154" spans="38:40">
      <c r="AL1154" s="430"/>
      <c r="AM1154" s="430"/>
      <c r="AN1154" s="448"/>
    </row>
    <row r="1155" spans="38:40">
      <c r="AL1155" s="430"/>
      <c r="AM1155" s="430"/>
      <c r="AN1155" s="448"/>
    </row>
    <row r="1156" spans="38:40">
      <c r="AL1156" s="430"/>
      <c r="AM1156" s="430"/>
      <c r="AN1156" s="448"/>
    </row>
    <row r="1157" spans="38:40">
      <c r="AL1157" s="430"/>
      <c r="AM1157" s="430"/>
      <c r="AN1157" s="448"/>
    </row>
    <row r="1158" spans="38:40">
      <c r="AL1158" s="430"/>
      <c r="AM1158" s="430"/>
      <c r="AN1158" s="448"/>
    </row>
    <row r="1159" spans="38:40">
      <c r="AL1159" s="430"/>
      <c r="AM1159" s="430"/>
      <c r="AN1159" s="448"/>
    </row>
    <row r="1160" spans="38:40">
      <c r="AL1160" s="430"/>
      <c r="AM1160" s="430"/>
      <c r="AN1160" s="448"/>
    </row>
    <row r="1161" spans="38:40">
      <c r="AL1161" s="430"/>
      <c r="AM1161" s="430"/>
      <c r="AN1161" s="448"/>
    </row>
    <row r="1162" spans="38:40">
      <c r="AL1162" s="430"/>
      <c r="AM1162" s="430"/>
      <c r="AN1162" s="448"/>
    </row>
    <row r="1163" spans="38:40">
      <c r="AL1163" s="430"/>
      <c r="AM1163" s="430"/>
      <c r="AN1163" s="448"/>
    </row>
    <row r="1164" spans="38:40">
      <c r="AL1164" s="430"/>
      <c r="AM1164" s="430"/>
      <c r="AN1164" s="448"/>
    </row>
    <row r="1165" spans="38:40">
      <c r="AL1165" s="430"/>
      <c r="AM1165" s="430"/>
      <c r="AN1165" s="448"/>
    </row>
    <row r="1166" spans="38:40">
      <c r="AL1166" s="430"/>
      <c r="AM1166" s="430"/>
      <c r="AN1166" s="448"/>
    </row>
    <row r="1167" spans="38:40">
      <c r="AL1167" s="430"/>
      <c r="AM1167" s="430"/>
      <c r="AN1167" s="448"/>
    </row>
    <row r="1168" spans="38:40">
      <c r="AL1168" s="430"/>
      <c r="AM1168" s="430"/>
      <c r="AN1168" s="448"/>
    </row>
    <row r="1169" spans="38:40">
      <c r="AL1169" s="430"/>
      <c r="AM1169" s="430"/>
      <c r="AN1169" s="448"/>
    </row>
    <row r="1170" spans="38:40">
      <c r="AL1170" s="430"/>
      <c r="AM1170" s="430"/>
      <c r="AN1170" s="448"/>
    </row>
    <row r="1171" spans="38:40">
      <c r="AL1171" s="430"/>
      <c r="AM1171" s="430"/>
      <c r="AN1171" s="448"/>
    </row>
    <row r="1172" spans="38:40">
      <c r="AL1172" s="430"/>
      <c r="AM1172" s="430"/>
      <c r="AN1172" s="448"/>
    </row>
    <row r="1173" spans="38:40">
      <c r="AL1173" s="430"/>
      <c r="AM1173" s="430"/>
      <c r="AN1173" s="448"/>
    </row>
    <row r="1174" spans="38:40">
      <c r="AL1174" s="430"/>
      <c r="AM1174" s="430"/>
      <c r="AN1174" s="448"/>
    </row>
    <row r="1175" spans="38:40">
      <c r="AL1175" s="430"/>
      <c r="AM1175" s="430"/>
      <c r="AN1175" s="448"/>
    </row>
    <row r="1176" spans="38:40">
      <c r="AL1176" s="430"/>
      <c r="AM1176" s="430"/>
      <c r="AN1176" s="448"/>
    </row>
    <row r="1177" spans="38:40">
      <c r="AL1177" s="430"/>
      <c r="AM1177" s="430"/>
      <c r="AN1177" s="448"/>
    </row>
    <row r="1178" spans="38:40">
      <c r="AL1178" s="430"/>
      <c r="AM1178" s="430"/>
      <c r="AN1178" s="448"/>
    </row>
    <row r="1179" spans="38:40">
      <c r="AL1179" s="430"/>
      <c r="AM1179" s="430"/>
      <c r="AN1179" s="448"/>
    </row>
    <row r="1180" spans="38:40">
      <c r="AL1180" s="430"/>
      <c r="AM1180" s="430"/>
      <c r="AN1180" s="448"/>
    </row>
    <row r="1181" spans="38:40">
      <c r="AL1181" s="430"/>
      <c r="AM1181" s="430"/>
      <c r="AN1181" s="448"/>
    </row>
    <row r="1182" spans="38:40">
      <c r="AL1182" s="430"/>
      <c r="AM1182" s="430"/>
      <c r="AN1182" s="448"/>
    </row>
    <row r="1183" spans="38:40">
      <c r="AL1183" s="430"/>
      <c r="AM1183" s="430"/>
      <c r="AN1183" s="448"/>
    </row>
    <row r="1184" spans="38:40">
      <c r="AL1184" s="430"/>
      <c r="AM1184" s="430"/>
      <c r="AN1184" s="448"/>
    </row>
    <row r="1185" spans="38:40">
      <c r="AL1185" s="430"/>
      <c r="AM1185" s="430"/>
      <c r="AN1185" s="448"/>
    </row>
    <row r="1186" spans="38:40">
      <c r="AL1186" s="430"/>
      <c r="AM1186" s="430"/>
      <c r="AN1186" s="448"/>
    </row>
    <row r="1187" spans="38:40">
      <c r="AL1187" s="430"/>
      <c r="AM1187" s="430"/>
      <c r="AN1187" s="448"/>
    </row>
    <row r="1188" spans="38:40">
      <c r="AL1188" s="430"/>
      <c r="AM1188" s="430"/>
      <c r="AN1188" s="448"/>
    </row>
    <row r="1189" spans="38:40">
      <c r="AL1189" s="430"/>
      <c r="AM1189" s="430"/>
      <c r="AN1189" s="448"/>
    </row>
    <row r="1190" spans="38:40">
      <c r="AL1190" s="430"/>
      <c r="AM1190" s="430"/>
      <c r="AN1190" s="448"/>
    </row>
    <row r="1191" spans="38:40">
      <c r="AL1191" s="430"/>
      <c r="AM1191" s="430"/>
      <c r="AN1191" s="448"/>
    </row>
    <row r="1192" spans="38:40">
      <c r="AL1192" s="430"/>
      <c r="AM1192" s="430"/>
      <c r="AN1192" s="448"/>
    </row>
    <row r="1193" spans="38:40">
      <c r="AL1193" s="430"/>
      <c r="AM1193" s="430"/>
      <c r="AN1193" s="448"/>
    </row>
    <row r="1194" spans="38:40">
      <c r="AL1194" s="430"/>
      <c r="AM1194" s="430"/>
      <c r="AN1194" s="448"/>
    </row>
    <row r="1195" spans="38:40">
      <c r="AL1195" s="430"/>
      <c r="AM1195" s="430"/>
      <c r="AN1195" s="448"/>
    </row>
    <row r="1196" spans="38:40">
      <c r="AL1196" s="430"/>
      <c r="AM1196" s="430"/>
      <c r="AN1196" s="448"/>
    </row>
    <row r="1197" spans="38:40">
      <c r="AL1197" s="430"/>
      <c r="AM1197" s="430"/>
      <c r="AN1197" s="448"/>
    </row>
    <row r="1198" spans="38:40">
      <c r="AL1198" s="430"/>
      <c r="AM1198" s="430"/>
      <c r="AN1198" s="448"/>
    </row>
    <row r="1199" spans="38:40">
      <c r="AL1199" s="430"/>
      <c r="AM1199" s="430"/>
      <c r="AN1199" s="448"/>
    </row>
    <row r="1200" spans="38:40">
      <c r="AL1200" s="430"/>
      <c r="AM1200" s="430"/>
      <c r="AN1200" s="448"/>
    </row>
    <row r="1201" spans="38:40">
      <c r="AL1201" s="430"/>
      <c r="AM1201" s="430"/>
      <c r="AN1201" s="448"/>
    </row>
    <row r="1202" spans="38:40">
      <c r="AL1202" s="430"/>
      <c r="AM1202" s="430"/>
      <c r="AN1202" s="448"/>
    </row>
    <row r="1203" spans="38:40">
      <c r="AL1203" s="430"/>
      <c r="AM1203" s="430"/>
      <c r="AN1203" s="448"/>
    </row>
    <row r="1204" spans="38:40">
      <c r="AL1204" s="430"/>
      <c r="AM1204" s="430"/>
      <c r="AN1204" s="448"/>
    </row>
    <row r="1205" spans="38:40">
      <c r="AL1205" s="430"/>
      <c r="AM1205" s="430"/>
      <c r="AN1205" s="448"/>
    </row>
    <row r="1206" spans="38:40">
      <c r="AL1206" s="430"/>
      <c r="AM1206" s="430"/>
      <c r="AN1206" s="448"/>
    </row>
    <row r="1207" spans="38:40">
      <c r="AL1207" s="430"/>
      <c r="AM1207" s="430"/>
      <c r="AN1207" s="448"/>
    </row>
    <row r="1208" spans="38:40">
      <c r="AL1208" s="430"/>
      <c r="AM1208" s="430"/>
      <c r="AN1208" s="448"/>
    </row>
    <row r="1209" spans="38:40">
      <c r="AL1209" s="430"/>
      <c r="AM1209" s="430"/>
      <c r="AN1209" s="448"/>
    </row>
    <row r="1210" spans="38:40">
      <c r="AL1210" s="430"/>
      <c r="AM1210" s="430"/>
      <c r="AN1210" s="448"/>
    </row>
    <row r="1211" spans="38:40">
      <c r="AL1211" s="430"/>
      <c r="AM1211" s="430"/>
      <c r="AN1211" s="448"/>
    </row>
    <row r="1212" spans="38:40">
      <c r="AL1212" s="430"/>
      <c r="AM1212" s="430"/>
      <c r="AN1212" s="448"/>
    </row>
    <row r="1213" spans="38:40">
      <c r="AL1213" s="430"/>
      <c r="AM1213" s="430"/>
      <c r="AN1213" s="448"/>
    </row>
    <row r="1214" spans="38:40">
      <c r="AL1214" s="430"/>
      <c r="AM1214" s="430"/>
      <c r="AN1214" s="448"/>
    </row>
    <row r="1215" spans="38:40">
      <c r="AL1215" s="430"/>
      <c r="AM1215" s="430"/>
      <c r="AN1215" s="448"/>
    </row>
    <row r="1216" spans="38:40">
      <c r="AL1216" s="430"/>
      <c r="AM1216" s="430"/>
      <c r="AN1216" s="448"/>
    </row>
    <row r="1217" spans="38:40">
      <c r="AL1217" s="430"/>
      <c r="AM1217" s="430"/>
      <c r="AN1217" s="448"/>
    </row>
    <row r="1218" spans="38:40">
      <c r="AL1218" s="430"/>
      <c r="AM1218" s="430"/>
      <c r="AN1218" s="448"/>
    </row>
    <row r="1219" spans="38:40">
      <c r="AL1219" s="430"/>
      <c r="AM1219" s="430"/>
      <c r="AN1219" s="448"/>
    </row>
    <row r="1220" spans="38:40">
      <c r="AL1220" s="430"/>
      <c r="AM1220" s="430"/>
      <c r="AN1220" s="448"/>
    </row>
    <row r="1221" spans="38:40">
      <c r="AL1221" s="430"/>
      <c r="AM1221" s="430"/>
      <c r="AN1221" s="448"/>
    </row>
    <row r="1222" spans="38:40">
      <c r="AL1222" s="430"/>
      <c r="AM1222" s="430"/>
      <c r="AN1222" s="448"/>
    </row>
    <row r="1223" spans="38:40">
      <c r="AL1223" s="430"/>
      <c r="AM1223" s="430"/>
      <c r="AN1223" s="448"/>
    </row>
    <row r="1224" spans="38:40">
      <c r="AL1224" s="430"/>
      <c r="AM1224" s="430"/>
      <c r="AN1224" s="448"/>
    </row>
    <row r="1225" spans="38:40">
      <c r="AL1225" s="430"/>
      <c r="AM1225" s="430"/>
      <c r="AN1225" s="448"/>
    </row>
    <row r="1226" spans="38:40">
      <c r="AL1226" s="430"/>
      <c r="AM1226" s="430"/>
      <c r="AN1226" s="448"/>
    </row>
    <row r="1227" spans="38:40">
      <c r="AL1227" s="430"/>
      <c r="AM1227" s="430"/>
      <c r="AN1227" s="448"/>
    </row>
    <row r="1228" spans="38:40">
      <c r="AL1228" s="430"/>
      <c r="AM1228" s="430"/>
      <c r="AN1228" s="448"/>
    </row>
    <row r="1229" spans="38:40">
      <c r="AL1229" s="430"/>
      <c r="AM1229" s="430"/>
      <c r="AN1229" s="448"/>
    </row>
    <row r="1230" spans="38:40">
      <c r="AL1230" s="430"/>
      <c r="AM1230" s="430"/>
      <c r="AN1230" s="448"/>
    </row>
    <row r="1231" spans="38:40">
      <c r="AL1231" s="430"/>
      <c r="AM1231" s="430"/>
      <c r="AN1231" s="448"/>
    </row>
    <row r="1232" spans="38:40">
      <c r="AL1232" s="430"/>
      <c r="AM1232" s="430"/>
      <c r="AN1232" s="448"/>
    </row>
    <row r="1233" spans="38:40">
      <c r="AL1233" s="430"/>
      <c r="AM1233" s="430"/>
      <c r="AN1233" s="448"/>
    </row>
    <row r="1234" spans="38:40">
      <c r="AL1234" s="430"/>
      <c r="AM1234" s="430"/>
      <c r="AN1234" s="448"/>
    </row>
    <row r="1235" spans="38:40">
      <c r="AL1235" s="430"/>
      <c r="AM1235" s="430"/>
      <c r="AN1235" s="448"/>
    </row>
    <row r="1236" spans="38:40">
      <c r="AL1236" s="430"/>
      <c r="AM1236" s="430"/>
      <c r="AN1236" s="448"/>
    </row>
    <row r="1237" spans="38:40">
      <c r="AL1237" s="430"/>
      <c r="AM1237" s="430"/>
      <c r="AN1237" s="448"/>
    </row>
    <row r="1238" spans="38:40">
      <c r="AL1238" s="430"/>
      <c r="AM1238" s="430"/>
      <c r="AN1238" s="448"/>
    </row>
    <row r="1239" spans="38:40">
      <c r="AL1239" s="430"/>
      <c r="AM1239" s="430"/>
      <c r="AN1239" s="448"/>
    </row>
    <row r="1240" spans="38:40">
      <c r="AL1240" s="430"/>
      <c r="AM1240" s="430"/>
      <c r="AN1240" s="448"/>
    </row>
    <row r="1241" spans="38:40">
      <c r="AL1241" s="430"/>
      <c r="AM1241" s="430"/>
      <c r="AN1241" s="448"/>
    </row>
    <row r="1242" spans="38:40">
      <c r="AL1242" s="430"/>
      <c r="AM1242" s="430"/>
      <c r="AN1242" s="448"/>
    </row>
    <row r="1243" spans="38:40">
      <c r="AL1243" s="430"/>
      <c r="AM1243" s="430"/>
      <c r="AN1243" s="448"/>
    </row>
    <row r="1244" spans="38:40">
      <c r="AL1244" s="430"/>
      <c r="AM1244" s="430"/>
      <c r="AN1244" s="448"/>
    </row>
    <row r="1245" spans="38:40">
      <c r="AL1245" s="430"/>
      <c r="AM1245" s="430"/>
      <c r="AN1245" s="448"/>
    </row>
    <row r="1246" spans="38:40">
      <c r="AL1246" s="430"/>
      <c r="AM1246" s="430"/>
      <c r="AN1246" s="448"/>
    </row>
    <row r="1247" spans="38:40">
      <c r="AL1247" s="430"/>
      <c r="AM1247" s="430"/>
      <c r="AN1247" s="448"/>
    </row>
    <row r="1248" spans="38:40">
      <c r="AL1248" s="430"/>
      <c r="AM1248" s="430"/>
      <c r="AN1248" s="448"/>
    </row>
    <row r="1249" spans="38:40">
      <c r="AL1249" s="430"/>
      <c r="AM1249" s="430"/>
      <c r="AN1249" s="448"/>
    </row>
    <row r="1250" spans="38:40">
      <c r="AL1250" s="430"/>
      <c r="AM1250" s="430"/>
      <c r="AN1250" s="448"/>
    </row>
    <row r="1251" spans="38:40">
      <c r="AL1251" s="430"/>
      <c r="AM1251" s="430"/>
      <c r="AN1251" s="448"/>
    </row>
    <row r="1252" spans="38:40">
      <c r="AL1252" s="430"/>
      <c r="AM1252" s="430"/>
      <c r="AN1252" s="448"/>
    </row>
    <row r="1253" spans="38:40">
      <c r="AL1253" s="430"/>
      <c r="AM1253" s="430"/>
      <c r="AN1253" s="448"/>
    </row>
    <row r="1254" spans="38:40">
      <c r="AL1254" s="430"/>
      <c r="AM1254" s="430"/>
      <c r="AN1254" s="448"/>
    </row>
    <row r="1255" spans="38:40">
      <c r="AL1255" s="430"/>
      <c r="AM1255" s="430"/>
      <c r="AN1255" s="448"/>
    </row>
    <row r="1256" spans="38:40">
      <c r="AL1256" s="430"/>
      <c r="AM1256" s="430"/>
      <c r="AN1256" s="448"/>
    </row>
    <row r="1257" spans="38:40">
      <c r="AL1257" s="430"/>
      <c r="AM1257" s="430"/>
      <c r="AN1257" s="448"/>
    </row>
    <row r="1258" spans="38:40">
      <c r="AL1258" s="430"/>
      <c r="AM1258" s="430"/>
      <c r="AN1258" s="448"/>
    </row>
    <row r="1259" spans="38:40">
      <c r="AL1259" s="430"/>
      <c r="AM1259" s="430"/>
      <c r="AN1259" s="448"/>
    </row>
    <row r="1260" spans="38:40">
      <c r="AL1260" s="430"/>
      <c r="AM1260" s="430"/>
      <c r="AN1260" s="448"/>
    </row>
    <row r="1261" spans="38:40">
      <c r="AL1261" s="430"/>
      <c r="AM1261" s="430"/>
      <c r="AN1261" s="448"/>
    </row>
    <row r="1262" spans="38:40">
      <c r="AL1262" s="430"/>
      <c r="AM1262" s="430"/>
      <c r="AN1262" s="448"/>
    </row>
    <row r="1263" spans="38:40">
      <c r="AL1263" s="430"/>
      <c r="AM1263" s="430"/>
      <c r="AN1263" s="448"/>
    </row>
    <row r="1264" spans="38:40">
      <c r="AL1264" s="430"/>
      <c r="AM1264" s="430"/>
      <c r="AN1264" s="448"/>
    </row>
    <row r="1265" spans="38:40">
      <c r="AL1265" s="430"/>
      <c r="AM1265" s="430"/>
      <c r="AN1265" s="448"/>
    </row>
    <row r="1266" spans="38:40">
      <c r="AL1266" s="430"/>
      <c r="AM1266" s="430"/>
      <c r="AN1266" s="448"/>
    </row>
    <row r="1267" spans="38:40">
      <c r="AL1267" s="430"/>
      <c r="AM1267" s="430"/>
      <c r="AN1267" s="448"/>
    </row>
    <row r="1268" spans="38:40">
      <c r="AL1268" s="430"/>
      <c r="AM1268" s="430"/>
      <c r="AN1268" s="448"/>
    </row>
    <row r="1269" spans="38:40">
      <c r="AL1269" s="430"/>
      <c r="AM1269" s="430"/>
      <c r="AN1269" s="448"/>
    </row>
    <row r="1270" spans="38:40">
      <c r="AL1270" s="430"/>
      <c r="AM1270" s="430"/>
      <c r="AN1270" s="448"/>
    </row>
    <row r="1271" spans="38:40">
      <c r="AL1271" s="430"/>
      <c r="AM1271" s="430"/>
      <c r="AN1271" s="448"/>
    </row>
    <row r="1272" spans="38:40">
      <c r="AL1272" s="430"/>
      <c r="AM1272" s="430"/>
      <c r="AN1272" s="448"/>
    </row>
    <row r="1273" spans="38:40">
      <c r="AL1273" s="430"/>
      <c r="AM1273" s="430"/>
      <c r="AN1273" s="448"/>
    </row>
    <row r="1274" spans="38:40">
      <c r="AL1274" s="430"/>
      <c r="AM1274" s="430"/>
      <c r="AN1274" s="448"/>
    </row>
    <row r="1275" spans="38:40">
      <c r="AL1275" s="430"/>
      <c r="AM1275" s="430"/>
      <c r="AN1275" s="448"/>
    </row>
    <row r="1276" spans="38:40">
      <c r="AL1276" s="430"/>
      <c r="AM1276" s="430"/>
      <c r="AN1276" s="448"/>
    </row>
    <row r="1277" spans="38:40">
      <c r="AL1277" s="430"/>
      <c r="AM1277" s="430"/>
      <c r="AN1277" s="448"/>
    </row>
    <row r="1278" spans="38:40">
      <c r="AL1278" s="430"/>
      <c r="AM1278" s="430"/>
      <c r="AN1278" s="448"/>
    </row>
    <row r="1279" spans="38:40">
      <c r="AL1279" s="430"/>
      <c r="AM1279" s="430"/>
      <c r="AN1279" s="448"/>
    </row>
    <row r="1280" spans="38:40">
      <c r="AL1280" s="430"/>
      <c r="AM1280" s="430"/>
      <c r="AN1280" s="448"/>
    </row>
    <row r="1281" spans="38:40">
      <c r="AL1281" s="430"/>
      <c r="AM1281" s="430"/>
      <c r="AN1281" s="448"/>
    </row>
    <row r="1282" spans="38:40">
      <c r="AL1282" s="430"/>
      <c r="AM1282" s="430"/>
      <c r="AN1282" s="448"/>
    </row>
    <row r="1283" spans="38:40">
      <c r="AL1283" s="430"/>
      <c r="AM1283" s="430"/>
      <c r="AN1283" s="448"/>
    </row>
    <row r="1284" spans="38:40">
      <c r="AL1284" s="430"/>
      <c r="AM1284" s="430"/>
      <c r="AN1284" s="448"/>
    </row>
    <row r="1285" spans="38:40">
      <c r="AL1285" s="430"/>
      <c r="AM1285" s="430"/>
      <c r="AN1285" s="448"/>
    </row>
    <row r="1286" spans="38:40">
      <c r="AL1286" s="430"/>
      <c r="AM1286" s="430"/>
      <c r="AN1286" s="448"/>
    </row>
    <row r="1287" spans="38:40">
      <c r="AL1287" s="430"/>
      <c r="AM1287" s="430"/>
      <c r="AN1287" s="448"/>
    </row>
    <row r="1288" spans="38:40">
      <c r="AL1288" s="430"/>
      <c r="AM1288" s="430"/>
      <c r="AN1288" s="448"/>
    </row>
    <row r="1289" spans="38:40">
      <c r="AL1289" s="430"/>
      <c r="AM1289" s="430"/>
      <c r="AN1289" s="448"/>
    </row>
    <row r="1290" spans="38:40">
      <c r="AL1290" s="430"/>
      <c r="AM1290" s="430"/>
      <c r="AN1290" s="448"/>
    </row>
    <row r="1291" spans="38:40">
      <c r="AL1291" s="430"/>
      <c r="AM1291" s="430"/>
      <c r="AN1291" s="448"/>
    </row>
    <row r="1292" spans="38:40">
      <c r="AL1292" s="430"/>
      <c r="AM1292" s="430"/>
      <c r="AN1292" s="448"/>
    </row>
    <row r="1293" spans="38:40">
      <c r="AL1293" s="430"/>
      <c r="AM1293" s="430"/>
      <c r="AN1293" s="448"/>
    </row>
    <row r="1294" spans="38:40">
      <c r="AL1294" s="430"/>
      <c r="AM1294" s="430"/>
      <c r="AN1294" s="448"/>
    </row>
    <row r="1295" spans="38:40">
      <c r="AL1295" s="430"/>
      <c r="AM1295" s="430"/>
      <c r="AN1295" s="448"/>
    </row>
    <row r="1296" spans="38:40">
      <c r="AL1296" s="430"/>
      <c r="AM1296" s="430"/>
      <c r="AN1296" s="448"/>
    </row>
    <row r="1297" spans="38:40">
      <c r="AL1297" s="430"/>
      <c r="AM1297" s="430"/>
      <c r="AN1297" s="448"/>
    </row>
    <row r="1298" spans="38:40">
      <c r="AL1298" s="430"/>
      <c r="AM1298" s="430"/>
      <c r="AN1298" s="448"/>
    </row>
    <row r="1299" spans="38:40">
      <c r="AL1299" s="430"/>
      <c r="AM1299" s="430"/>
      <c r="AN1299" s="448"/>
    </row>
    <row r="1300" spans="38:40">
      <c r="AL1300" s="430"/>
      <c r="AM1300" s="430"/>
      <c r="AN1300" s="448"/>
    </row>
    <row r="1301" spans="38:40">
      <c r="AL1301" s="430"/>
      <c r="AM1301" s="430"/>
      <c r="AN1301" s="448"/>
    </row>
    <row r="1302" spans="38:40">
      <c r="AL1302" s="430"/>
      <c r="AM1302" s="430"/>
      <c r="AN1302" s="448"/>
    </row>
    <row r="1303" spans="38:40">
      <c r="AL1303" s="430"/>
      <c r="AM1303" s="430"/>
      <c r="AN1303" s="448"/>
    </row>
    <row r="1304" spans="38:40">
      <c r="AL1304" s="430"/>
      <c r="AM1304" s="430"/>
      <c r="AN1304" s="448"/>
    </row>
    <row r="1305" spans="38:40">
      <c r="AL1305" s="430"/>
      <c r="AM1305" s="430"/>
      <c r="AN1305" s="448"/>
    </row>
    <row r="1306" spans="38:40">
      <c r="AL1306" s="430"/>
      <c r="AM1306" s="430"/>
      <c r="AN1306" s="448"/>
    </row>
    <row r="1307" spans="38:40">
      <c r="AL1307" s="430"/>
      <c r="AM1307" s="430"/>
      <c r="AN1307" s="448"/>
    </row>
    <row r="1308" spans="38:40">
      <c r="AL1308" s="430"/>
      <c r="AM1308" s="430"/>
      <c r="AN1308" s="448"/>
    </row>
    <row r="1309" spans="38:40">
      <c r="AL1309" s="430"/>
      <c r="AM1309" s="430"/>
      <c r="AN1309" s="448"/>
    </row>
    <row r="1310" spans="38:40">
      <c r="AL1310" s="430"/>
      <c r="AM1310" s="430"/>
      <c r="AN1310" s="448"/>
    </row>
    <row r="1311" spans="38:40">
      <c r="AL1311" s="430"/>
      <c r="AM1311" s="430"/>
      <c r="AN1311" s="448"/>
    </row>
    <row r="1312" spans="38:40">
      <c r="AL1312" s="430"/>
      <c r="AM1312" s="430"/>
      <c r="AN1312" s="448"/>
    </row>
    <row r="1313" spans="38:40">
      <c r="AL1313" s="430"/>
      <c r="AM1313" s="430"/>
      <c r="AN1313" s="448"/>
    </row>
    <row r="1314" spans="38:40">
      <c r="AL1314" s="430"/>
      <c r="AM1314" s="430"/>
      <c r="AN1314" s="448"/>
    </row>
    <row r="1315" spans="38:40">
      <c r="AL1315" s="430"/>
      <c r="AM1315" s="430"/>
      <c r="AN1315" s="448"/>
    </row>
    <row r="1316" spans="38:40">
      <c r="AL1316" s="430"/>
      <c r="AM1316" s="430"/>
      <c r="AN1316" s="448"/>
    </row>
    <row r="1317" spans="38:40">
      <c r="AL1317" s="430"/>
      <c r="AM1317" s="430"/>
      <c r="AN1317" s="448"/>
    </row>
    <row r="1318" spans="38:40">
      <c r="AL1318" s="430"/>
      <c r="AM1318" s="430"/>
      <c r="AN1318" s="448"/>
    </row>
    <row r="1319" spans="38:40">
      <c r="AL1319" s="430"/>
      <c r="AM1319" s="430"/>
      <c r="AN1319" s="448"/>
    </row>
    <row r="1320" spans="38:40">
      <c r="AL1320" s="430"/>
      <c r="AM1320" s="430"/>
      <c r="AN1320" s="448"/>
    </row>
    <row r="1321" spans="38:40">
      <c r="AL1321" s="430"/>
      <c r="AM1321" s="430"/>
      <c r="AN1321" s="448"/>
    </row>
    <row r="1322" spans="38:40">
      <c r="AL1322" s="430"/>
      <c r="AM1322" s="430"/>
      <c r="AN1322" s="448"/>
    </row>
    <row r="1323" spans="38:40">
      <c r="AL1323" s="430"/>
      <c r="AM1323" s="430"/>
      <c r="AN1323" s="448"/>
    </row>
    <row r="1324" spans="38:40">
      <c r="AL1324" s="430"/>
      <c r="AM1324" s="430"/>
      <c r="AN1324" s="448"/>
    </row>
    <row r="1325" spans="38:40">
      <c r="AL1325" s="430"/>
      <c r="AM1325" s="430"/>
      <c r="AN1325" s="448"/>
    </row>
    <row r="1326" spans="38:40">
      <c r="AL1326" s="430"/>
      <c r="AM1326" s="430"/>
      <c r="AN1326" s="448"/>
    </row>
    <row r="1327" spans="38:40">
      <c r="AL1327" s="430"/>
      <c r="AM1327" s="430"/>
      <c r="AN1327" s="448"/>
    </row>
    <row r="1328" spans="38:40">
      <c r="AL1328" s="430"/>
      <c r="AM1328" s="430"/>
      <c r="AN1328" s="448"/>
    </row>
    <row r="1329" spans="38:40">
      <c r="AL1329" s="430"/>
      <c r="AM1329" s="430"/>
      <c r="AN1329" s="448"/>
    </row>
    <row r="1330" spans="38:40">
      <c r="AL1330" s="430"/>
      <c r="AM1330" s="430"/>
      <c r="AN1330" s="448"/>
    </row>
    <row r="1331" spans="38:40">
      <c r="AL1331" s="430"/>
      <c r="AM1331" s="430"/>
      <c r="AN1331" s="448"/>
    </row>
    <row r="1332" spans="38:40">
      <c r="AL1332" s="430"/>
      <c r="AM1332" s="430"/>
      <c r="AN1332" s="448"/>
    </row>
    <row r="1333" spans="38:40">
      <c r="AL1333" s="430"/>
      <c r="AM1333" s="430"/>
      <c r="AN1333" s="448"/>
    </row>
    <row r="1334" spans="38:40">
      <c r="AL1334" s="430"/>
      <c r="AM1334" s="430"/>
      <c r="AN1334" s="448"/>
    </row>
    <row r="1335" spans="38:40">
      <c r="AL1335" s="430"/>
      <c r="AM1335" s="430"/>
      <c r="AN1335" s="448"/>
    </row>
    <row r="1336" spans="38:40">
      <c r="AL1336" s="430"/>
      <c r="AM1336" s="430"/>
      <c r="AN1336" s="448"/>
    </row>
    <row r="1337" spans="38:40">
      <c r="AL1337" s="430"/>
      <c r="AM1337" s="430"/>
      <c r="AN1337" s="448"/>
    </row>
    <row r="1338" spans="38:40">
      <c r="AL1338" s="430"/>
      <c r="AM1338" s="430"/>
      <c r="AN1338" s="448"/>
    </row>
    <row r="1339" spans="38:40">
      <c r="AL1339" s="430"/>
      <c r="AM1339" s="430"/>
      <c r="AN1339" s="448"/>
    </row>
    <row r="1340" spans="38:40">
      <c r="AL1340" s="430"/>
      <c r="AM1340" s="430"/>
      <c r="AN1340" s="448"/>
    </row>
    <row r="1341" spans="38:40">
      <c r="AL1341" s="430"/>
      <c r="AM1341" s="430"/>
      <c r="AN1341" s="448"/>
    </row>
    <row r="1342" spans="38:40">
      <c r="AL1342" s="430"/>
      <c r="AM1342" s="430"/>
      <c r="AN1342" s="448"/>
    </row>
    <row r="1343" spans="38:40">
      <c r="AL1343" s="430"/>
      <c r="AM1343" s="430"/>
      <c r="AN1343" s="448"/>
    </row>
    <row r="1344" spans="38:40">
      <c r="AL1344" s="430"/>
      <c r="AM1344" s="430"/>
      <c r="AN1344" s="448"/>
    </row>
    <row r="1345" spans="38:40">
      <c r="AL1345" s="430"/>
      <c r="AM1345" s="430"/>
      <c r="AN1345" s="448"/>
    </row>
    <row r="1346" spans="38:40">
      <c r="AL1346" s="430"/>
      <c r="AM1346" s="430"/>
      <c r="AN1346" s="448"/>
    </row>
    <row r="1347" spans="38:40">
      <c r="AL1347" s="430"/>
      <c r="AM1347" s="430"/>
      <c r="AN1347" s="448"/>
    </row>
    <row r="1348" spans="38:40">
      <c r="AL1348" s="430"/>
      <c r="AM1348" s="430"/>
      <c r="AN1348" s="448"/>
    </row>
    <row r="1349" spans="38:40">
      <c r="AL1349" s="430"/>
      <c r="AM1349" s="430"/>
      <c r="AN1349" s="448"/>
    </row>
    <row r="1350" spans="38:40">
      <c r="AL1350" s="430"/>
      <c r="AM1350" s="430"/>
      <c r="AN1350" s="448"/>
    </row>
    <row r="1351" spans="38:40">
      <c r="AL1351" s="430"/>
      <c r="AM1351" s="430"/>
      <c r="AN1351" s="448"/>
    </row>
    <row r="1352" spans="38:40">
      <c r="AL1352" s="430"/>
      <c r="AM1352" s="430"/>
      <c r="AN1352" s="448"/>
    </row>
    <row r="1353" spans="38:40">
      <c r="AL1353" s="430"/>
      <c r="AM1353" s="430"/>
      <c r="AN1353" s="448"/>
    </row>
    <row r="1354" spans="38:40">
      <c r="AL1354" s="430"/>
      <c r="AM1354" s="430"/>
      <c r="AN1354" s="448"/>
    </row>
    <row r="1355" spans="38:40">
      <c r="AL1355" s="430"/>
      <c r="AM1355" s="430"/>
      <c r="AN1355" s="448"/>
    </row>
    <row r="1356" spans="38:40">
      <c r="AL1356" s="430"/>
      <c r="AM1356" s="430"/>
      <c r="AN1356" s="448"/>
    </row>
    <row r="1357" spans="38:40">
      <c r="AL1357" s="430"/>
      <c r="AM1357" s="430"/>
      <c r="AN1357" s="448"/>
    </row>
    <row r="1358" spans="38:40">
      <c r="AL1358" s="430"/>
      <c r="AM1358" s="430"/>
      <c r="AN1358" s="448"/>
    </row>
    <row r="1359" spans="38:40">
      <c r="AL1359" s="430"/>
      <c r="AM1359" s="430"/>
      <c r="AN1359" s="448"/>
    </row>
    <row r="1360" spans="38:40">
      <c r="AL1360" s="430"/>
      <c r="AM1360" s="430"/>
      <c r="AN1360" s="448"/>
    </row>
    <row r="1361" spans="38:40">
      <c r="AL1361" s="430"/>
      <c r="AM1361" s="430"/>
      <c r="AN1361" s="448"/>
    </row>
    <row r="1362" spans="38:40">
      <c r="AL1362" s="430"/>
      <c r="AM1362" s="430"/>
      <c r="AN1362" s="448"/>
    </row>
    <row r="1363" spans="38:40">
      <c r="AL1363" s="430"/>
      <c r="AM1363" s="430"/>
      <c r="AN1363" s="448"/>
    </row>
    <row r="1364" spans="38:40">
      <c r="AL1364" s="430"/>
      <c r="AM1364" s="430"/>
      <c r="AN1364" s="448"/>
    </row>
    <row r="1365" spans="38:40">
      <c r="AL1365" s="430"/>
      <c r="AM1365" s="430"/>
      <c r="AN1365" s="448"/>
    </row>
    <row r="1366" spans="38:40">
      <c r="AL1366" s="430"/>
      <c r="AM1366" s="430"/>
      <c r="AN1366" s="448"/>
    </row>
    <row r="1367" spans="38:40">
      <c r="AL1367" s="430"/>
      <c r="AM1367" s="430"/>
      <c r="AN1367" s="448"/>
    </row>
    <row r="1368" spans="38:40">
      <c r="AL1368" s="430"/>
      <c r="AM1368" s="430"/>
      <c r="AN1368" s="448"/>
    </row>
    <row r="1369" spans="38:40">
      <c r="AL1369" s="430"/>
      <c r="AM1369" s="430"/>
      <c r="AN1369" s="448"/>
    </row>
    <row r="1370" spans="38:40">
      <c r="AL1370" s="430"/>
      <c r="AM1370" s="430"/>
      <c r="AN1370" s="448"/>
    </row>
    <row r="1371" spans="38:40">
      <c r="AL1371" s="430"/>
      <c r="AM1371" s="430"/>
      <c r="AN1371" s="448"/>
    </row>
    <row r="1372" spans="38:40">
      <c r="AL1372" s="430"/>
      <c r="AM1372" s="430"/>
      <c r="AN1372" s="448"/>
    </row>
    <row r="1373" spans="38:40">
      <c r="AL1373" s="430"/>
      <c r="AM1373" s="430"/>
      <c r="AN1373" s="448"/>
    </row>
    <row r="1374" spans="38:40">
      <c r="AL1374" s="430"/>
      <c r="AM1374" s="430"/>
      <c r="AN1374" s="448"/>
    </row>
    <row r="1375" spans="38:40">
      <c r="AL1375" s="430"/>
      <c r="AM1375" s="430"/>
      <c r="AN1375" s="448"/>
    </row>
    <row r="1376" spans="38:40">
      <c r="AL1376" s="430"/>
      <c r="AM1376" s="430"/>
      <c r="AN1376" s="448"/>
    </row>
    <row r="1377" spans="38:40">
      <c r="AL1377" s="430"/>
      <c r="AM1377" s="430"/>
      <c r="AN1377" s="448"/>
    </row>
    <row r="1378" spans="38:40">
      <c r="AL1378" s="430"/>
      <c r="AM1378" s="430"/>
      <c r="AN1378" s="448"/>
    </row>
    <row r="1379" spans="38:40">
      <c r="AL1379" s="430"/>
      <c r="AM1379" s="430"/>
      <c r="AN1379" s="448"/>
    </row>
    <row r="1380" spans="38:40">
      <c r="AL1380" s="430"/>
      <c r="AM1380" s="430"/>
      <c r="AN1380" s="448"/>
    </row>
    <row r="1381" spans="38:40">
      <c r="AL1381" s="430"/>
      <c r="AM1381" s="430"/>
      <c r="AN1381" s="448"/>
    </row>
    <row r="1382" spans="38:40">
      <c r="AL1382" s="430"/>
      <c r="AM1382" s="430"/>
      <c r="AN1382" s="448"/>
    </row>
    <row r="1383" spans="38:40">
      <c r="AL1383" s="430"/>
      <c r="AM1383" s="430"/>
      <c r="AN1383" s="448"/>
    </row>
    <row r="1384" spans="38:40">
      <c r="AL1384" s="430"/>
      <c r="AM1384" s="430"/>
      <c r="AN1384" s="448"/>
    </row>
    <row r="1385" spans="38:40">
      <c r="AL1385" s="430"/>
      <c r="AM1385" s="430"/>
      <c r="AN1385" s="448"/>
    </row>
    <row r="1386" spans="38:40">
      <c r="AL1386" s="430"/>
      <c r="AM1386" s="430"/>
      <c r="AN1386" s="448"/>
    </row>
    <row r="1387" spans="38:40">
      <c r="AL1387" s="430"/>
      <c r="AM1387" s="430"/>
      <c r="AN1387" s="448"/>
    </row>
    <row r="1388" spans="38:40">
      <c r="AL1388" s="430"/>
      <c r="AM1388" s="430"/>
      <c r="AN1388" s="448"/>
    </row>
    <row r="1389" spans="38:40">
      <c r="AL1389" s="430"/>
      <c r="AM1389" s="430"/>
      <c r="AN1389" s="448"/>
    </row>
    <row r="1390" spans="38:40">
      <c r="AL1390" s="430"/>
      <c r="AM1390" s="430"/>
      <c r="AN1390" s="448"/>
    </row>
    <row r="1391" spans="38:40">
      <c r="AL1391" s="430"/>
      <c r="AM1391" s="430"/>
      <c r="AN1391" s="448"/>
    </row>
    <row r="1392" spans="38:40">
      <c r="AL1392" s="430"/>
      <c r="AM1392" s="430"/>
      <c r="AN1392" s="448"/>
    </row>
    <row r="1393" spans="38:40">
      <c r="AL1393" s="430"/>
      <c r="AM1393" s="430"/>
      <c r="AN1393" s="448"/>
    </row>
    <row r="1394" spans="38:40">
      <c r="AL1394" s="430"/>
      <c r="AM1394" s="430"/>
      <c r="AN1394" s="448"/>
    </row>
    <row r="1395" spans="38:40">
      <c r="AL1395" s="430"/>
      <c r="AM1395" s="430"/>
      <c r="AN1395" s="448"/>
    </row>
    <row r="1396" spans="38:40">
      <c r="AL1396" s="430"/>
      <c r="AM1396" s="430"/>
      <c r="AN1396" s="448"/>
    </row>
    <row r="1397" spans="38:40">
      <c r="AL1397" s="430"/>
      <c r="AM1397" s="430"/>
      <c r="AN1397" s="448"/>
    </row>
    <row r="1398" spans="38:40">
      <c r="AL1398" s="430"/>
      <c r="AM1398" s="430"/>
      <c r="AN1398" s="448"/>
    </row>
    <row r="1399" spans="38:40">
      <c r="AL1399" s="430"/>
      <c r="AM1399" s="430"/>
      <c r="AN1399" s="448"/>
    </row>
    <row r="1400" spans="38:40">
      <c r="AL1400" s="430"/>
      <c r="AM1400" s="430"/>
      <c r="AN1400" s="448"/>
    </row>
    <row r="1401" spans="38:40">
      <c r="AL1401" s="430"/>
      <c r="AM1401" s="430"/>
      <c r="AN1401" s="448"/>
    </row>
    <row r="1402" spans="38:40">
      <c r="AL1402" s="430"/>
      <c r="AM1402" s="430"/>
      <c r="AN1402" s="448"/>
    </row>
    <row r="1403" spans="38:40">
      <c r="AL1403" s="430"/>
      <c r="AM1403" s="430"/>
      <c r="AN1403" s="448"/>
    </row>
    <row r="1404" spans="38:40">
      <c r="AL1404" s="430"/>
      <c r="AM1404" s="430"/>
      <c r="AN1404" s="448"/>
    </row>
    <row r="1405" spans="38:40">
      <c r="AL1405" s="430"/>
      <c r="AM1405" s="430"/>
      <c r="AN1405" s="448"/>
    </row>
    <row r="1406" spans="38:40">
      <c r="AL1406" s="430"/>
      <c r="AM1406" s="430"/>
      <c r="AN1406" s="448"/>
    </row>
    <row r="1407" spans="38:40">
      <c r="AL1407" s="430"/>
      <c r="AM1407" s="430"/>
      <c r="AN1407" s="448"/>
    </row>
    <row r="1408" spans="38:40">
      <c r="AL1408" s="430"/>
      <c r="AM1408" s="430"/>
      <c r="AN1408" s="448"/>
    </row>
    <row r="1409" spans="38:40">
      <c r="AL1409" s="430"/>
      <c r="AM1409" s="430"/>
      <c r="AN1409" s="448"/>
    </row>
    <row r="1410" spans="38:40">
      <c r="AL1410" s="430"/>
      <c r="AM1410" s="430"/>
      <c r="AN1410" s="448"/>
    </row>
    <row r="1411" spans="38:40">
      <c r="AL1411" s="430"/>
      <c r="AM1411" s="430"/>
      <c r="AN1411" s="448"/>
    </row>
    <row r="1412" spans="38:40">
      <c r="AL1412" s="430"/>
      <c r="AM1412" s="430"/>
      <c r="AN1412" s="448"/>
    </row>
    <row r="1413" spans="38:40">
      <c r="AL1413" s="430"/>
      <c r="AM1413" s="430"/>
      <c r="AN1413" s="448"/>
    </row>
    <row r="1414" spans="38:40">
      <c r="AL1414" s="430"/>
      <c r="AM1414" s="430"/>
      <c r="AN1414" s="448"/>
    </row>
    <row r="1415" spans="38:40">
      <c r="AL1415" s="430"/>
      <c r="AM1415" s="430"/>
      <c r="AN1415" s="448"/>
    </row>
    <row r="1416" spans="38:40">
      <c r="AL1416" s="430"/>
      <c r="AM1416" s="430"/>
      <c r="AN1416" s="448"/>
    </row>
    <row r="1417" spans="38:40">
      <c r="AL1417" s="430"/>
      <c r="AM1417" s="430"/>
      <c r="AN1417" s="448"/>
    </row>
    <row r="1418" spans="38:40">
      <c r="AL1418" s="430"/>
      <c r="AM1418" s="430"/>
      <c r="AN1418" s="448"/>
    </row>
    <row r="1419" spans="38:40">
      <c r="AL1419" s="430"/>
      <c r="AM1419" s="430"/>
      <c r="AN1419" s="448"/>
    </row>
    <row r="1420" spans="38:40">
      <c r="AL1420" s="430"/>
      <c r="AM1420" s="430"/>
      <c r="AN1420" s="448"/>
    </row>
    <row r="1421" spans="38:40">
      <c r="AL1421" s="430"/>
      <c r="AM1421" s="430"/>
      <c r="AN1421" s="448"/>
    </row>
    <row r="1422" spans="38:40">
      <c r="AL1422" s="430"/>
      <c r="AM1422" s="430"/>
      <c r="AN1422" s="448"/>
    </row>
    <row r="1423" spans="38:40">
      <c r="AL1423" s="430"/>
      <c r="AM1423" s="430"/>
      <c r="AN1423" s="448"/>
    </row>
    <row r="1424" spans="38:40">
      <c r="AL1424" s="430"/>
      <c r="AM1424" s="430"/>
      <c r="AN1424" s="448"/>
    </row>
    <row r="1425" spans="38:40">
      <c r="AL1425" s="430"/>
      <c r="AM1425" s="430"/>
      <c r="AN1425" s="448"/>
    </row>
    <row r="1426" spans="38:40">
      <c r="AL1426" s="430"/>
      <c r="AM1426" s="430"/>
      <c r="AN1426" s="448"/>
    </row>
    <row r="1427" spans="38:40">
      <c r="AL1427" s="430"/>
      <c r="AM1427" s="430"/>
      <c r="AN1427" s="448"/>
    </row>
    <row r="1428" spans="38:40">
      <c r="AL1428" s="430"/>
      <c r="AM1428" s="430"/>
      <c r="AN1428" s="448"/>
    </row>
    <row r="1429" spans="38:40">
      <c r="AL1429" s="430"/>
      <c r="AM1429" s="430"/>
      <c r="AN1429" s="448"/>
    </row>
    <row r="1430" spans="38:40">
      <c r="AL1430" s="430"/>
      <c r="AM1430" s="430"/>
      <c r="AN1430" s="448"/>
    </row>
    <row r="1431" spans="38:40">
      <c r="AL1431" s="430"/>
      <c r="AM1431" s="430"/>
      <c r="AN1431" s="448"/>
    </row>
    <row r="1432" spans="38:40">
      <c r="AL1432" s="430"/>
      <c r="AM1432" s="430"/>
      <c r="AN1432" s="448"/>
    </row>
    <row r="1433" spans="38:40">
      <c r="AL1433" s="430"/>
      <c r="AM1433" s="430"/>
      <c r="AN1433" s="448"/>
    </row>
    <row r="1434" spans="38:40">
      <c r="AL1434" s="430"/>
      <c r="AM1434" s="430"/>
      <c r="AN1434" s="448"/>
    </row>
    <row r="1435" spans="38:40">
      <c r="AL1435" s="430"/>
      <c r="AM1435" s="430"/>
      <c r="AN1435" s="448"/>
    </row>
    <row r="1436" spans="38:40">
      <c r="AL1436" s="430"/>
      <c r="AM1436" s="430"/>
      <c r="AN1436" s="448"/>
    </row>
    <row r="1437" spans="38:40">
      <c r="AL1437" s="430"/>
      <c r="AM1437" s="430"/>
      <c r="AN1437" s="448"/>
    </row>
    <row r="1438" spans="38:40">
      <c r="AL1438" s="430"/>
      <c r="AM1438" s="430"/>
      <c r="AN1438" s="448"/>
    </row>
    <row r="1439" spans="38:40">
      <c r="AL1439" s="430"/>
      <c r="AM1439" s="430"/>
      <c r="AN1439" s="448"/>
    </row>
    <row r="1440" spans="38:40">
      <c r="AL1440" s="430"/>
      <c r="AM1440" s="430"/>
      <c r="AN1440" s="448"/>
    </row>
    <row r="1441" spans="38:40">
      <c r="AL1441" s="430"/>
      <c r="AM1441" s="430"/>
      <c r="AN1441" s="448"/>
    </row>
    <row r="1442" spans="38:40">
      <c r="AL1442" s="430"/>
      <c r="AM1442" s="430"/>
      <c r="AN1442" s="448"/>
    </row>
    <row r="1443" spans="38:40">
      <c r="AL1443" s="430"/>
      <c r="AM1443" s="430"/>
      <c r="AN1443" s="448"/>
    </row>
    <row r="1444" spans="38:40">
      <c r="AL1444" s="430"/>
      <c r="AM1444" s="430"/>
      <c r="AN1444" s="448"/>
    </row>
    <row r="1445" spans="38:40">
      <c r="AL1445" s="430"/>
      <c r="AM1445" s="430"/>
      <c r="AN1445" s="448"/>
    </row>
    <row r="1446" spans="38:40">
      <c r="AL1446" s="430"/>
      <c r="AM1446" s="430"/>
      <c r="AN1446" s="448"/>
    </row>
    <row r="1447" spans="38:40">
      <c r="AL1447" s="430"/>
      <c r="AM1447" s="430"/>
      <c r="AN1447" s="448"/>
    </row>
    <row r="1448" spans="38:40">
      <c r="AL1448" s="430"/>
      <c r="AM1448" s="430"/>
      <c r="AN1448" s="448"/>
    </row>
    <row r="1449" spans="38:40">
      <c r="AL1449" s="430"/>
      <c r="AM1449" s="430"/>
      <c r="AN1449" s="448"/>
    </row>
    <row r="1450" spans="38:40">
      <c r="AL1450" s="430"/>
      <c r="AM1450" s="430"/>
      <c r="AN1450" s="448"/>
    </row>
    <row r="1451" spans="38:40">
      <c r="AL1451" s="430"/>
      <c r="AM1451" s="430"/>
      <c r="AN1451" s="448"/>
    </row>
    <row r="1452" spans="38:40">
      <c r="AL1452" s="430"/>
      <c r="AM1452" s="430"/>
      <c r="AN1452" s="448"/>
    </row>
    <row r="1453" spans="38:40">
      <c r="AL1453" s="430"/>
      <c r="AM1453" s="430"/>
      <c r="AN1453" s="448"/>
    </row>
    <row r="1454" spans="38:40">
      <c r="AL1454" s="430"/>
      <c r="AM1454" s="430"/>
      <c r="AN1454" s="448"/>
    </row>
    <row r="1455" spans="38:40">
      <c r="AL1455" s="430"/>
      <c r="AM1455" s="430"/>
      <c r="AN1455" s="448"/>
    </row>
    <row r="1456" spans="38:40">
      <c r="AL1456" s="430"/>
      <c r="AM1456" s="430"/>
      <c r="AN1456" s="448"/>
    </row>
    <row r="1457" spans="38:40">
      <c r="AL1457" s="430"/>
      <c r="AM1457" s="430"/>
      <c r="AN1457" s="448"/>
    </row>
    <row r="1458" spans="38:40">
      <c r="AL1458" s="430"/>
      <c r="AM1458" s="430"/>
      <c r="AN1458" s="448"/>
    </row>
    <row r="1459" spans="38:40">
      <c r="AL1459" s="430"/>
      <c r="AM1459" s="430"/>
      <c r="AN1459" s="448"/>
    </row>
    <row r="1460" spans="38:40">
      <c r="AL1460" s="430"/>
      <c r="AM1460" s="430"/>
      <c r="AN1460" s="448"/>
    </row>
    <row r="1461" spans="38:40">
      <c r="AL1461" s="430"/>
      <c r="AM1461" s="430"/>
      <c r="AN1461" s="448"/>
    </row>
    <row r="1462" spans="38:40">
      <c r="AL1462" s="430"/>
      <c r="AM1462" s="430"/>
      <c r="AN1462" s="448"/>
    </row>
    <row r="1463" spans="38:40">
      <c r="AL1463" s="430"/>
      <c r="AM1463" s="430"/>
      <c r="AN1463" s="448"/>
    </row>
    <row r="1464" spans="38:40">
      <c r="AL1464" s="430"/>
      <c r="AM1464" s="430"/>
      <c r="AN1464" s="448"/>
    </row>
    <row r="1465" spans="38:40">
      <c r="AL1465" s="430"/>
      <c r="AM1465" s="430"/>
      <c r="AN1465" s="448"/>
    </row>
    <row r="1466" spans="38:40">
      <c r="AL1466" s="430"/>
      <c r="AM1466" s="430"/>
      <c r="AN1466" s="448"/>
    </row>
    <row r="1467" spans="38:40">
      <c r="AL1467" s="430"/>
      <c r="AM1467" s="430"/>
      <c r="AN1467" s="448"/>
    </row>
    <row r="1468" spans="38:40">
      <c r="AL1468" s="430"/>
      <c r="AM1468" s="430"/>
      <c r="AN1468" s="448"/>
    </row>
    <row r="1469" spans="38:40">
      <c r="AL1469" s="430"/>
      <c r="AM1469" s="430"/>
      <c r="AN1469" s="448"/>
    </row>
    <row r="1470" spans="38:40">
      <c r="AL1470" s="430"/>
      <c r="AM1470" s="430"/>
      <c r="AN1470" s="448"/>
    </row>
    <row r="1471" spans="38:40">
      <c r="AL1471" s="430"/>
      <c r="AM1471" s="430"/>
      <c r="AN1471" s="448"/>
    </row>
    <row r="1472" spans="38:40">
      <c r="AL1472" s="430"/>
      <c r="AM1472" s="430"/>
      <c r="AN1472" s="448"/>
    </row>
    <row r="1473" spans="38:40">
      <c r="AL1473" s="430"/>
      <c r="AM1473" s="430"/>
      <c r="AN1473" s="448"/>
    </row>
    <row r="1474" spans="38:40">
      <c r="AL1474" s="430"/>
      <c r="AM1474" s="430"/>
      <c r="AN1474" s="448"/>
    </row>
    <row r="1475" spans="38:40">
      <c r="AL1475" s="430"/>
      <c r="AM1475" s="430"/>
      <c r="AN1475" s="448"/>
    </row>
    <row r="1476" spans="38:40">
      <c r="AL1476" s="430"/>
      <c r="AM1476" s="430"/>
      <c r="AN1476" s="448"/>
    </row>
    <row r="1477" spans="38:40">
      <c r="AL1477" s="430"/>
      <c r="AM1477" s="430"/>
      <c r="AN1477" s="448"/>
    </row>
    <row r="1478" spans="38:40">
      <c r="AL1478" s="430"/>
      <c r="AM1478" s="430"/>
      <c r="AN1478" s="448"/>
    </row>
    <row r="1479" spans="38:40">
      <c r="AL1479" s="430"/>
      <c r="AM1479" s="430"/>
      <c r="AN1479" s="448"/>
    </row>
    <row r="1480" spans="38:40">
      <c r="AL1480" s="430"/>
      <c r="AM1480" s="430"/>
      <c r="AN1480" s="448"/>
    </row>
    <row r="1481" spans="38:40">
      <c r="AL1481" s="430"/>
      <c r="AM1481" s="430"/>
      <c r="AN1481" s="448"/>
    </row>
    <row r="1482" spans="38:40">
      <c r="AL1482" s="430"/>
      <c r="AM1482" s="430"/>
      <c r="AN1482" s="448"/>
    </row>
    <row r="1483" spans="38:40">
      <c r="AL1483" s="430"/>
      <c r="AM1483" s="430"/>
      <c r="AN1483" s="448"/>
    </row>
    <row r="1484" spans="38:40">
      <c r="AL1484" s="430"/>
      <c r="AM1484" s="430"/>
      <c r="AN1484" s="448"/>
    </row>
    <row r="1485" spans="38:40">
      <c r="AL1485" s="430"/>
      <c r="AM1485" s="430"/>
      <c r="AN1485" s="448"/>
    </row>
    <row r="1486" spans="38:40">
      <c r="AL1486" s="430"/>
      <c r="AM1486" s="430"/>
      <c r="AN1486" s="448"/>
    </row>
    <row r="1487" spans="38:40">
      <c r="AL1487" s="430"/>
      <c r="AM1487" s="430"/>
      <c r="AN1487" s="448"/>
    </row>
    <row r="1488" spans="38:40">
      <c r="AL1488" s="430"/>
      <c r="AM1488" s="430"/>
      <c r="AN1488" s="448"/>
    </row>
    <row r="1489" spans="38:40">
      <c r="AL1489" s="430"/>
      <c r="AM1489" s="430"/>
      <c r="AN1489" s="448"/>
    </row>
    <row r="1490" spans="38:40">
      <c r="AL1490" s="430"/>
      <c r="AM1490" s="430"/>
      <c r="AN1490" s="448"/>
    </row>
    <row r="1491" spans="38:40">
      <c r="AL1491" s="430"/>
      <c r="AM1491" s="430"/>
      <c r="AN1491" s="448"/>
    </row>
    <row r="1492" spans="38:40">
      <c r="AL1492" s="430"/>
      <c r="AM1492" s="430"/>
      <c r="AN1492" s="448"/>
    </row>
    <row r="1493" spans="38:40">
      <c r="AL1493" s="430"/>
      <c r="AM1493" s="430"/>
      <c r="AN1493" s="448"/>
    </row>
    <row r="1494" spans="38:40">
      <c r="AL1494" s="430"/>
      <c r="AM1494" s="430"/>
      <c r="AN1494" s="448"/>
    </row>
    <row r="1495" spans="38:40">
      <c r="AL1495" s="430"/>
      <c r="AM1495" s="430"/>
      <c r="AN1495" s="448"/>
    </row>
    <row r="1496" spans="38:40">
      <c r="AL1496" s="430"/>
      <c r="AM1496" s="430"/>
      <c r="AN1496" s="448"/>
    </row>
    <row r="1497" spans="38:40">
      <c r="AL1497" s="430"/>
      <c r="AM1497" s="430"/>
      <c r="AN1497" s="448"/>
    </row>
    <row r="1498" spans="38:40">
      <c r="AL1498" s="430"/>
      <c r="AM1498" s="430"/>
      <c r="AN1498" s="448"/>
    </row>
    <row r="1499" spans="38:40">
      <c r="AL1499" s="430"/>
      <c r="AM1499" s="430"/>
      <c r="AN1499" s="448"/>
    </row>
    <row r="1500" spans="38:40">
      <c r="AL1500" s="430"/>
      <c r="AM1500" s="430"/>
      <c r="AN1500" s="448"/>
    </row>
    <row r="1501" spans="38:40">
      <c r="AL1501" s="430"/>
      <c r="AM1501" s="430"/>
      <c r="AN1501" s="448"/>
    </row>
    <row r="1502" spans="38:40">
      <c r="AL1502" s="430"/>
      <c r="AM1502" s="430"/>
      <c r="AN1502" s="448"/>
    </row>
    <row r="1503" spans="38:40">
      <c r="AL1503" s="430"/>
      <c r="AM1503" s="430"/>
      <c r="AN1503" s="448"/>
    </row>
    <row r="1504" spans="38:40">
      <c r="AL1504" s="430"/>
      <c r="AM1504" s="430"/>
      <c r="AN1504" s="448"/>
    </row>
    <row r="1505" spans="38:40">
      <c r="AL1505" s="430"/>
      <c r="AM1505" s="430"/>
      <c r="AN1505" s="448"/>
    </row>
    <row r="1506" spans="38:40">
      <c r="AL1506" s="430"/>
      <c r="AM1506" s="430"/>
      <c r="AN1506" s="448"/>
    </row>
    <row r="1507" spans="38:40">
      <c r="AL1507" s="430"/>
      <c r="AM1507" s="430"/>
      <c r="AN1507" s="448"/>
    </row>
    <row r="1508" spans="38:40">
      <c r="AL1508" s="430"/>
      <c r="AM1508" s="430"/>
      <c r="AN1508" s="448"/>
    </row>
    <row r="1509" spans="38:40">
      <c r="AL1509" s="430"/>
      <c r="AM1509" s="430"/>
      <c r="AN1509" s="448"/>
    </row>
    <row r="1510" spans="38:40">
      <c r="AL1510" s="430"/>
      <c r="AM1510" s="430"/>
      <c r="AN1510" s="448"/>
    </row>
    <row r="1511" spans="38:40">
      <c r="AL1511" s="430"/>
      <c r="AM1511" s="430"/>
      <c r="AN1511" s="448"/>
    </row>
    <row r="1512" spans="38:40">
      <c r="AL1512" s="430"/>
      <c r="AM1512" s="430"/>
      <c r="AN1512" s="448"/>
    </row>
    <row r="1513" spans="38:40">
      <c r="AL1513" s="430"/>
      <c r="AM1513" s="430"/>
      <c r="AN1513" s="448"/>
    </row>
    <row r="1514" spans="38:40">
      <c r="AL1514" s="430"/>
      <c r="AM1514" s="430"/>
      <c r="AN1514" s="448"/>
    </row>
    <row r="1515" spans="38:40">
      <c r="AL1515" s="430"/>
      <c r="AM1515" s="430"/>
      <c r="AN1515" s="448"/>
    </row>
    <row r="1516" spans="38:40">
      <c r="AL1516" s="430"/>
      <c r="AM1516" s="430"/>
      <c r="AN1516" s="448"/>
    </row>
    <row r="1517" spans="38:40">
      <c r="AL1517" s="430"/>
      <c r="AM1517" s="430"/>
      <c r="AN1517" s="448"/>
    </row>
    <row r="1518" spans="38:40">
      <c r="AL1518" s="430"/>
      <c r="AM1518" s="430"/>
      <c r="AN1518" s="448"/>
    </row>
    <row r="1519" spans="38:40">
      <c r="AL1519" s="430"/>
      <c r="AM1519" s="430"/>
      <c r="AN1519" s="448"/>
    </row>
    <row r="1520" spans="38:40">
      <c r="AL1520" s="430"/>
      <c r="AM1520" s="430"/>
      <c r="AN1520" s="448"/>
    </row>
    <row r="1521" spans="38:40">
      <c r="AL1521" s="430"/>
      <c r="AM1521" s="430"/>
      <c r="AN1521" s="448"/>
    </row>
    <row r="1522" spans="38:40">
      <c r="AL1522" s="430"/>
      <c r="AM1522" s="430"/>
      <c r="AN1522" s="448"/>
    </row>
    <row r="1523" spans="38:40">
      <c r="AL1523" s="430"/>
      <c r="AM1523" s="430"/>
      <c r="AN1523" s="448"/>
    </row>
    <row r="1524" spans="38:40">
      <c r="AL1524" s="430"/>
      <c r="AM1524" s="430"/>
      <c r="AN1524" s="448"/>
    </row>
    <row r="1525" spans="38:40">
      <c r="AL1525" s="430"/>
      <c r="AM1525" s="430"/>
      <c r="AN1525" s="448"/>
    </row>
    <row r="1526" spans="38:40">
      <c r="AL1526" s="430"/>
      <c r="AM1526" s="430"/>
      <c r="AN1526" s="448"/>
    </row>
    <row r="1527" spans="38:40">
      <c r="AL1527" s="430"/>
      <c r="AM1527" s="430"/>
      <c r="AN1527" s="448"/>
    </row>
    <row r="1528" spans="38:40">
      <c r="AL1528" s="430"/>
      <c r="AM1528" s="430"/>
      <c r="AN1528" s="448"/>
    </row>
    <row r="1529" spans="38:40">
      <c r="AL1529" s="430"/>
      <c r="AM1529" s="430"/>
      <c r="AN1529" s="448"/>
    </row>
    <row r="1530" spans="38:40">
      <c r="AL1530" s="430"/>
      <c r="AM1530" s="430"/>
      <c r="AN1530" s="448"/>
    </row>
    <row r="1531" spans="38:40">
      <c r="AL1531" s="430"/>
      <c r="AM1531" s="430"/>
      <c r="AN1531" s="448"/>
    </row>
    <row r="1532" spans="38:40">
      <c r="AL1532" s="430"/>
      <c r="AM1532" s="430"/>
      <c r="AN1532" s="448"/>
    </row>
    <row r="1533" spans="38:40">
      <c r="AL1533" s="430"/>
      <c r="AM1533" s="430"/>
      <c r="AN1533" s="448"/>
    </row>
    <row r="1534" spans="38:40">
      <c r="AL1534" s="430"/>
      <c r="AM1534" s="430"/>
      <c r="AN1534" s="448"/>
    </row>
    <row r="1535" spans="38:40">
      <c r="AL1535" s="430"/>
      <c r="AM1535" s="430"/>
      <c r="AN1535" s="448"/>
    </row>
    <row r="1536" spans="38:40">
      <c r="AL1536" s="430"/>
      <c r="AM1536" s="430"/>
      <c r="AN1536" s="448"/>
    </row>
    <row r="1537" spans="38:40">
      <c r="AL1537" s="430"/>
      <c r="AM1537" s="430"/>
      <c r="AN1537" s="448"/>
    </row>
    <row r="1538" spans="38:40">
      <c r="AL1538" s="430"/>
      <c r="AM1538" s="430"/>
      <c r="AN1538" s="448"/>
    </row>
    <row r="1539" spans="38:40">
      <c r="AL1539" s="430"/>
      <c r="AM1539" s="430"/>
      <c r="AN1539" s="448"/>
    </row>
    <row r="1540" spans="38:40">
      <c r="AL1540" s="430"/>
      <c r="AM1540" s="430"/>
      <c r="AN1540" s="448"/>
    </row>
    <row r="1541" spans="38:40">
      <c r="AL1541" s="430"/>
      <c r="AM1541" s="430"/>
      <c r="AN1541" s="448"/>
    </row>
    <row r="1542" spans="38:40">
      <c r="AL1542" s="430"/>
      <c r="AM1542" s="430"/>
      <c r="AN1542" s="448"/>
    </row>
    <row r="1543" spans="38:40">
      <c r="AL1543" s="430"/>
      <c r="AM1543" s="430"/>
      <c r="AN1543" s="448"/>
    </row>
    <row r="1544" spans="38:40">
      <c r="AL1544" s="430"/>
      <c r="AM1544" s="430"/>
      <c r="AN1544" s="448"/>
    </row>
    <row r="1545" spans="38:40">
      <c r="AL1545" s="430"/>
      <c r="AM1545" s="430"/>
      <c r="AN1545" s="448"/>
    </row>
    <row r="1546" spans="38:40">
      <c r="AL1546" s="430"/>
      <c r="AM1546" s="430"/>
      <c r="AN1546" s="448"/>
    </row>
    <row r="1547" spans="38:40">
      <c r="AL1547" s="430"/>
      <c r="AM1547" s="430"/>
      <c r="AN1547" s="448"/>
    </row>
    <row r="1548" spans="38:40">
      <c r="AL1548" s="430"/>
      <c r="AM1548" s="430"/>
      <c r="AN1548" s="448"/>
    </row>
    <row r="1549" spans="38:40">
      <c r="AL1549" s="430"/>
      <c r="AM1549" s="430"/>
      <c r="AN1549" s="448"/>
    </row>
    <row r="1550" spans="38:40">
      <c r="AL1550" s="430"/>
      <c r="AM1550" s="430"/>
      <c r="AN1550" s="448"/>
    </row>
    <row r="1551" spans="38:40">
      <c r="AL1551" s="430"/>
      <c r="AM1551" s="430"/>
      <c r="AN1551" s="448"/>
    </row>
    <row r="1552" spans="38:40">
      <c r="AL1552" s="430"/>
      <c r="AM1552" s="430"/>
      <c r="AN1552" s="448"/>
    </row>
    <row r="1553" spans="38:40">
      <c r="AL1553" s="430"/>
      <c r="AM1553" s="430"/>
      <c r="AN1553" s="448"/>
    </row>
    <row r="1554" spans="38:40">
      <c r="AL1554" s="430"/>
      <c r="AM1554" s="430"/>
      <c r="AN1554" s="448"/>
    </row>
    <row r="1555" spans="38:40">
      <c r="AL1555" s="430"/>
      <c r="AM1555" s="430"/>
      <c r="AN1555" s="448"/>
    </row>
    <row r="1556" spans="38:40">
      <c r="AL1556" s="430"/>
      <c r="AM1556" s="430"/>
      <c r="AN1556" s="448"/>
    </row>
    <row r="1557" spans="38:40">
      <c r="AL1557" s="430"/>
      <c r="AM1557" s="430"/>
      <c r="AN1557" s="448"/>
    </row>
    <row r="1558" spans="38:40">
      <c r="AL1558" s="430"/>
      <c r="AM1558" s="430"/>
      <c r="AN1558" s="448"/>
    </row>
    <row r="1559" spans="38:40">
      <c r="AL1559" s="430"/>
      <c r="AM1559" s="430"/>
      <c r="AN1559" s="448"/>
    </row>
    <row r="1560" spans="38:40">
      <c r="AL1560" s="430"/>
      <c r="AM1560" s="430"/>
      <c r="AN1560" s="448"/>
    </row>
    <row r="1561" spans="38:40">
      <c r="AL1561" s="430"/>
      <c r="AM1561" s="430"/>
      <c r="AN1561" s="448"/>
    </row>
    <row r="1562" spans="38:40">
      <c r="AL1562" s="430"/>
      <c r="AM1562" s="430"/>
      <c r="AN1562" s="448"/>
    </row>
    <row r="1563" spans="38:40">
      <c r="AL1563" s="430"/>
      <c r="AM1563" s="430"/>
      <c r="AN1563" s="448"/>
    </row>
    <row r="1564" spans="38:40">
      <c r="AL1564" s="430"/>
      <c r="AM1564" s="430"/>
      <c r="AN1564" s="448"/>
    </row>
    <row r="1565" spans="38:40">
      <c r="AL1565" s="430"/>
      <c r="AM1565" s="430"/>
      <c r="AN1565" s="448"/>
    </row>
    <row r="1566" spans="38:40">
      <c r="AL1566" s="430"/>
      <c r="AM1566" s="430"/>
      <c r="AN1566" s="448"/>
    </row>
    <row r="1567" spans="38:40">
      <c r="AL1567" s="430"/>
      <c r="AM1567" s="430"/>
      <c r="AN1567" s="448"/>
    </row>
    <row r="1568" spans="38:40">
      <c r="AL1568" s="430"/>
      <c r="AM1568" s="430"/>
      <c r="AN1568" s="448"/>
    </row>
    <row r="1569" spans="38:40">
      <c r="AL1569" s="430"/>
      <c r="AM1569" s="430"/>
      <c r="AN1569" s="448"/>
    </row>
    <row r="1570" spans="38:40">
      <c r="AL1570" s="430"/>
      <c r="AM1570" s="430"/>
      <c r="AN1570" s="448"/>
    </row>
    <row r="1571" spans="38:40">
      <c r="AL1571" s="430"/>
      <c r="AM1571" s="430"/>
      <c r="AN1571" s="448"/>
    </row>
    <row r="1572" spans="38:40">
      <c r="AL1572" s="430"/>
      <c r="AM1572" s="430"/>
      <c r="AN1572" s="448"/>
    </row>
    <row r="1573" spans="38:40">
      <c r="AL1573" s="430"/>
      <c r="AM1573" s="430"/>
      <c r="AN1573" s="448"/>
    </row>
    <row r="1574" spans="38:40">
      <c r="AL1574" s="430"/>
      <c r="AM1574" s="430"/>
      <c r="AN1574" s="448"/>
    </row>
    <row r="1575" spans="38:40">
      <c r="AL1575" s="430"/>
      <c r="AM1575" s="430"/>
      <c r="AN1575" s="448"/>
    </row>
    <row r="1576" spans="38:40">
      <c r="AL1576" s="430"/>
      <c r="AM1576" s="430"/>
      <c r="AN1576" s="448"/>
    </row>
    <row r="1577" spans="38:40">
      <c r="AL1577" s="430"/>
      <c r="AM1577" s="430"/>
      <c r="AN1577" s="448"/>
    </row>
    <row r="1578" spans="38:40">
      <c r="AL1578" s="430"/>
      <c r="AM1578" s="430"/>
      <c r="AN1578" s="448"/>
    </row>
    <row r="1579" spans="38:40">
      <c r="AL1579" s="430"/>
      <c r="AM1579" s="430"/>
      <c r="AN1579" s="448"/>
    </row>
    <row r="1580" spans="38:40">
      <c r="AL1580" s="430"/>
      <c r="AM1580" s="430"/>
      <c r="AN1580" s="448"/>
    </row>
    <row r="1581" spans="38:40">
      <c r="AL1581" s="430"/>
      <c r="AM1581" s="430"/>
      <c r="AN1581" s="448"/>
    </row>
    <row r="1582" spans="38:40">
      <c r="AL1582" s="430"/>
      <c r="AM1582" s="430"/>
      <c r="AN1582" s="448"/>
    </row>
    <row r="1583" spans="38:40">
      <c r="AL1583" s="430"/>
      <c r="AM1583" s="430"/>
      <c r="AN1583" s="448"/>
    </row>
    <row r="1584" spans="38:40">
      <c r="AL1584" s="430"/>
      <c r="AM1584" s="430"/>
      <c r="AN1584" s="448"/>
    </row>
    <row r="1585" spans="38:40">
      <c r="AL1585" s="430"/>
      <c r="AM1585" s="430"/>
      <c r="AN1585" s="448"/>
    </row>
    <row r="1586" spans="38:40">
      <c r="AL1586" s="430"/>
      <c r="AM1586" s="430"/>
      <c r="AN1586" s="448"/>
    </row>
    <row r="1587" spans="38:40">
      <c r="AL1587" s="430"/>
      <c r="AM1587" s="430"/>
      <c r="AN1587" s="448"/>
    </row>
    <row r="1588" spans="38:40">
      <c r="AL1588" s="430"/>
      <c r="AM1588" s="430"/>
      <c r="AN1588" s="448"/>
    </row>
    <row r="1589" spans="38:40">
      <c r="AL1589" s="430"/>
      <c r="AM1589" s="430"/>
      <c r="AN1589" s="448"/>
    </row>
    <row r="1590" spans="38:40">
      <c r="AL1590" s="430"/>
      <c r="AM1590" s="430"/>
      <c r="AN1590" s="448"/>
    </row>
    <row r="1591" spans="38:40">
      <c r="AL1591" s="430"/>
      <c r="AM1591" s="430"/>
      <c r="AN1591" s="448"/>
    </row>
    <row r="1592" spans="38:40">
      <c r="AL1592" s="430"/>
      <c r="AM1592" s="430"/>
      <c r="AN1592" s="448"/>
    </row>
    <row r="1593" spans="38:40">
      <c r="AL1593" s="430"/>
      <c r="AM1593" s="430"/>
      <c r="AN1593" s="448"/>
    </row>
    <row r="1594" spans="38:40">
      <c r="AL1594" s="430"/>
      <c r="AM1594" s="430"/>
      <c r="AN1594" s="448"/>
    </row>
    <row r="1595" spans="38:40">
      <c r="AL1595" s="430"/>
      <c r="AM1595" s="430"/>
      <c r="AN1595" s="448"/>
    </row>
    <row r="1596" spans="38:40">
      <c r="AL1596" s="430"/>
      <c r="AM1596" s="430"/>
      <c r="AN1596" s="448"/>
    </row>
    <row r="1597" spans="38:40">
      <c r="AL1597" s="430"/>
      <c r="AM1597" s="430"/>
      <c r="AN1597" s="448"/>
    </row>
    <row r="1598" spans="38:40">
      <c r="AL1598" s="430"/>
      <c r="AM1598" s="430"/>
      <c r="AN1598" s="448"/>
    </row>
    <row r="1599" spans="38:40">
      <c r="AL1599" s="430"/>
      <c r="AM1599" s="430"/>
      <c r="AN1599" s="448"/>
    </row>
    <row r="1600" spans="38:40">
      <c r="AL1600" s="430"/>
      <c r="AM1600" s="430"/>
      <c r="AN1600" s="448"/>
    </row>
    <row r="1601" spans="38:40">
      <c r="AL1601" s="430"/>
      <c r="AM1601" s="430"/>
      <c r="AN1601" s="448"/>
    </row>
    <row r="1602" spans="38:40">
      <c r="AL1602" s="430"/>
      <c r="AM1602" s="430"/>
      <c r="AN1602" s="448"/>
    </row>
    <row r="1603" spans="38:40">
      <c r="AL1603" s="430"/>
      <c r="AM1603" s="430"/>
      <c r="AN1603" s="448"/>
    </row>
    <row r="1604" spans="38:40">
      <c r="AL1604" s="430"/>
      <c r="AM1604" s="430"/>
      <c r="AN1604" s="448"/>
    </row>
    <row r="1605" spans="38:40">
      <c r="AL1605" s="430"/>
      <c r="AM1605" s="430"/>
      <c r="AN1605" s="448"/>
    </row>
    <row r="1606" spans="38:40">
      <c r="AL1606" s="430"/>
      <c r="AM1606" s="430"/>
      <c r="AN1606" s="448"/>
    </row>
    <row r="1607" spans="38:40">
      <c r="AL1607" s="430"/>
      <c r="AM1607" s="430"/>
      <c r="AN1607" s="448"/>
    </row>
    <row r="1608" spans="38:40">
      <c r="AL1608" s="430"/>
      <c r="AM1608" s="430"/>
      <c r="AN1608" s="448"/>
    </row>
    <row r="1609" spans="38:40">
      <c r="AL1609" s="430"/>
      <c r="AM1609" s="430"/>
      <c r="AN1609" s="448"/>
    </row>
    <row r="1610" spans="38:40">
      <c r="AL1610" s="430"/>
      <c r="AM1610" s="430"/>
      <c r="AN1610" s="448"/>
    </row>
    <row r="1611" spans="38:40">
      <c r="AL1611" s="430"/>
      <c r="AM1611" s="430"/>
      <c r="AN1611" s="448"/>
    </row>
    <row r="1612" spans="38:40">
      <c r="AL1612" s="430"/>
      <c r="AM1612" s="430"/>
      <c r="AN1612" s="448"/>
    </row>
    <row r="1613" spans="38:40">
      <c r="AL1613" s="430"/>
      <c r="AM1613" s="430"/>
      <c r="AN1613" s="448"/>
    </row>
    <row r="1614" spans="38:40">
      <c r="AL1614" s="430"/>
      <c r="AM1614" s="430"/>
      <c r="AN1614" s="448"/>
    </row>
    <row r="1615" spans="38:40">
      <c r="AL1615" s="430"/>
      <c r="AM1615" s="430"/>
      <c r="AN1615" s="448"/>
    </row>
    <row r="1616" spans="38:40">
      <c r="AL1616" s="430"/>
      <c r="AM1616" s="430"/>
      <c r="AN1616" s="448"/>
    </row>
    <row r="1617" spans="38:40">
      <c r="AL1617" s="430"/>
      <c r="AM1617" s="430"/>
      <c r="AN1617" s="448"/>
    </row>
    <row r="1618" spans="38:40">
      <c r="AL1618" s="430"/>
      <c r="AM1618" s="430"/>
      <c r="AN1618" s="448"/>
    </row>
    <row r="1619" spans="38:40">
      <c r="AL1619" s="430"/>
      <c r="AM1619" s="430"/>
      <c r="AN1619" s="448"/>
    </row>
    <row r="1620" spans="38:40">
      <c r="AL1620" s="430"/>
      <c r="AM1620" s="430"/>
      <c r="AN1620" s="448"/>
    </row>
    <row r="1621" spans="38:40">
      <c r="AL1621" s="430"/>
      <c r="AM1621" s="430"/>
      <c r="AN1621" s="448"/>
    </row>
    <row r="1622" spans="38:40">
      <c r="AL1622" s="430"/>
      <c r="AM1622" s="430"/>
      <c r="AN1622" s="448"/>
    </row>
    <row r="1623" spans="38:40">
      <c r="AL1623" s="430"/>
      <c r="AM1623" s="430"/>
      <c r="AN1623" s="448"/>
    </row>
    <row r="1624" spans="38:40">
      <c r="AL1624" s="430"/>
      <c r="AM1624" s="430"/>
      <c r="AN1624" s="448"/>
    </row>
    <row r="1625" spans="38:40">
      <c r="AL1625" s="430"/>
      <c r="AM1625" s="430"/>
      <c r="AN1625" s="448"/>
    </row>
    <row r="1626" spans="38:40">
      <c r="AL1626" s="430"/>
      <c r="AM1626" s="430"/>
      <c r="AN1626" s="448"/>
    </row>
    <row r="1627" spans="38:40">
      <c r="AL1627" s="430"/>
      <c r="AM1627" s="430"/>
      <c r="AN1627" s="448"/>
    </row>
    <row r="1628" spans="38:40">
      <c r="AL1628" s="430"/>
      <c r="AM1628" s="430"/>
      <c r="AN1628" s="448"/>
    </row>
    <row r="1629" spans="38:40">
      <c r="AL1629" s="430"/>
      <c r="AM1629" s="430"/>
      <c r="AN1629" s="448"/>
    </row>
    <row r="1630" spans="38:40">
      <c r="AL1630" s="430"/>
      <c r="AM1630" s="430"/>
      <c r="AN1630" s="448"/>
    </row>
    <row r="1631" spans="38:40">
      <c r="AL1631" s="430"/>
      <c r="AM1631" s="430"/>
      <c r="AN1631" s="448"/>
    </row>
    <row r="1632" spans="38:40">
      <c r="AL1632" s="430"/>
      <c r="AM1632" s="430"/>
      <c r="AN1632" s="448"/>
    </row>
    <row r="1633" spans="38:40">
      <c r="AL1633" s="430"/>
      <c r="AM1633" s="430"/>
      <c r="AN1633" s="448"/>
    </row>
    <row r="1634" spans="38:40">
      <c r="AL1634" s="430"/>
      <c r="AM1634" s="430"/>
      <c r="AN1634" s="448"/>
    </row>
    <row r="1635" spans="38:40">
      <c r="AL1635" s="430"/>
      <c r="AM1635" s="430"/>
      <c r="AN1635" s="448"/>
    </row>
    <row r="1636" spans="38:40">
      <c r="AL1636" s="430"/>
      <c r="AM1636" s="430"/>
      <c r="AN1636" s="448"/>
    </row>
    <row r="1637" spans="38:40">
      <c r="AL1637" s="430"/>
      <c r="AM1637" s="430"/>
      <c r="AN1637" s="448"/>
    </row>
    <row r="1638" spans="38:40">
      <c r="AL1638" s="430"/>
      <c r="AM1638" s="430"/>
      <c r="AN1638" s="448"/>
    </row>
    <row r="1639" spans="38:40">
      <c r="AL1639" s="430"/>
      <c r="AM1639" s="430"/>
      <c r="AN1639" s="448"/>
    </row>
    <row r="1640" spans="38:40">
      <c r="AL1640" s="430"/>
      <c r="AM1640" s="430"/>
      <c r="AN1640" s="448"/>
    </row>
    <row r="1641" spans="38:40">
      <c r="AL1641" s="430"/>
      <c r="AM1641" s="430"/>
      <c r="AN1641" s="448"/>
    </row>
    <row r="1642" spans="38:40">
      <c r="AL1642" s="430"/>
      <c r="AM1642" s="430"/>
      <c r="AN1642" s="448"/>
    </row>
    <row r="1643" spans="38:40">
      <c r="AL1643" s="430"/>
      <c r="AM1643" s="430"/>
      <c r="AN1643" s="448"/>
    </row>
    <row r="1644" spans="38:40">
      <c r="AL1644" s="430"/>
      <c r="AM1644" s="430"/>
      <c r="AN1644" s="448"/>
    </row>
    <row r="1645" spans="38:40">
      <c r="AL1645" s="430"/>
      <c r="AM1645" s="430"/>
      <c r="AN1645" s="448"/>
    </row>
    <row r="1646" spans="38:40">
      <c r="AL1646" s="430"/>
      <c r="AM1646" s="430"/>
      <c r="AN1646" s="448"/>
    </row>
    <row r="1647" spans="38:40">
      <c r="AL1647" s="430"/>
      <c r="AM1647" s="430"/>
      <c r="AN1647" s="448"/>
    </row>
    <row r="1648" spans="38:40">
      <c r="AL1648" s="430"/>
      <c r="AM1648" s="430"/>
      <c r="AN1648" s="448"/>
    </row>
    <row r="1649" spans="38:40">
      <c r="AL1649" s="430"/>
      <c r="AM1649" s="430"/>
      <c r="AN1649" s="448"/>
    </row>
    <row r="1650" spans="38:40">
      <c r="AL1650" s="430"/>
      <c r="AM1650" s="430"/>
      <c r="AN1650" s="448"/>
    </row>
    <row r="1651" spans="38:40">
      <c r="AL1651" s="430"/>
      <c r="AM1651" s="430"/>
      <c r="AN1651" s="448"/>
    </row>
    <row r="1652" spans="38:40">
      <c r="AL1652" s="430"/>
      <c r="AM1652" s="430"/>
      <c r="AN1652" s="448"/>
    </row>
    <row r="1653" spans="38:40">
      <c r="AL1653" s="430"/>
      <c r="AM1653" s="430"/>
      <c r="AN1653" s="448"/>
    </row>
    <row r="1654" spans="38:40">
      <c r="AL1654" s="430"/>
      <c r="AM1654" s="430"/>
      <c r="AN1654" s="448"/>
    </row>
    <row r="1655" spans="38:40">
      <c r="AL1655" s="430"/>
      <c r="AM1655" s="430"/>
      <c r="AN1655" s="448"/>
    </row>
    <row r="1656" spans="38:40">
      <c r="AL1656" s="430"/>
      <c r="AM1656" s="430"/>
      <c r="AN1656" s="448"/>
    </row>
    <row r="1657" spans="38:40">
      <c r="AL1657" s="430"/>
      <c r="AM1657" s="430"/>
      <c r="AN1657" s="448"/>
    </row>
    <row r="1658" spans="38:40">
      <c r="AL1658" s="430"/>
      <c r="AM1658" s="430"/>
      <c r="AN1658" s="448"/>
    </row>
    <row r="1659" spans="38:40">
      <c r="AL1659" s="430"/>
      <c r="AM1659" s="430"/>
      <c r="AN1659" s="448"/>
    </row>
    <row r="1660" spans="38:40">
      <c r="AL1660" s="430"/>
      <c r="AM1660" s="430"/>
      <c r="AN1660" s="448"/>
    </row>
    <row r="1661" spans="38:40">
      <c r="AL1661" s="430"/>
      <c r="AM1661" s="430"/>
      <c r="AN1661" s="448"/>
    </row>
    <row r="1662" spans="38:40">
      <c r="AL1662" s="430"/>
      <c r="AM1662" s="430"/>
      <c r="AN1662" s="448"/>
    </row>
    <row r="1663" spans="38:40">
      <c r="AL1663" s="430"/>
      <c r="AM1663" s="430"/>
      <c r="AN1663" s="448"/>
    </row>
    <row r="1664" spans="38:40">
      <c r="AL1664" s="430"/>
      <c r="AM1664" s="430"/>
      <c r="AN1664" s="448"/>
    </row>
    <row r="1665" spans="38:40">
      <c r="AL1665" s="430"/>
      <c r="AM1665" s="430"/>
      <c r="AN1665" s="448"/>
    </row>
    <row r="1666" spans="38:40">
      <c r="AL1666" s="430"/>
      <c r="AM1666" s="430"/>
      <c r="AN1666" s="448"/>
    </row>
    <row r="1667" spans="38:40">
      <c r="AL1667" s="430"/>
      <c r="AM1667" s="430"/>
      <c r="AN1667" s="448"/>
    </row>
    <row r="1668" spans="38:40">
      <c r="AL1668" s="430"/>
      <c r="AM1668" s="430"/>
      <c r="AN1668" s="448"/>
    </row>
    <row r="1669" spans="38:40">
      <c r="AL1669" s="430"/>
      <c r="AM1669" s="430"/>
      <c r="AN1669" s="448"/>
    </row>
    <row r="1670" spans="38:40">
      <c r="AL1670" s="430"/>
      <c r="AM1670" s="430"/>
      <c r="AN1670" s="448"/>
    </row>
    <row r="1671" spans="38:40">
      <c r="AL1671" s="430"/>
      <c r="AM1671" s="430"/>
      <c r="AN1671" s="448"/>
    </row>
    <row r="1672" spans="38:40">
      <c r="AL1672" s="430"/>
      <c r="AM1672" s="430"/>
      <c r="AN1672" s="448"/>
    </row>
    <row r="1673" spans="38:40">
      <c r="AL1673" s="430"/>
      <c r="AM1673" s="430"/>
      <c r="AN1673" s="448"/>
    </row>
    <row r="1674" spans="38:40">
      <c r="AL1674" s="430"/>
      <c r="AM1674" s="430"/>
      <c r="AN1674" s="448"/>
    </row>
    <row r="1675" spans="38:40">
      <c r="AL1675" s="430"/>
      <c r="AM1675" s="430"/>
      <c r="AN1675" s="448"/>
    </row>
    <row r="1676" spans="38:40">
      <c r="AL1676" s="430"/>
      <c r="AM1676" s="430"/>
      <c r="AN1676" s="448"/>
    </row>
    <row r="1677" spans="38:40">
      <c r="AL1677" s="430"/>
      <c r="AM1677" s="430"/>
      <c r="AN1677" s="448"/>
    </row>
    <row r="1678" spans="38:40">
      <c r="AL1678" s="430"/>
      <c r="AM1678" s="430"/>
      <c r="AN1678" s="448"/>
    </row>
    <row r="1679" spans="38:40">
      <c r="AL1679" s="430"/>
      <c r="AM1679" s="430"/>
      <c r="AN1679" s="448"/>
    </row>
    <row r="1680" spans="38:40">
      <c r="AL1680" s="430"/>
      <c r="AM1680" s="430"/>
      <c r="AN1680" s="448"/>
    </row>
    <row r="1681" spans="38:40">
      <c r="AL1681" s="430"/>
      <c r="AM1681" s="430"/>
      <c r="AN1681" s="448"/>
    </row>
    <row r="1682" spans="38:40">
      <c r="AL1682" s="430"/>
      <c r="AM1682" s="430"/>
      <c r="AN1682" s="448"/>
    </row>
    <row r="1683" spans="38:40">
      <c r="AL1683" s="430"/>
      <c r="AM1683" s="430"/>
      <c r="AN1683" s="448"/>
    </row>
    <row r="1684" spans="38:40">
      <c r="AL1684" s="430"/>
      <c r="AM1684" s="430"/>
      <c r="AN1684" s="448"/>
    </row>
    <row r="1685" spans="38:40">
      <c r="AL1685" s="430"/>
      <c r="AM1685" s="430"/>
      <c r="AN1685" s="448"/>
    </row>
    <row r="1686" spans="38:40">
      <c r="AL1686" s="430"/>
      <c r="AM1686" s="430"/>
      <c r="AN1686" s="448"/>
    </row>
    <row r="1687" spans="38:40">
      <c r="AL1687" s="430"/>
      <c r="AM1687" s="430"/>
      <c r="AN1687" s="448"/>
    </row>
    <row r="1688" spans="38:40">
      <c r="AL1688" s="430"/>
      <c r="AM1688" s="430"/>
      <c r="AN1688" s="448"/>
    </row>
    <row r="1689" spans="38:40">
      <c r="AL1689" s="430"/>
      <c r="AM1689" s="430"/>
      <c r="AN1689" s="448"/>
    </row>
    <row r="1690" spans="38:40">
      <c r="AL1690" s="430"/>
      <c r="AM1690" s="430"/>
      <c r="AN1690" s="448"/>
    </row>
    <row r="1691" spans="38:40">
      <c r="AL1691" s="430"/>
      <c r="AM1691" s="430"/>
      <c r="AN1691" s="448"/>
    </row>
    <row r="1692" spans="38:40">
      <c r="AL1692" s="430"/>
      <c r="AM1692" s="430"/>
      <c r="AN1692" s="448"/>
    </row>
    <row r="1693" spans="38:40">
      <c r="AL1693" s="430"/>
      <c r="AM1693" s="430"/>
      <c r="AN1693" s="448"/>
    </row>
    <row r="1694" spans="38:40">
      <c r="AL1694" s="430"/>
      <c r="AM1694" s="430"/>
      <c r="AN1694" s="448"/>
    </row>
    <row r="1695" spans="38:40">
      <c r="AL1695" s="430"/>
      <c r="AM1695" s="430"/>
      <c r="AN1695" s="448"/>
    </row>
    <row r="1696" spans="38:40">
      <c r="AL1696" s="430"/>
      <c r="AM1696" s="430"/>
      <c r="AN1696" s="448"/>
    </row>
    <row r="1697" spans="38:40">
      <c r="AL1697" s="430"/>
      <c r="AM1697" s="430"/>
      <c r="AN1697" s="448"/>
    </row>
    <row r="1698" spans="38:40">
      <c r="AL1698" s="430"/>
      <c r="AM1698" s="430"/>
      <c r="AN1698" s="448"/>
    </row>
    <row r="1699" spans="38:40">
      <c r="AL1699" s="430"/>
      <c r="AM1699" s="430"/>
      <c r="AN1699" s="448"/>
    </row>
    <row r="1700" spans="38:40">
      <c r="AL1700" s="430"/>
      <c r="AM1700" s="430"/>
      <c r="AN1700" s="448"/>
    </row>
    <row r="1701" spans="38:40">
      <c r="AL1701" s="430"/>
      <c r="AM1701" s="430"/>
      <c r="AN1701" s="448"/>
    </row>
    <row r="1702" spans="38:40">
      <c r="AL1702" s="430"/>
      <c r="AM1702" s="430"/>
      <c r="AN1702" s="448"/>
    </row>
    <row r="1703" spans="38:40">
      <c r="AL1703" s="430"/>
      <c r="AM1703" s="430"/>
      <c r="AN1703" s="448"/>
    </row>
    <row r="1704" spans="38:40">
      <c r="AL1704" s="430"/>
      <c r="AM1704" s="430"/>
      <c r="AN1704" s="448"/>
    </row>
    <row r="1705" spans="38:40">
      <c r="AL1705" s="430"/>
      <c r="AM1705" s="430"/>
      <c r="AN1705" s="448"/>
    </row>
    <row r="1706" spans="38:40">
      <c r="AL1706" s="430"/>
      <c r="AM1706" s="430"/>
      <c r="AN1706" s="448"/>
    </row>
    <row r="1707" spans="38:40">
      <c r="AL1707" s="430"/>
      <c r="AM1707" s="430"/>
      <c r="AN1707" s="448"/>
    </row>
    <row r="1708" spans="38:40">
      <c r="AL1708" s="430"/>
      <c r="AM1708" s="430"/>
      <c r="AN1708" s="448"/>
    </row>
    <row r="1709" spans="38:40">
      <c r="AL1709" s="430"/>
      <c r="AM1709" s="430"/>
      <c r="AN1709" s="448"/>
    </row>
    <row r="1710" spans="38:40">
      <c r="AL1710" s="430"/>
      <c r="AM1710" s="430"/>
      <c r="AN1710" s="448"/>
    </row>
    <row r="1711" spans="38:40">
      <c r="AL1711" s="430"/>
      <c r="AM1711" s="430"/>
      <c r="AN1711" s="448"/>
    </row>
    <row r="1712" spans="38:40">
      <c r="AL1712" s="430"/>
      <c r="AM1712" s="430"/>
      <c r="AN1712" s="448"/>
    </row>
    <row r="1713" spans="38:40">
      <c r="AL1713" s="430"/>
      <c r="AM1713" s="430"/>
      <c r="AN1713" s="448"/>
    </row>
    <row r="1714" spans="38:40">
      <c r="AL1714" s="430"/>
      <c r="AM1714" s="430"/>
      <c r="AN1714" s="448"/>
    </row>
    <row r="1715" spans="38:40">
      <c r="AL1715" s="430"/>
      <c r="AM1715" s="430"/>
      <c r="AN1715" s="448"/>
    </row>
    <row r="1716" spans="38:40">
      <c r="AL1716" s="430"/>
      <c r="AM1716" s="430"/>
      <c r="AN1716" s="448"/>
    </row>
    <row r="1717" spans="38:40">
      <c r="AL1717" s="430"/>
      <c r="AM1717" s="430"/>
      <c r="AN1717" s="448"/>
    </row>
    <row r="1718" spans="38:40">
      <c r="AL1718" s="430"/>
      <c r="AM1718" s="430"/>
      <c r="AN1718" s="448"/>
    </row>
    <row r="1719" spans="38:40">
      <c r="AL1719" s="430"/>
      <c r="AM1719" s="430"/>
      <c r="AN1719" s="448"/>
    </row>
    <row r="1720" spans="38:40">
      <c r="AL1720" s="430"/>
      <c r="AM1720" s="430"/>
      <c r="AN1720" s="448"/>
    </row>
    <row r="1721" spans="38:40">
      <c r="AL1721" s="430"/>
      <c r="AM1721" s="430"/>
      <c r="AN1721" s="448"/>
    </row>
    <row r="1722" spans="38:40">
      <c r="AL1722" s="430"/>
      <c r="AM1722" s="430"/>
      <c r="AN1722" s="448"/>
    </row>
    <row r="1723" spans="38:40">
      <c r="AL1723" s="430"/>
      <c r="AM1723" s="430"/>
      <c r="AN1723" s="448"/>
    </row>
    <row r="1724" spans="38:40">
      <c r="AL1724" s="430"/>
      <c r="AM1724" s="430"/>
      <c r="AN1724" s="448"/>
    </row>
    <row r="1725" spans="38:40">
      <c r="AL1725" s="430"/>
      <c r="AM1725" s="430"/>
      <c r="AN1725" s="448"/>
    </row>
    <row r="1726" spans="38:40">
      <c r="AL1726" s="430"/>
      <c r="AM1726" s="430"/>
      <c r="AN1726" s="448"/>
    </row>
    <row r="1727" spans="38:40">
      <c r="AL1727" s="430"/>
      <c r="AM1727" s="430"/>
      <c r="AN1727" s="448"/>
    </row>
    <row r="1728" spans="38:40">
      <c r="AL1728" s="430"/>
      <c r="AM1728" s="430"/>
      <c r="AN1728" s="448"/>
    </row>
    <row r="1729" spans="38:40">
      <c r="AL1729" s="430"/>
      <c r="AM1729" s="430"/>
      <c r="AN1729" s="448"/>
    </row>
    <row r="1730" spans="38:40">
      <c r="AL1730" s="430"/>
      <c r="AM1730" s="430"/>
      <c r="AN1730" s="448"/>
    </row>
    <row r="1731" spans="38:40">
      <c r="AL1731" s="430"/>
      <c r="AM1731" s="430"/>
      <c r="AN1731" s="448"/>
    </row>
    <row r="1732" spans="38:40">
      <c r="AL1732" s="430"/>
      <c r="AM1732" s="430"/>
      <c r="AN1732" s="448"/>
    </row>
    <row r="1733" spans="38:40">
      <c r="AL1733" s="430"/>
      <c r="AM1733" s="430"/>
      <c r="AN1733" s="448"/>
    </row>
    <row r="1734" spans="38:40">
      <c r="AL1734" s="430"/>
      <c r="AM1734" s="430"/>
      <c r="AN1734" s="448"/>
    </row>
    <row r="1735" spans="38:40">
      <c r="AL1735" s="430"/>
      <c r="AM1735" s="430"/>
      <c r="AN1735" s="448"/>
    </row>
    <row r="1736" spans="38:40">
      <c r="AL1736" s="430"/>
      <c r="AM1736" s="430"/>
      <c r="AN1736" s="448"/>
    </row>
    <row r="1737" spans="38:40">
      <c r="AL1737" s="430"/>
      <c r="AM1737" s="430"/>
      <c r="AN1737" s="448"/>
    </row>
    <row r="1738" spans="38:40">
      <c r="AL1738" s="430"/>
      <c r="AM1738" s="430"/>
      <c r="AN1738" s="448"/>
    </row>
    <row r="1739" spans="38:40">
      <c r="AL1739" s="430"/>
      <c r="AM1739" s="430"/>
      <c r="AN1739" s="448"/>
    </row>
    <row r="1740" spans="38:40">
      <c r="AL1740" s="430"/>
      <c r="AM1740" s="430"/>
      <c r="AN1740" s="448"/>
    </row>
    <row r="1741" spans="38:40">
      <c r="AL1741" s="430"/>
      <c r="AM1741" s="430"/>
      <c r="AN1741" s="448"/>
    </row>
    <row r="1742" spans="38:40">
      <c r="AL1742" s="430"/>
      <c r="AM1742" s="430"/>
      <c r="AN1742" s="448"/>
    </row>
    <row r="1743" spans="38:40">
      <c r="AL1743" s="430"/>
      <c r="AM1743" s="430"/>
      <c r="AN1743" s="448"/>
    </row>
    <row r="1744" spans="38:40">
      <c r="AL1744" s="430"/>
      <c r="AM1744" s="430"/>
      <c r="AN1744" s="448"/>
    </row>
    <row r="1745" spans="38:40">
      <c r="AL1745" s="430"/>
      <c r="AM1745" s="430"/>
      <c r="AN1745" s="448"/>
    </row>
    <row r="1746" spans="38:40">
      <c r="AL1746" s="430"/>
      <c r="AM1746" s="430"/>
      <c r="AN1746" s="448"/>
    </row>
    <row r="1747" spans="38:40">
      <c r="AL1747" s="430"/>
      <c r="AM1747" s="430"/>
      <c r="AN1747" s="448"/>
    </row>
    <row r="1748" spans="38:40">
      <c r="AL1748" s="430"/>
      <c r="AM1748" s="430"/>
      <c r="AN1748" s="448"/>
    </row>
    <row r="1749" spans="38:40">
      <c r="AL1749" s="430"/>
      <c r="AM1749" s="430"/>
      <c r="AN1749" s="448"/>
    </row>
    <row r="1750" spans="38:40">
      <c r="AL1750" s="430"/>
      <c r="AM1750" s="430"/>
      <c r="AN1750" s="448"/>
    </row>
    <row r="1751" spans="38:40">
      <c r="AL1751" s="430"/>
      <c r="AM1751" s="430"/>
      <c r="AN1751" s="448"/>
    </row>
    <row r="1752" spans="38:40">
      <c r="AL1752" s="430"/>
      <c r="AM1752" s="430"/>
      <c r="AN1752" s="448"/>
    </row>
    <row r="1753" spans="38:40">
      <c r="AL1753" s="430"/>
      <c r="AM1753" s="430"/>
      <c r="AN1753" s="448"/>
    </row>
    <row r="1754" spans="38:40">
      <c r="AL1754" s="430"/>
      <c r="AM1754" s="430"/>
      <c r="AN1754" s="448"/>
    </row>
    <row r="1755" spans="38:40">
      <c r="AL1755" s="430"/>
      <c r="AM1755" s="430"/>
      <c r="AN1755" s="448"/>
    </row>
    <row r="1756" spans="38:40">
      <c r="AL1756" s="430"/>
      <c r="AM1756" s="430"/>
      <c r="AN1756" s="448"/>
    </row>
    <row r="1757" spans="38:40">
      <c r="AL1757" s="430"/>
      <c r="AM1757" s="430"/>
      <c r="AN1757" s="448"/>
    </row>
    <row r="1758" spans="38:40">
      <c r="AL1758" s="430"/>
      <c r="AM1758" s="430"/>
      <c r="AN1758" s="448"/>
    </row>
    <row r="1759" spans="38:40">
      <c r="AL1759" s="430"/>
      <c r="AM1759" s="430"/>
      <c r="AN1759" s="448"/>
    </row>
    <row r="1760" spans="38:40">
      <c r="AL1760" s="430"/>
      <c r="AM1760" s="430"/>
      <c r="AN1760" s="448"/>
    </row>
    <row r="1761" spans="38:40">
      <c r="AL1761" s="430"/>
      <c r="AM1761" s="430"/>
      <c r="AN1761" s="448"/>
    </row>
    <row r="1762" spans="38:40">
      <c r="AL1762" s="430"/>
      <c r="AM1762" s="430"/>
      <c r="AN1762" s="448"/>
    </row>
    <row r="1763" spans="38:40">
      <c r="AL1763" s="430"/>
      <c r="AM1763" s="430"/>
      <c r="AN1763" s="448"/>
    </row>
    <row r="1764" spans="38:40">
      <c r="AL1764" s="430"/>
      <c r="AM1764" s="430"/>
      <c r="AN1764" s="448"/>
    </row>
    <row r="1765" spans="38:40">
      <c r="AL1765" s="430"/>
      <c r="AM1765" s="430"/>
      <c r="AN1765" s="448"/>
    </row>
    <row r="1766" spans="38:40">
      <c r="AL1766" s="430"/>
      <c r="AM1766" s="430"/>
      <c r="AN1766" s="448"/>
    </row>
    <row r="1767" spans="38:40">
      <c r="AL1767" s="430"/>
      <c r="AM1767" s="430"/>
      <c r="AN1767" s="448"/>
    </row>
    <row r="1768" spans="38:40">
      <c r="AL1768" s="430"/>
      <c r="AM1768" s="430"/>
      <c r="AN1768" s="448"/>
    </row>
    <row r="1769" spans="38:40">
      <c r="AL1769" s="430"/>
      <c r="AM1769" s="430"/>
      <c r="AN1769" s="448"/>
    </row>
    <row r="1770" spans="38:40">
      <c r="AL1770" s="430"/>
      <c r="AM1770" s="430"/>
      <c r="AN1770" s="448"/>
    </row>
    <row r="1771" spans="38:40">
      <c r="AL1771" s="430"/>
      <c r="AM1771" s="430"/>
      <c r="AN1771" s="448"/>
    </row>
    <row r="1772" spans="38:40">
      <c r="AL1772" s="430"/>
      <c r="AM1772" s="430"/>
      <c r="AN1772" s="448"/>
    </row>
    <row r="1773" spans="38:40">
      <c r="AL1773" s="430"/>
      <c r="AM1773" s="430"/>
      <c r="AN1773" s="448"/>
    </row>
    <row r="1774" spans="38:40">
      <c r="AL1774" s="430"/>
      <c r="AM1774" s="430"/>
      <c r="AN1774" s="448"/>
    </row>
    <row r="1775" spans="38:40">
      <c r="AL1775" s="430"/>
      <c r="AM1775" s="430"/>
      <c r="AN1775" s="448"/>
    </row>
    <row r="1776" spans="38:40">
      <c r="AL1776" s="430"/>
      <c r="AM1776" s="430"/>
      <c r="AN1776" s="448"/>
    </row>
    <row r="1777" spans="38:40">
      <c r="AL1777" s="430"/>
      <c r="AM1777" s="430"/>
      <c r="AN1777" s="448"/>
    </row>
    <row r="1778" spans="38:40">
      <c r="AL1778" s="430"/>
      <c r="AM1778" s="430"/>
      <c r="AN1778" s="448"/>
    </row>
    <row r="1779" spans="38:40">
      <c r="AL1779" s="430"/>
      <c r="AM1779" s="430"/>
      <c r="AN1779" s="448"/>
    </row>
    <row r="1780" spans="38:40">
      <c r="AL1780" s="430"/>
      <c r="AM1780" s="430"/>
      <c r="AN1780" s="448"/>
    </row>
    <row r="1781" spans="38:40">
      <c r="AL1781" s="430"/>
      <c r="AM1781" s="430"/>
      <c r="AN1781" s="448"/>
    </row>
    <row r="1782" spans="38:40">
      <c r="AL1782" s="430"/>
      <c r="AM1782" s="430"/>
      <c r="AN1782" s="448"/>
    </row>
    <row r="1783" spans="38:40">
      <c r="AL1783" s="430"/>
      <c r="AM1783" s="430"/>
      <c r="AN1783" s="448"/>
    </row>
    <row r="1784" spans="38:40">
      <c r="AL1784" s="430"/>
      <c r="AM1784" s="430"/>
      <c r="AN1784" s="448"/>
    </row>
    <row r="1785" spans="38:40">
      <c r="AL1785" s="430"/>
      <c r="AM1785" s="430"/>
      <c r="AN1785" s="448"/>
    </row>
    <row r="1786" spans="38:40">
      <c r="AL1786" s="430"/>
      <c r="AM1786" s="430"/>
      <c r="AN1786" s="448"/>
    </row>
    <row r="1787" spans="38:40">
      <c r="AL1787" s="430"/>
      <c r="AM1787" s="430"/>
      <c r="AN1787" s="448"/>
    </row>
    <row r="1788" spans="38:40">
      <c r="AL1788" s="430"/>
      <c r="AM1788" s="430"/>
      <c r="AN1788" s="448"/>
    </row>
    <row r="1789" spans="38:40">
      <c r="AL1789" s="430"/>
      <c r="AM1789" s="430"/>
      <c r="AN1789" s="448"/>
    </row>
    <row r="1790" spans="38:40">
      <c r="AL1790" s="430"/>
      <c r="AM1790" s="430"/>
      <c r="AN1790" s="448"/>
    </row>
    <row r="1791" spans="38:40">
      <c r="AL1791" s="430"/>
      <c r="AM1791" s="430"/>
      <c r="AN1791" s="448"/>
    </row>
    <row r="1792" spans="38:40">
      <c r="AL1792" s="430"/>
      <c r="AM1792" s="430"/>
      <c r="AN1792" s="448"/>
    </row>
    <row r="1793" spans="38:40">
      <c r="AL1793" s="430"/>
      <c r="AM1793" s="430"/>
      <c r="AN1793" s="448"/>
    </row>
    <row r="1794" spans="38:40">
      <c r="AL1794" s="430"/>
      <c r="AM1794" s="430"/>
      <c r="AN1794" s="448"/>
    </row>
    <row r="1795" spans="38:40">
      <c r="AL1795" s="430"/>
      <c r="AM1795" s="430"/>
      <c r="AN1795" s="448"/>
    </row>
    <row r="1796" spans="38:40">
      <c r="AL1796" s="430"/>
      <c r="AM1796" s="430"/>
      <c r="AN1796" s="448"/>
    </row>
    <row r="1797" spans="38:40">
      <c r="AL1797" s="430"/>
      <c r="AM1797" s="430"/>
      <c r="AN1797" s="448"/>
    </row>
    <row r="1798" spans="38:40">
      <c r="AL1798" s="430"/>
      <c r="AM1798" s="430"/>
      <c r="AN1798" s="448"/>
    </row>
    <row r="1799" spans="38:40">
      <c r="AL1799" s="430"/>
      <c r="AM1799" s="430"/>
      <c r="AN1799" s="448"/>
    </row>
    <row r="1800" spans="38:40">
      <c r="AL1800" s="430"/>
      <c r="AM1800" s="430"/>
      <c r="AN1800" s="448"/>
    </row>
    <row r="1801" spans="38:40">
      <c r="AL1801" s="430"/>
      <c r="AM1801" s="430"/>
      <c r="AN1801" s="448"/>
    </row>
    <row r="1802" spans="38:40">
      <c r="AL1802" s="430"/>
      <c r="AM1802" s="430"/>
      <c r="AN1802" s="448"/>
    </row>
    <row r="1803" spans="38:40">
      <c r="AL1803" s="430"/>
      <c r="AM1803" s="430"/>
      <c r="AN1803" s="448"/>
    </row>
    <row r="1804" spans="38:40">
      <c r="AL1804" s="430"/>
      <c r="AM1804" s="430"/>
      <c r="AN1804" s="448"/>
    </row>
    <row r="1805" spans="38:40">
      <c r="AL1805" s="430"/>
      <c r="AM1805" s="430"/>
      <c r="AN1805" s="448"/>
    </row>
    <row r="1806" spans="38:40">
      <c r="AL1806" s="430"/>
      <c r="AM1806" s="430"/>
      <c r="AN1806" s="448"/>
    </row>
    <row r="1807" spans="38:40">
      <c r="AL1807" s="430"/>
      <c r="AM1807" s="430"/>
      <c r="AN1807" s="448"/>
    </row>
    <row r="1808" spans="38:40">
      <c r="AL1808" s="430"/>
      <c r="AM1808" s="430"/>
      <c r="AN1808" s="448"/>
    </row>
    <row r="1809" spans="38:40">
      <c r="AL1809" s="430"/>
      <c r="AM1809" s="430"/>
      <c r="AN1809" s="448"/>
    </row>
    <row r="1810" spans="38:40">
      <c r="AL1810" s="430"/>
      <c r="AM1810" s="430"/>
      <c r="AN1810" s="448"/>
    </row>
    <row r="1811" spans="38:40">
      <c r="AL1811" s="430"/>
      <c r="AM1811" s="430"/>
      <c r="AN1811" s="448"/>
    </row>
    <row r="1812" spans="38:40">
      <c r="AL1812" s="430"/>
      <c r="AM1812" s="430"/>
      <c r="AN1812" s="448"/>
    </row>
    <row r="1813" spans="38:40">
      <c r="AL1813" s="430"/>
      <c r="AM1813" s="430"/>
      <c r="AN1813" s="448"/>
    </row>
    <row r="1814" spans="38:40">
      <c r="AL1814" s="430"/>
      <c r="AM1814" s="430"/>
      <c r="AN1814" s="448"/>
    </row>
    <row r="1815" spans="38:40">
      <c r="AL1815" s="430"/>
      <c r="AM1815" s="430"/>
      <c r="AN1815" s="448"/>
    </row>
    <row r="1816" spans="38:40">
      <c r="AL1816" s="430"/>
      <c r="AM1816" s="430"/>
      <c r="AN1816" s="448"/>
    </row>
    <row r="1817" spans="38:40">
      <c r="AL1817" s="430"/>
      <c r="AM1817" s="430"/>
      <c r="AN1817" s="448"/>
    </row>
    <row r="1818" spans="38:40">
      <c r="AL1818" s="430"/>
      <c r="AM1818" s="430"/>
      <c r="AN1818" s="448"/>
    </row>
    <row r="1819" spans="38:40">
      <c r="AL1819" s="430"/>
      <c r="AM1819" s="430"/>
      <c r="AN1819" s="448"/>
    </row>
    <row r="1820" spans="38:40">
      <c r="AL1820" s="430"/>
      <c r="AM1820" s="430"/>
      <c r="AN1820" s="448"/>
    </row>
    <row r="1821" spans="38:40">
      <c r="AL1821" s="430"/>
      <c r="AM1821" s="430"/>
      <c r="AN1821" s="448"/>
    </row>
    <row r="1822" spans="38:40">
      <c r="AL1822" s="430"/>
      <c r="AM1822" s="430"/>
      <c r="AN1822" s="448"/>
    </row>
    <row r="1823" spans="38:40">
      <c r="AL1823" s="430"/>
      <c r="AM1823" s="430"/>
      <c r="AN1823" s="448"/>
    </row>
    <row r="1824" spans="38:40">
      <c r="AL1824" s="430"/>
      <c r="AM1824" s="430"/>
      <c r="AN1824" s="448"/>
    </row>
    <row r="1825" spans="38:40">
      <c r="AL1825" s="430"/>
      <c r="AM1825" s="430"/>
      <c r="AN1825" s="448"/>
    </row>
    <row r="1826" spans="38:40">
      <c r="AL1826" s="430"/>
      <c r="AM1826" s="430"/>
      <c r="AN1826" s="448"/>
    </row>
    <row r="1827" spans="38:40">
      <c r="AL1827" s="430"/>
      <c r="AM1827" s="430"/>
      <c r="AN1827" s="448"/>
    </row>
    <row r="1828" spans="38:40">
      <c r="AL1828" s="430"/>
      <c r="AM1828" s="430"/>
      <c r="AN1828" s="448"/>
    </row>
    <row r="1829" spans="38:40">
      <c r="AL1829" s="430"/>
      <c r="AM1829" s="430"/>
      <c r="AN1829" s="448"/>
    </row>
    <row r="1830" spans="38:40">
      <c r="AL1830" s="430"/>
      <c r="AM1830" s="430"/>
      <c r="AN1830" s="448"/>
    </row>
    <row r="1831" spans="38:40">
      <c r="AL1831" s="430"/>
      <c r="AM1831" s="430"/>
      <c r="AN1831" s="448"/>
    </row>
    <row r="1832" spans="38:40">
      <c r="AL1832" s="430"/>
      <c r="AM1832" s="430"/>
      <c r="AN1832" s="448"/>
    </row>
    <row r="1833" spans="38:40">
      <c r="AL1833" s="430"/>
      <c r="AM1833" s="430"/>
      <c r="AN1833" s="448"/>
    </row>
    <row r="1834" spans="38:40">
      <c r="AL1834" s="430"/>
      <c r="AM1834" s="430"/>
      <c r="AN1834" s="448"/>
    </row>
    <row r="1835" spans="38:40">
      <c r="AL1835" s="430"/>
      <c r="AM1835" s="430"/>
      <c r="AN1835" s="448"/>
    </row>
    <row r="1836" spans="38:40">
      <c r="AL1836" s="430"/>
      <c r="AM1836" s="430"/>
      <c r="AN1836" s="448"/>
    </row>
    <row r="1837" spans="38:40">
      <c r="AL1837" s="430"/>
      <c r="AM1837" s="430"/>
      <c r="AN1837" s="448"/>
    </row>
    <row r="1838" spans="38:40">
      <c r="AL1838" s="430"/>
      <c r="AM1838" s="430"/>
      <c r="AN1838" s="448"/>
    </row>
    <row r="1839" spans="38:40">
      <c r="AL1839" s="430"/>
      <c r="AM1839" s="430"/>
      <c r="AN1839" s="448"/>
    </row>
    <row r="1840" spans="38:40">
      <c r="AL1840" s="430"/>
      <c r="AM1840" s="430"/>
      <c r="AN1840" s="448"/>
    </row>
    <row r="1841" spans="38:40">
      <c r="AL1841" s="430"/>
      <c r="AM1841" s="430"/>
      <c r="AN1841" s="448"/>
    </row>
    <row r="1842" spans="38:40">
      <c r="AL1842" s="430"/>
      <c r="AM1842" s="430"/>
      <c r="AN1842" s="448"/>
    </row>
    <row r="1843" spans="38:40">
      <c r="AL1843" s="430"/>
      <c r="AM1843" s="430"/>
      <c r="AN1843" s="448"/>
    </row>
    <row r="1844" spans="38:40">
      <c r="AL1844" s="430"/>
      <c r="AM1844" s="430"/>
      <c r="AN1844" s="448"/>
    </row>
    <row r="1845" spans="38:40">
      <c r="AL1845" s="430"/>
      <c r="AM1845" s="430"/>
      <c r="AN1845" s="448"/>
    </row>
    <row r="1846" spans="38:40">
      <c r="AL1846" s="430"/>
      <c r="AM1846" s="430"/>
      <c r="AN1846" s="448"/>
    </row>
    <row r="1847" spans="38:40">
      <c r="AL1847" s="430"/>
      <c r="AM1847" s="430"/>
      <c r="AN1847" s="448"/>
    </row>
    <row r="1848" spans="38:40">
      <c r="AL1848" s="430"/>
      <c r="AM1848" s="430"/>
      <c r="AN1848" s="448"/>
    </row>
    <row r="1849" spans="38:40">
      <c r="AL1849" s="430"/>
      <c r="AM1849" s="430"/>
      <c r="AN1849" s="448"/>
    </row>
    <row r="1850" spans="38:40">
      <c r="AL1850" s="430"/>
      <c r="AM1850" s="430"/>
      <c r="AN1850" s="448"/>
    </row>
    <row r="1851" spans="38:40">
      <c r="AL1851" s="430"/>
      <c r="AM1851" s="430"/>
      <c r="AN1851" s="448"/>
    </row>
    <row r="1852" spans="38:40">
      <c r="AL1852" s="430"/>
      <c r="AM1852" s="430"/>
      <c r="AN1852" s="448"/>
    </row>
    <row r="1853" spans="38:40">
      <c r="AL1853" s="430"/>
      <c r="AM1853" s="430"/>
      <c r="AN1853" s="448"/>
    </row>
    <row r="1854" spans="38:40">
      <c r="AL1854" s="430"/>
      <c r="AM1854" s="430"/>
      <c r="AN1854" s="448"/>
    </row>
    <row r="1855" spans="38:40">
      <c r="AL1855" s="430"/>
      <c r="AM1855" s="430"/>
      <c r="AN1855" s="448"/>
    </row>
    <row r="1856" spans="38:40">
      <c r="AL1856" s="430"/>
      <c r="AM1856" s="430"/>
      <c r="AN1856" s="448"/>
    </row>
    <row r="1857" spans="38:40">
      <c r="AL1857" s="430"/>
      <c r="AM1857" s="430"/>
      <c r="AN1857" s="448"/>
    </row>
    <row r="1858" spans="38:40">
      <c r="AL1858" s="430"/>
      <c r="AM1858" s="430"/>
      <c r="AN1858" s="448"/>
    </row>
    <row r="1859" spans="38:40">
      <c r="AL1859" s="430"/>
      <c r="AM1859" s="430"/>
      <c r="AN1859" s="448"/>
    </row>
    <row r="1860" spans="38:40">
      <c r="AL1860" s="430"/>
      <c r="AM1860" s="430"/>
      <c r="AN1860" s="448"/>
    </row>
    <row r="1861" spans="38:40">
      <c r="AL1861" s="430"/>
      <c r="AM1861" s="430"/>
      <c r="AN1861" s="448"/>
    </row>
    <row r="1862" spans="38:40">
      <c r="AL1862" s="430"/>
      <c r="AM1862" s="430"/>
      <c r="AN1862" s="448"/>
    </row>
    <row r="1863" spans="38:40">
      <c r="AL1863" s="430"/>
      <c r="AM1863" s="430"/>
      <c r="AN1863" s="448"/>
    </row>
    <row r="1864" spans="38:40">
      <c r="AL1864" s="430"/>
      <c r="AM1864" s="430"/>
      <c r="AN1864" s="448"/>
    </row>
    <row r="1865" spans="38:40">
      <c r="AL1865" s="430"/>
      <c r="AM1865" s="430"/>
      <c r="AN1865" s="448"/>
    </row>
    <row r="1866" spans="38:40">
      <c r="AL1866" s="430"/>
      <c r="AM1866" s="430"/>
      <c r="AN1866" s="448"/>
    </row>
    <row r="1867" spans="38:40">
      <c r="AL1867" s="430"/>
      <c r="AM1867" s="430"/>
      <c r="AN1867" s="448"/>
    </row>
    <row r="1868" spans="38:40">
      <c r="AL1868" s="430"/>
      <c r="AM1868" s="430"/>
      <c r="AN1868" s="448"/>
    </row>
    <row r="1869" spans="38:40">
      <c r="AL1869" s="430"/>
      <c r="AM1869" s="430"/>
      <c r="AN1869" s="448"/>
    </row>
    <row r="1870" spans="38:40">
      <c r="AL1870" s="430"/>
      <c r="AM1870" s="430"/>
      <c r="AN1870" s="448"/>
    </row>
    <row r="1871" spans="38:40">
      <c r="AL1871" s="430"/>
      <c r="AM1871" s="430"/>
      <c r="AN1871" s="448"/>
    </row>
    <row r="1872" spans="38:40">
      <c r="AL1872" s="430"/>
      <c r="AM1872" s="430"/>
      <c r="AN1872" s="448"/>
    </row>
    <row r="1873" spans="38:40">
      <c r="AL1873" s="430"/>
      <c r="AM1873" s="430"/>
      <c r="AN1873" s="448"/>
    </row>
    <row r="1874" spans="38:40">
      <c r="AL1874" s="430"/>
      <c r="AM1874" s="430"/>
      <c r="AN1874" s="448"/>
    </row>
    <row r="1875" spans="38:40">
      <c r="AL1875" s="430"/>
      <c r="AM1875" s="430"/>
      <c r="AN1875" s="448"/>
    </row>
    <row r="1876" spans="38:40">
      <c r="AL1876" s="430"/>
      <c r="AM1876" s="430"/>
      <c r="AN1876" s="448"/>
    </row>
    <row r="1877" spans="38:40">
      <c r="AL1877" s="430"/>
      <c r="AM1877" s="430"/>
      <c r="AN1877" s="448"/>
    </row>
    <row r="1878" spans="38:40">
      <c r="AL1878" s="430"/>
      <c r="AM1878" s="430"/>
      <c r="AN1878" s="448"/>
    </row>
    <row r="1879" spans="38:40">
      <c r="AL1879" s="430"/>
      <c r="AM1879" s="430"/>
      <c r="AN1879" s="448"/>
    </row>
    <row r="1880" spans="38:40">
      <c r="AL1880" s="430"/>
      <c r="AM1880" s="430"/>
      <c r="AN1880" s="448"/>
    </row>
    <row r="1881" spans="38:40">
      <c r="AL1881" s="430"/>
      <c r="AM1881" s="430"/>
      <c r="AN1881" s="448"/>
    </row>
    <row r="1882" spans="38:40">
      <c r="AL1882" s="430"/>
      <c r="AM1882" s="430"/>
      <c r="AN1882" s="448"/>
    </row>
    <row r="1883" spans="38:40">
      <c r="AL1883" s="430"/>
      <c r="AM1883" s="430"/>
      <c r="AN1883" s="448"/>
    </row>
    <row r="1884" spans="38:40">
      <c r="AL1884" s="430"/>
      <c r="AM1884" s="430"/>
      <c r="AN1884" s="448"/>
    </row>
    <row r="1885" spans="38:40">
      <c r="AL1885" s="430"/>
      <c r="AM1885" s="430"/>
      <c r="AN1885" s="448"/>
    </row>
    <row r="1886" spans="38:40">
      <c r="AL1886" s="430"/>
      <c r="AM1886" s="430"/>
      <c r="AN1886" s="448"/>
    </row>
    <row r="1887" spans="38:40">
      <c r="AL1887" s="430"/>
      <c r="AM1887" s="430"/>
      <c r="AN1887" s="448"/>
    </row>
    <row r="1888" spans="38:40">
      <c r="AL1888" s="430"/>
      <c r="AM1888" s="430"/>
      <c r="AN1888" s="448"/>
    </row>
    <row r="1889" spans="38:40">
      <c r="AL1889" s="430"/>
      <c r="AM1889" s="430"/>
      <c r="AN1889" s="448"/>
    </row>
    <row r="1890" spans="38:40">
      <c r="AL1890" s="430"/>
      <c r="AM1890" s="430"/>
      <c r="AN1890" s="448"/>
    </row>
    <row r="1891" spans="38:40">
      <c r="AL1891" s="430"/>
      <c r="AM1891" s="430"/>
      <c r="AN1891" s="448"/>
    </row>
    <row r="1892" spans="38:40">
      <c r="AL1892" s="430"/>
      <c r="AM1892" s="430"/>
      <c r="AN1892" s="448"/>
    </row>
    <row r="1893" spans="38:40">
      <c r="AL1893" s="430"/>
      <c r="AM1893" s="430"/>
      <c r="AN1893" s="448"/>
    </row>
    <row r="1894" spans="38:40">
      <c r="AL1894" s="430"/>
      <c r="AM1894" s="430"/>
      <c r="AN1894" s="448"/>
    </row>
    <row r="1895" spans="38:40">
      <c r="AL1895" s="430"/>
      <c r="AM1895" s="430"/>
      <c r="AN1895" s="448"/>
    </row>
    <row r="1896" spans="38:40">
      <c r="AL1896" s="430"/>
      <c r="AM1896" s="430"/>
      <c r="AN1896" s="448"/>
    </row>
    <row r="1897" spans="38:40">
      <c r="AL1897" s="430"/>
      <c r="AM1897" s="430"/>
      <c r="AN1897" s="448"/>
    </row>
    <row r="1898" spans="38:40">
      <c r="AL1898" s="430"/>
      <c r="AM1898" s="430"/>
      <c r="AN1898" s="448"/>
    </row>
    <row r="1899" spans="38:40">
      <c r="AL1899" s="430"/>
      <c r="AM1899" s="430"/>
      <c r="AN1899" s="448"/>
    </row>
    <row r="1900" spans="38:40">
      <c r="AL1900" s="430"/>
      <c r="AM1900" s="430"/>
      <c r="AN1900" s="448"/>
    </row>
    <row r="1901" spans="38:40">
      <c r="AL1901" s="430"/>
      <c r="AM1901" s="430"/>
      <c r="AN1901" s="448"/>
    </row>
    <row r="1902" spans="38:40">
      <c r="AL1902" s="430"/>
      <c r="AM1902" s="430"/>
      <c r="AN1902" s="448"/>
    </row>
    <row r="1903" spans="38:40">
      <c r="AL1903" s="430"/>
      <c r="AM1903" s="430"/>
      <c r="AN1903" s="448"/>
    </row>
    <row r="1904" spans="38:40">
      <c r="AL1904" s="430"/>
      <c r="AM1904" s="430"/>
      <c r="AN1904" s="448"/>
    </row>
    <row r="1905" spans="38:40">
      <c r="AL1905" s="430"/>
      <c r="AM1905" s="430"/>
      <c r="AN1905" s="448"/>
    </row>
    <row r="1906" spans="38:40">
      <c r="AL1906" s="430"/>
      <c r="AM1906" s="430"/>
      <c r="AN1906" s="448"/>
    </row>
    <row r="1907" spans="38:40">
      <c r="AL1907" s="430"/>
      <c r="AM1907" s="430"/>
      <c r="AN1907" s="448"/>
    </row>
    <row r="1908" spans="38:40">
      <c r="AL1908" s="430"/>
      <c r="AM1908" s="430"/>
      <c r="AN1908" s="448"/>
    </row>
    <row r="1909" spans="38:40">
      <c r="AL1909" s="430"/>
      <c r="AM1909" s="430"/>
      <c r="AN1909" s="448"/>
    </row>
    <row r="1910" spans="38:40">
      <c r="AL1910" s="430"/>
      <c r="AM1910" s="430"/>
      <c r="AN1910" s="448"/>
    </row>
    <row r="1911" spans="38:40">
      <c r="AL1911" s="430"/>
      <c r="AM1911" s="430"/>
      <c r="AN1911" s="448"/>
    </row>
    <row r="1912" spans="38:40">
      <c r="AL1912" s="430"/>
      <c r="AM1912" s="430"/>
      <c r="AN1912" s="448"/>
    </row>
    <row r="1913" spans="38:40">
      <c r="AL1913" s="430"/>
      <c r="AM1913" s="430"/>
      <c r="AN1913" s="448"/>
    </row>
    <row r="1914" spans="38:40">
      <c r="AL1914" s="430"/>
      <c r="AM1914" s="430"/>
      <c r="AN1914" s="448"/>
    </row>
    <row r="1915" spans="38:40">
      <c r="AL1915" s="430"/>
      <c r="AM1915" s="430"/>
      <c r="AN1915" s="448"/>
    </row>
    <row r="1916" spans="38:40">
      <c r="AL1916" s="430"/>
      <c r="AM1916" s="430"/>
      <c r="AN1916" s="448"/>
    </row>
    <row r="1917" spans="38:40">
      <c r="AL1917" s="430"/>
      <c r="AM1917" s="430"/>
      <c r="AN1917" s="448"/>
    </row>
    <row r="1918" spans="38:40">
      <c r="AL1918" s="430"/>
      <c r="AM1918" s="430"/>
      <c r="AN1918" s="448"/>
    </row>
    <row r="1919" spans="38:40">
      <c r="AL1919" s="430"/>
      <c r="AM1919" s="430"/>
      <c r="AN1919" s="448"/>
    </row>
    <row r="1920" spans="38:40">
      <c r="AL1920" s="430"/>
      <c r="AM1920" s="430"/>
      <c r="AN1920" s="448"/>
    </row>
    <row r="1921" spans="38:40">
      <c r="AL1921" s="430"/>
      <c r="AM1921" s="430"/>
      <c r="AN1921" s="448"/>
    </row>
    <row r="1922" spans="38:40">
      <c r="AL1922" s="430"/>
      <c r="AM1922" s="430"/>
      <c r="AN1922" s="448"/>
    </row>
    <row r="1923" spans="38:40">
      <c r="AL1923" s="430"/>
      <c r="AM1923" s="430"/>
      <c r="AN1923" s="448"/>
    </row>
    <row r="1924" spans="38:40">
      <c r="AL1924" s="430"/>
      <c r="AM1924" s="430"/>
      <c r="AN1924" s="448"/>
    </row>
    <row r="1925" spans="38:40">
      <c r="AL1925" s="430"/>
      <c r="AM1925" s="430"/>
      <c r="AN1925" s="448"/>
    </row>
    <row r="1926" spans="38:40">
      <c r="AL1926" s="430"/>
      <c r="AM1926" s="430"/>
      <c r="AN1926" s="448"/>
    </row>
    <row r="1927" spans="38:40">
      <c r="AL1927" s="430"/>
      <c r="AM1927" s="430"/>
      <c r="AN1927" s="448"/>
    </row>
    <row r="1928" spans="38:40">
      <c r="AL1928" s="430"/>
      <c r="AM1928" s="430"/>
      <c r="AN1928" s="448"/>
    </row>
    <row r="1929" spans="38:40">
      <c r="AL1929" s="430"/>
      <c r="AM1929" s="430"/>
      <c r="AN1929" s="448"/>
    </row>
    <row r="1930" spans="38:40">
      <c r="AL1930" s="430"/>
      <c r="AM1930" s="430"/>
      <c r="AN1930" s="448"/>
    </row>
    <row r="1931" spans="38:40">
      <c r="AL1931" s="430"/>
      <c r="AM1931" s="430"/>
      <c r="AN1931" s="448"/>
    </row>
    <row r="1932" spans="38:40">
      <c r="AL1932" s="430"/>
      <c r="AM1932" s="430"/>
      <c r="AN1932" s="448"/>
    </row>
    <row r="1933" spans="38:40">
      <c r="AL1933" s="430"/>
      <c r="AM1933" s="430"/>
      <c r="AN1933" s="448"/>
    </row>
    <row r="1934" spans="38:40">
      <c r="AL1934" s="430"/>
      <c r="AM1934" s="430"/>
      <c r="AN1934" s="448"/>
    </row>
    <row r="1935" spans="38:40">
      <c r="AL1935" s="430"/>
      <c r="AM1935" s="430"/>
      <c r="AN1935" s="448"/>
    </row>
    <row r="1936" spans="38:40">
      <c r="AL1936" s="430"/>
      <c r="AM1936" s="430"/>
      <c r="AN1936" s="448"/>
    </row>
    <row r="1937" spans="38:40">
      <c r="AL1937" s="430"/>
      <c r="AM1937" s="430"/>
      <c r="AN1937" s="448"/>
    </row>
    <row r="1938" spans="38:40">
      <c r="AL1938" s="430"/>
      <c r="AM1938" s="430"/>
      <c r="AN1938" s="448"/>
    </row>
    <row r="1939" spans="38:40">
      <c r="AL1939" s="430"/>
      <c r="AM1939" s="430"/>
      <c r="AN1939" s="448"/>
    </row>
    <row r="1940" spans="38:40">
      <c r="AL1940" s="430"/>
      <c r="AM1940" s="430"/>
      <c r="AN1940" s="448"/>
    </row>
    <row r="1941" spans="38:40">
      <c r="AL1941" s="430"/>
      <c r="AM1941" s="430"/>
      <c r="AN1941" s="448"/>
    </row>
    <row r="1942" spans="38:40">
      <c r="AL1942" s="430"/>
      <c r="AM1942" s="430"/>
      <c r="AN1942" s="448"/>
    </row>
    <row r="1943" spans="38:40">
      <c r="AL1943" s="430"/>
      <c r="AM1943" s="430"/>
      <c r="AN1943" s="448"/>
    </row>
    <row r="1944" spans="38:40">
      <c r="AL1944" s="430"/>
      <c r="AM1944" s="430"/>
      <c r="AN1944" s="448"/>
    </row>
    <row r="1945" spans="38:40">
      <c r="AL1945" s="430"/>
      <c r="AM1945" s="430"/>
      <c r="AN1945" s="448"/>
    </row>
    <row r="1946" spans="38:40">
      <c r="AL1946" s="430"/>
      <c r="AM1946" s="430"/>
      <c r="AN1946" s="448"/>
    </row>
    <row r="1947" spans="38:40">
      <c r="AL1947" s="430"/>
      <c r="AM1947" s="430"/>
      <c r="AN1947" s="448"/>
    </row>
    <row r="1948" spans="38:40">
      <c r="AL1948" s="430"/>
      <c r="AM1948" s="430"/>
      <c r="AN1948" s="448"/>
    </row>
    <row r="1949" spans="38:40">
      <c r="AL1949" s="430"/>
      <c r="AM1949" s="430"/>
      <c r="AN1949" s="448"/>
    </row>
    <row r="1950" spans="38:40">
      <c r="AL1950" s="430"/>
      <c r="AM1950" s="430"/>
      <c r="AN1950" s="448"/>
    </row>
    <row r="1951" spans="38:40">
      <c r="AL1951" s="430"/>
      <c r="AM1951" s="430"/>
      <c r="AN1951" s="448"/>
    </row>
    <row r="1952" spans="38:40">
      <c r="AL1952" s="430"/>
      <c r="AM1952" s="430"/>
      <c r="AN1952" s="448"/>
    </row>
    <row r="1953" spans="38:40">
      <c r="AL1953" s="430"/>
      <c r="AM1953" s="430"/>
      <c r="AN1953" s="448"/>
    </row>
    <row r="1954" spans="38:40">
      <c r="AL1954" s="430"/>
      <c r="AM1954" s="430"/>
      <c r="AN1954" s="448"/>
    </row>
    <row r="1955" spans="38:40">
      <c r="AL1955" s="430"/>
      <c r="AM1955" s="430"/>
      <c r="AN1955" s="448"/>
    </row>
    <row r="1956" spans="38:40">
      <c r="AL1956" s="430"/>
      <c r="AM1956" s="430"/>
      <c r="AN1956" s="448"/>
    </row>
    <row r="1957" spans="38:40">
      <c r="AL1957" s="430"/>
      <c r="AM1957" s="430"/>
      <c r="AN1957" s="448"/>
    </row>
    <row r="1958" spans="38:40">
      <c r="AL1958" s="430"/>
      <c r="AM1958" s="430"/>
      <c r="AN1958" s="448"/>
    </row>
    <row r="1959" spans="38:40">
      <c r="AL1959" s="430"/>
      <c r="AM1959" s="430"/>
      <c r="AN1959" s="448"/>
    </row>
    <row r="1960" spans="38:40">
      <c r="AL1960" s="430"/>
      <c r="AM1960" s="430"/>
      <c r="AN1960" s="448"/>
    </row>
    <row r="1961" spans="38:40">
      <c r="AL1961" s="430"/>
      <c r="AM1961" s="430"/>
      <c r="AN1961" s="448"/>
    </row>
    <row r="1962" spans="38:40">
      <c r="AL1962" s="430"/>
      <c r="AM1962" s="430"/>
      <c r="AN1962" s="448"/>
    </row>
    <row r="1963" spans="38:40">
      <c r="AL1963" s="430"/>
      <c r="AM1963" s="430"/>
      <c r="AN1963" s="448"/>
    </row>
    <row r="1964" spans="38:40">
      <c r="AL1964" s="430"/>
      <c r="AM1964" s="430"/>
      <c r="AN1964" s="448"/>
    </row>
    <row r="1965" spans="38:40">
      <c r="AL1965" s="430"/>
      <c r="AM1965" s="430"/>
      <c r="AN1965" s="448"/>
    </row>
    <row r="1966" spans="38:40">
      <c r="AL1966" s="430"/>
      <c r="AM1966" s="430"/>
      <c r="AN1966" s="448"/>
    </row>
    <row r="1967" spans="38:40">
      <c r="AL1967" s="430"/>
      <c r="AM1967" s="430"/>
      <c r="AN1967" s="448"/>
    </row>
    <row r="1968" spans="38:40">
      <c r="AL1968" s="430"/>
      <c r="AM1968" s="430"/>
      <c r="AN1968" s="448"/>
    </row>
    <row r="1969" spans="38:40">
      <c r="AL1969" s="430"/>
      <c r="AM1969" s="430"/>
      <c r="AN1969" s="448"/>
    </row>
    <row r="1970" spans="38:40">
      <c r="AL1970" s="430"/>
      <c r="AM1970" s="430"/>
      <c r="AN1970" s="448"/>
    </row>
    <row r="1971" spans="38:40">
      <c r="AL1971" s="430"/>
      <c r="AM1971" s="430"/>
      <c r="AN1971" s="448"/>
    </row>
    <row r="1972" spans="38:40">
      <c r="AL1972" s="430"/>
      <c r="AM1972" s="430"/>
      <c r="AN1972" s="448"/>
    </row>
    <row r="1973" spans="38:40">
      <c r="AL1973" s="430"/>
      <c r="AM1973" s="430"/>
      <c r="AN1973" s="448"/>
    </row>
    <row r="1974" spans="38:40">
      <c r="AL1974" s="430"/>
      <c r="AM1974" s="430"/>
      <c r="AN1974" s="448"/>
    </row>
    <row r="1975" spans="38:40">
      <c r="AL1975" s="430"/>
      <c r="AM1975" s="430"/>
      <c r="AN1975" s="448"/>
    </row>
    <row r="1976" spans="38:40">
      <c r="AL1976" s="430"/>
      <c r="AM1976" s="430"/>
      <c r="AN1976" s="448"/>
    </row>
    <row r="1977" spans="38:40">
      <c r="AL1977" s="430"/>
      <c r="AM1977" s="430"/>
      <c r="AN1977" s="448"/>
    </row>
    <row r="1978" spans="38:40">
      <c r="AL1978" s="430"/>
      <c r="AM1978" s="430"/>
      <c r="AN1978" s="448"/>
    </row>
    <row r="1979" spans="38:40">
      <c r="AL1979" s="430"/>
      <c r="AM1979" s="430"/>
      <c r="AN1979" s="448"/>
    </row>
    <row r="1980" spans="38:40">
      <c r="AL1980" s="430"/>
      <c r="AM1980" s="430"/>
      <c r="AN1980" s="448"/>
    </row>
    <row r="1981" spans="38:40">
      <c r="AL1981" s="430"/>
      <c r="AM1981" s="430"/>
      <c r="AN1981" s="448"/>
    </row>
    <row r="1982" spans="38:40">
      <c r="AL1982" s="430"/>
      <c r="AM1982" s="430"/>
      <c r="AN1982" s="448"/>
    </row>
    <row r="1983" spans="38:40">
      <c r="AL1983" s="430"/>
      <c r="AM1983" s="430"/>
      <c r="AN1983" s="448"/>
    </row>
    <row r="1984" spans="38:40">
      <c r="AL1984" s="430"/>
      <c r="AM1984" s="430"/>
      <c r="AN1984" s="448"/>
    </row>
    <row r="1985" spans="38:40">
      <c r="AL1985" s="430"/>
      <c r="AM1985" s="430"/>
      <c r="AN1985" s="448"/>
    </row>
    <row r="1986" spans="38:40">
      <c r="AL1986" s="430"/>
      <c r="AM1986" s="430"/>
      <c r="AN1986" s="448"/>
    </row>
    <row r="1987" spans="38:40">
      <c r="AL1987" s="430"/>
      <c r="AM1987" s="430"/>
      <c r="AN1987" s="448"/>
    </row>
    <row r="1988" spans="38:40">
      <c r="AL1988" s="430"/>
      <c r="AM1988" s="430"/>
      <c r="AN1988" s="448"/>
    </row>
    <row r="1989" spans="38:40">
      <c r="AL1989" s="430"/>
      <c r="AM1989" s="430"/>
      <c r="AN1989" s="448"/>
    </row>
    <row r="1990" spans="38:40">
      <c r="AL1990" s="430"/>
      <c r="AM1990" s="430"/>
      <c r="AN1990" s="448"/>
    </row>
    <row r="1991" spans="38:40">
      <c r="AL1991" s="430"/>
      <c r="AM1991" s="430"/>
      <c r="AN1991" s="448"/>
    </row>
    <row r="1992" spans="38:40">
      <c r="AL1992" s="430"/>
      <c r="AM1992" s="430"/>
      <c r="AN1992" s="448"/>
    </row>
    <row r="1993" spans="38:40">
      <c r="AL1993" s="430"/>
      <c r="AM1993" s="430"/>
      <c r="AN1993" s="448"/>
    </row>
    <row r="1994" spans="38:40">
      <c r="AL1994" s="430"/>
      <c r="AM1994" s="430"/>
      <c r="AN1994" s="448"/>
    </row>
    <row r="1995" spans="38:40">
      <c r="AL1995" s="430"/>
      <c r="AM1995" s="430"/>
      <c r="AN1995" s="448"/>
    </row>
    <row r="1996" spans="38:40">
      <c r="AL1996" s="430"/>
      <c r="AM1996" s="430"/>
      <c r="AN1996" s="448"/>
    </row>
    <row r="1997" spans="38:40">
      <c r="AL1997" s="430"/>
      <c r="AM1997" s="430"/>
      <c r="AN1997" s="448"/>
    </row>
    <row r="1998" spans="38:40">
      <c r="AL1998" s="430"/>
      <c r="AM1998" s="430"/>
      <c r="AN1998" s="448"/>
    </row>
    <row r="1999" spans="38:40">
      <c r="AL1999" s="430"/>
      <c r="AM1999" s="430"/>
      <c r="AN1999" s="448"/>
    </row>
    <row r="2000" spans="38:40">
      <c r="AL2000" s="430"/>
      <c r="AM2000" s="430"/>
      <c r="AN2000" s="448"/>
    </row>
  </sheetData>
  <autoFilter ref="A4:AO54" xr:uid="{00000000-0001-0000-0700-000000000000}"/>
  <dataConsolidate/>
  <mergeCells count="4">
    <mergeCell ref="A1:F2"/>
    <mergeCell ref="K3:L3"/>
    <mergeCell ref="N3:Q3"/>
    <mergeCell ref="AL5:AN5"/>
  </mergeCells>
  <conditionalFormatting sqref="G55:G240">
    <cfRule type="expression" dxfId="14" priority="17">
      <formula>OR(AS55="Previous projectInternal",AS55="IdeaInternal",AS55="IdeaExternal")</formula>
    </cfRule>
  </conditionalFormatting>
  <conditionalFormatting sqref="K55:K240">
    <cfRule type="expression" dxfId="13" priority="13">
      <formula>OR(AY55="Previous projectInternal",AY55="IdeaInternal",AY55="IdeaExternal")</formula>
    </cfRule>
  </conditionalFormatting>
  <conditionalFormatting sqref="L55:L240">
    <cfRule type="expression" dxfId="12" priority="12">
      <formula>OR(AY55="Previous projectInternal",AY55="IdeaInternal",AY55="IdeaExternal")</formula>
    </cfRule>
  </conditionalFormatting>
  <conditionalFormatting sqref="M55:M74 M81:M240">
    <cfRule type="expression" dxfId="11" priority="9">
      <formula>OR($J55="Deployment ready solutions",$J55="Research &amp; engagement informing strategy",$J55="Industry standardisation")</formula>
    </cfRule>
  </conditionalFormatting>
  <conditionalFormatting sqref="M75:M80">
    <cfRule type="expression" dxfId="10" priority="1">
      <formula>OR(AZ75="Previous projectInternal",AZ75="IdeaInternal",AZ75="IdeaExternal")</formula>
    </cfRule>
  </conditionalFormatting>
  <conditionalFormatting sqref="AD55:AD240">
    <cfRule type="expression" dxfId="9" priority="15">
      <formula>OR(CD55="Previous projectInternal",CD55="IdeaInternal",CD55="IdeaExternal")</formula>
    </cfRule>
  </conditionalFormatting>
  <conditionalFormatting sqref="AE55:AE240">
    <cfRule type="expression" dxfId="8" priority="14">
      <formula>OR(CF55="Previous projectInternal",CF55="IdeaInternal",CF55="IdeaExternal")</formula>
    </cfRule>
  </conditionalFormatting>
  <conditionalFormatting sqref="AF55:AH240">
    <cfRule type="expression" dxfId="7" priority="2">
      <formula>OR(CD55="Previous projectInternal",CD55="IdeaInternal",CD55="IdeaExternal")</formula>
    </cfRule>
  </conditionalFormatting>
  <conditionalFormatting sqref="AI55:AJ240">
    <cfRule type="expression" dxfId="6" priority="3">
      <formula>OR(CF55="Previous projectInternal",CF55="IdeaInternal",CF55="IdeaExternal")</formula>
    </cfRule>
  </conditionalFormatting>
  <dataValidations count="11">
    <dataValidation allowBlank="1" showInputMessage="1" showErrorMessage="1" prompt="Please enter previous project name if project precursor was a RIIO-1 or earlier project" sqref="G110 G112:G141 G55:G107" xr:uid="{33A1EDE0-5049-4684-9B89-367DB2C2E0C1}"/>
    <dataValidation allowBlank="1" showInputMessage="1" showErrorMessage="1" sqref="E55:E500" xr:uid="{E696384C-211F-46C0-8614-A19FD77F464D}"/>
    <dataValidation operator="greaterThan" allowBlank="1" showInputMessage="1" showErrorMessage="1" prompt="For Deployment ready solutions for which a company wants to input a CBA net benefit, please remove condition formatting for the appropriate cell." sqref="T55:T2000 V55:X2000" xr:uid="{86DA6B49-AFB5-470E-8E66-8782D9ABA396}"/>
    <dataValidation type="decimal" operator="greaterThan" allowBlank="1" showInputMessage="1" showErrorMessage="1" prompt="Note that this value is the spend of the LNOs own money on the project. e.g. not allowance from Ofgem, in funded projects." sqref="P77:P79 P66:P75 P86 P83:P84 P93:P101 P81" xr:uid="{8E751D37-9854-407B-8A24-4B56B2E79AA9}">
      <formula1>-100000000</formula1>
    </dataValidation>
    <dataValidation type="whole" allowBlank="1" showInputMessage="1" showErrorMessage="1" error="Please enter a TRL number (whole number between 1 and 9 - TRL indicates the project is taken into BAU)" sqref="AD93:AD94 AD102:AD141" xr:uid="{9AAAC81B-A71B-4184-8114-0C7D44936383}">
      <formula1>1</formula1>
      <formula2>9</formula2>
    </dataValidation>
    <dataValidation type="whole" allowBlank="1" showInputMessage="1" showErrorMessage="1" error="Please enter a TRL number (whole number between 1 and 8)" sqref="N101:O101 M66:M94 N98:O99 M102:M141 M55:M58" xr:uid="{871747C3-6C24-445C-81F6-BC7FB57B0B3C}">
      <formula1>1</formula1>
      <formula2>8</formula2>
    </dataValidation>
    <dataValidation type="decimal" operator="greaterThan" allowBlank="1" showInputMessage="1" showErrorMessage="1" sqref="P76 P82 P87:P92 N102:P141 AD55:AD92 N100:O100 AD95:AD101 AC102:AC141 AC100 P85 N66:O97 AC55:AC94 AC97:AC98 Q55:Q141 P55:P64 N55:O58 P80" xr:uid="{41E58F51-ED35-4AFD-9C8A-55F3648C1ED5}">
      <formula1>-100000000</formula1>
    </dataValidation>
    <dataValidation type="date" allowBlank="1" showInputMessage="1" showErrorMessage="1" error="Please enter a date in short date format (DD/MM/YYYY)" prompt="Please enter a date in short date format (DD/MM/YYYY)" sqref="Y93:Z94 AC101 Y102:Z141 H55:I141" xr:uid="{5A94C914-32CA-4933-B996-37A12AA98648}">
      <formula1>36526</formula1>
      <formula2>73051</formula2>
    </dataValidation>
    <dataValidation allowBlank="1" showInputMessage="1" showErrorMessage="1" prompt="Please enter external idea precursor in the form of a smarter networks portal (if a project) or a simple idea summary (if an idea)." sqref="G108:G109 AG76:AJ99 AE76:AE99 AE55:AE63 AG101:AJ141 AE101:AE141 AG55:AJ63" xr:uid="{322D68A9-16AD-4535-9A68-A8EA5FC102A2}"/>
    <dataValidation type="decimal" operator="greaterThan" allowBlank="1" showInputMessage="1" showErrorMessage="1" prompt="For Deployment ready solutions for which a company wants to input a CBA net benefit, please remove condition formatting for the appropriate cell." sqref="AE100 AG64:AJ75 AG100:AJ100 S55:S2000 AE64:AE75 U55:U2000" xr:uid="{60A7FDFF-7DED-431C-899A-4EB468E57036}">
      <formula1>-100000000</formula1>
    </dataValidation>
    <dataValidation allowBlank="1" showInputMessage="1" showErrorMessage="1" prompt="Please see rows 36-41 for project type definitions" sqref="J4" xr:uid="{73FD2C3C-5EFC-4035-9081-C20C1D24701D}"/>
  </dataValidations>
  <pageMargins left="0.7" right="0.7" top="0.75" bottom="0.75" header="0.3" footer="0.3"/>
  <pageSetup paperSize="9" orientation="portrait" r:id="rId1"/>
  <headerFooter>
    <oddFooter>&amp;C&amp;1#&amp;"Calibri"&amp;12&amp;K008000Internal Use</oddFooter>
  </headerFooter>
  <customProperties>
    <customPr name="_pios_id" r:id="rId2"/>
  </customProperties>
  <legacyDrawing r:id="rId3"/>
  <extLst>
    <ext xmlns:x14="http://schemas.microsoft.com/office/spreadsheetml/2009/9/main" uri="{CCE6A557-97BC-4b89-ADB6-D9C93CAAB3DF}">
      <x14:dataValidations xmlns:xm="http://schemas.microsoft.com/office/excel/2006/main" count="7">
        <x14:dataValidation type="list" allowBlank="1" showInputMessage="1" showErrorMessage="1" xr:uid="{DA7E1464-6A6E-4737-AB9D-7F779D72C255}">
          <x14:formula1>
            <xm:f>'Data options'!$F$3:$F$8</xm:f>
          </x14:formula1>
          <xm:sqref>J55:J500</xm:sqref>
        </x14:dataValidation>
        <x14:dataValidation type="list" allowBlank="1" showInputMessage="1" showErrorMessage="1" xr:uid="{475FC7C6-0E47-4379-81D2-83ADD9950D51}">
          <x14:formula1>
            <xm:f>'Data options'!$E$15:$E$19</xm:f>
          </x14:formula1>
          <xm:sqref>K55:L500</xm:sqref>
        </x14:dataValidation>
        <x14:dataValidation type="list" allowBlank="1" showInputMessage="1" showErrorMessage="1" xr:uid="{2B9131A8-127A-45AD-95AF-C7029AA01301}">
          <x14:formula1>
            <xm:f>'Data options'!$F$15:$F$16</xm:f>
          </x14:formula1>
          <xm:sqref>R55:R500</xm:sqref>
        </x14:dataValidation>
        <x14:dataValidation type="list" allowBlank="1" showInputMessage="1" showErrorMessage="1" error="Please enter a date in short date format (DD/MM/YYYY)" prompt="Please enter a date in short date format (DD/MM/YYYY)" xr:uid="{31008CE3-B4C7-48A4-AC02-0DA4C246DB9D}">
          <x14:formula1>
            <xm:f>'Data options'!$I$3:$I$7</xm:f>
          </x14:formula1>
          <xm:sqref>AA55:AA500</xm:sqref>
        </x14:dataValidation>
        <x14:dataValidation type="list" allowBlank="1" showInputMessage="1" showErrorMessage="1" xr:uid="{D487DD61-0AF7-416B-946A-B7CA8887C8E4}">
          <x14:formula1>
            <xm:f>'Data options'!$J$3:$J$6</xm:f>
          </x14:formula1>
          <xm:sqref>AB55:AB500</xm:sqref>
        </x14:dataValidation>
        <x14:dataValidation type="list" allowBlank="1" showInputMessage="1" showErrorMessage="1" xr:uid="{2F72061E-9993-4548-8B46-4752E1512780}">
          <x14:formula1>
            <xm:f>'Data options'!$D$9:$D$10</xm:f>
          </x14:formula1>
          <xm:sqref>C55:C460</xm:sqref>
        </x14:dataValidation>
        <x14:dataValidation type="list" allowBlank="1" showInputMessage="1" showErrorMessage="1" xr:uid="{377B491F-A42E-4DCA-9BC1-FCEDB07E5419}">
          <x14:formula1>
            <xm:f>'Data options'!$D$15:$D$18</xm:f>
          </x14:formula1>
          <xm:sqref>D55:D460</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B0445-3DD2-4A8A-AD82-FE85B75DE924}">
  <dimension ref="A1:F98"/>
  <sheetViews>
    <sheetView topLeftCell="A69" workbookViewId="0">
      <selection activeCell="D89" sqref="D89"/>
    </sheetView>
  </sheetViews>
  <sheetFormatPr defaultRowHeight="15"/>
  <cols>
    <col min="2" max="2" width="29" bestFit="1" customWidth="1"/>
    <col min="3" max="3" width="35.28515625" bestFit="1" customWidth="1"/>
    <col min="4" max="4" width="45.28515625" bestFit="1" customWidth="1"/>
    <col min="5" max="5" width="40.42578125" bestFit="1" customWidth="1"/>
    <col min="6" max="6" width="28.42578125" bestFit="1" customWidth="1"/>
  </cols>
  <sheetData>
    <row r="1" spans="1:6" ht="15.75" thickBot="1">
      <c r="B1" s="288" t="s">
        <v>919</v>
      </c>
      <c r="C1" s="288" t="s">
        <v>965</v>
      </c>
      <c r="D1" s="288" t="s">
        <v>937</v>
      </c>
      <c r="E1" s="288" t="s">
        <v>930</v>
      </c>
      <c r="F1" s="288" t="s">
        <v>943</v>
      </c>
    </row>
    <row r="2" spans="1:6">
      <c r="A2" t="s">
        <v>1233</v>
      </c>
      <c r="B2">
        <v>2</v>
      </c>
      <c r="C2">
        <v>7</v>
      </c>
      <c r="D2">
        <v>77</v>
      </c>
      <c r="E2">
        <v>4</v>
      </c>
      <c r="F2">
        <v>3</v>
      </c>
    </row>
    <row r="3" spans="1:6">
      <c r="A3" t="s">
        <v>1234</v>
      </c>
      <c r="B3">
        <v>1</v>
      </c>
      <c r="C3">
        <v>11</v>
      </c>
      <c r="D3">
        <v>7</v>
      </c>
      <c r="E3">
        <v>2</v>
      </c>
      <c r="F3">
        <v>16</v>
      </c>
    </row>
    <row r="5" spans="1:6" ht="15.75" thickBot="1">
      <c r="B5" s="288" t="s">
        <v>919</v>
      </c>
      <c r="C5" s="288" t="s">
        <v>965</v>
      </c>
      <c r="D5" s="288" t="s">
        <v>937</v>
      </c>
      <c r="E5" s="288" t="s">
        <v>930</v>
      </c>
      <c r="F5" s="288" t="s">
        <v>943</v>
      </c>
    </row>
    <row r="6" spans="1:6">
      <c r="B6" s="434" t="s">
        <v>1235</v>
      </c>
      <c r="C6" s="449" t="s">
        <v>1235</v>
      </c>
      <c r="D6" s="434" t="s">
        <v>1235</v>
      </c>
      <c r="E6" s="434" t="s">
        <v>1235</v>
      </c>
      <c r="F6" s="434" t="s">
        <v>1235</v>
      </c>
    </row>
    <row r="7" spans="1:6">
      <c r="B7" s="417" t="s">
        <v>1235</v>
      </c>
      <c r="C7" s="450" t="s">
        <v>1235</v>
      </c>
      <c r="D7" s="417" t="s">
        <v>1235</v>
      </c>
      <c r="E7" s="417" t="s">
        <v>1235</v>
      </c>
      <c r="F7" s="417" t="s">
        <v>1235</v>
      </c>
    </row>
    <row r="8" spans="1:6">
      <c r="B8" s="417" t="s">
        <v>1236</v>
      </c>
      <c r="C8" s="450" t="s">
        <v>1235</v>
      </c>
      <c r="D8" s="417" t="s">
        <v>1235</v>
      </c>
      <c r="E8" s="417" t="s">
        <v>1235</v>
      </c>
      <c r="F8" s="417" t="s">
        <v>1235</v>
      </c>
    </row>
    <row r="9" spans="1:6">
      <c r="B9" s="417"/>
      <c r="C9" s="450" t="s">
        <v>1235</v>
      </c>
      <c r="D9" s="417" t="s">
        <v>1235</v>
      </c>
      <c r="E9" s="417" t="s">
        <v>1235</v>
      </c>
      <c r="F9" s="417" t="s">
        <v>1236</v>
      </c>
    </row>
    <row r="10" spans="1:6">
      <c r="B10" s="417"/>
      <c r="C10" s="450" t="s">
        <v>1235</v>
      </c>
      <c r="D10" s="417" t="s">
        <v>1235</v>
      </c>
      <c r="E10" s="417" t="s">
        <v>1236</v>
      </c>
      <c r="F10" s="417" t="s">
        <v>1236</v>
      </c>
    </row>
    <row r="11" spans="1:6">
      <c r="B11" s="417"/>
      <c r="C11" s="450" t="s">
        <v>1235</v>
      </c>
      <c r="D11" s="417" t="s">
        <v>1235</v>
      </c>
      <c r="E11" s="417" t="s">
        <v>1236</v>
      </c>
      <c r="F11" s="417" t="s">
        <v>1236</v>
      </c>
    </row>
    <row r="12" spans="1:6">
      <c r="B12" s="417"/>
      <c r="C12" s="450" t="s">
        <v>1235</v>
      </c>
      <c r="D12" s="417" t="s">
        <v>1235</v>
      </c>
      <c r="E12" s="417"/>
      <c r="F12" s="417" t="s">
        <v>1236</v>
      </c>
    </row>
    <row r="13" spans="1:6">
      <c r="B13" s="417"/>
      <c r="C13" s="417" t="s">
        <v>1236</v>
      </c>
      <c r="D13" s="417" t="s">
        <v>1235</v>
      </c>
      <c r="E13" s="417"/>
      <c r="F13" s="417" t="s">
        <v>1236</v>
      </c>
    </row>
    <row r="14" spans="1:6">
      <c r="B14" s="417"/>
      <c r="C14" s="450" t="s">
        <v>1236</v>
      </c>
      <c r="D14" s="417" t="s">
        <v>1235</v>
      </c>
      <c r="E14" s="417"/>
      <c r="F14" s="417" t="s">
        <v>1236</v>
      </c>
    </row>
    <row r="15" spans="1:6">
      <c r="B15" s="417"/>
      <c r="C15" s="450" t="s">
        <v>1236</v>
      </c>
      <c r="D15" s="417" t="s">
        <v>1235</v>
      </c>
      <c r="E15" s="417"/>
      <c r="F15" s="417" t="s">
        <v>1236</v>
      </c>
    </row>
    <row r="16" spans="1:6">
      <c r="B16" s="417"/>
      <c r="C16" s="450" t="s">
        <v>1236</v>
      </c>
      <c r="D16" s="417" t="s">
        <v>1235</v>
      </c>
      <c r="E16" s="417"/>
      <c r="F16" s="417" t="s">
        <v>1236</v>
      </c>
    </row>
    <row r="17" spans="2:6">
      <c r="B17" s="417"/>
      <c r="C17" s="450" t="s">
        <v>1236</v>
      </c>
      <c r="D17" s="417" t="s">
        <v>1235</v>
      </c>
      <c r="E17" s="417"/>
      <c r="F17" s="417" t="s">
        <v>1236</v>
      </c>
    </row>
    <row r="18" spans="2:6">
      <c r="B18" s="417"/>
      <c r="C18" s="450" t="s">
        <v>1236</v>
      </c>
      <c r="D18" s="417" t="s">
        <v>1235</v>
      </c>
      <c r="E18" s="417"/>
      <c r="F18" s="417" t="s">
        <v>1236</v>
      </c>
    </row>
    <row r="19" spans="2:6">
      <c r="B19" s="417"/>
      <c r="C19" s="450" t="s">
        <v>1236</v>
      </c>
      <c r="D19" s="417" t="s">
        <v>1235</v>
      </c>
      <c r="E19" s="417"/>
      <c r="F19" s="417" t="s">
        <v>1236</v>
      </c>
    </row>
    <row r="20" spans="2:6">
      <c r="B20" s="417"/>
      <c r="C20" s="450" t="s">
        <v>1236</v>
      </c>
      <c r="D20" s="417" t="s">
        <v>1235</v>
      </c>
      <c r="E20" s="417"/>
      <c r="F20" s="417" t="s">
        <v>1236</v>
      </c>
    </row>
    <row r="21" spans="2:6">
      <c r="B21" s="417"/>
      <c r="C21" s="450" t="s">
        <v>1236</v>
      </c>
      <c r="D21" s="417" t="s">
        <v>1235</v>
      </c>
      <c r="E21" s="417"/>
      <c r="F21" s="417" t="s">
        <v>1236</v>
      </c>
    </row>
    <row r="22" spans="2:6">
      <c r="B22" s="417"/>
      <c r="C22" s="450" t="s">
        <v>1236</v>
      </c>
      <c r="D22" s="417" t="s">
        <v>1235</v>
      </c>
      <c r="E22" s="417"/>
      <c r="F22" s="417" t="s">
        <v>1236</v>
      </c>
    </row>
    <row r="23" spans="2:6">
      <c r="B23" s="417"/>
      <c r="C23" s="450" t="s">
        <v>1236</v>
      </c>
      <c r="D23" s="417" t="s">
        <v>1235</v>
      </c>
      <c r="E23" s="417"/>
      <c r="F23" s="417" t="s">
        <v>1236</v>
      </c>
    </row>
    <row r="24" spans="2:6">
      <c r="B24" s="417"/>
      <c r="C24" s="417"/>
      <c r="D24" s="417" t="s">
        <v>1235</v>
      </c>
      <c r="E24" s="417"/>
      <c r="F24" s="417" t="s">
        <v>1236</v>
      </c>
    </row>
    <row r="25" spans="2:6">
      <c r="B25" s="417"/>
      <c r="C25" s="417"/>
      <c r="D25" s="417" t="s">
        <v>1235</v>
      </c>
      <c r="E25" s="417"/>
    </row>
    <row r="26" spans="2:6">
      <c r="B26" s="417"/>
      <c r="C26" s="417"/>
      <c r="D26" s="417" t="s">
        <v>1235</v>
      </c>
      <c r="E26" s="417"/>
      <c r="F26" s="417"/>
    </row>
    <row r="27" spans="2:6">
      <c r="B27" s="417"/>
      <c r="C27" s="417"/>
      <c r="D27" s="417" t="s">
        <v>1235</v>
      </c>
      <c r="E27" s="417"/>
      <c r="F27" s="417"/>
    </row>
    <row r="28" spans="2:6">
      <c r="B28" s="417"/>
      <c r="C28" s="417"/>
      <c r="D28" s="417" t="s">
        <v>1235</v>
      </c>
      <c r="E28" s="417"/>
      <c r="F28" s="417"/>
    </row>
    <row r="29" spans="2:6">
      <c r="B29" s="417"/>
      <c r="C29" s="417"/>
      <c r="D29" s="417" t="s">
        <v>1235</v>
      </c>
      <c r="E29" s="417"/>
      <c r="F29" s="417"/>
    </row>
    <row r="30" spans="2:6">
      <c r="B30" s="417"/>
      <c r="C30" s="417"/>
      <c r="D30" s="417" t="s">
        <v>1235</v>
      </c>
      <c r="E30" s="417"/>
      <c r="F30" s="417"/>
    </row>
    <row r="31" spans="2:6">
      <c r="B31" s="417"/>
      <c r="C31" s="417"/>
      <c r="D31" s="417" t="s">
        <v>1235</v>
      </c>
      <c r="E31" s="417"/>
      <c r="F31" s="417"/>
    </row>
    <row r="32" spans="2:6">
      <c r="B32" s="417"/>
      <c r="C32" s="417"/>
      <c r="D32" s="417" t="s">
        <v>1235</v>
      </c>
      <c r="E32" s="417"/>
      <c r="F32" s="417"/>
    </row>
    <row r="33" spans="2:6">
      <c r="B33" s="417"/>
      <c r="C33" s="417"/>
      <c r="D33" s="417" t="s">
        <v>1235</v>
      </c>
      <c r="E33" s="417"/>
      <c r="F33" s="417"/>
    </row>
    <row r="34" spans="2:6">
      <c r="B34" s="417"/>
      <c r="C34" s="417"/>
      <c r="D34" s="417" t="s">
        <v>1235</v>
      </c>
      <c r="E34" s="417"/>
      <c r="F34" s="417"/>
    </row>
    <row r="35" spans="2:6">
      <c r="B35" s="417"/>
      <c r="C35" s="417"/>
      <c r="D35" s="417" t="s">
        <v>1235</v>
      </c>
      <c r="E35" s="417"/>
      <c r="F35" s="417"/>
    </row>
    <row r="36" spans="2:6">
      <c r="B36" s="417"/>
      <c r="C36" s="417"/>
      <c r="D36" s="417" t="s">
        <v>1235</v>
      </c>
      <c r="E36" s="417"/>
      <c r="F36" s="417"/>
    </row>
    <row r="37" spans="2:6">
      <c r="B37" s="417"/>
      <c r="C37" s="417"/>
      <c r="D37" s="417" t="s">
        <v>1235</v>
      </c>
      <c r="E37" s="417"/>
      <c r="F37" s="417"/>
    </row>
    <row r="38" spans="2:6">
      <c r="B38" s="417"/>
      <c r="C38" s="417"/>
      <c r="D38" s="417" t="s">
        <v>1235</v>
      </c>
      <c r="E38" s="417"/>
      <c r="F38" s="417"/>
    </row>
    <row r="39" spans="2:6">
      <c r="B39" s="417"/>
      <c r="C39" s="417"/>
      <c r="D39" s="417" t="s">
        <v>1235</v>
      </c>
      <c r="E39" s="417"/>
      <c r="F39" s="417"/>
    </row>
    <row r="40" spans="2:6">
      <c r="B40" s="417"/>
      <c r="C40" s="417"/>
      <c r="D40" s="417" t="s">
        <v>1235</v>
      </c>
      <c r="E40" s="417"/>
      <c r="F40" s="417"/>
    </row>
    <row r="41" spans="2:6">
      <c r="B41" s="417"/>
      <c r="C41" s="417"/>
      <c r="D41" s="417" t="s">
        <v>1235</v>
      </c>
      <c r="E41" s="417"/>
      <c r="F41" s="417"/>
    </row>
    <row r="42" spans="2:6">
      <c r="B42" s="417"/>
      <c r="C42" s="417"/>
      <c r="D42" s="417" t="s">
        <v>1235</v>
      </c>
      <c r="E42" s="417"/>
      <c r="F42" s="417"/>
    </row>
    <row r="43" spans="2:6">
      <c r="B43" s="417"/>
      <c r="C43" s="417"/>
      <c r="D43" s="417" t="s">
        <v>1235</v>
      </c>
      <c r="E43" s="417"/>
      <c r="F43" s="417"/>
    </row>
    <row r="44" spans="2:6">
      <c r="B44" s="417"/>
      <c r="C44" s="434"/>
      <c r="D44" s="417" t="s">
        <v>1235</v>
      </c>
      <c r="E44" s="417"/>
      <c r="F44" s="434"/>
    </row>
    <row r="45" spans="2:6">
      <c r="B45" s="417"/>
      <c r="C45" s="434"/>
      <c r="D45" s="417" t="s">
        <v>1235</v>
      </c>
      <c r="E45" s="417"/>
      <c r="F45" s="434"/>
    </row>
    <row r="46" spans="2:6">
      <c r="B46" s="417"/>
      <c r="C46" s="417"/>
      <c r="D46" s="417" t="s">
        <v>1235</v>
      </c>
      <c r="E46" s="417"/>
      <c r="F46" s="417"/>
    </row>
    <row r="47" spans="2:6">
      <c r="B47" s="417"/>
      <c r="C47" s="417"/>
      <c r="D47" s="417" t="s">
        <v>1235</v>
      </c>
      <c r="E47" s="417"/>
      <c r="F47" s="417"/>
    </row>
    <row r="48" spans="2:6">
      <c r="B48" s="417"/>
      <c r="C48" s="417"/>
      <c r="D48" s="417" t="s">
        <v>1235</v>
      </c>
      <c r="E48" s="417"/>
      <c r="F48" s="417"/>
    </row>
    <row r="49" spans="2:6">
      <c r="B49" s="417"/>
      <c r="C49" s="417"/>
      <c r="D49" s="417" t="s">
        <v>1235</v>
      </c>
      <c r="E49" s="417"/>
      <c r="F49" s="417"/>
    </row>
    <row r="50" spans="2:6">
      <c r="B50" s="417"/>
      <c r="C50" s="417"/>
      <c r="D50" s="417" t="s">
        <v>1235</v>
      </c>
      <c r="E50" s="417"/>
      <c r="F50" s="417"/>
    </row>
    <row r="51" spans="2:6">
      <c r="B51" s="417"/>
      <c r="C51" s="417"/>
      <c r="D51" s="417" t="s">
        <v>1235</v>
      </c>
      <c r="E51" s="417"/>
      <c r="F51" s="417"/>
    </row>
    <row r="52" spans="2:6">
      <c r="B52" s="417"/>
      <c r="C52" s="417"/>
      <c r="D52" s="417" t="s">
        <v>1235</v>
      </c>
      <c r="E52" s="417"/>
      <c r="F52" s="417"/>
    </row>
    <row r="53" spans="2:6">
      <c r="B53" s="417"/>
      <c r="C53" s="417"/>
      <c r="D53" s="417" t="s">
        <v>1235</v>
      </c>
      <c r="E53" s="417"/>
      <c r="F53" s="417"/>
    </row>
    <row r="54" spans="2:6">
      <c r="B54" s="417"/>
      <c r="C54" s="417"/>
      <c r="D54" s="417" t="s">
        <v>1235</v>
      </c>
      <c r="E54" s="417"/>
      <c r="F54" s="417"/>
    </row>
    <row r="55" spans="2:6">
      <c r="B55" s="417"/>
      <c r="C55" s="417"/>
      <c r="D55" s="417" t="s">
        <v>1235</v>
      </c>
      <c r="E55" s="417"/>
      <c r="F55" s="417"/>
    </row>
    <row r="56" spans="2:6">
      <c r="B56" s="417"/>
      <c r="C56" s="417"/>
      <c r="D56" s="417" t="s">
        <v>1235</v>
      </c>
      <c r="E56" s="417"/>
      <c r="F56" s="417"/>
    </row>
    <row r="57" spans="2:6">
      <c r="B57" s="417"/>
      <c r="C57" s="417"/>
      <c r="D57" s="417" t="s">
        <v>1235</v>
      </c>
      <c r="E57" s="417"/>
      <c r="F57" s="417"/>
    </row>
    <row r="58" spans="2:6">
      <c r="B58" s="417"/>
      <c r="C58" s="417"/>
      <c r="D58" s="417" t="s">
        <v>1235</v>
      </c>
      <c r="E58" s="417"/>
      <c r="F58" s="417"/>
    </row>
    <row r="59" spans="2:6">
      <c r="B59" s="417"/>
      <c r="C59" s="417"/>
      <c r="D59" s="417" t="s">
        <v>1235</v>
      </c>
      <c r="E59" s="417"/>
      <c r="F59" s="417"/>
    </row>
    <row r="60" spans="2:6">
      <c r="B60" s="417"/>
      <c r="C60" s="417"/>
      <c r="D60" s="417" t="s">
        <v>1235</v>
      </c>
      <c r="E60" s="417"/>
      <c r="F60" s="417"/>
    </row>
    <row r="61" spans="2:6">
      <c r="B61" s="417"/>
      <c r="C61" s="417"/>
      <c r="D61" s="417" t="s">
        <v>1235</v>
      </c>
      <c r="E61" s="417"/>
      <c r="F61" s="417"/>
    </row>
    <row r="62" spans="2:6">
      <c r="B62" s="417"/>
      <c r="C62" s="417"/>
      <c r="D62" s="417" t="s">
        <v>1235</v>
      </c>
      <c r="E62" s="417"/>
      <c r="F62" s="417"/>
    </row>
    <row r="63" spans="2:6">
      <c r="B63" s="417"/>
      <c r="C63" s="417"/>
      <c r="D63" s="450" t="s">
        <v>1235</v>
      </c>
      <c r="E63" s="417"/>
      <c r="F63" s="417"/>
    </row>
    <row r="64" spans="2:6">
      <c r="B64" s="417"/>
      <c r="C64" s="417"/>
      <c r="D64" s="450" t="s">
        <v>1235</v>
      </c>
      <c r="E64" s="417"/>
      <c r="F64" s="417"/>
    </row>
    <row r="65" spans="2:6">
      <c r="B65" s="417"/>
      <c r="C65" s="417"/>
      <c r="D65" s="450" t="s">
        <v>1235</v>
      </c>
      <c r="E65" s="417"/>
      <c r="F65" s="417"/>
    </row>
    <row r="66" spans="2:6">
      <c r="B66" s="417"/>
      <c r="C66" s="417"/>
      <c r="D66" s="450" t="s">
        <v>1235</v>
      </c>
      <c r="E66" s="417"/>
      <c r="F66" s="417"/>
    </row>
    <row r="67" spans="2:6">
      <c r="B67" s="417"/>
      <c r="C67" s="417"/>
      <c r="D67" s="450" t="s">
        <v>1235</v>
      </c>
      <c r="E67" s="417"/>
      <c r="F67" s="417"/>
    </row>
    <row r="68" spans="2:6">
      <c r="B68" s="450"/>
      <c r="C68" s="417"/>
      <c r="D68" s="450" t="s">
        <v>1235</v>
      </c>
      <c r="E68" s="417"/>
      <c r="F68" s="417"/>
    </row>
    <row r="69" spans="2:6">
      <c r="B69" s="451"/>
      <c r="C69" s="452"/>
      <c r="D69" s="451" t="s">
        <v>1235</v>
      </c>
      <c r="E69" s="452"/>
      <c r="F69" s="452"/>
    </row>
    <row r="70" spans="2:6">
      <c r="B70" s="450"/>
      <c r="C70" s="417"/>
      <c r="D70" s="450" t="s">
        <v>1235</v>
      </c>
      <c r="E70" s="417"/>
      <c r="F70" s="417"/>
    </row>
    <row r="71" spans="2:6">
      <c r="B71" s="450"/>
      <c r="C71" s="417"/>
      <c r="D71" s="450" t="s">
        <v>1235</v>
      </c>
      <c r="E71" s="417"/>
      <c r="F71" s="417"/>
    </row>
    <row r="72" spans="2:6">
      <c r="B72" s="450"/>
      <c r="C72" s="417"/>
      <c r="D72" s="450" t="s">
        <v>1235</v>
      </c>
      <c r="E72" s="417"/>
      <c r="F72" s="417"/>
    </row>
    <row r="73" spans="2:6">
      <c r="B73" s="450"/>
      <c r="C73" s="417"/>
      <c r="D73" s="450" t="s">
        <v>1235</v>
      </c>
      <c r="E73" s="450"/>
      <c r="F73" s="417"/>
    </row>
    <row r="74" spans="2:6">
      <c r="B74" s="450"/>
      <c r="C74" s="417"/>
      <c r="D74" s="450" t="s">
        <v>1235</v>
      </c>
      <c r="E74" s="450"/>
      <c r="F74" s="417"/>
    </row>
    <row r="75" spans="2:6">
      <c r="B75" s="450"/>
      <c r="C75" s="417"/>
      <c r="D75" s="450" t="s">
        <v>1235</v>
      </c>
      <c r="E75" s="450"/>
      <c r="F75" s="417"/>
    </row>
    <row r="76" spans="2:6">
      <c r="B76" s="450"/>
      <c r="C76" s="417"/>
      <c r="D76" s="450" t="s">
        <v>1235</v>
      </c>
      <c r="E76" s="450"/>
      <c r="F76" s="417"/>
    </row>
    <row r="77" spans="2:6">
      <c r="B77" s="450"/>
      <c r="C77" s="417"/>
      <c r="D77" s="450" t="s">
        <v>1235</v>
      </c>
      <c r="E77" s="450"/>
      <c r="F77" s="417"/>
    </row>
    <row r="78" spans="2:6">
      <c r="B78" s="450"/>
      <c r="C78" s="417"/>
      <c r="D78" s="450" t="s">
        <v>1235</v>
      </c>
      <c r="E78" s="450"/>
      <c r="F78" s="450"/>
    </row>
    <row r="79" spans="2:6">
      <c r="B79" s="450"/>
      <c r="C79" s="417"/>
      <c r="D79" s="450" t="s">
        <v>1235</v>
      </c>
      <c r="E79" s="450"/>
      <c r="F79" s="450"/>
    </row>
    <row r="80" spans="2:6">
      <c r="B80" s="450"/>
      <c r="C80" s="417"/>
      <c r="D80" s="450" t="s">
        <v>1235</v>
      </c>
      <c r="E80" s="450"/>
      <c r="F80" s="450"/>
    </row>
    <row r="81" spans="2:6">
      <c r="B81" s="450"/>
      <c r="C81" s="417"/>
      <c r="D81" s="450" t="s">
        <v>1235</v>
      </c>
      <c r="E81" s="450"/>
      <c r="F81" s="450"/>
    </row>
    <row r="82" spans="2:6">
      <c r="B82" s="450"/>
      <c r="C82" s="417"/>
      <c r="D82" s="450" t="s">
        <v>1235</v>
      </c>
      <c r="E82" s="450"/>
      <c r="F82" s="450"/>
    </row>
    <row r="83" spans="2:6">
      <c r="B83" s="450"/>
      <c r="C83" s="417"/>
      <c r="D83" s="417" t="s">
        <v>1236</v>
      </c>
      <c r="E83" s="450"/>
      <c r="F83" s="450"/>
    </row>
    <row r="84" spans="2:6">
      <c r="B84" s="450"/>
      <c r="C84" s="417"/>
      <c r="D84" s="417" t="s">
        <v>1236</v>
      </c>
      <c r="E84" s="450"/>
      <c r="F84" s="450"/>
    </row>
    <row r="85" spans="2:6">
      <c r="B85" s="450"/>
      <c r="C85" s="450"/>
      <c r="D85" s="450" t="s">
        <v>1236</v>
      </c>
      <c r="E85" s="450"/>
      <c r="F85" s="450"/>
    </row>
    <row r="86" spans="2:6">
      <c r="B86" s="450"/>
      <c r="C86" s="450"/>
      <c r="D86" s="450" t="s">
        <v>1236</v>
      </c>
      <c r="E86" s="450"/>
      <c r="F86" s="450"/>
    </row>
    <row r="87" spans="2:6">
      <c r="B87" s="450"/>
      <c r="C87" s="450"/>
      <c r="D87" s="450" t="s">
        <v>1236</v>
      </c>
      <c r="E87" s="450"/>
      <c r="F87" s="450"/>
    </row>
    <row r="88" spans="2:6">
      <c r="B88" s="450"/>
      <c r="C88" s="450"/>
      <c r="D88" s="450" t="s">
        <v>1236</v>
      </c>
      <c r="E88" s="450"/>
      <c r="F88" s="450"/>
    </row>
    <row r="89" spans="2:6">
      <c r="B89" s="450"/>
      <c r="C89" s="450"/>
      <c r="D89" s="450" t="s">
        <v>1236</v>
      </c>
      <c r="E89" s="450"/>
      <c r="F89" s="450"/>
    </row>
    <row r="90" spans="2:6">
      <c r="B90" s="450"/>
      <c r="C90" s="450"/>
      <c r="D90" s="417"/>
      <c r="E90" s="450"/>
      <c r="F90" s="450"/>
    </row>
    <row r="91" spans="2:6">
      <c r="B91" s="450"/>
      <c r="C91" s="450"/>
      <c r="D91" s="417"/>
      <c r="E91" s="450"/>
      <c r="F91" s="450"/>
    </row>
    <row r="92" spans="2:6">
      <c r="B92" s="450"/>
      <c r="C92" s="450"/>
      <c r="D92" s="417"/>
      <c r="E92" s="450"/>
      <c r="F92" s="450"/>
    </row>
    <row r="93" spans="2:6">
      <c r="B93" s="450"/>
      <c r="C93" s="450"/>
      <c r="D93" s="450"/>
      <c r="E93" s="450"/>
      <c r="F93" s="450"/>
    </row>
    <row r="94" spans="2:6">
      <c r="B94" s="450"/>
      <c r="C94" s="450"/>
      <c r="D94" s="450"/>
      <c r="E94" s="450"/>
      <c r="F94" s="450"/>
    </row>
    <row r="95" spans="2:6">
      <c r="B95" s="450"/>
      <c r="C95" s="450"/>
      <c r="D95" s="450"/>
      <c r="E95" s="450"/>
      <c r="F95" s="450"/>
    </row>
    <row r="96" spans="2:6">
      <c r="B96" s="450"/>
      <c r="C96" s="450"/>
      <c r="D96" s="450"/>
      <c r="E96" s="450"/>
      <c r="F96" s="450"/>
    </row>
    <row r="97" spans="2:6">
      <c r="B97" s="450"/>
      <c r="C97" s="450"/>
      <c r="D97" s="450"/>
      <c r="E97" s="450"/>
      <c r="F97" s="450"/>
    </row>
    <row r="98" spans="2:6">
      <c r="B98" s="450"/>
      <c r="C98" s="450"/>
      <c r="D98" s="450"/>
      <c r="E98" s="450"/>
      <c r="F98" s="450"/>
    </row>
  </sheetData>
  <pageMargins left="0.7" right="0.7" top="0.75" bottom="0.75" header="0.3" footer="0.3"/>
  <pageSetup paperSize="9" orientation="portrait" r:id="rId1"/>
  <headerFooter>
    <oddFooter>&amp;C&amp;1#&amp;"Calibri"&amp;12&amp;K008000Internal Use</oddFooter>
  </headerFooter>
  <customProperties>
    <customPr name="_pios_id" r:id="rId2"/>
  </customProperties>
  <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9E1160-C9CE-4173-BBBB-3A3D7AE2478E}">
  <dimension ref="A1:M94"/>
  <sheetViews>
    <sheetView workbookViewId="0">
      <selection activeCell="L9" sqref="L9"/>
    </sheetView>
  </sheetViews>
  <sheetFormatPr defaultRowHeight="15"/>
  <cols>
    <col min="1" max="1" width="9" style="215" customWidth="1"/>
    <col min="2" max="2" width="14.7109375" bestFit="1" customWidth="1"/>
    <col min="9" max="9" width="11" style="297" bestFit="1" customWidth="1"/>
    <col min="10" max="10" width="11" style="297" customWidth="1"/>
    <col min="13" max="13" width="9.28515625" bestFit="1" customWidth="1"/>
  </cols>
  <sheetData>
    <row r="1" spans="1:13" ht="45.75" thickBot="1">
      <c r="A1" s="287" t="s">
        <v>903</v>
      </c>
      <c r="B1" s="288" t="s">
        <v>1237</v>
      </c>
      <c r="H1" s="166" t="s">
        <v>1238</v>
      </c>
      <c r="I1" s="296" t="s">
        <v>1239</v>
      </c>
    </row>
    <row r="2" spans="1:13">
      <c r="A2" s="453">
        <v>2</v>
      </c>
      <c r="B2" s="439">
        <v>52000</v>
      </c>
      <c r="G2" t="s">
        <v>1240</v>
      </c>
      <c r="H2">
        <f>SUMIF($A$2:$A$94,A2,$A$2:$A$94)</f>
        <v>108</v>
      </c>
      <c r="I2" s="297">
        <f>SUMIF($A$2:$A$94,A2,$B$2:$B$94)</f>
        <v>17429930.760000002</v>
      </c>
      <c r="K2" t="s">
        <v>1240</v>
      </c>
      <c r="L2" s="298">
        <f t="shared" ref="L2:L8" si="0">H2/$H$9</f>
        <v>0.421875</v>
      </c>
      <c r="M2" s="298">
        <f>I2/$I$9</f>
        <v>0.35262821024689028</v>
      </c>
    </row>
    <row r="3" spans="1:13">
      <c r="A3" s="436">
        <v>2</v>
      </c>
      <c r="B3" s="437">
        <v>35467</v>
      </c>
      <c r="G3" t="s">
        <v>1241</v>
      </c>
      <c r="H3">
        <f>SUMIF($A$2:$A$94,A56,$A$2:$A$94)</f>
        <v>66</v>
      </c>
      <c r="I3" s="297">
        <f>SUMIF($A$2:$A$94,A56,$B$2:$B$94)</f>
        <v>11642269.949999999</v>
      </c>
      <c r="K3" t="s">
        <v>1241</v>
      </c>
      <c r="L3" s="298">
        <f t="shared" si="0"/>
        <v>0.2578125</v>
      </c>
      <c r="M3" s="298">
        <f t="shared" ref="M3:M8" si="1">I3/$I$9</f>
        <v>0.23553695492016127</v>
      </c>
    </row>
    <row r="4" spans="1:13">
      <c r="A4" s="436">
        <v>2</v>
      </c>
      <c r="B4" s="437">
        <v>20000</v>
      </c>
      <c r="G4" t="s">
        <v>1242</v>
      </c>
      <c r="H4">
        <f>SUMIF($A$2:$A$94,A78,$A$2:$A$94)</f>
        <v>36</v>
      </c>
      <c r="I4" s="297">
        <f>SUMIF($A$2:$A$94,A78,$B$2:$B$94)</f>
        <v>16626678.66</v>
      </c>
      <c r="K4" t="s">
        <v>1242</v>
      </c>
      <c r="L4" s="298">
        <f t="shared" si="0"/>
        <v>0.140625</v>
      </c>
      <c r="M4" s="298">
        <f t="shared" si="1"/>
        <v>0.33637746580617878</v>
      </c>
    </row>
    <row r="5" spans="1:13">
      <c r="A5" s="436">
        <v>2</v>
      </c>
      <c r="B5" s="454">
        <v>43158</v>
      </c>
      <c r="G5" t="s">
        <v>1243</v>
      </c>
      <c r="H5">
        <f>SUMIF($A$2:$A$94,A87,$A$2:$A$94)</f>
        <v>20</v>
      </c>
      <c r="I5" s="297">
        <f>SUMIF($A$2:$A$94,A87,$B$2:$B$94)</f>
        <v>2666053.62</v>
      </c>
      <c r="K5" t="s">
        <v>1243</v>
      </c>
      <c r="L5" s="298">
        <f t="shared" si="0"/>
        <v>7.8125E-2</v>
      </c>
      <c r="M5" s="298">
        <f t="shared" si="1"/>
        <v>5.3937432648920224E-2</v>
      </c>
    </row>
    <row r="6" spans="1:13">
      <c r="A6" s="436">
        <v>2</v>
      </c>
      <c r="B6" s="437">
        <v>119997</v>
      </c>
      <c r="G6" t="s">
        <v>1244</v>
      </c>
      <c r="H6">
        <f>SUMIF($A$2:$A$94,A91,$A$2:$A$94)</f>
        <v>12</v>
      </c>
      <c r="I6" s="297">
        <f>SUMIF($A$2:$A$94,A91,$B$2:$B$94)</f>
        <v>816096.59</v>
      </c>
      <c r="K6" t="s">
        <v>1244</v>
      </c>
      <c r="L6" s="298">
        <f t="shared" si="0"/>
        <v>4.6875E-2</v>
      </c>
      <c r="M6" s="298">
        <f t="shared" si="1"/>
        <v>1.6510603735771248E-2</v>
      </c>
    </row>
    <row r="7" spans="1:13">
      <c r="A7" s="436">
        <v>2</v>
      </c>
      <c r="B7" s="437">
        <v>320000</v>
      </c>
      <c r="G7" t="s">
        <v>1245</v>
      </c>
      <c r="H7">
        <f>SUMIF($A$2:$A$94,A93,$A$2:$A$94)</f>
        <v>14</v>
      </c>
      <c r="I7" s="297">
        <f>SUMIF($A$2:$A$94,A93,$B$2:$B$94)</f>
        <v>247604.47</v>
      </c>
      <c r="K7" t="s">
        <v>1245</v>
      </c>
      <c r="L7" s="298">
        <f t="shared" si="0"/>
        <v>5.46875E-2</v>
      </c>
      <c r="M7" s="298">
        <f t="shared" si="1"/>
        <v>5.0093326420781389E-3</v>
      </c>
    </row>
    <row r="8" spans="1:13">
      <c r="A8" s="436">
        <v>2</v>
      </c>
      <c r="B8" s="437">
        <v>33859</v>
      </c>
      <c r="G8" t="s">
        <v>1246</v>
      </c>
      <c r="H8">
        <v>0</v>
      </c>
      <c r="I8" s="297">
        <v>0</v>
      </c>
      <c r="K8" t="s">
        <v>1246</v>
      </c>
      <c r="L8" s="298">
        <f t="shared" si="0"/>
        <v>0</v>
      </c>
      <c r="M8" s="298">
        <f t="shared" si="1"/>
        <v>0</v>
      </c>
    </row>
    <row r="9" spans="1:13">
      <c r="A9" s="436">
        <v>2</v>
      </c>
      <c r="B9" s="437">
        <v>783874.67</v>
      </c>
      <c r="H9">
        <f>SUM(H2:H8)</f>
        <v>256</v>
      </c>
      <c r="I9" s="297">
        <f>SUM(I2:I8)</f>
        <v>49428634.050000004</v>
      </c>
    </row>
    <row r="10" spans="1:13">
      <c r="A10" s="436">
        <v>2</v>
      </c>
      <c r="B10" s="437">
        <v>419000</v>
      </c>
    </row>
    <row r="11" spans="1:13">
      <c r="A11" s="436">
        <v>2</v>
      </c>
      <c r="B11" s="437">
        <v>916830</v>
      </c>
    </row>
    <row r="12" spans="1:13">
      <c r="A12" s="436">
        <v>2</v>
      </c>
      <c r="B12" s="437">
        <v>310926</v>
      </c>
    </row>
    <row r="13" spans="1:13">
      <c r="A13" s="436">
        <v>2</v>
      </c>
      <c r="B13" s="437">
        <v>86665</v>
      </c>
    </row>
    <row r="14" spans="1:13">
      <c r="A14" s="436">
        <v>2</v>
      </c>
      <c r="B14" s="437">
        <v>230000</v>
      </c>
    </row>
    <row r="15" spans="1:13">
      <c r="A15" s="436">
        <v>2</v>
      </c>
      <c r="B15" s="437">
        <v>168000</v>
      </c>
    </row>
    <row r="16" spans="1:13">
      <c r="A16" s="436">
        <v>2</v>
      </c>
      <c r="B16" s="437">
        <v>1018810</v>
      </c>
    </row>
    <row r="17" spans="1:2">
      <c r="A17" s="436">
        <v>2</v>
      </c>
      <c r="B17" s="437">
        <v>1026641.34</v>
      </c>
    </row>
    <row r="18" spans="1:2">
      <c r="A18" s="436">
        <v>2</v>
      </c>
      <c r="B18" s="437">
        <v>424891</v>
      </c>
    </row>
    <row r="19" spans="1:2">
      <c r="A19" s="436">
        <v>2</v>
      </c>
      <c r="B19" s="437">
        <v>104700</v>
      </c>
    </row>
    <row r="20" spans="1:2">
      <c r="A20" s="436">
        <v>2</v>
      </c>
      <c r="B20" s="437">
        <v>115000</v>
      </c>
    </row>
    <row r="21" spans="1:2">
      <c r="A21" s="436">
        <v>2</v>
      </c>
      <c r="B21" s="437">
        <v>113414.53</v>
      </c>
    </row>
    <row r="22" spans="1:2">
      <c r="A22" s="455">
        <v>2</v>
      </c>
      <c r="B22" s="437">
        <v>78779</v>
      </c>
    </row>
    <row r="23" spans="1:2">
      <c r="A23" s="436">
        <v>2</v>
      </c>
      <c r="B23" s="437">
        <v>114651.32</v>
      </c>
    </row>
    <row r="24" spans="1:2">
      <c r="A24" s="436">
        <v>2</v>
      </c>
      <c r="B24" s="437">
        <v>74705.740000000005</v>
      </c>
    </row>
    <row r="25" spans="1:2">
      <c r="A25" s="436">
        <v>2</v>
      </c>
      <c r="B25" s="437">
        <v>155332.54</v>
      </c>
    </row>
    <row r="26" spans="1:2">
      <c r="A26" s="455">
        <v>2</v>
      </c>
      <c r="B26" s="437">
        <v>146545.18</v>
      </c>
    </row>
    <row r="27" spans="1:2">
      <c r="A27" s="436">
        <v>2</v>
      </c>
      <c r="B27" s="437">
        <v>95571</v>
      </c>
    </row>
    <row r="28" spans="1:2">
      <c r="A28" s="455">
        <v>2</v>
      </c>
      <c r="B28" s="437">
        <v>71022</v>
      </c>
    </row>
    <row r="29" spans="1:2">
      <c r="A29" s="436">
        <v>2</v>
      </c>
      <c r="B29" s="437">
        <v>86377.5</v>
      </c>
    </row>
    <row r="30" spans="1:2">
      <c r="A30" s="436">
        <v>2</v>
      </c>
      <c r="B30" s="437">
        <v>78182</v>
      </c>
    </row>
    <row r="31" spans="1:2">
      <c r="A31" s="436">
        <v>2</v>
      </c>
      <c r="B31" s="437">
        <v>107494.67</v>
      </c>
    </row>
    <row r="32" spans="1:2">
      <c r="A32" s="436">
        <v>2</v>
      </c>
      <c r="B32" s="437">
        <v>124265</v>
      </c>
    </row>
    <row r="33" spans="1:2">
      <c r="A33" s="436">
        <v>2</v>
      </c>
      <c r="B33" s="437">
        <v>119127</v>
      </c>
    </row>
    <row r="34" spans="1:2">
      <c r="A34" s="436">
        <v>2</v>
      </c>
      <c r="B34" s="437">
        <v>116401</v>
      </c>
    </row>
    <row r="35" spans="1:2">
      <c r="A35" s="436">
        <v>2</v>
      </c>
      <c r="B35" s="437">
        <v>58729</v>
      </c>
    </row>
    <row r="36" spans="1:2">
      <c r="A36" s="436">
        <v>2</v>
      </c>
      <c r="B36" s="437">
        <v>150000</v>
      </c>
    </row>
    <row r="37" spans="1:2">
      <c r="A37" s="436">
        <v>2</v>
      </c>
      <c r="B37" s="437">
        <v>70000</v>
      </c>
    </row>
    <row r="38" spans="1:2">
      <c r="A38" s="436">
        <v>2</v>
      </c>
      <c r="B38" s="437">
        <v>50000</v>
      </c>
    </row>
    <row r="39" spans="1:2">
      <c r="A39" s="436">
        <v>2</v>
      </c>
      <c r="B39" s="437">
        <v>140000</v>
      </c>
    </row>
    <row r="40" spans="1:2">
      <c r="A40" s="456">
        <v>2</v>
      </c>
      <c r="B40" s="457">
        <v>460000</v>
      </c>
    </row>
    <row r="41" spans="1:2">
      <c r="A41" s="456">
        <v>2</v>
      </c>
      <c r="B41" s="457">
        <v>400000</v>
      </c>
    </row>
    <row r="42" spans="1:2">
      <c r="A42" s="456">
        <v>2</v>
      </c>
      <c r="B42" s="457">
        <v>300000</v>
      </c>
    </row>
    <row r="43" spans="1:2">
      <c r="A43" s="456">
        <v>2</v>
      </c>
      <c r="B43" s="457">
        <v>350000</v>
      </c>
    </row>
    <row r="44" spans="1:2">
      <c r="A44" s="456">
        <v>2</v>
      </c>
      <c r="B44" s="457">
        <v>450000</v>
      </c>
    </row>
    <row r="45" spans="1:2">
      <c r="A45" s="456">
        <v>2</v>
      </c>
      <c r="B45" s="457">
        <v>600000</v>
      </c>
    </row>
    <row r="46" spans="1:2">
      <c r="A46" s="456">
        <v>2</v>
      </c>
      <c r="B46" s="457">
        <v>300000</v>
      </c>
    </row>
    <row r="47" spans="1:2">
      <c r="A47" s="456">
        <v>2</v>
      </c>
      <c r="B47" s="457">
        <v>750000</v>
      </c>
    </row>
    <row r="48" spans="1:2">
      <c r="A48" s="456">
        <v>2</v>
      </c>
      <c r="B48" s="457">
        <v>350000</v>
      </c>
    </row>
    <row r="49" spans="1:2">
      <c r="A49" s="456">
        <v>2</v>
      </c>
      <c r="B49" s="457">
        <v>206829</v>
      </c>
    </row>
    <row r="50" spans="1:2">
      <c r="A50" s="456">
        <v>2</v>
      </c>
      <c r="B50" s="457">
        <v>149929</v>
      </c>
    </row>
    <row r="51" spans="1:2">
      <c r="A51" s="456">
        <v>2</v>
      </c>
      <c r="B51" s="457">
        <v>298427.71999999997</v>
      </c>
    </row>
    <row r="52" spans="1:2">
      <c r="A52" s="456">
        <v>2</v>
      </c>
      <c r="B52" s="457">
        <v>1738987.05</v>
      </c>
    </row>
    <row r="53" spans="1:2">
      <c r="A53" s="456">
        <v>2</v>
      </c>
      <c r="B53" s="457">
        <v>1901705.97</v>
      </c>
    </row>
    <row r="54" spans="1:2">
      <c r="A54" s="456">
        <v>2</v>
      </c>
      <c r="B54" s="457">
        <v>322635.53000000003</v>
      </c>
    </row>
    <row r="55" spans="1:2">
      <c r="A55" s="456">
        <v>2</v>
      </c>
      <c r="B55" s="457">
        <v>671000</v>
      </c>
    </row>
    <row r="56" spans="1:2">
      <c r="A56" s="436">
        <v>3</v>
      </c>
      <c r="B56" s="454">
        <v>265016.67</v>
      </c>
    </row>
    <row r="57" spans="1:2">
      <c r="A57" s="436">
        <v>3</v>
      </c>
      <c r="B57" s="437">
        <v>861761.97</v>
      </c>
    </row>
    <row r="58" spans="1:2">
      <c r="A58" s="436">
        <v>3</v>
      </c>
      <c r="B58" s="437">
        <v>221467.33</v>
      </c>
    </row>
    <row r="59" spans="1:2">
      <c r="A59" s="436">
        <v>3</v>
      </c>
      <c r="B59" s="437">
        <v>533200</v>
      </c>
    </row>
    <row r="60" spans="1:2">
      <c r="A60" s="436">
        <v>3</v>
      </c>
      <c r="B60" s="454">
        <v>161136</v>
      </c>
    </row>
    <row r="61" spans="1:2">
      <c r="A61" s="436">
        <v>3</v>
      </c>
      <c r="B61" s="454">
        <v>36480</v>
      </c>
    </row>
    <row r="62" spans="1:2">
      <c r="A62" s="436">
        <v>3</v>
      </c>
      <c r="B62" s="437">
        <v>666038.66</v>
      </c>
    </row>
    <row r="63" spans="1:2">
      <c r="A63" s="436">
        <v>3</v>
      </c>
      <c r="B63" s="437">
        <v>664873.32999999996</v>
      </c>
    </row>
    <row r="64" spans="1:2">
      <c r="A64" s="436">
        <v>3</v>
      </c>
      <c r="B64" s="438">
        <v>820000</v>
      </c>
    </row>
    <row r="65" spans="1:2">
      <c r="A65" s="436">
        <v>3</v>
      </c>
      <c r="B65" s="438">
        <v>423978</v>
      </c>
    </row>
    <row r="66" spans="1:2">
      <c r="A66" s="436">
        <v>3</v>
      </c>
      <c r="B66" s="438">
        <v>916630.36</v>
      </c>
    </row>
    <row r="67" spans="1:2">
      <c r="A67" s="436">
        <v>3</v>
      </c>
      <c r="B67" s="438">
        <v>226334</v>
      </c>
    </row>
    <row r="68" spans="1:2">
      <c r="A68" s="436">
        <v>3</v>
      </c>
      <c r="B68" s="438">
        <v>383692.33</v>
      </c>
    </row>
    <row r="69" spans="1:2">
      <c r="A69" s="436">
        <v>3</v>
      </c>
      <c r="B69" s="438">
        <v>35507</v>
      </c>
    </row>
    <row r="70" spans="1:2">
      <c r="A70" s="456">
        <v>3</v>
      </c>
      <c r="B70" s="458">
        <v>500000</v>
      </c>
    </row>
    <row r="71" spans="1:2">
      <c r="A71" s="456">
        <v>3</v>
      </c>
      <c r="B71" s="458">
        <v>300000</v>
      </c>
    </row>
    <row r="72" spans="1:2">
      <c r="A72" s="456">
        <v>3</v>
      </c>
      <c r="B72" s="458">
        <v>385000</v>
      </c>
    </row>
    <row r="73" spans="1:2">
      <c r="A73" s="456">
        <v>3</v>
      </c>
      <c r="B73" s="458">
        <v>382000</v>
      </c>
    </row>
    <row r="74" spans="1:2">
      <c r="A74" s="456">
        <v>3</v>
      </c>
      <c r="B74" s="458">
        <v>1222139.69</v>
      </c>
    </row>
    <row r="75" spans="1:2">
      <c r="A75" s="456">
        <v>3</v>
      </c>
      <c r="B75" s="458">
        <v>2276885</v>
      </c>
    </row>
    <row r="76" spans="1:2">
      <c r="A76" s="456">
        <v>3</v>
      </c>
      <c r="B76" s="458">
        <v>220129.61</v>
      </c>
    </row>
    <row r="77" spans="1:2">
      <c r="A77" s="456">
        <v>3</v>
      </c>
      <c r="B77" s="458">
        <v>140000</v>
      </c>
    </row>
    <row r="78" spans="1:2">
      <c r="A78" s="436">
        <v>4</v>
      </c>
      <c r="B78" s="438">
        <v>82098</v>
      </c>
    </row>
    <row r="79" spans="1:2">
      <c r="A79" s="436">
        <v>4</v>
      </c>
      <c r="B79" s="439">
        <v>777866</v>
      </c>
    </row>
    <row r="80" spans="1:2">
      <c r="A80" s="436">
        <v>4</v>
      </c>
      <c r="B80" s="439">
        <v>12699997</v>
      </c>
    </row>
    <row r="81" spans="1:2">
      <c r="A81" s="436">
        <v>4</v>
      </c>
      <c r="B81" s="438">
        <v>50000</v>
      </c>
    </row>
    <row r="82" spans="1:2">
      <c r="A82" s="436">
        <v>4</v>
      </c>
      <c r="B82" s="438">
        <v>550000</v>
      </c>
    </row>
    <row r="83" spans="1:2">
      <c r="A83" s="436">
        <v>4</v>
      </c>
      <c r="B83" s="438">
        <v>144782</v>
      </c>
    </row>
    <row r="84" spans="1:2">
      <c r="A84" s="456">
        <v>4</v>
      </c>
      <c r="B84" s="458">
        <v>271935.65999999997</v>
      </c>
    </row>
    <row r="85" spans="1:2">
      <c r="A85" s="456">
        <v>4</v>
      </c>
      <c r="B85" s="458">
        <v>1650000</v>
      </c>
    </row>
    <row r="86" spans="1:2">
      <c r="A86" s="456">
        <v>4</v>
      </c>
      <c r="B86" s="458">
        <v>400000</v>
      </c>
    </row>
    <row r="87" spans="1:2">
      <c r="A87" s="436">
        <v>5</v>
      </c>
      <c r="B87" s="438">
        <v>195000</v>
      </c>
    </row>
    <row r="88" spans="1:2">
      <c r="A88" s="436">
        <v>5</v>
      </c>
      <c r="B88" s="438">
        <v>388671.75</v>
      </c>
    </row>
    <row r="89" spans="1:2">
      <c r="A89" s="456">
        <v>5</v>
      </c>
      <c r="B89" s="458">
        <v>330931.87</v>
      </c>
    </row>
    <row r="90" spans="1:2">
      <c r="A90" s="456">
        <v>5</v>
      </c>
      <c r="B90" s="458">
        <v>1751450</v>
      </c>
    </row>
    <row r="91" spans="1:2">
      <c r="A91" s="456">
        <v>6</v>
      </c>
      <c r="B91" s="458">
        <v>419715.8</v>
      </c>
    </row>
    <row r="92" spans="1:2">
      <c r="A92" s="456">
        <v>6</v>
      </c>
      <c r="B92" s="458">
        <v>396380.79</v>
      </c>
    </row>
    <row r="93" spans="1:2">
      <c r="A93" s="436">
        <v>7</v>
      </c>
      <c r="B93" s="438">
        <v>44805</v>
      </c>
    </row>
    <row r="94" spans="1:2">
      <c r="A94" s="456">
        <v>7</v>
      </c>
      <c r="B94" s="458">
        <v>202799.47</v>
      </c>
    </row>
  </sheetData>
  <autoFilter ref="A1:B94" xr:uid="{8171A23E-F21B-41E8-953E-C81900C32238}">
    <sortState xmlns:xlrd2="http://schemas.microsoft.com/office/spreadsheetml/2017/richdata2" ref="A2:B94">
      <sortCondition ref="A1:A94"/>
    </sortState>
  </autoFilter>
  <conditionalFormatting sqref="A2:A62">
    <cfRule type="expression" dxfId="5" priority="2">
      <formula>OR($O2="Deployment ready solutions",$O2="Research &amp; engagement informing strategy",$O2="Industry standardisation")</formula>
    </cfRule>
  </conditionalFormatting>
  <conditionalFormatting sqref="A63:A94">
    <cfRule type="expression" dxfId="4" priority="1">
      <formula>OR($M63="Deployment ready solutions",$M63="Research &amp; engagement informing strategy",$M63="Industry standardisation")</formula>
    </cfRule>
  </conditionalFormatting>
  <dataValidations count="2">
    <dataValidation type="decimal" operator="greaterThan" allowBlank="1" showInputMessage="1" showErrorMessage="1" sqref="B2:B35 B40:B61 B63:B94" xr:uid="{7BE7B22B-CF5D-4243-9F98-1F677D56C654}">
      <formula1>-100000000</formula1>
    </dataValidation>
    <dataValidation type="whole" allowBlank="1" showInputMessage="1" showErrorMessage="1" error="Please enter a TRL number (whole number between 1 and 8)" sqref="A2:A35 A40:A57 B62 A63:A94" xr:uid="{C62DFF63-21B6-4C1A-BCB1-EECF63253926}">
      <formula1>1</formula1>
      <formula2>8</formula2>
    </dataValidation>
  </dataValidations>
  <pageMargins left="0.7" right="0.7" top="0.75" bottom="0.75" header="0.3" footer="0.3"/>
  <pageSetup paperSize="9" orientation="portrait" r:id="rId1"/>
  <headerFooter>
    <oddFooter>&amp;C&amp;1#&amp;"Calibri"&amp;12&amp;K008000Internal Use</oddFooter>
  </headerFooter>
  <customProperties>
    <customPr name="_pios_id" r:id="rId2"/>
  </customProperties>
  <legacy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14676-D4C0-4323-A4D2-007AE0CF7A55}">
  <dimension ref="A1:AB95"/>
  <sheetViews>
    <sheetView zoomScale="80" zoomScaleNormal="80" workbookViewId="0">
      <pane xSplit="3" ySplit="4" topLeftCell="D5" activePane="bottomRight" state="frozen"/>
      <selection pane="bottomRight" activeCell="A8" sqref="A8"/>
      <selection pane="bottomLeft" activeCell="C36" sqref="C36"/>
      <selection pane="topRight" activeCell="C36" sqref="C36"/>
    </sheetView>
  </sheetViews>
  <sheetFormatPr defaultColWidth="9.28515625" defaultRowHeight="14.25"/>
  <cols>
    <col min="1" max="1" width="15.28515625" style="140" customWidth="1"/>
    <col min="2" max="2" width="27.7109375" style="308" customWidth="1"/>
    <col min="3" max="3" width="38.42578125" style="140" customWidth="1"/>
    <col min="4" max="4" width="36.7109375" style="140" customWidth="1"/>
    <col min="5" max="5" width="30.42578125" style="140" customWidth="1"/>
    <col min="6" max="6" width="34.42578125" style="140" customWidth="1"/>
    <col min="7" max="7" width="39" style="140" bestFit="1" customWidth="1"/>
    <col min="8" max="8" width="41.28515625" style="140" customWidth="1"/>
    <col min="9" max="9" width="42.42578125" style="140" customWidth="1"/>
    <col min="10" max="10" width="43.7109375" style="140" bestFit="1" customWidth="1"/>
    <col min="11" max="11" width="50.28515625" style="140" customWidth="1"/>
    <col min="12" max="15" width="23.5703125" style="140" customWidth="1"/>
    <col min="16" max="16" width="75.7109375" style="152" customWidth="1"/>
    <col min="17" max="19" width="21.7109375" style="140" customWidth="1"/>
    <col min="20" max="24" width="11.28515625" style="209" customWidth="1"/>
    <col min="25" max="25" width="5" style="307" customWidth="1"/>
    <col min="26" max="26" width="10" style="263" customWidth="1"/>
    <col min="27" max="27" width="84" style="263" customWidth="1"/>
    <col min="28" max="28" width="7.28515625" style="307" customWidth="1"/>
    <col min="29" max="16384" width="9.28515625" style="140"/>
  </cols>
  <sheetData>
    <row r="1" spans="1:28" s="211" customFormat="1" ht="15" customHeight="1">
      <c r="A1" s="539" t="s">
        <v>1247</v>
      </c>
      <c r="B1" s="539"/>
      <c r="C1" s="539"/>
      <c r="D1" s="217"/>
      <c r="E1" s="217"/>
      <c r="F1" s="217"/>
      <c r="G1" s="217"/>
      <c r="H1" s="217"/>
      <c r="I1" s="217"/>
      <c r="J1" s="217"/>
      <c r="K1" s="217"/>
      <c r="L1" s="217"/>
      <c r="M1" s="217"/>
      <c r="N1" s="217"/>
      <c r="O1" s="217"/>
      <c r="P1" s="252"/>
      <c r="Q1" s="541" t="s">
        <v>1248</v>
      </c>
      <c r="R1" s="541"/>
      <c r="S1" s="541"/>
      <c r="T1" s="541"/>
      <c r="U1" s="541"/>
      <c r="V1" s="541"/>
      <c r="W1" s="541"/>
      <c r="X1" s="541"/>
      <c r="Y1" s="299"/>
      <c r="Z1" s="300"/>
      <c r="AA1" s="300"/>
      <c r="AB1" s="299"/>
    </row>
    <row r="2" spans="1:28" s="211" customFormat="1" ht="15" customHeight="1">
      <c r="A2" s="539"/>
      <c r="B2" s="539"/>
      <c r="C2" s="539"/>
      <c r="D2" s="217"/>
      <c r="E2" s="217"/>
      <c r="F2" s="217"/>
      <c r="G2" s="217"/>
      <c r="H2" s="217"/>
      <c r="I2" s="217"/>
      <c r="J2" s="217"/>
      <c r="K2" s="217"/>
      <c r="L2" s="217"/>
      <c r="M2" s="217"/>
      <c r="N2" s="217"/>
      <c r="O2" s="217"/>
      <c r="P2" s="252"/>
      <c r="Q2" s="541"/>
      <c r="R2" s="541"/>
      <c r="S2" s="541"/>
      <c r="T2" s="541"/>
      <c r="U2" s="541"/>
      <c r="V2" s="541"/>
      <c r="W2" s="541"/>
      <c r="X2" s="541"/>
      <c r="Y2" s="299"/>
      <c r="Z2" s="300"/>
      <c r="AA2" s="300"/>
      <c r="AB2" s="299"/>
    </row>
    <row r="3" spans="1:28" s="211" customFormat="1" ht="16.5" customHeight="1" thickBot="1">
      <c r="A3" s="540"/>
      <c r="B3" s="540"/>
      <c r="C3" s="540"/>
      <c r="D3" s="301" t="s">
        <v>1249</v>
      </c>
      <c r="E3" s="302"/>
      <c r="F3" s="302"/>
      <c r="G3" s="302"/>
      <c r="H3" s="302"/>
      <c r="I3" s="302"/>
      <c r="J3" s="302"/>
      <c r="K3" s="302"/>
      <c r="L3" s="302"/>
      <c r="M3" s="302"/>
      <c r="N3" s="302"/>
      <c r="O3" s="302"/>
      <c r="P3" s="218"/>
      <c r="Q3" s="542"/>
      <c r="R3" s="542"/>
      <c r="S3" s="542"/>
      <c r="T3" s="542"/>
      <c r="U3" s="542"/>
      <c r="V3" s="542"/>
      <c r="W3" s="542"/>
      <c r="X3" s="542"/>
      <c r="Y3" s="299"/>
      <c r="Z3" s="300"/>
      <c r="AA3" s="300"/>
      <c r="AB3" s="299"/>
    </row>
    <row r="4" spans="1:28" s="210" customFormat="1" ht="46.5" thickBot="1">
      <c r="A4" s="206" t="s">
        <v>342</v>
      </c>
      <c r="B4" s="303" t="s">
        <v>1250</v>
      </c>
      <c r="C4" s="206" t="s">
        <v>438</v>
      </c>
      <c r="D4" s="206" t="s">
        <v>440</v>
      </c>
      <c r="E4" s="206" t="s">
        <v>1251</v>
      </c>
      <c r="F4" s="288" t="s">
        <v>397</v>
      </c>
      <c r="G4" s="206" t="s">
        <v>448</v>
      </c>
      <c r="H4" s="206" t="s">
        <v>1252</v>
      </c>
      <c r="I4" s="206" t="s">
        <v>1253</v>
      </c>
      <c r="J4" s="206" t="s">
        <v>1254</v>
      </c>
      <c r="K4" s="206" t="s">
        <v>1255</v>
      </c>
      <c r="L4" s="206" t="s">
        <v>458</v>
      </c>
      <c r="M4" s="206" t="s">
        <v>460</v>
      </c>
      <c r="N4" s="206" t="s">
        <v>462</v>
      </c>
      <c r="O4" s="206" t="s">
        <v>464</v>
      </c>
      <c r="P4" s="206" t="s">
        <v>466</v>
      </c>
      <c r="Q4" s="206" t="s">
        <v>468</v>
      </c>
      <c r="R4" s="206" t="s">
        <v>1256</v>
      </c>
      <c r="S4" s="206" t="s">
        <v>470</v>
      </c>
      <c r="T4" s="304" t="s">
        <v>1257</v>
      </c>
      <c r="U4" s="304" t="s">
        <v>1258</v>
      </c>
      <c r="V4" s="304" t="s">
        <v>1259</v>
      </c>
      <c r="W4" s="304" t="s">
        <v>1260</v>
      </c>
      <c r="X4" s="304" t="s">
        <v>1261</v>
      </c>
      <c r="Y4" s="305"/>
      <c r="Z4" s="286" t="s">
        <v>656</v>
      </c>
      <c r="AA4" s="306"/>
      <c r="AB4" s="305"/>
    </row>
    <row r="5" spans="1:28" s="159" customFormat="1">
      <c r="A5" s="459" t="s">
        <v>3</v>
      </c>
      <c r="B5" s="416">
        <v>45017</v>
      </c>
      <c r="C5" s="459" t="s">
        <v>1262</v>
      </c>
      <c r="D5" s="459" t="s">
        <v>1263</v>
      </c>
      <c r="E5" s="459" t="s">
        <v>924</v>
      </c>
      <c r="F5" s="459" t="s">
        <v>1264</v>
      </c>
      <c r="G5" s="460">
        <v>0</v>
      </c>
      <c r="H5" s="459" t="s">
        <v>1265</v>
      </c>
      <c r="I5" s="460">
        <v>0</v>
      </c>
      <c r="J5" s="460">
        <v>0</v>
      </c>
      <c r="K5" s="459">
        <v>63</v>
      </c>
      <c r="L5" s="460">
        <v>3170000</v>
      </c>
      <c r="M5" s="460">
        <v>3170000</v>
      </c>
      <c r="N5" s="460">
        <v>0</v>
      </c>
      <c r="O5" s="459">
        <v>1</v>
      </c>
      <c r="P5" s="459" t="s">
        <v>1266</v>
      </c>
      <c r="Q5" s="459">
        <v>0</v>
      </c>
      <c r="R5" s="459" t="s">
        <v>1267</v>
      </c>
      <c r="S5" s="459"/>
      <c r="T5" s="459">
        <v>56</v>
      </c>
      <c r="U5" s="461"/>
      <c r="V5" s="461"/>
      <c r="W5" s="461"/>
      <c r="X5" s="461"/>
      <c r="Y5" s="462"/>
      <c r="Z5" s="424" t="s">
        <v>914</v>
      </c>
      <c r="AA5" s="424"/>
      <c r="AB5" s="462"/>
    </row>
    <row r="6" spans="1:28" s="159" customFormat="1">
      <c r="A6" s="459" t="s">
        <v>3</v>
      </c>
      <c r="B6" s="416">
        <v>45208</v>
      </c>
      <c r="C6" s="459" t="s">
        <v>1268</v>
      </c>
      <c r="D6" s="459" t="s">
        <v>1269</v>
      </c>
      <c r="E6" s="459" t="s">
        <v>924</v>
      </c>
      <c r="F6" s="459" t="s">
        <v>1264</v>
      </c>
      <c r="G6" s="460">
        <v>0</v>
      </c>
      <c r="H6" s="459" t="s">
        <v>1270</v>
      </c>
      <c r="I6" s="460">
        <v>0</v>
      </c>
      <c r="J6" s="460">
        <v>0</v>
      </c>
      <c r="K6" s="459"/>
      <c r="L6" s="460">
        <v>1000000</v>
      </c>
      <c r="M6" s="460">
        <v>1000000</v>
      </c>
      <c r="N6" s="460">
        <v>0</v>
      </c>
      <c r="O6" s="459">
        <v>4</v>
      </c>
      <c r="P6" s="459" t="s">
        <v>1271</v>
      </c>
      <c r="Q6" s="459">
        <v>0</v>
      </c>
      <c r="R6" s="459" t="s">
        <v>1272</v>
      </c>
      <c r="S6" s="459" t="s">
        <v>1273</v>
      </c>
      <c r="T6" s="459">
        <v>70</v>
      </c>
      <c r="U6" s="461"/>
      <c r="V6" s="461"/>
      <c r="W6" s="461"/>
      <c r="X6" s="461"/>
      <c r="Y6" s="462"/>
      <c r="Z6" s="424" t="s">
        <v>1274</v>
      </c>
      <c r="AA6" s="424"/>
      <c r="AB6" s="462"/>
    </row>
    <row r="7" spans="1:28" ht="15">
      <c r="A7" s="459" t="s">
        <v>3</v>
      </c>
      <c r="B7" s="416">
        <v>45222</v>
      </c>
      <c r="C7" s="459" t="s">
        <v>1275</v>
      </c>
      <c r="D7" s="459"/>
      <c r="E7" s="459" t="s">
        <v>924</v>
      </c>
      <c r="F7" s="459"/>
      <c r="G7" s="460">
        <v>0</v>
      </c>
      <c r="H7" s="459" t="s">
        <v>1276</v>
      </c>
      <c r="I7" s="460">
        <v>0</v>
      </c>
      <c r="J7" s="460">
        <v>0</v>
      </c>
      <c r="K7" s="459"/>
      <c r="L7" s="460">
        <v>0</v>
      </c>
      <c r="M7" s="460">
        <v>296250000</v>
      </c>
      <c r="N7" s="460">
        <v>0</v>
      </c>
      <c r="O7" s="459">
        <v>4</v>
      </c>
      <c r="P7" s="459" t="s">
        <v>1277</v>
      </c>
      <c r="Q7" s="459">
        <v>0</v>
      </c>
      <c r="R7" s="459" t="s">
        <v>1278</v>
      </c>
      <c r="S7" s="459"/>
      <c r="T7" s="459">
        <v>11</v>
      </c>
      <c r="U7" s="461"/>
      <c r="V7" s="461"/>
      <c r="W7" s="461"/>
      <c r="X7" s="461"/>
      <c r="Y7" s="463"/>
      <c r="Z7" s="292" t="s">
        <v>665</v>
      </c>
      <c r="AA7" s="293" t="s">
        <v>667</v>
      </c>
      <c r="AB7" s="463"/>
    </row>
    <row r="8" spans="1:28" ht="15">
      <c r="A8" s="459" t="s">
        <v>3</v>
      </c>
      <c r="B8" s="416">
        <v>45017</v>
      </c>
      <c r="C8" s="459" t="s">
        <v>1279</v>
      </c>
      <c r="D8" s="459" t="s">
        <v>1280</v>
      </c>
      <c r="E8" s="459" t="s">
        <v>924</v>
      </c>
      <c r="F8" s="459" t="s">
        <v>1281</v>
      </c>
      <c r="G8" s="460">
        <v>720000</v>
      </c>
      <c r="H8" s="459" t="s">
        <v>931</v>
      </c>
      <c r="I8" s="460">
        <v>0</v>
      </c>
      <c r="J8" s="460">
        <v>0</v>
      </c>
      <c r="K8" s="459">
        <v>276</v>
      </c>
      <c r="L8" s="460">
        <v>172048</v>
      </c>
      <c r="M8" s="460">
        <v>720000</v>
      </c>
      <c r="N8" s="460">
        <v>0</v>
      </c>
      <c r="O8" s="459">
        <v>10</v>
      </c>
      <c r="P8" s="459" t="s">
        <v>1282</v>
      </c>
      <c r="Q8" s="459">
        <v>0</v>
      </c>
      <c r="R8" s="459" t="s">
        <v>1283</v>
      </c>
      <c r="S8" s="459"/>
      <c r="T8" s="459"/>
      <c r="U8" s="461"/>
      <c r="V8" s="461"/>
      <c r="W8" s="461"/>
      <c r="X8" s="461"/>
      <c r="Y8" s="463"/>
      <c r="Z8" s="266" t="s">
        <v>669</v>
      </c>
      <c r="AA8" s="414" t="s">
        <v>1284</v>
      </c>
      <c r="AB8" s="463"/>
    </row>
    <row r="9" spans="1:28" ht="15">
      <c r="A9" s="459"/>
      <c r="B9" s="416"/>
      <c r="C9" s="459"/>
      <c r="D9" s="459"/>
      <c r="E9" s="459"/>
      <c r="F9" s="459"/>
      <c r="G9" s="459"/>
      <c r="H9" s="459"/>
      <c r="I9" s="459"/>
      <c r="J9" s="459"/>
      <c r="K9" s="459"/>
      <c r="L9" s="459"/>
      <c r="M9" s="459"/>
      <c r="N9" s="459"/>
      <c r="O9" s="459"/>
      <c r="P9" s="459"/>
      <c r="Q9" s="459"/>
      <c r="R9" s="459"/>
      <c r="S9" s="459"/>
      <c r="T9" s="459"/>
      <c r="U9" s="461"/>
      <c r="V9" s="461"/>
      <c r="W9" s="461"/>
      <c r="X9" s="461"/>
      <c r="Y9" s="463"/>
      <c r="Z9" s="266" t="s">
        <v>672</v>
      </c>
      <c r="AA9" s="414" t="s">
        <v>1250</v>
      </c>
      <c r="AB9" s="463"/>
    </row>
    <row r="10" spans="1:28" ht="15">
      <c r="A10" s="459"/>
      <c r="B10" s="416"/>
      <c r="C10" s="459"/>
      <c r="D10" s="459"/>
      <c r="E10" s="459"/>
      <c r="F10" s="459"/>
      <c r="G10" s="459"/>
      <c r="H10" s="459"/>
      <c r="I10" s="459"/>
      <c r="J10" s="459"/>
      <c r="K10" s="459"/>
      <c r="L10" s="459"/>
      <c r="M10" s="459"/>
      <c r="N10" s="459"/>
      <c r="O10" s="459"/>
      <c r="P10" s="459"/>
      <c r="Q10" s="459"/>
      <c r="R10" s="459"/>
      <c r="S10" s="459"/>
      <c r="T10" s="459"/>
      <c r="U10" s="461"/>
      <c r="V10" s="461"/>
      <c r="W10" s="461"/>
      <c r="X10" s="461"/>
      <c r="Y10" s="463"/>
      <c r="Z10" s="266" t="s">
        <v>675</v>
      </c>
      <c r="AA10" s="414" t="s">
        <v>438</v>
      </c>
      <c r="AB10" s="463"/>
    </row>
    <row r="11" spans="1:28" ht="15">
      <c r="A11" s="459"/>
      <c r="B11" s="416"/>
      <c r="C11" s="459"/>
      <c r="D11" s="459"/>
      <c r="E11" s="459"/>
      <c r="F11" s="459"/>
      <c r="G11" s="459"/>
      <c r="H11" s="459"/>
      <c r="I11" s="459"/>
      <c r="J11" s="459"/>
      <c r="K11" s="459"/>
      <c r="L11" s="459"/>
      <c r="M11" s="459"/>
      <c r="N11" s="459"/>
      <c r="O11" s="459"/>
      <c r="P11" s="459"/>
      <c r="Q11" s="459"/>
      <c r="R11" s="459"/>
      <c r="S11" s="459"/>
      <c r="T11" s="459"/>
      <c r="U11" s="461"/>
      <c r="V11" s="461"/>
      <c r="W11" s="461"/>
      <c r="X11" s="461"/>
      <c r="Y11" s="463"/>
      <c r="Z11" s="266" t="s">
        <v>678</v>
      </c>
      <c r="AA11" s="414" t="s">
        <v>440</v>
      </c>
      <c r="AB11" s="463"/>
    </row>
    <row r="12" spans="1:28" ht="15">
      <c r="A12" s="459"/>
      <c r="B12" s="416"/>
      <c r="C12" s="459"/>
      <c r="D12" s="459"/>
      <c r="E12" s="459"/>
      <c r="F12" s="459"/>
      <c r="G12" s="459"/>
      <c r="H12" s="459"/>
      <c r="I12" s="459"/>
      <c r="J12" s="459"/>
      <c r="K12" s="459"/>
      <c r="L12" s="459"/>
      <c r="M12" s="459"/>
      <c r="N12" s="459"/>
      <c r="O12" s="459"/>
      <c r="P12" s="459"/>
      <c r="Q12" s="459"/>
      <c r="R12" s="459"/>
      <c r="S12" s="459"/>
      <c r="T12" s="459"/>
      <c r="U12" s="461"/>
      <c r="V12" s="461"/>
      <c r="W12" s="461"/>
      <c r="X12" s="461"/>
      <c r="Y12" s="463"/>
      <c r="Z12" s="266" t="s">
        <v>681</v>
      </c>
      <c r="AA12" s="414" t="s">
        <v>1251</v>
      </c>
      <c r="AB12" s="463"/>
    </row>
    <row r="13" spans="1:28" ht="15">
      <c r="A13" s="459"/>
      <c r="B13" s="416"/>
      <c r="C13" s="459"/>
      <c r="D13" s="459"/>
      <c r="E13" s="459"/>
      <c r="F13" s="459"/>
      <c r="G13" s="459"/>
      <c r="H13" s="459"/>
      <c r="I13" s="459"/>
      <c r="J13" s="459"/>
      <c r="K13" s="459"/>
      <c r="L13" s="459"/>
      <c r="M13" s="459"/>
      <c r="N13" s="459"/>
      <c r="O13" s="459"/>
      <c r="P13" s="459"/>
      <c r="Q13" s="459"/>
      <c r="R13" s="459"/>
      <c r="S13" s="459"/>
      <c r="T13" s="459"/>
      <c r="U13" s="461"/>
      <c r="V13" s="461"/>
      <c r="W13" s="461"/>
      <c r="X13" s="461"/>
      <c r="Y13" s="463"/>
      <c r="Z13" s="266" t="s">
        <v>684</v>
      </c>
      <c r="AA13" s="414" t="s">
        <v>397</v>
      </c>
      <c r="AB13" s="463"/>
    </row>
    <row r="14" spans="1:28" ht="15">
      <c r="A14" s="459"/>
      <c r="B14" s="416"/>
      <c r="C14" s="459"/>
      <c r="D14" s="459"/>
      <c r="E14" s="459"/>
      <c r="F14" s="459"/>
      <c r="G14" s="459"/>
      <c r="H14" s="459"/>
      <c r="I14" s="459"/>
      <c r="J14" s="459"/>
      <c r="K14" s="459"/>
      <c r="L14" s="459"/>
      <c r="M14" s="459"/>
      <c r="N14" s="459"/>
      <c r="O14" s="459"/>
      <c r="P14" s="459"/>
      <c r="Q14" s="459"/>
      <c r="R14" s="459"/>
      <c r="S14" s="459"/>
      <c r="T14" s="459"/>
      <c r="U14" s="461"/>
      <c r="V14" s="461"/>
      <c r="W14" s="461"/>
      <c r="X14" s="461"/>
      <c r="Y14" s="463"/>
      <c r="Z14" s="266" t="s">
        <v>687</v>
      </c>
      <c r="AA14" s="414" t="s">
        <v>448</v>
      </c>
      <c r="AB14" s="463"/>
    </row>
    <row r="15" spans="1:28" ht="15">
      <c r="A15" s="459"/>
      <c r="B15" s="416"/>
      <c r="C15" s="459"/>
      <c r="D15" s="459"/>
      <c r="E15" s="459"/>
      <c r="F15" s="459"/>
      <c r="G15" s="459"/>
      <c r="H15" s="459"/>
      <c r="I15" s="459"/>
      <c r="J15" s="459"/>
      <c r="K15" s="459"/>
      <c r="L15" s="459"/>
      <c r="M15" s="459"/>
      <c r="N15" s="459"/>
      <c r="O15" s="459"/>
      <c r="P15" s="459"/>
      <c r="Q15" s="459"/>
      <c r="R15" s="459"/>
      <c r="S15" s="459"/>
      <c r="T15" s="459"/>
      <c r="U15" s="461"/>
      <c r="V15" s="461"/>
      <c r="W15" s="461"/>
      <c r="X15" s="461"/>
      <c r="Y15" s="463"/>
      <c r="Z15" s="266" t="s">
        <v>690</v>
      </c>
      <c r="AA15" s="414" t="s">
        <v>1252</v>
      </c>
      <c r="AB15" s="463"/>
    </row>
    <row r="16" spans="1:28" ht="15">
      <c r="A16" s="459"/>
      <c r="B16" s="416"/>
      <c r="C16" s="459"/>
      <c r="D16" s="459"/>
      <c r="E16" s="459"/>
      <c r="F16" s="459"/>
      <c r="G16" s="459"/>
      <c r="H16" s="459"/>
      <c r="I16" s="459"/>
      <c r="J16" s="459"/>
      <c r="K16" s="459"/>
      <c r="L16" s="459"/>
      <c r="M16" s="459"/>
      <c r="N16" s="459"/>
      <c r="O16" s="459"/>
      <c r="P16" s="459"/>
      <c r="Q16" s="459"/>
      <c r="R16" s="459"/>
      <c r="S16" s="459"/>
      <c r="T16" s="459"/>
      <c r="U16" s="461"/>
      <c r="V16" s="461"/>
      <c r="W16" s="461"/>
      <c r="X16" s="461"/>
      <c r="Y16" s="463"/>
      <c r="Z16" s="266" t="s">
        <v>692</v>
      </c>
      <c r="AA16" s="414" t="s">
        <v>1253</v>
      </c>
      <c r="AB16" s="463"/>
    </row>
    <row r="17" spans="1:27" ht="15">
      <c r="A17" s="459"/>
      <c r="B17" s="416"/>
      <c r="C17" s="459"/>
      <c r="D17" s="459"/>
      <c r="E17" s="459"/>
      <c r="F17" s="459"/>
      <c r="G17" s="459"/>
      <c r="H17" s="459"/>
      <c r="I17" s="459"/>
      <c r="J17" s="459"/>
      <c r="K17" s="459"/>
      <c r="L17" s="459"/>
      <c r="M17" s="459"/>
      <c r="N17" s="459"/>
      <c r="O17" s="459"/>
      <c r="P17" s="459"/>
      <c r="Q17" s="459"/>
      <c r="R17" s="459"/>
      <c r="S17" s="459"/>
      <c r="T17" s="459"/>
      <c r="U17" s="461"/>
      <c r="V17" s="461"/>
      <c r="W17" s="461"/>
      <c r="X17" s="461"/>
      <c r="Y17" s="463"/>
      <c r="Z17" s="266" t="s">
        <v>995</v>
      </c>
      <c r="AA17" s="414" t="s">
        <v>1254</v>
      </c>
    </row>
    <row r="18" spans="1:27" ht="15">
      <c r="A18" s="459"/>
      <c r="B18" s="416"/>
      <c r="C18" s="459"/>
      <c r="D18" s="459"/>
      <c r="E18" s="459"/>
      <c r="F18" s="459"/>
      <c r="G18" s="459"/>
      <c r="H18" s="459"/>
      <c r="I18" s="459"/>
      <c r="J18" s="459"/>
      <c r="K18" s="459"/>
      <c r="L18" s="459"/>
      <c r="M18" s="459"/>
      <c r="N18" s="459"/>
      <c r="O18" s="459"/>
      <c r="P18" s="459"/>
      <c r="Q18" s="459"/>
      <c r="R18" s="459"/>
      <c r="S18" s="459"/>
      <c r="T18" s="459"/>
      <c r="U18" s="461"/>
      <c r="V18" s="461"/>
      <c r="W18" s="461"/>
      <c r="X18" s="461"/>
      <c r="Y18" s="463"/>
      <c r="Z18" s="266" t="s">
        <v>1001</v>
      </c>
      <c r="AA18" s="414" t="s">
        <v>1255</v>
      </c>
    </row>
    <row r="19" spans="1:27" ht="15">
      <c r="A19" s="459"/>
      <c r="B19" s="416"/>
      <c r="C19" s="459"/>
      <c r="D19" s="459"/>
      <c r="E19" s="459"/>
      <c r="F19" s="459"/>
      <c r="G19" s="459"/>
      <c r="H19" s="459"/>
      <c r="I19" s="459"/>
      <c r="J19" s="459"/>
      <c r="K19" s="459"/>
      <c r="L19" s="459"/>
      <c r="M19" s="459"/>
      <c r="N19" s="459"/>
      <c r="O19" s="459"/>
      <c r="P19" s="459"/>
      <c r="Q19" s="459"/>
      <c r="R19" s="459"/>
      <c r="S19" s="459"/>
      <c r="T19" s="459"/>
      <c r="U19" s="461"/>
      <c r="V19" s="461"/>
      <c r="W19" s="461"/>
      <c r="X19" s="461"/>
      <c r="Y19" s="463"/>
      <c r="Z19" s="266" t="s">
        <v>1011</v>
      </c>
      <c r="AA19" s="414" t="s">
        <v>1285</v>
      </c>
    </row>
    <row r="20" spans="1:27" ht="15">
      <c r="A20" s="459"/>
      <c r="B20" s="416"/>
      <c r="C20" s="459"/>
      <c r="D20" s="459"/>
      <c r="E20" s="459"/>
      <c r="F20" s="459"/>
      <c r="G20" s="459"/>
      <c r="H20" s="459"/>
      <c r="I20" s="459"/>
      <c r="J20" s="459"/>
      <c r="K20" s="459"/>
      <c r="L20" s="459"/>
      <c r="M20" s="459"/>
      <c r="N20" s="459"/>
      <c r="O20" s="459"/>
      <c r="P20" s="459"/>
      <c r="Q20" s="459"/>
      <c r="R20" s="459"/>
      <c r="S20" s="459"/>
      <c r="T20" s="459"/>
      <c r="U20" s="461"/>
      <c r="V20" s="461"/>
      <c r="W20" s="461"/>
      <c r="X20" s="461"/>
      <c r="Y20" s="463"/>
      <c r="Z20" s="266" t="s">
        <v>1019</v>
      </c>
      <c r="AA20" s="414" t="s">
        <v>1286</v>
      </c>
    </row>
    <row r="21" spans="1:27" ht="15">
      <c r="A21" s="459"/>
      <c r="B21" s="416"/>
      <c r="C21" s="459"/>
      <c r="D21" s="459"/>
      <c r="E21" s="459"/>
      <c r="F21" s="459"/>
      <c r="G21" s="459"/>
      <c r="H21" s="459"/>
      <c r="I21" s="459"/>
      <c r="J21" s="459"/>
      <c r="K21" s="459"/>
      <c r="L21" s="459"/>
      <c r="M21" s="459"/>
      <c r="N21" s="459"/>
      <c r="O21" s="459"/>
      <c r="P21" s="459"/>
      <c r="Q21" s="459"/>
      <c r="R21" s="459"/>
      <c r="S21" s="459"/>
      <c r="T21" s="459"/>
      <c r="U21" s="461"/>
      <c r="V21" s="461"/>
      <c r="W21" s="461"/>
      <c r="X21" s="461"/>
      <c r="Y21" s="463"/>
      <c r="Z21" s="266" t="s">
        <v>1027</v>
      </c>
      <c r="AA21" s="414" t="s">
        <v>1287</v>
      </c>
    </row>
    <row r="22" spans="1:27" ht="15">
      <c r="A22" s="459"/>
      <c r="B22" s="416"/>
      <c r="C22" s="459"/>
      <c r="D22" s="459"/>
      <c r="E22" s="459"/>
      <c r="F22" s="459"/>
      <c r="G22" s="459"/>
      <c r="H22" s="459"/>
      <c r="I22" s="459"/>
      <c r="J22" s="459"/>
      <c r="K22" s="459"/>
      <c r="L22" s="459"/>
      <c r="M22" s="459"/>
      <c r="N22" s="459"/>
      <c r="O22" s="459"/>
      <c r="P22" s="459"/>
      <c r="Q22" s="459"/>
      <c r="R22" s="459"/>
      <c r="S22" s="459"/>
      <c r="T22" s="459"/>
      <c r="U22" s="461"/>
      <c r="V22" s="461"/>
      <c r="W22" s="461"/>
      <c r="X22" s="461"/>
      <c r="Y22" s="463"/>
      <c r="Z22" s="266" t="s">
        <v>1038</v>
      </c>
      <c r="AA22" s="414" t="s">
        <v>1288</v>
      </c>
    </row>
    <row r="23" spans="1:27" ht="15">
      <c r="A23" s="459"/>
      <c r="B23" s="416"/>
      <c r="C23" s="459"/>
      <c r="D23" s="459"/>
      <c r="E23" s="459"/>
      <c r="F23" s="459"/>
      <c r="G23" s="459"/>
      <c r="H23" s="459"/>
      <c r="I23" s="459"/>
      <c r="J23" s="459"/>
      <c r="K23" s="459"/>
      <c r="L23" s="459"/>
      <c r="M23" s="459"/>
      <c r="N23" s="459"/>
      <c r="O23" s="459"/>
      <c r="P23" s="459"/>
      <c r="Q23" s="459"/>
      <c r="R23" s="459"/>
      <c r="S23" s="459"/>
      <c r="T23" s="459"/>
      <c r="U23" s="461"/>
      <c r="V23" s="461"/>
      <c r="W23" s="461"/>
      <c r="X23" s="461"/>
      <c r="Y23" s="463"/>
      <c r="Z23" s="266" t="s">
        <v>1045</v>
      </c>
      <c r="AA23" s="414" t="s">
        <v>1289</v>
      </c>
    </row>
    <row r="24" spans="1:27" ht="15">
      <c r="A24" s="459"/>
      <c r="B24" s="416"/>
      <c r="C24" s="459"/>
      <c r="D24" s="459"/>
      <c r="E24" s="459"/>
      <c r="F24" s="459"/>
      <c r="G24" s="459"/>
      <c r="H24" s="459"/>
      <c r="I24" s="459"/>
      <c r="J24" s="459"/>
      <c r="K24" s="459"/>
      <c r="L24" s="459"/>
      <c r="M24" s="459"/>
      <c r="N24" s="459"/>
      <c r="O24" s="459"/>
      <c r="P24" s="459"/>
      <c r="Q24" s="459"/>
      <c r="R24" s="459"/>
      <c r="S24" s="459"/>
      <c r="T24" s="459"/>
      <c r="U24" s="461"/>
      <c r="V24" s="461"/>
      <c r="W24" s="461"/>
      <c r="X24" s="461"/>
      <c r="Y24" s="463"/>
      <c r="Z24" s="266" t="s">
        <v>1056</v>
      </c>
      <c r="AA24" s="414" t="s">
        <v>1290</v>
      </c>
    </row>
    <row r="25" spans="1:27" ht="15">
      <c r="A25" s="459"/>
      <c r="B25" s="416"/>
      <c r="C25" s="459"/>
      <c r="D25" s="459"/>
      <c r="E25" s="459"/>
      <c r="F25" s="459"/>
      <c r="G25" s="459"/>
      <c r="H25" s="459"/>
      <c r="I25" s="459"/>
      <c r="J25" s="459"/>
      <c r="K25" s="459"/>
      <c r="L25" s="459"/>
      <c r="M25" s="459"/>
      <c r="N25" s="459"/>
      <c r="O25" s="459"/>
      <c r="P25" s="459"/>
      <c r="Q25" s="459"/>
      <c r="R25" s="459"/>
      <c r="S25" s="459"/>
      <c r="T25" s="459"/>
      <c r="U25" s="461"/>
      <c r="V25" s="461"/>
      <c r="W25" s="461"/>
      <c r="X25" s="461"/>
      <c r="Y25" s="463"/>
      <c r="Z25" s="266" t="s">
        <v>1066</v>
      </c>
      <c r="AA25" s="414" t="s">
        <v>1291</v>
      </c>
    </row>
    <row r="26" spans="1:27" ht="15">
      <c r="A26" s="459"/>
      <c r="B26" s="416"/>
      <c r="C26" s="459"/>
      <c r="D26" s="459"/>
      <c r="E26" s="459"/>
      <c r="F26" s="459"/>
      <c r="G26" s="459"/>
      <c r="H26" s="459"/>
      <c r="I26" s="459"/>
      <c r="J26" s="459"/>
      <c r="K26" s="459"/>
      <c r="L26" s="459"/>
      <c r="M26" s="459"/>
      <c r="N26" s="459"/>
      <c r="O26" s="459"/>
      <c r="P26" s="459"/>
      <c r="Q26" s="459"/>
      <c r="R26" s="459"/>
      <c r="S26" s="459"/>
      <c r="T26" s="459"/>
      <c r="U26" s="461"/>
      <c r="V26" s="461"/>
      <c r="W26" s="461"/>
      <c r="X26" s="461"/>
      <c r="Y26" s="463"/>
      <c r="Z26" s="266" t="s">
        <v>1074</v>
      </c>
      <c r="AA26" s="414" t="s">
        <v>1292</v>
      </c>
    </row>
    <row r="27" spans="1:27" ht="15">
      <c r="A27" s="459"/>
      <c r="B27" s="416"/>
      <c r="C27" s="459"/>
      <c r="D27" s="459"/>
      <c r="E27" s="459"/>
      <c r="F27" s="459"/>
      <c r="G27" s="459"/>
      <c r="H27" s="459"/>
      <c r="I27" s="459"/>
      <c r="J27" s="459"/>
      <c r="K27" s="459"/>
      <c r="L27" s="459"/>
      <c r="M27" s="459"/>
      <c r="N27" s="459"/>
      <c r="O27" s="459"/>
      <c r="P27" s="459"/>
      <c r="Q27" s="459"/>
      <c r="R27" s="459"/>
      <c r="S27" s="459"/>
      <c r="T27" s="459"/>
      <c r="U27" s="461"/>
      <c r="V27" s="461"/>
      <c r="W27" s="461"/>
      <c r="X27" s="461"/>
      <c r="Y27" s="463"/>
      <c r="Z27" s="266" t="s">
        <v>1086</v>
      </c>
      <c r="AA27" s="414" t="s">
        <v>1293</v>
      </c>
    </row>
    <row r="28" spans="1:27" ht="15">
      <c r="A28" s="459"/>
      <c r="B28" s="416"/>
      <c r="C28" s="459"/>
      <c r="D28" s="459"/>
      <c r="E28" s="459"/>
      <c r="F28" s="459"/>
      <c r="G28" s="459"/>
      <c r="H28" s="459"/>
      <c r="I28" s="459"/>
      <c r="J28" s="459"/>
      <c r="K28" s="459"/>
      <c r="L28" s="459"/>
      <c r="M28" s="459"/>
      <c r="N28" s="459"/>
      <c r="O28" s="459"/>
      <c r="P28" s="459"/>
      <c r="Q28" s="459"/>
      <c r="R28" s="459"/>
      <c r="S28" s="459"/>
      <c r="T28" s="459"/>
      <c r="U28" s="461"/>
      <c r="V28" s="461"/>
      <c r="W28" s="461"/>
      <c r="X28" s="461"/>
      <c r="Y28" s="463"/>
      <c r="Z28" s="266" t="s">
        <v>1094</v>
      </c>
      <c r="AA28" s="414" t="s">
        <v>1294</v>
      </c>
    </row>
    <row r="29" spans="1:27" ht="15">
      <c r="A29" s="459"/>
      <c r="B29" s="416"/>
      <c r="C29" s="459"/>
      <c r="D29" s="459"/>
      <c r="E29" s="459"/>
      <c r="F29" s="459"/>
      <c r="G29" s="459"/>
      <c r="H29" s="459"/>
      <c r="I29" s="459"/>
      <c r="J29" s="459"/>
      <c r="K29" s="459"/>
      <c r="L29" s="459"/>
      <c r="M29" s="459"/>
      <c r="N29" s="459"/>
      <c r="O29" s="459"/>
      <c r="P29" s="459"/>
      <c r="Q29" s="459"/>
      <c r="R29" s="459"/>
      <c r="S29" s="459"/>
      <c r="T29" s="459"/>
      <c r="U29" s="461"/>
      <c r="V29" s="461"/>
      <c r="W29" s="461"/>
      <c r="X29" s="461"/>
      <c r="Y29" s="463"/>
      <c r="Z29" s="266" t="s">
        <v>1099</v>
      </c>
      <c r="AA29" s="414" t="s">
        <v>1295</v>
      </c>
    </row>
    <row r="30" spans="1:27" ht="15">
      <c r="A30" s="459"/>
      <c r="B30" s="416"/>
      <c r="C30" s="459"/>
      <c r="D30" s="459"/>
      <c r="E30" s="459"/>
      <c r="F30" s="459"/>
      <c r="G30" s="459"/>
      <c r="H30" s="459"/>
      <c r="I30" s="459"/>
      <c r="J30" s="459"/>
      <c r="K30" s="459"/>
      <c r="L30" s="459"/>
      <c r="M30" s="459"/>
      <c r="N30" s="459"/>
      <c r="O30" s="459"/>
      <c r="P30" s="459"/>
      <c r="Q30" s="459"/>
      <c r="R30" s="459"/>
      <c r="S30" s="459"/>
      <c r="T30" s="459"/>
      <c r="U30" s="461"/>
      <c r="V30" s="461"/>
      <c r="W30" s="461"/>
      <c r="X30" s="461"/>
      <c r="Y30" s="463"/>
      <c r="Z30" s="266" t="s">
        <v>1111</v>
      </c>
      <c r="AA30" s="414" t="s">
        <v>1296</v>
      </c>
    </row>
    <row r="31" spans="1:27" ht="15">
      <c r="A31" s="459"/>
      <c r="B31" s="416"/>
      <c r="C31" s="459"/>
      <c r="D31" s="459"/>
      <c r="E31" s="459"/>
      <c r="F31" s="459"/>
      <c r="G31" s="459"/>
      <c r="H31" s="459"/>
      <c r="I31" s="459"/>
      <c r="J31" s="459"/>
      <c r="K31" s="459"/>
      <c r="L31" s="459"/>
      <c r="M31" s="459"/>
      <c r="N31" s="459"/>
      <c r="O31" s="459"/>
      <c r="P31" s="459"/>
      <c r="Q31" s="459"/>
      <c r="R31" s="459"/>
      <c r="S31" s="459"/>
      <c r="T31" s="459"/>
      <c r="U31" s="461"/>
      <c r="V31" s="461"/>
      <c r="W31" s="461"/>
      <c r="X31" s="461"/>
      <c r="Y31" s="463"/>
      <c r="Z31" s="268" t="s">
        <v>1118</v>
      </c>
      <c r="AA31" s="414" t="s">
        <v>1297</v>
      </c>
    </row>
    <row r="32" spans="1:27">
      <c r="A32" s="459"/>
      <c r="B32" s="416"/>
      <c r="C32" s="459"/>
      <c r="D32" s="459"/>
      <c r="E32" s="459"/>
      <c r="F32" s="459"/>
      <c r="G32" s="459"/>
      <c r="H32" s="459"/>
      <c r="I32" s="459"/>
      <c r="J32" s="459"/>
      <c r="K32" s="459"/>
      <c r="L32" s="459"/>
      <c r="M32" s="459"/>
      <c r="N32" s="459"/>
      <c r="O32" s="459"/>
      <c r="P32" s="459"/>
      <c r="Q32" s="459"/>
      <c r="R32" s="459"/>
      <c r="S32" s="459"/>
      <c r="T32" s="459"/>
      <c r="U32" s="461"/>
      <c r="V32" s="461"/>
      <c r="W32" s="461"/>
      <c r="X32" s="461"/>
      <c r="Y32" s="463"/>
      <c r="Z32" s="412"/>
      <c r="AA32" s="412"/>
    </row>
    <row r="33" spans="1:24">
      <c r="A33" s="459"/>
      <c r="B33" s="416"/>
      <c r="C33" s="459"/>
      <c r="D33" s="459"/>
      <c r="E33" s="459"/>
      <c r="F33" s="459"/>
      <c r="G33" s="459"/>
      <c r="H33" s="459"/>
      <c r="I33" s="459"/>
      <c r="J33" s="459"/>
      <c r="K33" s="459"/>
      <c r="L33" s="459"/>
      <c r="M33" s="459"/>
      <c r="N33" s="459"/>
      <c r="O33" s="459"/>
      <c r="P33" s="459"/>
      <c r="Q33" s="459"/>
      <c r="R33" s="459"/>
      <c r="S33" s="459"/>
      <c r="T33" s="459"/>
      <c r="U33" s="461"/>
      <c r="V33" s="461"/>
      <c r="W33" s="461"/>
      <c r="X33" s="461"/>
    </row>
    <row r="34" spans="1:24">
      <c r="A34" s="459"/>
      <c r="B34" s="416"/>
      <c r="C34" s="459"/>
      <c r="D34" s="459"/>
      <c r="E34" s="459"/>
      <c r="F34" s="459"/>
      <c r="G34" s="459"/>
      <c r="H34" s="459"/>
      <c r="I34" s="459"/>
      <c r="J34" s="459"/>
      <c r="K34" s="459"/>
      <c r="L34" s="459"/>
      <c r="M34" s="459"/>
      <c r="N34" s="459"/>
      <c r="O34" s="459"/>
      <c r="P34" s="459"/>
      <c r="Q34" s="459"/>
      <c r="R34" s="459"/>
      <c r="S34" s="459"/>
      <c r="T34" s="459"/>
      <c r="U34" s="461"/>
      <c r="V34" s="461"/>
      <c r="W34" s="461"/>
      <c r="X34" s="461"/>
    </row>
    <row r="35" spans="1:24">
      <c r="A35" s="459"/>
      <c r="B35" s="416"/>
      <c r="C35" s="459"/>
      <c r="D35" s="459"/>
      <c r="E35" s="459"/>
      <c r="F35" s="459"/>
      <c r="G35" s="459"/>
      <c r="H35" s="459"/>
      <c r="I35" s="459"/>
      <c r="J35" s="459"/>
      <c r="K35" s="459"/>
      <c r="L35" s="459"/>
      <c r="M35" s="459"/>
      <c r="N35" s="459"/>
      <c r="O35" s="459"/>
      <c r="P35" s="459"/>
      <c r="Q35" s="459"/>
      <c r="R35" s="459"/>
      <c r="S35" s="459"/>
      <c r="T35" s="459"/>
      <c r="U35" s="461"/>
      <c r="V35" s="461"/>
      <c r="W35" s="461"/>
      <c r="X35" s="461"/>
    </row>
    <row r="36" spans="1:24">
      <c r="A36" s="459"/>
      <c r="B36" s="416"/>
      <c r="C36" s="459"/>
      <c r="D36" s="459"/>
      <c r="E36" s="459"/>
      <c r="F36" s="459"/>
      <c r="G36" s="459"/>
      <c r="H36" s="459"/>
      <c r="I36" s="459"/>
      <c r="J36" s="459"/>
      <c r="K36" s="459"/>
      <c r="L36" s="459"/>
      <c r="M36" s="459"/>
      <c r="N36" s="459"/>
      <c r="O36" s="459"/>
      <c r="P36" s="459"/>
      <c r="Q36" s="459"/>
      <c r="R36" s="459"/>
      <c r="S36" s="459"/>
      <c r="T36" s="459"/>
      <c r="U36" s="461"/>
      <c r="V36" s="461"/>
      <c r="W36" s="461"/>
      <c r="X36" s="461"/>
    </row>
    <row r="37" spans="1:24">
      <c r="A37" s="459"/>
      <c r="B37" s="416"/>
      <c r="C37" s="459"/>
      <c r="D37" s="459"/>
      <c r="E37" s="459"/>
      <c r="F37" s="459"/>
      <c r="G37" s="459"/>
      <c r="H37" s="459"/>
      <c r="I37" s="459"/>
      <c r="J37" s="459"/>
      <c r="K37" s="459"/>
      <c r="L37" s="459"/>
      <c r="M37" s="459"/>
      <c r="N37" s="459"/>
      <c r="O37" s="459"/>
      <c r="P37" s="459"/>
      <c r="Q37" s="459"/>
      <c r="R37" s="459"/>
      <c r="S37" s="459"/>
      <c r="T37" s="459"/>
      <c r="U37" s="461"/>
      <c r="V37" s="461"/>
      <c r="W37" s="461"/>
      <c r="X37" s="461"/>
    </row>
    <row r="38" spans="1:24">
      <c r="A38" s="459"/>
      <c r="B38" s="416"/>
      <c r="C38" s="459"/>
      <c r="D38" s="459"/>
      <c r="E38" s="459"/>
      <c r="F38" s="459"/>
      <c r="G38" s="459"/>
      <c r="H38" s="459"/>
      <c r="I38" s="459"/>
      <c r="J38" s="459"/>
      <c r="K38" s="459"/>
      <c r="L38" s="459"/>
      <c r="M38" s="459"/>
      <c r="N38" s="459"/>
      <c r="O38" s="459"/>
      <c r="P38" s="459"/>
      <c r="Q38" s="459"/>
      <c r="R38" s="459"/>
      <c r="S38" s="459"/>
      <c r="T38" s="459"/>
      <c r="U38" s="461"/>
      <c r="V38" s="461"/>
      <c r="W38" s="461"/>
      <c r="X38" s="461"/>
    </row>
    <row r="39" spans="1:24">
      <c r="A39" s="459"/>
      <c r="B39" s="416"/>
      <c r="C39" s="459"/>
      <c r="D39" s="459"/>
      <c r="E39" s="459"/>
      <c r="F39" s="459"/>
      <c r="G39" s="459"/>
      <c r="H39" s="459"/>
      <c r="I39" s="459"/>
      <c r="J39" s="459"/>
      <c r="K39" s="459"/>
      <c r="L39" s="459"/>
      <c r="M39" s="459"/>
      <c r="N39" s="459"/>
      <c r="O39" s="459"/>
      <c r="P39" s="459"/>
      <c r="Q39" s="459"/>
      <c r="R39" s="459"/>
      <c r="S39" s="459"/>
      <c r="T39" s="459"/>
      <c r="U39" s="461"/>
      <c r="V39" s="461"/>
      <c r="W39" s="461"/>
      <c r="X39" s="461"/>
    </row>
    <row r="40" spans="1:24">
      <c r="A40" s="459"/>
      <c r="B40" s="416"/>
      <c r="C40" s="459"/>
      <c r="D40" s="459"/>
      <c r="E40" s="459"/>
      <c r="F40" s="459"/>
      <c r="G40" s="459"/>
      <c r="H40" s="459"/>
      <c r="I40" s="459"/>
      <c r="J40" s="459"/>
      <c r="K40" s="459"/>
      <c r="L40" s="459"/>
      <c r="M40" s="459"/>
      <c r="N40" s="459"/>
      <c r="O40" s="459"/>
      <c r="P40" s="459"/>
      <c r="Q40" s="459"/>
      <c r="R40" s="459"/>
      <c r="S40" s="459"/>
      <c r="T40" s="459"/>
      <c r="U40" s="461"/>
      <c r="V40" s="461"/>
      <c r="W40" s="461"/>
      <c r="X40" s="461"/>
    </row>
    <row r="41" spans="1:24">
      <c r="A41" s="459"/>
      <c r="B41" s="416"/>
      <c r="C41" s="459"/>
      <c r="D41" s="459"/>
      <c r="E41" s="459"/>
      <c r="F41" s="459"/>
      <c r="G41" s="459"/>
      <c r="H41" s="459"/>
      <c r="I41" s="459"/>
      <c r="J41" s="459"/>
      <c r="K41" s="459"/>
      <c r="L41" s="459"/>
      <c r="M41" s="459"/>
      <c r="N41" s="459"/>
      <c r="O41" s="459"/>
      <c r="P41" s="459"/>
      <c r="Q41" s="459"/>
      <c r="R41" s="459"/>
      <c r="S41" s="459"/>
      <c r="T41" s="459"/>
      <c r="U41" s="461"/>
      <c r="V41" s="461"/>
      <c r="W41" s="461"/>
      <c r="X41" s="461"/>
    </row>
    <row r="42" spans="1:24">
      <c r="A42" s="464"/>
      <c r="B42" s="465"/>
      <c r="C42" s="466"/>
      <c r="D42" s="467"/>
      <c r="E42" s="425"/>
      <c r="F42" s="468"/>
      <c r="G42" s="469"/>
      <c r="H42" s="470"/>
      <c r="I42" s="471"/>
      <c r="J42" s="471"/>
      <c r="K42" s="472"/>
      <c r="L42" s="473"/>
      <c r="M42" s="473"/>
      <c r="N42" s="473"/>
      <c r="O42" s="473"/>
      <c r="P42" s="474"/>
      <c r="Q42" s="473"/>
      <c r="R42" s="473"/>
      <c r="S42" s="473"/>
      <c r="T42" s="461"/>
      <c r="U42" s="461"/>
      <c r="V42" s="461"/>
      <c r="W42" s="461"/>
      <c r="X42" s="461"/>
    </row>
    <row r="43" spans="1:24">
      <c r="A43" s="464"/>
      <c r="B43" s="465"/>
      <c r="C43" s="466"/>
      <c r="D43" s="467"/>
      <c r="E43" s="425"/>
      <c r="F43" s="468"/>
      <c r="G43" s="469"/>
      <c r="H43" s="470"/>
      <c r="I43" s="471"/>
      <c r="J43" s="471"/>
      <c r="K43" s="472"/>
      <c r="L43" s="473"/>
      <c r="M43" s="473"/>
      <c r="N43" s="473"/>
      <c r="O43" s="473"/>
      <c r="P43" s="474"/>
      <c r="Q43" s="473"/>
      <c r="R43" s="473"/>
      <c r="S43" s="473"/>
      <c r="T43" s="461"/>
      <c r="U43" s="461"/>
      <c r="V43" s="461"/>
      <c r="W43" s="461"/>
      <c r="X43" s="461"/>
    </row>
    <row r="44" spans="1:24">
      <c r="A44" s="464"/>
      <c r="B44" s="465"/>
      <c r="C44" s="466"/>
      <c r="D44" s="467"/>
      <c r="E44" s="425"/>
      <c r="F44" s="468"/>
      <c r="G44" s="469"/>
      <c r="H44" s="470"/>
      <c r="I44" s="471"/>
      <c r="J44" s="471"/>
      <c r="K44" s="472"/>
      <c r="L44" s="473"/>
      <c r="M44" s="473"/>
      <c r="N44" s="473"/>
      <c r="O44" s="473"/>
      <c r="P44" s="474"/>
      <c r="Q44" s="473"/>
      <c r="R44" s="473"/>
      <c r="S44" s="473"/>
      <c r="T44" s="461"/>
      <c r="U44" s="461"/>
      <c r="V44" s="461"/>
      <c r="W44" s="461"/>
      <c r="X44" s="461"/>
    </row>
    <row r="45" spans="1:24">
      <c r="A45" s="464"/>
      <c r="B45" s="465"/>
      <c r="C45" s="466"/>
      <c r="D45" s="467"/>
      <c r="E45" s="425"/>
      <c r="F45" s="468"/>
      <c r="G45" s="469"/>
      <c r="H45" s="470"/>
      <c r="I45" s="471"/>
      <c r="J45" s="471"/>
      <c r="K45" s="472"/>
      <c r="L45" s="473"/>
      <c r="M45" s="473"/>
      <c r="N45" s="473"/>
      <c r="O45" s="473"/>
      <c r="P45" s="474"/>
      <c r="Q45" s="473"/>
      <c r="R45" s="473"/>
      <c r="S45" s="473"/>
      <c r="T45" s="461"/>
      <c r="U45" s="461"/>
      <c r="V45" s="461"/>
      <c r="W45" s="461"/>
      <c r="X45" s="461"/>
    </row>
    <row r="46" spans="1:24">
      <c r="A46" s="464"/>
      <c r="B46" s="465"/>
      <c r="C46" s="466"/>
      <c r="D46" s="467"/>
      <c r="E46" s="425"/>
      <c r="F46" s="468"/>
      <c r="G46" s="469"/>
      <c r="H46" s="470"/>
      <c r="I46" s="471"/>
      <c r="J46" s="471"/>
      <c r="K46" s="472"/>
      <c r="L46" s="473"/>
      <c r="M46" s="473"/>
      <c r="N46" s="473"/>
      <c r="O46" s="473"/>
      <c r="P46" s="474"/>
      <c r="Q46" s="473"/>
      <c r="R46" s="473"/>
      <c r="S46" s="473"/>
      <c r="T46" s="461"/>
      <c r="U46" s="461"/>
      <c r="V46" s="461"/>
      <c r="W46" s="461"/>
      <c r="X46" s="461"/>
    </row>
    <row r="47" spans="1:24">
      <c r="A47" s="464"/>
      <c r="B47" s="465"/>
      <c r="C47" s="466"/>
      <c r="D47" s="467"/>
      <c r="E47" s="425"/>
      <c r="F47" s="468"/>
      <c r="G47" s="469"/>
      <c r="H47" s="470"/>
      <c r="I47" s="471"/>
      <c r="J47" s="471"/>
      <c r="K47" s="472"/>
      <c r="L47" s="473"/>
      <c r="M47" s="473"/>
      <c r="N47" s="473"/>
      <c r="O47" s="473"/>
      <c r="P47" s="474"/>
      <c r="Q47" s="473"/>
      <c r="R47" s="473"/>
      <c r="S47" s="473"/>
      <c r="T47" s="461"/>
      <c r="U47" s="461"/>
      <c r="V47" s="461"/>
      <c r="W47" s="461"/>
      <c r="X47" s="461"/>
    </row>
    <row r="48" spans="1:24">
      <c r="A48" s="464"/>
      <c r="B48" s="465"/>
      <c r="C48" s="466"/>
      <c r="D48" s="467"/>
      <c r="E48" s="425"/>
      <c r="F48" s="468"/>
      <c r="G48" s="469"/>
      <c r="H48" s="470"/>
      <c r="I48" s="471"/>
      <c r="J48" s="471"/>
      <c r="K48" s="472"/>
      <c r="L48" s="473"/>
      <c r="M48" s="473"/>
      <c r="N48" s="473"/>
      <c r="O48" s="473"/>
      <c r="P48" s="474"/>
      <c r="Q48" s="473"/>
      <c r="R48" s="473"/>
      <c r="S48" s="473"/>
      <c r="T48" s="461"/>
      <c r="U48" s="461"/>
      <c r="V48" s="461"/>
      <c r="W48" s="461"/>
      <c r="X48" s="461"/>
    </row>
    <row r="49" spans="1:24">
      <c r="A49" s="464"/>
      <c r="B49" s="465"/>
      <c r="C49" s="466"/>
      <c r="D49" s="467"/>
      <c r="E49" s="425"/>
      <c r="F49" s="468"/>
      <c r="G49" s="469"/>
      <c r="H49" s="470"/>
      <c r="I49" s="471"/>
      <c r="J49" s="471"/>
      <c r="K49" s="472"/>
      <c r="L49" s="473"/>
      <c r="M49" s="473"/>
      <c r="N49" s="473"/>
      <c r="O49" s="473"/>
      <c r="P49" s="474"/>
      <c r="Q49" s="473"/>
      <c r="R49" s="473"/>
      <c r="S49" s="473"/>
      <c r="T49" s="461"/>
      <c r="U49" s="461"/>
      <c r="V49" s="461"/>
      <c r="W49" s="461"/>
      <c r="X49" s="461"/>
    </row>
    <row r="50" spans="1:24">
      <c r="A50" s="464"/>
      <c r="B50" s="465"/>
      <c r="C50" s="466"/>
      <c r="D50" s="467"/>
      <c r="E50" s="425"/>
      <c r="F50" s="468"/>
      <c r="G50" s="469"/>
      <c r="H50" s="470"/>
      <c r="I50" s="471"/>
      <c r="J50" s="471"/>
      <c r="K50" s="472"/>
      <c r="L50" s="473"/>
      <c r="M50" s="473"/>
      <c r="N50" s="473"/>
      <c r="O50" s="473"/>
      <c r="P50" s="474"/>
      <c r="Q50" s="473"/>
      <c r="R50" s="473"/>
      <c r="S50" s="473"/>
      <c r="T50" s="461"/>
      <c r="U50" s="461"/>
      <c r="V50" s="461"/>
      <c r="W50" s="461"/>
      <c r="X50" s="461"/>
    </row>
    <row r="51" spans="1:24">
      <c r="A51" s="464"/>
      <c r="B51" s="465"/>
      <c r="C51" s="466"/>
      <c r="D51" s="467"/>
      <c r="E51" s="425"/>
      <c r="F51" s="468"/>
      <c r="G51" s="469"/>
      <c r="H51" s="470"/>
      <c r="I51" s="471"/>
      <c r="J51" s="471"/>
      <c r="K51" s="472"/>
      <c r="L51" s="473"/>
      <c r="M51" s="473"/>
      <c r="N51" s="473"/>
      <c r="O51" s="473"/>
      <c r="P51" s="474"/>
      <c r="Q51" s="473"/>
      <c r="R51" s="473"/>
      <c r="S51" s="473"/>
      <c r="T51" s="461"/>
      <c r="U51" s="461"/>
      <c r="V51" s="461"/>
      <c r="W51" s="461"/>
      <c r="X51" s="461"/>
    </row>
    <row r="52" spans="1:24">
      <c r="A52" s="464"/>
      <c r="B52" s="465"/>
      <c r="C52" s="466"/>
      <c r="D52" s="467"/>
      <c r="E52" s="425"/>
      <c r="F52" s="468"/>
      <c r="G52" s="469"/>
      <c r="H52" s="470"/>
      <c r="I52" s="471"/>
      <c r="J52" s="471"/>
      <c r="K52" s="472"/>
      <c r="L52" s="473"/>
      <c r="M52" s="473"/>
      <c r="N52" s="473"/>
      <c r="O52" s="473"/>
      <c r="P52" s="474"/>
      <c r="Q52" s="473"/>
      <c r="R52" s="473"/>
      <c r="S52" s="473"/>
      <c r="T52" s="461"/>
      <c r="U52" s="461"/>
      <c r="V52" s="461"/>
      <c r="W52" s="461"/>
      <c r="X52" s="461"/>
    </row>
    <row r="53" spans="1:24">
      <c r="A53" s="464"/>
      <c r="B53" s="465"/>
      <c r="C53" s="466"/>
      <c r="D53" s="467"/>
      <c r="E53" s="425"/>
      <c r="F53" s="468"/>
      <c r="G53" s="469"/>
      <c r="H53" s="470"/>
      <c r="I53" s="471"/>
      <c r="J53" s="471"/>
      <c r="K53" s="472"/>
      <c r="L53" s="473"/>
      <c r="M53" s="473"/>
      <c r="N53" s="473"/>
      <c r="O53" s="473"/>
      <c r="P53" s="474"/>
      <c r="Q53" s="473"/>
      <c r="R53" s="473"/>
      <c r="S53" s="473"/>
      <c r="T53" s="461"/>
      <c r="U53" s="461"/>
      <c r="V53" s="461"/>
      <c r="W53" s="461"/>
      <c r="X53" s="461"/>
    </row>
    <row r="54" spans="1:24">
      <c r="A54" s="464"/>
      <c r="B54" s="465"/>
      <c r="C54" s="466"/>
      <c r="D54" s="467"/>
      <c r="E54" s="425"/>
      <c r="F54" s="468"/>
      <c r="G54" s="469"/>
      <c r="H54" s="470"/>
      <c r="I54" s="471"/>
      <c r="J54" s="471"/>
      <c r="K54" s="472"/>
      <c r="L54" s="473"/>
      <c r="M54" s="473"/>
      <c r="N54" s="473"/>
      <c r="O54" s="473"/>
      <c r="P54" s="474"/>
      <c r="Q54" s="473"/>
      <c r="R54" s="473"/>
      <c r="S54" s="473"/>
      <c r="T54" s="461"/>
      <c r="U54" s="461"/>
      <c r="V54" s="461"/>
      <c r="W54" s="461"/>
      <c r="X54" s="461"/>
    </row>
    <row r="55" spans="1:24">
      <c r="A55" s="464"/>
      <c r="B55" s="465"/>
      <c r="C55" s="466"/>
      <c r="D55" s="467"/>
      <c r="E55" s="425"/>
      <c r="F55" s="468"/>
      <c r="G55" s="469"/>
      <c r="H55" s="470"/>
      <c r="I55" s="471"/>
      <c r="J55" s="471"/>
      <c r="K55" s="472"/>
      <c r="L55" s="473"/>
      <c r="M55" s="473"/>
      <c r="N55" s="473"/>
      <c r="O55" s="473"/>
      <c r="P55" s="474"/>
      <c r="Q55" s="473"/>
      <c r="R55" s="473"/>
      <c r="S55" s="473"/>
      <c r="T55" s="461"/>
      <c r="U55" s="461"/>
      <c r="V55" s="461"/>
      <c r="W55" s="461"/>
      <c r="X55" s="461"/>
    </row>
    <row r="56" spans="1:24">
      <c r="A56" s="464"/>
      <c r="B56" s="465"/>
      <c r="C56" s="466"/>
      <c r="D56" s="467"/>
      <c r="E56" s="425"/>
      <c r="F56" s="468"/>
      <c r="G56" s="469"/>
      <c r="H56" s="470"/>
      <c r="I56" s="471"/>
      <c r="J56" s="471"/>
      <c r="K56" s="472"/>
      <c r="L56" s="473"/>
      <c r="M56" s="473"/>
      <c r="N56" s="473"/>
      <c r="O56" s="473"/>
      <c r="P56" s="474"/>
      <c r="Q56" s="473"/>
      <c r="R56" s="473"/>
      <c r="S56" s="473"/>
      <c r="T56" s="461"/>
      <c r="U56" s="461"/>
      <c r="V56" s="461"/>
      <c r="W56" s="461"/>
      <c r="X56" s="461"/>
    </row>
    <row r="57" spans="1:24">
      <c r="A57" s="464"/>
      <c r="B57" s="465"/>
      <c r="C57" s="466"/>
      <c r="D57" s="467"/>
      <c r="E57" s="425"/>
      <c r="F57" s="468"/>
      <c r="G57" s="469"/>
      <c r="H57" s="470"/>
      <c r="I57" s="471"/>
      <c r="J57" s="471"/>
      <c r="K57" s="472"/>
      <c r="L57" s="473"/>
      <c r="M57" s="473"/>
      <c r="N57" s="473"/>
      <c r="O57" s="473"/>
      <c r="P57" s="474"/>
      <c r="Q57" s="473"/>
      <c r="R57" s="473"/>
      <c r="S57" s="473"/>
      <c r="T57" s="461"/>
      <c r="U57" s="461"/>
      <c r="V57" s="461"/>
      <c r="W57" s="461"/>
      <c r="X57" s="461"/>
    </row>
    <row r="58" spans="1:24">
      <c r="A58" s="464"/>
      <c r="B58" s="465"/>
      <c r="C58" s="466"/>
      <c r="D58" s="467"/>
      <c r="E58" s="425"/>
      <c r="F58" s="468"/>
      <c r="G58" s="469"/>
      <c r="H58" s="470"/>
      <c r="I58" s="471"/>
      <c r="J58" s="471"/>
      <c r="K58" s="472"/>
      <c r="L58" s="473"/>
      <c r="M58" s="473"/>
      <c r="N58" s="473"/>
      <c r="O58" s="473"/>
      <c r="P58" s="474"/>
      <c r="Q58" s="473"/>
      <c r="R58" s="473"/>
      <c r="S58" s="473"/>
      <c r="T58" s="461"/>
      <c r="U58" s="461"/>
      <c r="V58" s="461"/>
      <c r="W58" s="461"/>
      <c r="X58" s="461"/>
    </row>
    <row r="59" spans="1:24">
      <c r="A59" s="464"/>
      <c r="B59" s="465"/>
      <c r="C59" s="466"/>
      <c r="D59" s="467"/>
      <c r="E59" s="425"/>
      <c r="F59" s="468"/>
      <c r="G59" s="469"/>
      <c r="H59" s="470"/>
      <c r="I59" s="471"/>
      <c r="J59" s="471"/>
      <c r="K59" s="472"/>
      <c r="L59" s="473"/>
      <c r="M59" s="473"/>
      <c r="N59" s="473"/>
      <c r="O59" s="473"/>
      <c r="P59" s="474"/>
      <c r="Q59" s="473"/>
      <c r="R59" s="473"/>
      <c r="S59" s="473"/>
      <c r="T59" s="461"/>
      <c r="U59" s="461"/>
      <c r="V59" s="461"/>
      <c r="W59" s="461"/>
      <c r="X59" s="461"/>
    </row>
    <row r="60" spans="1:24">
      <c r="A60" s="464"/>
      <c r="B60" s="465"/>
      <c r="C60" s="466"/>
      <c r="D60" s="467"/>
      <c r="E60" s="425"/>
      <c r="F60" s="468"/>
      <c r="G60" s="469"/>
      <c r="H60" s="470"/>
      <c r="I60" s="471"/>
      <c r="J60" s="471"/>
      <c r="K60" s="472"/>
      <c r="L60" s="473"/>
      <c r="M60" s="473"/>
      <c r="N60" s="473"/>
      <c r="O60" s="473"/>
      <c r="P60" s="474"/>
      <c r="Q60" s="473"/>
      <c r="R60" s="473"/>
      <c r="S60" s="473"/>
      <c r="T60" s="461"/>
      <c r="U60" s="461"/>
      <c r="V60" s="461"/>
      <c r="W60" s="461"/>
      <c r="X60" s="461"/>
    </row>
    <row r="61" spans="1:24">
      <c r="A61" s="464"/>
      <c r="B61" s="465"/>
      <c r="C61" s="466"/>
      <c r="D61" s="467"/>
      <c r="E61" s="425"/>
      <c r="F61" s="468"/>
      <c r="G61" s="469"/>
      <c r="H61" s="470"/>
      <c r="I61" s="471"/>
      <c r="J61" s="471"/>
      <c r="K61" s="472"/>
      <c r="L61" s="473"/>
      <c r="M61" s="473"/>
      <c r="N61" s="473"/>
      <c r="O61" s="473"/>
      <c r="P61" s="474"/>
      <c r="Q61" s="473"/>
      <c r="R61" s="473"/>
      <c r="S61" s="473"/>
      <c r="T61" s="461"/>
      <c r="U61" s="461"/>
      <c r="V61" s="461"/>
      <c r="W61" s="461"/>
      <c r="X61" s="461"/>
    </row>
    <row r="62" spans="1:24">
      <c r="A62" s="464"/>
      <c r="B62" s="465"/>
      <c r="C62" s="466"/>
      <c r="D62" s="467"/>
      <c r="E62" s="425"/>
      <c r="F62" s="468"/>
      <c r="G62" s="469"/>
      <c r="H62" s="470"/>
      <c r="I62" s="471"/>
      <c r="J62" s="471"/>
      <c r="K62" s="472"/>
      <c r="L62" s="473"/>
      <c r="M62" s="473"/>
      <c r="N62" s="473"/>
      <c r="O62" s="473"/>
      <c r="P62" s="474"/>
      <c r="Q62" s="473"/>
      <c r="R62" s="473"/>
      <c r="S62" s="473"/>
      <c r="T62" s="461"/>
      <c r="U62" s="461"/>
      <c r="V62" s="461"/>
      <c r="W62" s="461"/>
      <c r="X62" s="461"/>
    </row>
    <row r="63" spans="1:24">
      <c r="A63" s="464"/>
      <c r="B63" s="465"/>
      <c r="C63" s="466"/>
      <c r="D63" s="467"/>
      <c r="E63" s="425"/>
      <c r="F63" s="468"/>
      <c r="G63" s="469"/>
      <c r="H63" s="470"/>
      <c r="I63" s="471"/>
      <c r="J63" s="471"/>
      <c r="K63" s="472"/>
      <c r="L63" s="473"/>
      <c r="M63" s="473"/>
      <c r="N63" s="473"/>
      <c r="O63" s="473"/>
      <c r="P63" s="474"/>
      <c r="Q63" s="473"/>
      <c r="R63" s="473"/>
      <c r="S63" s="473"/>
      <c r="T63" s="461"/>
      <c r="U63" s="461"/>
      <c r="V63" s="461"/>
      <c r="W63" s="461"/>
      <c r="X63" s="461"/>
    </row>
    <row r="64" spans="1:24">
      <c r="A64" s="464"/>
      <c r="B64" s="465"/>
      <c r="C64" s="466"/>
      <c r="D64" s="467"/>
      <c r="E64" s="425"/>
      <c r="F64" s="468"/>
      <c r="G64" s="469"/>
      <c r="H64" s="470"/>
      <c r="I64" s="471"/>
      <c r="J64" s="471"/>
      <c r="K64" s="472"/>
      <c r="L64" s="473"/>
      <c r="M64" s="473"/>
      <c r="N64" s="473"/>
      <c r="O64" s="473"/>
      <c r="P64" s="474"/>
      <c r="Q64" s="473"/>
      <c r="R64" s="473"/>
      <c r="S64" s="473"/>
      <c r="T64" s="461"/>
      <c r="U64" s="461"/>
      <c r="V64" s="461"/>
      <c r="W64" s="461"/>
      <c r="X64" s="461"/>
    </row>
    <row r="65" spans="1:24">
      <c r="A65" s="464"/>
      <c r="B65" s="465"/>
      <c r="C65" s="466"/>
      <c r="D65" s="467"/>
      <c r="E65" s="425"/>
      <c r="F65" s="468"/>
      <c r="G65" s="469"/>
      <c r="H65" s="470"/>
      <c r="I65" s="471"/>
      <c r="J65" s="471"/>
      <c r="K65" s="472"/>
      <c r="L65" s="473"/>
      <c r="M65" s="473"/>
      <c r="N65" s="473"/>
      <c r="O65" s="473"/>
      <c r="P65" s="474"/>
      <c r="Q65" s="473"/>
      <c r="R65" s="473"/>
      <c r="S65" s="473"/>
      <c r="T65" s="461"/>
      <c r="U65" s="461"/>
      <c r="V65" s="461"/>
      <c r="W65" s="461"/>
      <c r="X65" s="461"/>
    </row>
    <row r="66" spans="1:24">
      <c r="A66" s="464"/>
      <c r="B66" s="465"/>
      <c r="C66" s="466"/>
      <c r="D66" s="467"/>
      <c r="E66" s="425"/>
      <c r="F66" s="468"/>
      <c r="G66" s="469"/>
      <c r="H66" s="470"/>
      <c r="I66" s="471"/>
      <c r="J66" s="471"/>
      <c r="K66" s="472"/>
      <c r="L66" s="473"/>
      <c r="M66" s="473"/>
      <c r="N66" s="473"/>
      <c r="O66" s="473"/>
      <c r="P66" s="474"/>
      <c r="Q66" s="473"/>
      <c r="R66" s="473"/>
      <c r="S66" s="473"/>
      <c r="T66" s="461"/>
      <c r="U66" s="461"/>
      <c r="V66" s="461"/>
      <c r="W66" s="461"/>
      <c r="X66" s="461"/>
    </row>
    <row r="67" spans="1:24">
      <c r="A67" s="464"/>
      <c r="B67" s="465"/>
      <c r="C67" s="466"/>
      <c r="D67" s="467"/>
      <c r="E67" s="425"/>
      <c r="F67" s="468"/>
      <c r="G67" s="469"/>
      <c r="H67" s="470"/>
      <c r="I67" s="471"/>
      <c r="J67" s="471"/>
      <c r="K67" s="472"/>
      <c r="L67" s="473"/>
      <c r="M67" s="473"/>
      <c r="N67" s="473"/>
      <c r="O67" s="473"/>
      <c r="P67" s="474"/>
      <c r="Q67" s="473"/>
      <c r="R67" s="473"/>
      <c r="S67" s="473"/>
      <c r="T67" s="461"/>
      <c r="U67" s="461"/>
      <c r="V67" s="461"/>
      <c r="W67" s="461"/>
      <c r="X67" s="461"/>
    </row>
    <row r="68" spans="1:24">
      <c r="A68" s="464"/>
      <c r="B68" s="465"/>
      <c r="C68" s="466"/>
      <c r="D68" s="467"/>
      <c r="E68" s="425"/>
      <c r="F68" s="468"/>
      <c r="G68" s="469"/>
      <c r="H68" s="470"/>
      <c r="I68" s="471"/>
      <c r="J68" s="471"/>
      <c r="K68" s="472"/>
      <c r="L68" s="473"/>
      <c r="M68" s="473"/>
      <c r="N68" s="473"/>
      <c r="O68" s="473"/>
      <c r="P68" s="474"/>
      <c r="Q68" s="473"/>
      <c r="R68" s="473"/>
      <c r="S68" s="473"/>
      <c r="T68" s="461"/>
      <c r="U68" s="461"/>
      <c r="V68" s="461"/>
      <c r="W68" s="461"/>
      <c r="X68" s="461"/>
    </row>
    <row r="69" spans="1:24">
      <c r="A69" s="464"/>
      <c r="B69" s="465"/>
      <c r="C69" s="466"/>
      <c r="D69" s="467"/>
      <c r="E69" s="425"/>
      <c r="F69" s="468"/>
      <c r="G69" s="469"/>
      <c r="H69" s="470"/>
      <c r="I69" s="471"/>
      <c r="J69" s="471"/>
      <c r="K69" s="472"/>
      <c r="L69" s="473"/>
      <c r="M69" s="473"/>
      <c r="N69" s="473"/>
      <c r="O69" s="473"/>
      <c r="P69" s="474"/>
      <c r="Q69" s="473"/>
      <c r="R69" s="473"/>
      <c r="S69" s="473"/>
      <c r="T69" s="461"/>
      <c r="U69" s="461"/>
      <c r="V69" s="461"/>
      <c r="W69" s="461"/>
      <c r="X69" s="461"/>
    </row>
    <row r="70" spans="1:24">
      <c r="A70" s="464"/>
      <c r="B70" s="465"/>
      <c r="C70" s="466"/>
      <c r="D70" s="467"/>
      <c r="E70" s="425"/>
      <c r="F70" s="468"/>
      <c r="G70" s="469"/>
      <c r="H70" s="470"/>
      <c r="I70" s="471"/>
      <c r="J70" s="471"/>
      <c r="K70" s="472"/>
      <c r="L70" s="473"/>
      <c r="M70" s="473"/>
      <c r="N70" s="473"/>
      <c r="O70" s="473"/>
      <c r="P70" s="474"/>
      <c r="Q70" s="473"/>
      <c r="R70" s="473"/>
      <c r="S70" s="473"/>
      <c r="T70" s="461"/>
      <c r="U70" s="461"/>
      <c r="V70" s="461"/>
      <c r="W70" s="461"/>
      <c r="X70" s="461"/>
    </row>
    <row r="71" spans="1:24">
      <c r="A71" s="464"/>
      <c r="B71" s="465"/>
      <c r="C71" s="466"/>
      <c r="D71" s="467"/>
      <c r="E71" s="425"/>
      <c r="F71" s="468"/>
      <c r="G71" s="469"/>
      <c r="H71" s="470"/>
      <c r="I71" s="471"/>
      <c r="J71" s="471"/>
      <c r="K71" s="472"/>
      <c r="L71" s="473"/>
      <c r="M71" s="473"/>
      <c r="N71" s="473"/>
      <c r="O71" s="473"/>
      <c r="P71" s="474"/>
      <c r="Q71" s="473"/>
      <c r="R71" s="473"/>
      <c r="S71" s="473"/>
      <c r="T71" s="461"/>
      <c r="U71" s="461"/>
      <c r="V71" s="461"/>
      <c r="W71" s="461"/>
      <c r="X71" s="461"/>
    </row>
    <row r="72" spans="1:24">
      <c r="A72" s="464"/>
      <c r="B72" s="465"/>
      <c r="C72" s="466"/>
      <c r="D72" s="467"/>
      <c r="E72" s="425"/>
      <c r="F72" s="468"/>
      <c r="G72" s="469"/>
      <c r="H72" s="470"/>
      <c r="I72" s="471"/>
      <c r="J72" s="471"/>
      <c r="K72" s="472"/>
      <c r="L72" s="473"/>
      <c r="M72" s="473"/>
      <c r="N72" s="473"/>
      <c r="O72" s="473"/>
      <c r="P72" s="474"/>
      <c r="Q72" s="473"/>
      <c r="R72" s="473"/>
      <c r="S72" s="473"/>
      <c r="T72" s="461"/>
      <c r="U72" s="461"/>
      <c r="V72" s="461"/>
      <c r="W72" s="461"/>
      <c r="X72" s="461"/>
    </row>
    <row r="73" spans="1:24">
      <c r="A73" s="464"/>
      <c r="B73" s="465"/>
      <c r="C73" s="466"/>
      <c r="D73" s="467"/>
      <c r="E73" s="425"/>
      <c r="F73" s="468"/>
      <c r="G73" s="469"/>
      <c r="H73" s="470"/>
      <c r="I73" s="471"/>
      <c r="J73" s="471"/>
      <c r="K73" s="472"/>
      <c r="L73" s="473"/>
      <c r="M73" s="473"/>
      <c r="N73" s="473"/>
      <c r="O73" s="473"/>
      <c r="P73" s="474"/>
      <c r="Q73" s="473"/>
      <c r="R73" s="473"/>
      <c r="S73" s="473"/>
      <c r="T73" s="461"/>
      <c r="U73" s="461"/>
      <c r="V73" s="461"/>
      <c r="W73" s="461"/>
      <c r="X73" s="461"/>
    </row>
    <row r="74" spans="1:24">
      <c r="A74" s="464"/>
      <c r="B74" s="465"/>
      <c r="C74" s="466"/>
      <c r="D74" s="467"/>
      <c r="E74" s="425"/>
      <c r="F74" s="468"/>
      <c r="G74" s="469"/>
      <c r="H74" s="470"/>
      <c r="I74" s="471"/>
      <c r="J74" s="471"/>
      <c r="K74" s="472"/>
      <c r="L74" s="473"/>
      <c r="M74" s="473"/>
      <c r="N74" s="473"/>
      <c r="O74" s="473"/>
      <c r="P74" s="474"/>
      <c r="Q74" s="473"/>
      <c r="R74" s="473"/>
      <c r="S74" s="473"/>
      <c r="T74" s="461"/>
      <c r="U74" s="461"/>
      <c r="V74" s="461"/>
      <c r="W74" s="461"/>
      <c r="X74" s="461"/>
    </row>
    <row r="75" spans="1:24">
      <c r="A75" s="464"/>
      <c r="B75" s="465"/>
      <c r="C75" s="466"/>
      <c r="D75" s="467"/>
      <c r="E75" s="425"/>
      <c r="F75" s="468"/>
      <c r="G75" s="469"/>
      <c r="H75" s="470"/>
      <c r="I75" s="471"/>
      <c r="J75" s="471"/>
      <c r="K75" s="472"/>
      <c r="L75" s="473"/>
      <c r="M75" s="473"/>
      <c r="N75" s="473"/>
      <c r="O75" s="473"/>
      <c r="P75" s="474"/>
      <c r="Q75" s="473"/>
      <c r="R75" s="473"/>
      <c r="S75" s="473"/>
      <c r="T75" s="461"/>
      <c r="U75" s="461"/>
      <c r="V75" s="461"/>
      <c r="W75" s="461"/>
      <c r="X75" s="461"/>
    </row>
    <row r="76" spans="1:24">
      <c r="A76" s="464"/>
      <c r="B76" s="465"/>
      <c r="C76" s="466"/>
      <c r="D76" s="467"/>
      <c r="E76" s="425"/>
      <c r="F76" s="468"/>
      <c r="G76" s="469"/>
      <c r="H76" s="470"/>
      <c r="I76" s="471"/>
      <c r="J76" s="471"/>
      <c r="K76" s="472"/>
      <c r="L76" s="473"/>
      <c r="M76" s="473"/>
      <c r="N76" s="473"/>
      <c r="O76" s="473"/>
      <c r="P76" s="474"/>
      <c r="Q76" s="473"/>
      <c r="R76" s="473"/>
      <c r="S76" s="473"/>
      <c r="T76" s="461"/>
      <c r="U76" s="461"/>
      <c r="V76" s="461"/>
      <c r="W76" s="461"/>
      <c r="X76" s="461"/>
    </row>
    <row r="77" spans="1:24">
      <c r="A77" s="464"/>
      <c r="B77" s="465"/>
      <c r="C77" s="466"/>
      <c r="D77" s="467"/>
      <c r="E77" s="425"/>
      <c r="F77" s="468"/>
      <c r="G77" s="469"/>
      <c r="H77" s="470"/>
      <c r="I77" s="471"/>
      <c r="J77" s="471"/>
      <c r="K77" s="472"/>
      <c r="L77" s="473"/>
      <c r="M77" s="473"/>
      <c r="N77" s="473"/>
      <c r="O77" s="473"/>
      <c r="P77" s="474"/>
      <c r="Q77" s="473"/>
      <c r="R77" s="473"/>
      <c r="S77" s="473"/>
      <c r="T77" s="461"/>
      <c r="U77" s="461"/>
      <c r="V77" s="461"/>
      <c r="W77" s="461"/>
      <c r="X77" s="461"/>
    </row>
    <row r="78" spans="1:24">
      <c r="A78" s="464"/>
      <c r="B78" s="465"/>
      <c r="C78" s="466"/>
      <c r="D78" s="467"/>
      <c r="E78" s="425"/>
      <c r="F78" s="468"/>
      <c r="G78" s="469"/>
      <c r="H78" s="470"/>
      <c r="I78" s="471"/>
      <c r="J78" s="471"/>
      <c r="K78" s="472"/>
      <c r="L78" s="473"/>
      <c r="M78" s="473"/>
      <c r="N78" s="473"/>
      <c r="O78" s="473"/>
      <c r="P78" s="474"/>
      <c r="Q78" s="473"/>
      <c r="R78" s="473"/>
      <c r="S78" s="473"/>
      <c r="T78" s="461"/>
      <c r="U78" s="461"/>
      <c r="V78" s="461"/>
      <c r="W78" s="461"/>
      <c r="X78" s="461"/>
    </row>
    <row r="79" spans="1:24">
      <c r="A79" s="464"/>
      <c r="B79" s="465"/>
      <c r="C79" s="466"/>
      <c r="D79" s="467"/>
      <c r="E79" s="425"/>
      <c r="F79" s="468"/>
      <c r="G79" s="469"/>
      <c r="H79" s="470"/>
      <c r="I79" s="471"/>
      <c r="J79" s="471"/>
      <c r="K79" s="472"/>
      <c r="L79" s="473"/>
      <c r="M79" s="473"/>
      <c r="N79" s="473"/>
      <c r="O79" s="473"/>
      <c r="P79" s="474"/>
      <c r="Q79" s="473"/>
      <c r="R79" s="473"/>
      <c r="S79" s="473"/>
      <c r="T79" s="461"/>
      <c r="U79" s="461"/>
      <c r="V79" s="461"/>
      <c r="W79" s="461"/>
      <c r="X79" s="461"/>
    </row>
    <row r="80" spans="1:24">
      <c r="A80" s="464"/>
      <c r="B80" s="465"/>
      <c r="C80" s="466"/>
      <c r="D80" s="467"/>
      <c r="E80" s="425"/>
      <c r="F80" s="468"/>
      <c r="G80" s="469"/>
      <c r="H80" s="470"/>
      <c r="I80" s="471"/>
      <c r="J80" s="471"/>
      <c r="K80" s="472"/>
      <c r="L80" s="473"/>
      <c r="M80" s="473"/>
      <c r="N80" s="473"/>
      <c r="O80" s="473"/>
      <c r="P80" s="474"/>
      <c r="Q80" s="473"/>
      <c r="R80" s="473"/>
      <c r="S80" s="473"/>
      <c r="T80" s="461"/>
      <c r="U80" s="461"/>
      <c r="V80" s="461"/>
      <c r="W80" s="461"/>
      <c r="X80" s="461"/>
    </row>
    <row r="81" spans="1:24">
      <c r="A81" s="464"/>
      <c r="B81" s="465"/>
      <c r="C81" s="466"/>
      <c r="D81" s="467"/>
      <c r="E81" s="425"/>
      <c r="F81" s="468"/>
      <c r="G81" s="469"/>
      <c r="H81" s="470"/>
      <c r="I81" s="471"/>
      <c r="J81" s="471"/>
      <c r="K81" s="472"/>
      <c r="L81" s="473"/>
      <c r="M81" s="473"/>
      <c r="N81" s="473"/>
      <c r="O81" s="473"/>
      <c r="P81" s="474"/>
      <c r="Q81" s="473"/>
      <c r="R81" s="473"/>
      <c r="S81" s="473"/>
      <c r="T81" s="461"/>
      <c r="U81" s="461"/>
      <c r="V81" s="461"/>
      <c r="W81" s="461"/>
      <c r="X81" s="461"/>
    </row>
    <row r="82" spans="1:24">
      <c r="A82" s="464"/>
      <c r="B82" s="465"/>
      <c r="C82" s="466"/>
      <c r="D82" s="467"/>
      <c r="E82" s="425"/>
      <c r="F82" s="468"/>
      <c r="G82" s="469"/>
      <c r="H82" s="470"/>
      <c r="I82" s="471"/>
      <c r="J82" s="471"/>
      <c r="K82" s="472"/>
      <c r="L82" s="473"/>
      <c r="M82" s="473"/>
      <c r="N82" s="473"/>
      <c r="O82" s="473"/>
      <c r="P82" s="474"/>
      <c r="Q82" s="473"/>
      <c r="R82" s="473"/>
      <c r="S82" s="473"/>
      <c r="T82" s="461"/>
      <c r="U82" s="461"/>
      <c r="V82" s="461"/>
      <c r="W82" s="461"/>
      <c r="X82" s="461"/>
    </row>
    <row r="83" spans="1:24">
      <c r="A83" s="464"/>
      <c r="B83" s="465"/>
      <c r="C83" s="466"/>
      <c r="D83" s="467"/>
      <c r="E83" s="425"/>
      <c r="F83" s="468"/>
      <c r="G83" s="469"/>
      <c r="H83" s="470"/>
      <c r="I83" s="471"/>
      <c r="J83" s="471"/>
      <c r="K83" s="472"/>
      <c r="L83" s="473"/>
      <c r="M83" s="473"/>
      <c r="N83" s="473"/>
      <c r="O83" s="473"/>
      <c r="P83" s="474"/>
      <c r="Q83" s="473"/>
      <c r="R83" s="473"/>
      <c r="S83" s="473"/>
      <c r="T83" s="461"/>
      <c r="U83" s="461"/>
      <c r="V83" s="461"/>
      <c r="W83" s="461"/>
      <c r="X83" s="461"/>
    </row>
    <row r="84" spans="1:24">
      <c r="A84" s="464"/>
      <c r="B84" s="465"/>
      <c r="C84" s="466"/>
      <c r="D84" s="467"/>
      <c r="E84" s="425"/>
      <c r="F84" s="468"/>
      <c r="G84" s="469"/>
      <c r="H84" s="470"/>
      <c r="I84" s="471"/>
      <c r="J84" s="471"/>
      <c r="K84" s="472"/>
      <c r="L84" s="473"/>
      <c r="M84" s="473"/>
      <c r="N84" s="473"/>
      <c r="O84" s="473"/>
      <c r="P84" s="474"/>
      <c r="Q84" s="473"/>
      <c r="R84" s="473"/>
      <c r="S84" s="473"/>
      <c r="T84" s="461"/>
      <c r="U84" s="461"/>
      <c r="V84" s="461"/>
      <c r="W84" s="461"/>
      <c r="X84" s="461"/>
    </row>
    <row r="85" spans="1:24">
      <c r="A85" s="464"/>
      <c r="B85" s="465"/>
      <c r="C85" s="466"/>
      <c r="D85" s="467"/>
      <c r="E85" s="425"/>
      <c r="F85" s="468"/>
      <c r="G85" s="469"/>
      <c r="H85" s="470"/>
      <c r="I85" s="471"/>
      <c r="J85" s="471"/>
      <c r="K85" s="472"/>
      <c r="L85" s="473"/>
      <c r="M85" s="473"/>
      <c r="N85" s="473"/>
      <c r="O85" s="473"/>
      <c r="P85" s="474"/>
      <c r="Q85" s="473"/>
      <c r="R85" s="473"/>
      <c r="S85" s="473"/>
      <c r="T85" s="461"/>
      <c r="U85" s="461"/>
      <c r="V85" s="461"/>
      <c r="W85" s="461"/>
      <c r="X85" s="461"/>
    </row>
    <row r="86" spans="1:24">
      <c r="A86" s="464"/>
      <c r="B86" s="465"/>
      <c r="C86" s="466"/>
      <c r="D86" s="467"/>
      <c r="E86" s="425"/>
      <c r="F86" s="468"/>
      <c r="G86" s="469"/>
      <c r="H86" s="470"/>
      <c r="I86" s="471"/>
      <c r="J86" s="471"/>
      <c r="K86" s="472"/>
      <c r="L86" s="473"/>
      <c r="M86" s="473"/>
      <c r="N86" s="473"/>
      <c r="O86" s="473"/>
      <c r="P86" s="474"/>
      <c r="Q86" s="473"/>
      <c r="R86" s="473"/>
      <c r="S86" s="473"/>
      <c r="T86" s="461"/>
      <c r="U86" s="461"/>
      <c r="V86" s="461"/>
      <c r="W86" s="461"/>
      <c r="X86" s="461"/>
    </row>
    <row r="87" spans="1:24">
      <c r="A87" s="464"/>
      <c r="B87" s="465"/>
      <c r="C87" s="466"/>
      <c r="D87" s="467"/>
      <c r="E87" s="425"/>
      <c r="F87" s="468"/>
      <c r="G87" s="469"/>
      <c r="H87" s="470"/>
      <c r="I87" s="471"/>
      <c r="J87" s="471"/>
      <c r="K87" s="472"/>
      <c r="L87" s="473"/>
      <c r="M87" s="473"/>
      <c r="N87" s="473"/>
      <c r="O87" s="473"/>
      <c r="P87" s="474"/>
      <c r="Q87" s="473"/>
      <c r="R87" s="473"/>
      <c r="S87" s="473"/>
      <c r="T87" s="461"/>
      <c r="U87" s="461"/>
      <c r="V87" s="461"/>
      <c r="W87" s="461"/>
      <c r="X87" s="461"/>
    </row>
    <row r="88" spans="1:24">
      <c r="A88" s="464"/>
      <c r="B88" s="465"/>
      <c r="C88" s="466"/>
      <c r="D88" s="467"/>
      <c r="E88" s="425"/>
      <c r="F88" s="468"/>
      <c r="G88" s="469"/>
      <c r="H88" s="470"/>
      <c r="I88" s="471"/>
      <c r="J88" s="471"/>
      <c r="K88" s="472"/>
      <c r="L88" s="473"/>
      <c r="M88" s="473"/>
      <c r="N88" s="473"/>
      <c r="O88" s="473"/>
      <c r="P88" s="474"/>
      <c r="Q88" s="473"/>
      <c r="R88" s="473"/>
      <c r="S88" s="473"/>
      <c r="T88" s="461"/>
      <c r="U88" s="461"/>
      <c r="V88" s="461"/>
      <c r="W88" s="461"/>
      <c r="X88" s="461"/>
    </row>
    <row r="89" spans="1:24">
      <c r="A89" s="464"/>
      <c r="B89" s="465"/>
      <c r="C89" s="466"/>
      <c r="D89" s="467"/>
      <c r="E89" s="425"/>
      <c r="F89" s="468"/>
      <c r="G89" s="469"/>
      <c r="H89" s="470"/>
      <c r="I89" s="471"/>
      <c r="J89" s="471"/>
      <c r="K89" s="472"/>
      <c r="L89" s="473"/>
      <c r="M89" s="473"/>
      <c r="N89" s="473"/>
      <c r="O89" s="473"/>
      <c r="P89" s="474"/>
      <c r="Q89" s="473"/>
      <c r="R89" s="473"/>
      <c r="S89" s="473"/>
      <c r="T89" s="461"/>
      <c r="U89" s="461"/>
      <c r="V89" s="461"/>
      <c r="W89" s="461"/>
      <c r="X89" s="461"/>
    </row>
    <row r="90" spans="1:24">
      <c r="A90" s="464"/>
      <c r="B90" s="465"/>
      <c r="C90" s="466"/>
      <c r="D90" s="467"/>
      <c r="E90" s="425"/>
      <c r="F90" s="468"/>
      <c r="G90" s="469"/>
      <c r="H90" s="470"/>
      <c r="I90" s="471"/>
      <c r="J90" s="471"/>
      <c r="K90" s="472"/>
      <c r="L90" s="473"/>
      <c r="M90" s="473"/>
      <c r="N90" s="473"/>
      <c r="O90" s="473"/>
      <c r="P90" s="474"/>
      <c r="Q90" s="473"/>
      <c r="R90" s="473"/>
      <c r="S90" s="473"/>
      <c r="T90" s="461"/>
      <c r="U90" s="461"/>
      <c r="V90" s="461"/>
      <c r="W90" s="461"/>
      <c r="X90" s="461"/>
    </row>
    <row r="91" spans="1:24">
      <c r="A91" s="464"/>
      <c r="B91" s="465"/>
      <c r="C91" s="466"/>
      <c r="D91" s="467"/>
      <c r="E91" s="425"/>
      <c r="F91" s="468"/>
      <c r="G91" s="469"/>
      <c r="H91" s="470"/>
      <c r="I91" s="471"/>
      <c r="J91" s="471"/>
      <c r="K91" s="472"/>
      <c r="L91" s="473"/>
      <c r="M91" s="473"/>
      <c r="N91" s="473"/>
      <c r="O91" s="473"/>
      <c r="P91" s="474"/>
      <c r="Q91" s="473"/>
      <c r="R91" s="473"/>
      <c r="S91" s="473"/>
      <c r="T91" s="461"/>
      <c r="U91" s="461"/>
      <c r="V91" s="461"/>
      <c r="W91" s="461"/>
      <c r="X91" s="461"/>
    </row>
    <row r="92" spans="1:24">
      <c r="A92" s="464"/>
      <c r="B92" s="465"/>
      <c r="C92" s="466"/>
      <c r="D92" s="467"/>
      <c r="E92" s="425"/>
      <c r="F92" s="468"/>
      <c r="G92" s="469"/>
      <c r="H92" s="470"/>
      <c r="I92" s="471"/>
      <c r="J92" s="471"/>
      <c r="K92" s="472"/>
      <c r="L92" s="473"/>
      <c r="M92" s="473"/>
      <c r="N92" s="473"/>
      <c r="O92" s="473"/>
      <c r="P92" s="474"/>
      <c r="Q92" s="473"/>
      <c r="R92" s="473"/>
      <c r="S92" s="473"/>
      <c r="T92" s="461"/>
      <c r="U92" s="461"/>
      <c r="V92" s="461"/>
      <c r="W92" s="461"/>
      <c r="X92" s="461"/>
    </row>
    <row r="93" spans="1:24">
      <c r="A93" s="464"/>
      <c r="B93" s="465"/>
      <c r="C93" s="466"/>
      <c r="D93" s="467"/>
      <c r="E93" s="425"/>
      <c r="F93" s="468"/>
      <c r="G93" s="469"/>
      <c r="H93" s="475"/>
      <c r="I93" s="471"/>
      <c r="J93" s="471"/>
      <c r="K93" s="472"/>
      <c r="L93" s="473"/>
      <c r="M93" s="473"/>
      <c r="N93" s="473"/>
      <c r="O93" s="473"/>
      <c r="P93" s="474"/>
      <c r="Q93" s="473"/>
      <c r="R93" s="473"/>
      <c r="S93" s="473"/>
      <c r="T93" s="461"/>
      <c r="U93" s="461"/>
      <c r="V93" s="461"/>
      <c r="W93" s="461"/>
      <c r="X93" s="461"/>
    </row>
    <row r="94" spans="1:24">
      <c r="A94" s="464"/>
      <c r="B94" s="465"/>
      <c r="C94" s="466"/>
      <c r="D94" s="467"/>
      <c r="E94" s="425"/>
      <c r="F94" s="476"/>
      <c r="G94" s="469"/>
      <c r="H94" s="475"/>
      <c r="I94" s="471"/>
      <c r="J94" s="471"/>
      <c r="K94" s="472"/>
      <c r="L94" s="473"/>
      <c r="M94" s="473"/>
      <c r="N94" s="473"/>
      <c r="O94" s="473"/>
      <c r="P94" s="474"/>
      <c r="Q94" s="473"/>
      <c r="R94" s="473"/>
      <c r="S94" s="473"/>
      <c r="T94" s="461"/>
      <c r="U94" s="461"/>
      <c r="V94" s="461"/>
      <c r="W94" s="461"/>
      <c r="X94" s="461"/>
    </row>
    <row r="95" spans="1:24">
      <c r="A95" s="365"/>
      <c r="B95" s="477"/>
      <c r="C95" s="478"/>
      <c r="D95" s="478"/>
      <c r="E95" s="478"/>
      <c r="F95" s="478"/>
      <c r="G95" s="478"/>
      <c r="H95" s="478"/>
      <c r="I95" s="478"/>
      <c r="J95" s="478"/>
      <c r="K95" s="478"/>
      <c r="L95" s="478"/>
      <c r="M95" s="478"/>
      <c r="N95" s="478"/>
      <c r="O95" s="478"/>
      <c r="P95" s="479"/>
      <c r="Q95" s="478"/>
      <c r="R95" s="478"/>
      <c r="S95" s="478"/>
      <c r="T95" s="480"/>
      <c r="U95" s="480"/>
      <c r="V95" s="480"/>
      <c r="W95" s="480"/>
      <c r="X95" s="480"/>
    </row>
  </sheetData>
  <autoFilter ref="A4:AB4" xr:uid="{00000000-0001-0000-0800-000000000000}"/>
  <mergeCells count="2">
    <mergeCell ref="A1:C3"/>
    <mergeCell ref="Q1:X3"/>
  </mergeCells>
  <conditionalFormatting sqref="K42:S94">
    <cfRule type="expression" dxfId="3" priority="3">
      <formula>#REF!="Operational improvements assessment"</formula>
    </cfRule>
  </conditionalFormatting>
  <conditionalFormatting sqref="U5:X5">
    <cfRule type="expression" dxfId="2" priority="2">
      <formula>#REF!="Operational improvements assessment"</formula>
    </cfRule>
  </conditionalFormatting>
  <conditionalFormatting sqref="U6:X41 T42:X94">
    <cfRule type="expression" dxfId="1" priority="1">
      <formula>#REF!="Operational improvements assessment"</formula>
    </cfRule>
  </conditionalFormatting>
  <dataValidations count="6">
    <dataValidation type="whole" allowBlank="1" showInputMessage="1" showErrorMessage="1" sqref="K42:S94" xr:uid="{B8339141-2647-46FC-9929-D2B448E53F12}">
      <formula1>0</formula1>
      <formula2>99999999999</formula2>
    </dataValidation>
    <dataValidation type="decimal" allowBlank="1" showInputMessage="1" showErrorMessage="1" error="Please enter a value in £X.XX format" sqref="G42:G94" xr:uid="{7F96556E-0C52-4CC9-AC4A-35A85FAE0D7D}">
      <formula1>0</formula1>
      <formula2>99999999999999</formula2>
    </dataValidation>
    <dataValidation type="date" allowBlank="1" showInputMessage="1" showErrorMessage="1" error="Please enter a date in short date format (DD/MM/YYYY)" prompt="Please enter a date in short date format (DD/MM/YYYY)" sqref="B42:B94" xr:uid="{0E9D9EBE-BACA-4301-BEF0-C8E9559CA45C}">
      <formula1>36526</formula1>
      <formula2>73051</formula2>
    </dataValidation>
    <dataValidation allowBlank="1" showInputMessage="1" showErrorMessage="1" prompt="Please refer to definitions for breakdown of an appropriate timespan based on CBA type." sqref="G4 AA14" xr:uid="{AD36CC98-3640-4195-97BC-52FD8CD87439}"/>
    <dataValidation type="whole" allowBlank="1" showInputMessage="1" showErrorMessage="1" sqref="U6:X94 T42:T94" xr:uid="{538296C9-9792-4566-9A6B-1DB168D0346A}">
      <formula1>0</formula1>
      <formula2>9999999</formula2>
    </dataValidation>
    <dataValidation allowBlank="1" showInputMessage="1" showErrorMessage="1" prompt="This column shows the number of previous projects that fed into a solution. This is a calculated cell populating from the Project log." sqref="D4:E4 AA11:AA12" xr:uid="{2D0DF6E2-7B34-4C9E-AFA2-59D08C2636E9}"/>
  </dataValidations>
  <pageMargins left="0.7" right="0.7" top="0.75" bottom="0.75" header="0.3" footer="0.3"/>
  <pageSetup paperSize="9" orientation="portrait" r:id="rId1"/>
  <headerFooter>
    <oddFooter>&amp;C&amp;1#&amp;"Calibri"&amp;12&amp;K008000Internal Use</oddFooter>
  </headerFooter>
  <customProperties>
    <customPr name="_pios_id" r:id="rId2"/>
  </customProperties>
  <extLst>
    <ext xmlns:x14="http://schemas.microsoft.com/office/spreadsheetml/2009/9/main" uri="{CCE6A557-97BC-4b89-ADB6-D9C93CAAB3DF}">
      <x14:dataValidations xmlns:xm="http://schemas.microsoft.com/office/excel/2006/main" count="1">
        <x14:dataValidation type="list" allowBlank="1" showInputMessage="1" showErrorMessage="1" xr:uid="{3E799324-16EE-4D92-A302-50E54A50779D}">
          <x14:formula1>
            <xm:f>'Data options'!$K$3:$K$4</xm:f>
          </x14:formula1>
          <xm:sqref>F42:F94</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94F64E-C317-41DC-BAB6-095B91819F18}">
  <dimension ref="A1:R76"/>
  <sheetViews>
    <sheetView showGridLines="0" zoomScale="80" zoomScaleNormal="80" workbookViewId="0">
      <pane ySplit="2" topLeftCell="A3" activePane="bottomLeft" state="frozen"/>
      <selection pane="bottomLeft" activeCell="A2" sqref="A2"/>
      <selection activeCell="C36" sqref="C36"/>
    </sheetView>
  </sheetViews>
  <sheetFormatPr defaultColWidth="8.7109375" defaultRowHeight="14.25"/>
  <cols>
    <col min="1" max="8" width="36.28515625" style="169" customWidth="1"/>
    <col min="9" max="9" width="20.42578125" style="169" customWidth="1"/>
    <col min="10" max="10" width="25.42578125" style="263" bestFit="1" customWidth="1"/>
    <col min="11" max="11" width="29.7109375" style="263" bestFit="1" customWidth="1"/>
    <col min="12" max="12" width="35.5703125" style="263" bestFit="1" customWidth="1"/>
    <col min="13" max="14" width="42.42578125" style="263" bestFit="1" customWidth="1"/>
    <col min="15" max="15" width="44.42578125" style="263" bestFit="1" customWidth="1"/>
    <col min="16" max="16" width="30.7109375" style="263" bestFit="1" customWidth="1"/>
    <col min="17" max="17" width="27.28515625" style="263" bestFit="1" customWidth="1"/>
    <col min="18" max="18" width="11.7109375" style="263" bestFit="1" customWidth="1"/>
    <col min="19" max="19" width="12.28515625" style="169" bestFit="1" customWidth="1"/>
    <col min="20" max="20" width="15" style="169" bestFit="1" customWidth="1"/>
    <col min="21" max="21" width="8.7109375" style="169"/>
    <col min="22" max="23" width="12.28515625" style="169" bestFit="1" customWidth="1"/>
    <col min="24" max="24" width="11.28515625" style="169" bestFit="1" customWidth="1"/>
    <col min="25" max="16384" width="8.7109375" style="169"/>
  </cols>
  <sheetData>
    <row r="1" spans="1:18" s="207" customFormat="1" ht="34.15" customHeight="1" thickBot="1">
      <c r="A1" s="213" t="s">
        <v>1298</v>
      </c>
      <c r="B1" s="213"/>
      <c r="C1" s="213"/>
      <c r="D1" s="213"/>
      <c r="E1" s="213"/>
      <c r="F1" s="213"/>
      <c r="G1" s="213"/>
      <c r="H1" s="213"/>
      <c r="J1" s="251" t="s">
        <v>1299</v>
      </c>
      <c r="K1" s="251"/>
      <c r="L1" s="251"/>
      <c r="M1" s="251"/>
      <c r="N1" s="251"/>
      <c r="O1" s="251"/>
      <c r="P1" s="251"/>
      <c r="Q1" s="251"/>
      <c r="R1" s="251"/>
    </row>
    <row r="2" spans="1:18" s="212" customFormat="1" ht="28.15" customHeight="1" thickBot="1">
      <c r="A2" s="192" t="s">
        <v>492</v>
      </c>
      <c r="B2" s="192" t="s">
        <v>609</v>
      </c>
      <c r="C2" s="192" t="s">
        <v>610</v>
      </c>
      <c r="D2" s="192" t="s">
        <v>485</v>
      </c>
      <c r="E2" s="192" t="s">
        <v>488</v>
      </c>
      <c r="F2" s="192" t="s">
        <v>490</v>
      </c>
      <c r="G2" s="192" t="s">
        <v>495</v>
      </c>
      <c r="H2" s="192" t="s">
        <v>497</v>
      </c>
      <c r="J2" s="237" t="s">
        <v>1300</v>
      </c>
      <c r="K2" s="237" t="s">
        <v>1301</v>
      </c>
      <c r="L2" s="237" t="s">
        <v>1302</v>
      </c>
      <c r="M2" s="237" t="s">
        <v>1303</v>
      </c>
      <c r="N2" s="237" t="s">
        <v>1304</v>
      </c>
      <c r="O2" s="237" t="s">
        <v>1305</v>
      </c>
      <c r="P2" s="237" t="s">
        <v>1306</v>
      </c>
      <c r="Q2" s="237" t="s">
        <v>1307</v>
      </c>
      <c r="R2" s="309"/>
    </row>
    <row r="3" spans="1:18" ht="15">
      <c r="A3" s="386"/>
      <c r="B3" s="386"/>
      <c r="C3" s="386"/>
      <c r="D3" s="386"/>
      <c r="E3" s="386"/>
      <c r="F3" s="386"/>
      <c r="G3" s="386"/>
      <c r="H3" s="386"/>
      <c r="I3" s="386"/>
      <c r="J3" s="237">
        <v>5</v>
      </c>
      <c r="K3" s="237">
        <v>16</v>
      </c>
      <c r="L3" s="237">
        <v>2</v>
      </c>
      <c r="M3" s="237">
        <v>10</v>
      </c>
      <c r="N3" s="237">
        <v>15</v>
      </c>
      <c r="O3" s="237">
        <v>16</v>
      </c>
      <c r="P3" s="237">
        <v>3</v>
      </c>
      <c r="Q3" s="237">
        <v>2</v>
      </c>
      <c r="R3" s="412"/>
    </row>
    <row r="4" spans="1:18" ht="15">
      <c r="A4" s="386"/>
      <c r="B4" s="386"/>
      <c r="C4" s="386"/>
      <c r="D4" s="386"/>
      <c r="E4" s="386"/>
      <c r="F4" s="386"/>
      <c r="G4" s="386"/>
      <c r="H4" s="386"/>
      <c r="I4" s="386"/>
      <c r="J4" s="237"/>
      <c r="K4" s="237"/>
      <c r="L4" s="237"/>
      <c r="M4" s="237"/>
      <c r="N4" s="237"/>
      <c r="O4" s="237"/>
      <c r="P4" s="237"/>
      <c r="Q4" s="237"/>
      <c r="R4" s="412"/>
    </row>
    <row r="5" spans="1:18" ht="15.75" thickBot="1">
      <c r="A5" s="386"/>
      <c r="B5" s="386"/>
      <c r="C5" s="386"/>
      <c r="D5" s="386"/>
      <c r="E5" s="386"/>
      <c r="F5" s="386"/>
      <c r="G5" s="386"/>
      <c r="H5" s="386"/>
      <c r="I5" s="386"/>
      <c r="J5" s="237"/>
      <c r="K5" s="237"/>
      <c r="L5" s="237"/>
      <c r="M5" s="237"/>
      <c r="N5" s="237"/>
      <c r="O5" s="237"/>
      <c r="P5" s="237"/>
      <c r="Q5" s="237"/>
      <c r="R5" s="412"/>
    </row>
    <row r="6" spans="1:18" ht="15.75" thickBot="1">
      <c r="A6" s="386"/>
      <c r="B6" s="386"/>
      <c r="C6" s="386"/>
      <c r="D6" s="386"/>
      <c r="E6" s="386"/>
      <c r="F6" s="386"/>
      <c r="G6" s="386"/>
      <c r="H6" s="386"/>
      <c r="I6" s="386"/>
      <c r="J6" s="310" t="s">
        <v>492</v>
      </c>
      <c r="K6" s="310" t="s">
        <v>609</v>
      </c>
      <c r="L6" s="310" t="s">
        <v>610</v>
      </c>
      <c r="M6" s="310" t="s">
        <v>485</v>
      </c>
      <c r="N6" s="310" t="s">
        <v>488</v>
      </c>
      <c r="O6" s="310" t="s">
        <v>490</v>
      </c>
      <c r="P6" s="310" t="s">
        <v>495</v>
      </c>
      <c r="Q6" s="310" t="s">
        <v>497</v>
      </c>
      <c r="R6" s="412"/>
    </row>
    <row r="7" spans="1:18" ht="15">
      <c r="A7" s="386"/>
      <c r="B7" s="386"/>
      <c r="C7" s="386"/>
      <c r="D7" s="386"/>
      <c r="E7" s="386"/>
      <c r="F7" s="386"/>
      <c r="G7" s="386"/>
      <c r="H7" s="386"/>
      <c r="I7" s="386"/>
      <c r="J7" s="237">
        <f>J3</f>
        <v>5</v>
      </c>
      <c r="K7" s="237">
        <f>K3</f>
        <v>16</v>
      </c>
      <c r="L7" s="237">
        <f>L3</f>
        <v>2</v>
      </c>
      <c r="M7" s="237">
        <f t="shared" ref="M7:Q7" si="0">M3</f>
        <v>10</v>
      </c>
      <c r="N7" s="237">
        <f t="shared" si="0"/>
        <v>15</v>
      </c>
      <c r="O7" s="237">
        <f t="shared" si="0"/>
        <v>16</v>
      </c>
      <c r="P7" s="237">
        <f t="shared" si="0"/>
        <v>3</v>
      </c>
      <c r="Q7" s="237">
        <f t="shared" si="0"/>
        <v>2</v>
      </c>
      <c r="R7" s="412">
        <f>SUM(J7:Q7)</f>
        <v>69</v>
      </c>
    </row>
    <row r="8" spans="1:18" ht="15">
      <c r="A8" s="386"/>
      <c r="B8" s="386"/>
      <c r="C8" s="386"/>
      <c r="D8" s="386"/>
      <c r="E8" s="386"/>
      <c r="F8" s="386"/>
      <c r="G8" s="386"/>
      <c r="H8" s="386"/>
      <c r="I8" s="386"/>
      <c r="J8" s="237"/>
      <c r="K8" s="237"/>
      <c r="L8" s="237"/>
      <c r="M8" s="237"/>
      <c r="N8" s="237"/>
      <c r="O8" s="237"/>
      <c r="P8" s="237"/>
      <c r="Q8" s="412"/>
      <c r="R8" s="412"/>
    </row>
    <row r="9" spans="1:18" ht="15">
      <c r="A9" s="386"/>
      <c r="B9" s="386"/>
      <c r="C9" s="386"/>
      <c r="D9" s="386"/>
      <c r="E9" s="386"/>
      <c r="F9" s="386"/>
      <c r="G9" s="386"/>
      <c r="H9" s="386"/>
      <c r="I9" s="386"/>
      <c r="J9" s="237"/>
      <c r="K9" s="237"/>
      <c r="L9" s="237"/>
      <c r="M9" s="237"/>
      <c r="N9" s="237"/>
      <c r="O9" s="237"/>
      <c r="P9" s="237"/>
      <c r="Q9" s="412"/>
      <c r="R9" s="412"/>
    </row>
    <row r="10" spans="1:18" ht="15">
      <c r="A10" s="386"/>
      <c r="B10" s="386"/>
      <c r="C10" s="386"/>
      <c r="D10" s="386"/>
      <c r="E10" s="386"/>
      <c r="F10" s="386"/>
      <c r="G10" s="386"/>
      <c r="H10" s="386"/>
      <c r="I10" s="386"/>
      <c r="J10" s="237"/>
      <c r="K10" s="237"/>
      <c r="L10" s="237"/>
      <c r="M10" s="237"/>
      <c r="N10" s="237"/>
      <c r="O10" s="237"/>
      <c r="P10" s="237"/>
      <c r="Q10" s="412"/>
      <c r="R10" s="412"/>
    </row>
    <row r="11" spans="1:18" ht="15">
      <c r="A11" s="386"/>
      <c r="B11" s="386"/>
      <c r="C11" s="386"/>
      <c r="D11" s="386"/>
      <c r="E11" s="386"/>
      <c r="F11" s="386"/>
      <c r="G11" s="386"/>
      <c r="H11" s="386"/>
      <c r="I11" s="386"/>
      <c r="J11" s="237"/>
      <c r="K11" s="237"/>
      <c r="L11" s="237"/>
      <c r="M11" s="237"/>
      <c r="N11" s="237"/>
      <c r="O11" s="237"/>
      <c r="P11" s="237"/>
      <c r="Q11" s="412"/>
      <c r="R11" s="412"/>
    </row>
    <row r="12" spans="1:18" ht="15">
      <c r="A12" s="386"/>
      <c r="B12" s="386"/>
      <c r="C12" s="386"/>
      <c r="D12" s="386"/>
      <c r="E12" s="386"/>
      <c r="F12" s="386"/>
      <c r="G12" s="386"/>
      <c r="H12" s="386"/>
      <c r="I12" s="386"/>
      <c r="J12" s="237"/>
      <c r="K12" s="237"/>
      <c r="L12" s="237"/>
      <c r="M12" s="237"/>
      <c r="N12" s="237"/>
      <c r="O12" s="237"/>
      <c r="P12" s="412"/>
      <c r="Q12" s="412"/>
      <c r="R12" s="412"/>
    </row>
    <row r="13" spans="1:18" ht="15">
      <c r="A13" s="386"/>
      <c r="B13" s="386"/>
      <c r="C13" s="386"/>
      <c r="D13" s="386"/>
      <c r="E13" s="386"/>
      <c r="F13" s="386"/>
      <c r="G13" s="386"/>
      <c r="H13" s="386"/>
      <c r="I13" s="386"/>
      <c r="J13" s="237"/>
      <c r="K13" s="237"/>
      <c r="L13" s="237"/>
      <c r="M13" s="237"/>
      <c r="N13" s="237"/>
      <c r="O13" s="237"/>
      <c r="P13" s="412"/>
      <c r="Q13" s="412"/>
      <c r="R13" s="412"/>
    </row>
    <row r="14" spans="1:18" ht="15">
      <c r="A14" s="386"/>
      <c r="B14" s="386"/>
      <c r="C14" s="386"/>
      <c r="D14" s="386"/>
      <c r="E14" s="386"/>
      <c r="F14" s="386"/>
      <c r="G14" s="386"/>
      <c r="H14" s="386"/>
      <c r="I14" s="386"/>
      <c r="J14" s="237"/>
      <c r="K14" s="237"/>
      <c r="L14" s="237"/>
      <c r="M14" s="237"/>
      <c r="N14" s="237"/>
      <c r="O14" s="237"/>
      <c r="P14" s="412"/>
      <c r="Q14" s="412"/>
      <c r="R14" s="412"/>
    </row>
    <row r="15" spans="1:18" ht="15">
      <c r="A15" s="386"/>
      <c r="B15" s="386"/>
      <c r="C15" s="386"/>
      <c r="D15" s="386"/>
      <c r="E15" s="386"/>
      <c r="F15" s="386"/>
      <c r="G15" s="386"/>
      <c r="H15" s="386"/>
      <c r="I15" s="386"/>
      <c r="J15" s="237"/>
      <c r="K15" s="237"/>
      <c r="L15" s="237"/>
      <c r="M15" s="237"/>
      <c r="N15" s="237"/>
      <c r="O15" s="237"/>
      <c r="P15" s="412"/>
      <c r="Q15" s="412"/>
      <c r="R15" s="412"/>
    </row>
    <row r="16" spans="1:18" ht="15">
      <c r="A16" s="386"/>
      <c r="B16" s="386"/>
      <c r="C16" s="386"/>
      <c r="D16" s="386"/>
      <c r="E16" s="386"/>
      <c r="F16" s="386"/>
      <c r="G16" s="386"/>
      <c r="H16" s="386"/>
      <c r="I16" s="386"/>
      <c r="J16" s="237"/>
      <c r="K16" s="237"/>
      <c r="L16" s="237"/>
      <c r="M16" s="237"/>
      <c r="N16" s="237"/>
      <c r="O16" s="237"/>
      <c r="P16" s="412"/>
      <c r="Q16" s="412"/>
      <c r="R16" s="412"/>
    </row>
    <row r="17" spans="2:15" ht="15">
      <c r="B17" s="386"/>
      <c r="C17" s="386"/>
      <c r="D17" s="386"/>
      <c r="E17" s="386"/>
      <c r="F17" s="386"/>
      <c r="G17" s="386"/>
      <c r="H17" s="386"/>
      <c r="I17" s="386"/>
      <c r="J17" s="311" t="s">
        <v>1308</v>
      </c>
      <c r="K17" s="237"/>
      <c r="L17" s="237"/>
      <c r="M17" s="237"/>
      <c r="N17" s="237"/>
      <c r="O17" s="237"/>
    </row>
    <row r="18" spans="2:15" ht="15">
      <c r="B18" s="386"/>
      <c r="C18" s="386"/>
      <c r="D18" s="386"/>
      <c r="E18" s="386"/>
      <c r="F18" s="386"/>
      <c r="G18" s="386"/>
      <c r="H18" s="386"/>
      <c r="I18" s="386"/>
      <c r="J18" s="237" t="s">
        <v>1309</v>
      </c>
      <c r="K18" s="237"/>
      <c r="L18" s="237"/>
      <c r="M18" s="237"/>
      <c r="N18" s="237"/>
      <c r="O18" s="237"/>
    </row>
    <row r="19" spans="2:15" ht="15">
      <c r="B19" s="386"/>
      <c r="C19" s="386"/>
      <c r="D19" s="386"/>
      <c r="E19" s="386"/>
      <c r="F19" s="386"/>
      <c r="G19" s="386"/>
      <c r="H19" s="386"/>
      <c r="I19" s="386"/>
      <c r="J19" s="237" t="s">
        <v>1310</v>
      </c>
      <c r="K19" s="237"/>
      <c r="L19" s="237"/>
      <c r="M19" s="237"/>
      <c r="N19" s="237"/>
      <c r="O19" s="237"/>
    </row>
    <row r="20" spans="2:15" ht="15">
      <c r="B20" s="386"/>
      <c r="C20" s="386"/>
      <c r="D20" s="386"/>
      <c r="E20" s="362"/>
      <c r="F20" s="386"/>
      <c r="G20" s="386"/>
      <c r="H20" s="386"/>
      <c r="I20" s="386"/>
      <c r="J20" s="237"/>
      <c r="K20" s="237"/>
      <c r="L20" s="237"/>
      <c r="M20" s="237"/>
      <c r="N20" s="237"/>
      <c r="O20" s="237"/>
    </row>
    <row r="21" spans="2:15" ht="15">
      <c r="B21" s="386"/>
      <c r="C21" s="386"/>
      <c r="D21" s="386"/>
      <c r="E21" s="386"/>
      <c r="F21" s="386"/>
      <c r="G21" s="386"/>
      <c r="H21" s="386"/>
      <c r="I21" s="386"/>
      <c r="J21" s="237"/>
      <c r="K21" s="237"/>
      <c r="L21" s="237"/>
      <c r="M21" s="237"/>
      <c r="N21" s="237"/>
      <c r="O21" s="237"/>
    </row>
    <row r="22" spans="2:15" ht="15">
      <c r="B22" s="386"/>
      <c r="C22" s="386"/>
      <c r="D22" s="386"/>
      <c r="E22" s="386"/>
      <c r="F22" s="386"/>
      <c r="G22" s="386"/>
      <c r="H22" s="386"/>
      <c r="I22" s="386"/>
      <c r="J22" s="237"/>
      <c r="K22" s="237"/>
      <c r="L22" s="237"/>
      <c r="M22" s="237"/>
      <c r="N22" s="237"/>
      <c r="O22" s="237"/>
    </row>
    <row r="23" spans="2:15" ht="15">
      <c r="B23" s="386"/>
      <c r="C23" s="386"/>
      <c r="D23" s="386"/>
      <c r="E23" s="386"/>
      <c r="F23" s="386"/>
      <c r="G23" s="386"/>
      <c r="H23" s="386"/>
      <c r="I23" s="386"/>
      <c r="J23" s="237"/>
      <c r="K23" s="237"/>
      <c r="L23" s="237"/>
      <c r="M23" s="237"/>
      <c r="N23" s="237"/>
      <c r="O23" s="237"/>
    </row>
    <row r="24" spans="2:15" ht="15">
      <c r="B24" s="386"/>
      <c r="C24" s="386"/>
      <c r="D24" s="386"/>
      <c r="E24" s="386"/>
      <c r="F24" s="386"/>
      <c r="G24" s="386"/>
      <c r="H24" s="386"/>
      <c r="I24" s="386"/>
      <c r="J24" s="237"/>
      <c r="K24" s="237"/>
      <c r="L24" s="237"/>
      <c r="M24" s="237"/>
      <c r="N24" s="237"/>
      <c r="O24" s="237"/>
    </row>
    <row r="25" spans="2:15" ht="15">
      <c r="B25" s="386"/>
      <c r="C25" s="386"/>
      <c r="D25" s="386"/>
      <c r="E25" s="386"/>
      <c r="F25" s="386"/>
      <c r="G25" s="386"/>
      <c r="H25" s="386"/>
      <c r="I25" s="386"/>
      <c r="J25" s="237"/>
      <c r="K25" s="237"/>
      <c r="L25" s="237"/>
      <c r="M25" s="237"/>
      <c r="N25" s="237"/>
      <c r="O25" s="237"/>
    </row>
    <row r="26" spans="2:15" ht="15">
      <c r="B26" s="386"/>
      <c r="C26" s="386"/>
      <c r="D26" s="386"/>
      <c r="E26" s="386"/>
      <c r="F26" s="386"/>
      <c r="G26" s="386"/>
      <c r="H26" s="386"/>
      <c r="I26" s="386"/>
      <c r="J26" s="237"/>
      <c r="K26" s="237"/>
      <c r="L26" s="237"/>
      <c r="M26" s="237"/>
      <c r="N26" s="237"/>
      <c r="O26" s="237"/>
    </row>
    <row r="27" spans="2:15" ht="15">
      <c r="B27" s="386"/>
      <c r="C27" s="386"/>
      <c r="D27" s="386"/>
      <c r="E27" s="386"/>
      <c r="F27" s="386"/>
      <c r="G27" s="386"/>
      <c r="H27" s="386"/>
      <c r="I27" s="386"/>
      <c r="J27" s="237"/>
      <c r="K27" s="237"/>
      <c r="L27" s="237"/>
      <c r="M27" s="237"/>
      <c r="N27" s="237"/>
      <c r="O27" s="237"/>
    </row>
    <row r="28" spans="2:15" ht="15">
      <c r="B28" s="386"/>
      <c r="C28" s="386"/>
      <c r="D28" s="386"/>
      <c r="E28" s="386"/>
      <c r="F28" s="386"/>
      <c r="G28" s="386"/>
      <c r="H28" s="386"/>
      <c r="I28" s="386"/>
      <c r="J28" s="237"/>
      <c r="K28" s="237"/>
      <c r="L28" s="237"/>
      <c r="M28" s="237"/>
      <c r="N28" s="237"/>
      <c r="O28" s="237"/>
    </row>
    <row r="29" spans="2:15" ht="15">
      <c r="B29" s="386"/>
      <c r="C29" s="386"/>
      <c r="D29" s="386"/>
      <c r="E29" s="386"/>
      <c r="F29" s="386"/>
      <c r="G29" s="386"/>
      <c r="H29" s="386"/>
      <c r="I29" s="386"/>
      <c r="J29" s="237"/>
      <c r="K29" s="237"/>
      <c r="L29" s="237"/>
      <c r="M29" s="237"/>
      <c r="N29" s="237"/>
      <c r="O29" s="237"/>
    </row>
    <row r="30" spans="2:15" ht="15">
      <c r="B30" s="386"/>
      <c r="C30" s="386"/>
      <c r="D30" s="386"/>
      <c r="E30" s="386"/>
      <c r="F30" s="386"/>
      <c r="G30" s="386"/>
      <c r="H30" s="386"/>
      <c r="I30" s="386"/>
      <c r="J30" s="237"/>
      <c r="K30" s="237"/>
      <c r="L30" s="237"/>
      <c r="M30" s="237"/>
      <c r="N30" s="237"/>
      <c r="O30" s="237"/>
    </row>
    <row r="31" spans="2:15" ht="15">
      <c r="B31" s="386"/>
      <c r="C31" s="386"/>
      <c r="D31" s="386"/>
      <c r="E31" s="386"/>
      <c r="F31" s="386"/>
      <c r="G31" s="386"/>
      <c r="H31" s="386"/>
      <c r="I31" s="386"/>
      <c r="J31" s="237"/>
      <c r="K31" s="237"/>
      <c r="L31" s="237"/>
      <c r="M31" s="237"/>
      <c r="N31" s="237"/>
      <c r="O31" s="237"/>
    </row>
    <row r="32" spans="2:15" ht="15">
      <c r="B32" s="386"/>
      <c r="C32" s="386"/>
      <c r="D32" s="386"/>
      <c r="E32" s="386"/>
      <c r="F32" s="386"/>
      <c r="G32" s="386"/>
      <c r="H32" s="386"/>
      <c r="I32" s="386"/>
      <c r="J32" s="237"/>
      <c r="K32" s="237"/>
      <c r="L32" s="237"/>
      <c r="M32" s="237"/>
      <c r="N32" s="237"/>
      <c r="O32" s="237"/>
    </row>
    <row r="33" spans="10:15" ht="15">
      <c r="J33" s="237"/>
      <c r="K33" s="237"/>
      <c r="L33" s="237"/>
      <c r="M33" s="237"/>
      <c r="N33" s="237"/>
      <c r="O33" s="237"/>
    </row>
    <row r="34" spans="10:15" ht="15">
      <c r="J34" s="237"/>
      <c r="K34" s="237"/>
      <c r="L34" s="237"/>
      <c r="M34" s="237"/>
      <c r="N34" s="237"/>
      <c r="O34" s="237"/>
    </row>
    <row r="35" spans="10:15" ht="15">
      <c r="J35" s="237"/>
      <c r="K35" s="237"/>
      <c r="L35" s="237"/>
      <c r="M35" s="237"/>
      <c r="N35" s="237"/>
      <c r="O35" s="237"/>
    </row>
    <row r="36" spans="10:15" ht="15">
      <c r="J36" s="237"/>
      <c r="K36" s="237"/>
      <c r="L36" s="237"/>
      <c r="M36" s="237"/>
      <c r="N36" s="237"/>
      <c r="O36" s="237"/>
    </row>
    <row r="37" spans="10:15" ht="15">
      <c r="J37" s="237"/>
      <c r="K37" s="237"/>
      <c r="L37" s="237"/>
      <c r="M37" s="237"/>
      <c r="N37" s="237"/>
      <c r="O37" s="237"/>
    </row>
    <row r="38" spans="10:15" ht="15">
      <c r="J38" s="237"/>
      <c r="K38" s="237"/>
      <c r="L38" s="237"/>
      <c r="M38" s="237"/>
      <c r="N38" s="237"/>
      <c r="O38" s="237"/>
    </row>
    <row r="39" spans="10:15" ht="15">
      <c r="J39" s="237"/>
      <c r="K39" s="237"/>
      <c r="L39" s="237"/>
      <c r="M39" s="237"/>
      <c r="N39" s="237"/>
      <c r="O39" s="237"/>
    </row>
    <row r="40" spans="10:15" ht="15">
      <c r="J40" s="237"/>
      <c r="K40" s="237"/>
      <c r="L40" s="237"/>
      <c r="M40" s="237"/>
      <c r="N40" s="237"/>
      <c r="O40" s="237"/>
    </row>
    <row r="41" spans="10:15" ht="15">
      <c r="J41" s="237"/>
      <c r="K41" s="237"/>
      <c r="L41" s="237"/>
      <c r="M41" s="237"/>
      <c r="N41" s="237"/>
      <c r="O41" s="237"/>
    </row>
    <row r="42" spans="10:15" ht="15">
      <c r="J42" s="237"/>
      <c r="K42" s="237"/>
      <c r="L42" s="237"/>
      <c r="M42" s="237"/>
      <c r="N42" s="237"/>
      <c r="O42" s="237"/>
    </row>
    <row r="43" spans="10:15" ht="15">
      <c r="J43" s="237"/>
      <c r="K43" s="237"/>
      <c r="L43" s="237"/>
      <c r="M43" s="237"/>
      <c r="N43" s="237"/>
      <c r="O43" s="237"/>
    </row>
    <row r="44" spans="10:15" ht="15">
      <c r="J44" s="237"/>
      <c r="K44" s="237"/>
      <c r="L44" s="237"/>
      <c r="M44" s="237"/>
      <c r="N44" s="237"/>
      <c r="O44" s="237"/>
    </row>
    <row r="45" spans="10:15" ht="15">
      <c r="J45" s="237"/>
      <c r="K45" s="237"/>
      <c r="L45" s="237"/>
      <c r="M45" s="237"/>
      <c r="N45" s="237"/>
      <c r="O45" s="237"/>
    </row>
    <row r="46" spans="10:15" ht="15">
      <c r="J46" s="237"/>
      <c r="K46" s="237"/>
      <c r="L46" s="237"/>
      <c r="M46" s="237"/>
      <c r="N46" s="237"/>
      <c r="O46" s="237"/>
    </row>
    <row r="47" spans="10:15" ht="15">
      <c r="J47" s="237"/>
      <c r="K47" s="237"/>
      <c r="L47" s="237"/>
      <c r="M47" s="237"/>
      <c r="N47" s="237"/>
      <c r="O47" s="237"/>
    </row>
    <row r="48" spans="10:15" ht="15">
      <c r="J48" s="237"/>
      <c r="K48" s="237"/>
      <c r="L48" s="237"/>
      <c r="M48" s="237"/>
      <c r="N48" s="237"/>
      <c r="O48" s="237"/>
    </row>
    <row r="49" spans="10:15" ht="15">
      <c r="J49" s="237"/>
      <c r="K49" s="237"/>
      <c r="L49" s="237"/>
      <c r="M49" s="237"/>
      <c r="N49" s="237"/>
      <c r="O49" s="237"/>
    </row>
    <row r="50" spans="10:15" ht="15">
      <c r="J50" s="237"/>
      <c r="K50" s="237"/>
      <c r="L50" s="237"/>
      <c r="M50" s="237"/>
      <c r="N50" s="237"/>
      <c r="O50" s="237"/>
    </row>
    <row r="51" spans="10:15" ht="15">
      <c r="J51" s="237"/>
      <c r="K51" s="237"/>
      <c r="L51" s="237"/>
      <c r="M51" s="237"/>
      <c r="N51" s="237"/>
      <c r="O51" s="237"/>
    </row>
    <row r="52" spans="10:15" ht="15">
      <c r="J52" s="237"/>
      <c r="K52" s="237"/>
      <c r="L52" s="237"/>
      <c r="M52" s="237"/>
      <c r="N52" s="237"/>
      <c r="O52" s="412"/>
    </row>
    <row r="53" spans="10:15" ht="15">
      <c r="J53" s="237"/>
      <c r="K53" s="237"/>
      <c r="L53" s="237"/>
      <c r="M53" s="237"/>
      <c r="N53" s="237"/>
      <c r="O53" s="412"/>
    </row>
    <row r="54" spans="10:15" ht="15">
      <c r="J54" s="237"/>
      <c r="K54" s="237"/>
      <c r="L54" s="237"/>
      <c r="M54" s="237"/>
      <c r="N54" s="237"/>
      <c r="O54" s="412"/>
    </row>
    <row r="55" spans="10:15" ht="15">
      <c r="J55" s="237"/>
      <c r="K55" s="237"/>
      <c r="L55" s="237"/>
      <c r="M55" s="237"/>
      <c r="N55" s="237"/>
      <c r="O55" s="412"/>
    </row>
    <row r="56" spans="10:15" ht="15">
      <c r="J56" s="237"/>
      <c r="K56" s="237"/>
      <c r="L56" s="237"/>
      <c r="M56" s="237"/>
      <c r="N56" s="237"/>
      <c r="O56" s="412"/>
    </row>
    <row r="57" spans="10:15" ht="15">
      <c r="J57" s="237"/>
      <c r="K57" s="237"/>
      <c r="L57" s="237"/>
      <c r="M57" s="237"/>
      <c r="N57" s="237"/>
      <c r="O57" s="412"/>
    </row>
    <row r="58" spans="10:15" ht="15">
      <c r="J58" s="237"/>
      <c r="K58" s="237"/>
      <c r="L58" s="237"/>
      <c r="M58" s="237"/>
      <c r="N58" s="237"/>
      <c r="O58" s="412"/>
    </row>
    <row r="59" spans="10:15" ht="15">
      <c r="J59" s="237"/>
      <c r="K59" s="237"/>
      <c r="L59" s="237"/>
      <c r="M59" s="237"/>
      <c r="N59" s="237"/>
      <c r="O59" s="412"/>
    </row>
    <row r="60" spans="10:15" ht="15">
      <c r="J60" s="237"/>
      <c r="K60" s="237"/>
      <c r="L60" s="237"/>
      <c r="M60" s="237"/>
      <c r="N60" s="237"/>
      <c r="O60" s="412"/>
    </row>
    <row r="61" spans="10:15" ht="15">
      <c r="J61" s="237"/>
      <c r="K61" s="237"/>
      <c r="L61" s="237"/>
      <c r="M61" s="237"/>
      <c r="N61" s="237"/>
      <c r="O61" s="412"/>
    </row>
    <row r="62" spans="10:15" ht="15">
      <c r="J62" s="237"/>
      <c r="K62" s="237"/>
      <c r="L62" s="237"/>
      <c r="M62" s="237"/>
      <c r="N62" s="237"/>
      <c r="O62" s="412"/>
    </row>
    <row r="63" spans="10:15" ht="15">
      <c r="J63" s="237"/>
      <c r="K63" s="237"/>
      <c r="L63" s="237"/>
      <c r="M63" s="237"/>
      <c r="N63" s="237"/>
      <c r="O63" s="412"/>
    </row>
    <row r="64" spans="10:15" ht="15">
      <c r="J64" s="237"/>
      <c r="K64" s="237"/>
      <c r="L64" s="237"/>
      <c r="M64" s="237"/>
      <c r="N64" s="237"/>
      <c r="O64" s="412"/>
    </row>
    <row r="65" spans="10:14" ht="15">
      <c r="J65" s="237"/>
      <c r="K65" s="237"/>
      <c r="L65" s="237"/>
      <c r="M65" s="237"/>
      <c r="N65" s="237"/>
    </row>
    <row r="66" spans="10:14" ht="15">
      <c r="J66" s="237"/>
      <c r="K66" s="237"/>
      <c r="L66" s="237"/>
      <c r="M66" s="237"/>
      <c r="N66" s="412"/>
    </row>
    <row r="67" spans="10:14" ht="15">
      <c r="J67" s="237"/>
      <c r="K67" s="237"/>
      <c r="L67" s="237"/>
      <c r="M67" s="237"/>
      <c r="N67" s="412"/>
    </row>
    <row r="68" spans="10:14" ht="15">
      <c r="J68" s="237"/>
      <c r="K68" s="237"/>
      <c r="L68" s="237"/>
      <c r="M68" s="237"/>
      <c r="N68" s="412"/>
    </row>
    <row r="69" spans="10:14" ht="15">
      <c r="J69" s="237"/>
      <c r="K69" s="237"/>
      <c r="L69" s="237"/>
      <c r="M69" s="237"/>
      <c r="N69" s="412"/>
    </row>
    <row r="70" spans="10:14" ht="15">
      <c r="J70" s="237"/>
      <c r="K70" s="237"/>
      <c r="L70" s="237"/>
      <c r="M70" s="237"/>
      <c r="N70" s="412"/>
    </row>
    <row r="71" spans="10:14" ht="15">
      <c r="J71" s="237"/>
      <c r="K71" s="237"/>
      <c r="L71" s="237"/>
      <c r="M71" s="237"/>
      <c r="N71" s="412"/>
    </row>
    <row r="72" spans="10:14" ht="15">
      <c r="J72" s="237"/>
      <c r="K72" s="237"/>
      <c r="L72" s="237"/>
      <c r="M72" s="237"/>
      <c r="N72" s="412"/>
    </row>
    <row r="73" spans="10:14" ht="15">
      <c r="J73" s="237"/>
      <c r="K73" s="237"/>
      <c r="L73" s="237"/>
      <c r="M73" s="237"/>
      <c r="N73" s="412"/>
    </row>
    <row r="74" spans="10:14" ht="15">
      <c r="J74" s="237"/>
      <c r="K74" s="237"/>
      <c r="L74" s="237"/>
      <c r="M74" s="237"/>
      <c r="N74" s="412"/>
    </row>
    <row r="75" spans="10:14" ht="15">
      <c r="J75" s="237"/>
      <c r="K75" s="237"/>
      <c r="L75" s="237"/>
      <c r="M75" s="237"/>
      <c r="N75" s="412"/>
    </row>
    <row r="76" spans="10:14" ht="15">
      <c r="J76" s="237"/>
      <c r="K76" s="237"/>
      <c r="L76" s="237"/>
      <c r="M76" s="237"/>
      <c r="N76" s="412"/>
    </row>
  </sheetData>
  <dataValidations count="1">
    <dataValidation allowBlank="1" showInputMessage="1" showErrorMessage="1" promptTitle="Definition:" prompt="Makes no contractual to the Network Licensee or other Project Participant but who intends to endorse and provide support to the Project" sqref="A1:H1" xr:uid="{C0B3EF72-55C5-4383-9945-C2C55EDB9446}"/>
  </dataValidations>
  <pageMargins left="0.7" right="0.7" top="0.75" bottom="0.75" header="0.3" footer="0.3"/>
  <pageSetup paperSize="9" orientation="portrait" r:id="rId2"/>
  <headerFooter>
    <oddFooter>&amp;C&amp;1#&amp;"Calibri"&amp;12&amp;K008000Internal Use</oddFooter>
  </headerFooter>
  <customProperties>
    <customPr name="_pios_id" r:id="rId3"/>
  </customPropertie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A649D-5FE4-44E4-9150-CAECA4DAE488}">
  <dimension ref="A1:R81"/>
  <sheetViews>
    <sheetView showGridLines="0" zoomScale="80" zoomScaleNormal="80" workbookViewId="0">
      <pane ySplit="2" topLeftCell="A3" activePane="bottomLeft" state="frozen"/>
      <selection pane="bottomLeft" activeCell="A2" sqref="A2"/>
      <selection activeCell="C36" sqref="C36"/>
    </sheetView>
  </sheetViews>
  <sheetFormatPr defaultColWidth="8.7109375" defaultRowHeight="15"/>
  <cols>
    <col min="1" max="8" width="47.28515625" customWidth="1"/>
    <col min="9" max="9" width="20.42578125" customWidth="1"/>
    <col min="10" max="10" width="17.28515625" style="237" bestFit="1" customWidth="1"/>
    <col min="11" max="11" width="19.7109375" style="237" bestFit="1" customWidth="1"/>
    <col min="12" max="12" width="24.42578125" style="237" bestFit="1" customWidth="1"/>
    <col min="13" max="13" width="27" style="237" bestFit="1" customWidth="1"/>
    <col min="14" max="14" width="29.7109375" style="237" bestFit="1" customWidth="1"/>
    <col min="15" max="15" width="26.7109375" style="237" bestFit="1" customWidth="1"/>
    <col min="16" max="16" width="19.5703125" style="237" bestFit="1" customWidth="1"/>
    <col min="17" max="17" width="17.7109375" style="237" bestFit="1" customWidth="1"/>
    <col min="18" max="18" width="11.7109375" style="237" bestFit="1" customWidth="1"/>
    <col min="19" max="19" width="12.28515625" bestFit="1" customWidth="1"/>
    <col min="20" max="20" width="15" bestFit="1" customWidth="1"/>
    <col min="22" max="23" width="12.28515625" bestFit="1" customWidth="1"/>
    <col min="24" max="24" width="11.28515625" bestFit="1" customWidth="1"/>
  </cols>
  <sheetData>
    <row r="1" spans="1:18" s="167" customFormat="1" ht="34.15" customHeight="1" thickBot="1">
      <c r="A1" s="213" t="s">
        <v>1311</v>
      </c>
      <c r="B1" s="213"/>
      <c r="C1" s="213"/>
      <c r="D1" s="213"/>
      <c r="E1" s="213"/>
      <c r="F1" s="213"/>
      <c r="G1" s="213"/>
      <c r="H1" s="213"/>
      <c r="J1" s="312" t="s">
        <v>1312</v>
      </c>
      <c r="K1" s="313"/>
      <c r="L1" s="313"/>
      <c r="M1" s="313"/>
      <c r="N1" s="313"/>
      <c r="O1" s="313"/>
      <c r="P1" s="313"/>
      <c r="Q1" s="313"/>
      <c r="R1" s="313"/>
    </row>
    <row r="2" spans="1:18" s="214" customFormat="1" ht="29.1" customHeight="1" thickBot="1">
      <c r="A2" s="314" t="s">
        <v>492</v>
      </c>
      <c r="B2" s="314" t="s">
        <v>609</v>
      </c>
      <c r="C2" s="314" t="s">
        <v>610</v>
      </c>
      <c r="D2" s="314" t="s">
        <v>485</v>
      </c>
      <c r="E2" s="314" t="s">
        <v>488</v>
      </c>
      <c r="F2" s="314" t="s">
        <v>490</v>
      </c>
      <c r="G2" s="314" t="s">
        <v>495</v>
      </c>
      <c r="H2" s="314" t="s">
        <v>497</v>
      </c>
      <c r="J2" s="237" t="s">
        <v>1300</v>
      </c>
      <c r="K2" s="237" t="s">
        <v>1301</v>
      </c>
      <c r="L2" s="237" t="s">
        <v>1302</v>
      </c>
      <c r="M2" s="237" t="s">
        <v>1303</v>
      </c>
      <c r="N2" s="237" t="s">
        <v>1305</v>
      </c>
      <c r="O2" s="237" t="s">
        <v>1304</v>
      </c>
      <c r="P2" s="237" t="s">
        <v>1306</v>
      </c>
      <c r="Q2" s="237" t="s">
        <v>1307</v>
      </c>
      <c r="R2" s="315"/>
    </row>
    <row r="3" spans="1:18">
      <c r="A3" s="386" t="s">
        <v>1313</v>
      </c>
      <c r="B3" s="386" t="s">
        <v>1314</v>
      </c>
      <c r="C3" s="386"/>
      <c r="D3" s="386" t="s">
        <v>1315</v>
      </c>
      <c r="E3" s="386" t="s">
        <v>1316</v>
      </c>
      <c r="F3" s="386" t="s">
        <v>1317</v>
      </c>
      <c r="G3" s="386" t="s">
        <v>1318</v>
      </c>
      <c r="H3" s="386" t="s">
        <v>1319</v>
      </c>
      <c r="J3" s="237">
        <v>16</v>
      </c>
      <c r="K3" s="237">
        <v>12</v>
      </c>
      <c r="L3" s="237">
        <v>4</v>
      </c>
      <c r="M3" s="237">
        <v>56</v>
      </c>
      <c r="N3" s="237">
        <v>19</v>
      </c>
      <c r="O3" s="237">
        <v>28</v>
      </c>
      <c r="Q3" s="237">
        <v>7</v>
      </c>
    </row>
    <row r="4" spans="1:18">
      <c r="A4" s="386" t="s">
        <v>1320</v>
      </c>
      <c r="B4" s="386" t="s">
        <v>1321</v>
      </c>
      <c r="C4" s="386"/>
      <c r="D4" s="386" t="s">
        <v>1322</v>
      </c>
      <c r="E4" s="386" t="s">
        <v>1323</v>
      </c>
      <c r="F4" s="386" t="s">
        <v>1324</v>
      </c>
      <c r="G4" s="386" t="s">
        <v>1325</v>
      </c>
      <c r="H4" s="386" t="s">
        <v>1326</v>
      </c>
    </row>
    <row r="5" spans="1:18">
      <c r="A5" s="386" t="s">
        <v>1327</v>
      </c>
      <c r="B5" s="386" t="s">
        <v>1328</v>
      </c>
      <c r="C5" s="386"/>
      <c r="D5" s="386" t="s">
        <v>1329</v>
      </c>
      <c r="E5" s="386" t="s">
        <v>1330</v>
      </c>
      <c r="F5" s="386" t="s">
        <v>1331</v>
      </c>
      <c r="G5" s="386" t="s">
        <v>1332</v>
      </c>
      <c r="H5" s="386" t="s">
        <v>1333</v>
      </c>
    </row>
    <row r="6" spans="1:18" ht="15.75" thickBot="1">
      <c r="A6" s="386" t="s">
        <v>1334</v>
      </c>
      <c r="B6" s="386" t="s">
        <v>1335</v>
      </c>
      <c r="C6" s="386"/>
      <c r="D6" s="386" t="s">
        <v>1336</v>
      </c>
      <c r="E6" s="386"/>
      <c r="F6" s="386" t="s">
        <v>1337</v>
      </c>
      <c r="G6" s="386" t="s">
        <v>1338</v>
      </c>
      <c r="H6" s="386" t="s">
        <v>1339</v>
      </c>
    </row>
    <row r="7" spans="1:18" ht="15.75" thickBot="1">
      <c r="A7" s="386" t="s">
        <v>1340</v>
      </c>
      <c r="B7" s="386" t="s">
        <v>1341</v>
      </c>
      <c r="C7" s="386"/>
      <c r="D7" s="386" t="s">
        <v>1342</v>
      </c>
      <c r="E7" s="386"/>
      <c r="F7" s="386" t="s">
        <v>1343</v>
      </c>
      <c r="G7" s="386" t="s">
        <v>1344</v>
      </c>
      <c r="H7" s="386" t="s">
        <v>1345</v>
      </c>
      <c r="J7" s="310" t="s">
        <v>492</v>
      </c>
      <c r="K7" s="310" t="s">
        <v>609</v>
      </c>
      <c r="L7" s="310" t="s">
        <v>610</v>
      </c>
      <c r="M7" s="310" t="s">
        <v>485</v>
      </c>
      <c r="N7" s="310" t="s">
        <v>488</v>
      </c>
      <c r="O7" s="310" t="s">
        <v>490</v>
      </c>
      <c r="P7" s="310" t="s">
        <v>495</v>
      </c>
      <c r="Q7" s="310" t="s">
        <v>497</v>
      </c>
    </row>
    <row r="8" spans="1:18">
      <c r="A8" s="386" t="s">
        <v>1346</v>
      </c>
      <c r="B8" s="386" t="s">
        <v>1347</v>
      </c>
      <c r="C8" s="386"/>
      <c r="D8" s="386" t="s">
        <v>1348</v>
      </c>
      <c r="E8" s="386"/>
      <c r="F8" s="386" t="s">
        <v>1349</v>
      </c>
      <c r="G8" s="386" t="s">
        <v>1350</v>
      </c>
      <c r="H8" s="386" t="s">
        <v>1351</v>
      </c>
      <c r="J8" s="237">
        <f>J3</f>
        <v>16</v>
      </c>
      <c r="K8" s="237">
        <f>K3</f>
        <v>12</v>
      </c>
      <c r="L8" s="237">
        <f>L3</f>
        <v>4</v>
      </c>
      <c r="M8" s="237">
        <f t="shared" ref="M8:Q8" si="0">M3</f>
        <v>56</v>
      </c>
      <c r="N8" s="237">
        <f t="shared" si="0"/>
        <v>19</v>
      </c>
      <c r="O8" s="237">
        <f t="shared" si="0"/>
        <v>28</v>
      </c>
      <c r="P8" s="237">
        <f t="shared" si="0"/>
        <v>0</v>
      </c>
      <c r="Q8" s="237">
        <f t="shared" si="0"/>
        <v>7</v>
      </c>
    </row>
    <row r="9" spans="1:18">
      <c r="A9" s="386"/>
      <c r="B9" s="386" t="s">
        <v>1352</v>
      </c>
      <c r="C9" s="386"/>
      <c r="D9" s="386" t="s">
        <v>1353</v>
      </c>
      <c r="E9" s="386"/>
      <c r="F9" s="386" t="s">
        <v>1354</v>
      </c>
      <c r="G9" s="386" t="s">
        <v>1355</v>
      </c>
      <c r="H9" s="386" t="s">
        <v>1356</v>
      </c>
    </row>
    <row r="10" spans="1:18">
      <c r="A10" s="386"/>
      <c r="B10" s="386" t="s">
        <v>1357</v>
      </c>
      <c r="C10" s="386"/>
      <c r="D10" s="386" t="s">
        <v>1358</v>
      </c>
      <c r="E10" s="386"/>
      <c r="F10" s="386" t="s">
        <v>1359</v>
      </c>
      <c r="G10" s="386"/>
      <c r="H10" s="386" t="s">
        <v>1360</v>
      </c>
    </row>
    <row r="11" spans="1:18">
      <c r="A11" s="386"/>
      <c r="B11" s="386" t="s">
        <v>1361</v>
      </c>
      <c r="C11" s="386"/>
      <c r="D11" s="386" t="s">
        <v>1362</v>
      </c>
      <c r="E11" s="386"/>
      <c r="F11" s="386" t="s">
        <v>1363</v>
      </c>
      <c r="G11" s="386"/>
      <c r="H11" s="386" t="s">
        <v>1364</v>
      </c>
    </row>
    <row r="12" spans="1:18">
      <c r="A12" s="386"/>
      <c r="B12" s="386" t="s">
        <v>1365</v>
      </c>
      <c r="C12" s="386"/>
      <c r="D12" s="386" t="s">
        <v>1366</v>
      </c>
      <c r="E12" s="386"/>
      <c r="F12" s="386" t="s">
        <v>1367</v>
      </c>
      <c r="G12" s="386"/>
      <c r="H12" s="386" t="s">
        <v>1368</v>
      </c>
    </row>
    <row r="13" spans="1:18">
      <c r="A13" s="386"/>
      <c r="B13" s="386" t="s">
        <v>1369</v>
      </c>
      <c r="C13" s="386"/>
      <c r="D13" s="386" t="s">
        <v>1370</v>
      </c>
      <c r="E13" s="386"/>
      <c r="F13" s="386" t="s">
        <v>1371</v>
      </c>
      <c r="G13" s="386"/>
      <c r="H13" s="386" t="s">
        <v>1372</v>
      </c>
      <c r="J13" s="311" t="s">
        <v>1308</v>
      </c>
    </row>
    <row r="14" spans="1:18">
      <c r="A14" s="386"/>
      <c r="B14" s="386" t="s">
        <v>1373</v>
      </c>
      <c r="C14" s="386"/>
      <c r="D14" s="386" t="s">
        <v>1374</v>
      </c>
      <c r="E14" s="386"/>
      <c r="F14" s="386" t="s">
        <v>1375</v>
      </c>
      <c r="G14" s="386"/>
      <c r="H14" s="386"/>
      <c r="J14" s="237" t="s">
        <v>1376</v>
      </c>
    </row>
    <row r="15" spans="1:18">
      <c r="A15" s="386"/>
      <c r="B15" s="386" t="s">
        <v>1377</v>
      </c>
      <c r="C15" s="386"/>
      <c r="D15" s="386" t="s">
        <v>1378</v>
      </c>
      <c r="E15" s="386"/>
      <c r="F15" s="386" t="s">
        <v>1379</v>
      </c>
      <c r="G15" s="386"/>
      <c r="H15" s="386"/>
      <c r="J15" s="237" t="s">
        <v>1310</v>
      </c>
    </row>
    <row r="16" spans="1:18">
      <c r="A16" s="386"/>
      <c r="B16" s="386" t="s">
        <v>1380</v>
      </c>
      <c r="C16" s="386"/>
      <c r="D16" s="386" t="s">
        <v>1381</v>
      </c>
      <c r="E16" s="386"/>
      <c r="F16" s="386" t="s">
        <v>1382</v>
      </c>
      <c r="G16" s="386"/>
      <c r="H16" s="386"/>
    </row>
    <row r="17" spans="1:8">
      <c r="A17" s="386"/>
      <c r="B17" s="386"/>
      <c r="C17" s="386"/>
      <c r="D17" s="386" t="s">
        <v>1383</v>
      </c>
      <c r="E17" s="386"/>
      <c r="F17" s="386" t="s">
        <v>1384</v>
      </c>
      <c r="G17" s="386"/>
      <c r="H17" s="386"/>
    </row>
    <row r="18" spans="1:8">
      <c r="A18" s="386"/>
      <c r="B18" s="386"/>
      <c r="C18" s="386"/>
      <c r="D18" s="386" t="s">
        <v>1385</v>
      </c>
      <c r="E18" s="386"/>
      <c r="F18" s="386" t="s">
        <v>1386</v>
      </c>
      <c r="G18" s="386"/>
      <c r="H18" s="386"/>
    </row>
    <row r="19" spans="1:8">
      <c r="A19" s="386"/>
      <c r="B19" s="386"/>
      <c r="C19" s="386"/>
      <c r="D19" s="386" t="s">
        <v>1326</v>
      </c>
      <c r="E19" s="386"/>
      <c r="F19" s="386" t="s">
        <v>1387</v>
      </c>
      <c r="G19" s="386"/>
      <c r="H19" s="386"/>
    </row>
    <row r="20" spans="1:8">
      <c r="A20" s="386"/>
      <c r="B20" s="386"/>
      <c r="C20" s="386"/>
      <c r="D20" s="386" t="s">
        <v>1388</v>
      </c>
      <c r="E20" s="386"/>
      <c r="F20" s="386" t="s">
        <v>1389</v>
      </c>
      <c r="G20" s="386"/>
      <c r="H20" s="386"/>
    </row>
    <row r="21" spans="1:8">
      <c r="A21" s="386"/>
      <c r="B21" s="386"/>
      <c r="C21" s="386"/>
      <c r="D21" s="386" t="s">
        <v>1390</v>
      </c>
      <c r="E21" s="386"/>
      <c r="F21" s="386" t="s">
        <v>1391</v>
      </c>
      <c r="G21" s="386"/>
      <c r="H21" s="386"/>
    </row>
    <row r="22" spans="1:8">
      <c r="A22" s="386"/>
      <c r="B22" s="386"/>
      <c r="C22" s="386"/>
      <c r="D22" s="386" t="s">
        <v>1392</v>
      </c>
      <c r="E22" s="386"/>
      <c r="F22" s="386" t="s">
        <v>1393</v>
      </c>
      <c r="G22" s="386"/>
      <c r="H22" s="386"/>
    </row>
    <row r="23" spans="1:8">
      <c r="A23" s="386"/>
      <c r="B23" s="386"/>
      <c r="C23" s="386"/>
      <c r="D23" s="386" t="s">
        <v>1394</v>
      </c>
      <c r="E23" s="386"/>
      <c r="F23" s="386" t="s">
        <v>1395</v>
      </c>
      <c r="G23" s="386"/>
      <c r="H23" s="386"/>
    </row>
    <row r="24" spans="1:8">
      <c r="A24" s="386"/>
      <c r="B24" s="386"/>
      <c r="C24" s="386"/>
      <c r="D24" s="386" t="s">
        <v>1396</v>
      </c>
      <c r="E24" s="386"/>
      <c r="F24" s="386" t="s">
        <v>1397</v>
      </c>
      <c r="G24" s="386"/>
      <c r="H24" s="386"/>
    </row>
    <row r="25" spans="1:8">
      <c r="A25" s="386"/>
      <c r="B25" s="386"/>
      <c r="C25" s="386"/>
      <c r="D25" s="386"/>
      <c r="E25" s="386"/>
      <c r="F25" s="386"/>
      <c r="G25" s="386"/>
      <c r="H25" s="386"/>
    </row>
    <row r="26" spans="1:8">
      <c r="A26" s="386"/>
      <c r="B26" s="386"/>
      <c r="C26" s="386"/>
      <c r="D26" s="386"/>
      <c r="E26" s="386"/>
      <c r="F26" s="386"/>
      <c r="G26" s="386"/>
      <c r="H26" s="386"/>
    </row>
    <row r="27" spans="1:8">
      <c r="A27" s="386"/>
      <c r="B27" s="386"/>
      <c r="C27" s="386"/>
      <c r="D27" s="386"/>
      <c r="E27" s="386"/>
      <c r="F27" s="386"/>
      <c r="G27" s="386"/>
      <c r="H27" s="386"/>
    </row>
    <row r="28" spans="1:8">
      <c r="A28" s="386"/>
      <c r="B28" s="386"/>
      <c r="C28" s="386"/>
      <c r="D28" s="386"/>
      <c r="E28" s="386"/>
      <c r="F28" s="386"/>
      <c r="G28" s="386"/>
      <c r="H28" s="386"/>
    </row>
    <row r="29" spans="1:8">
      <c r="A29" s="386"/>
      <c r="B29" s="386"/>
      <c r="C29" s="386"/>
      <c r="D29" s="386"/>
      <c r="E29" s="386"/>
      <c r="F29" s="386"/>
      <c r="G29" s="386"/>
      <c r="H29" s="386"/>
    </row>
    <row r="30" spans="1:8">
      <c r="A30" s="386"/>
      <c r="B30" s="386"/>
      <c r="C30" s="386"/>
      <c r="D30" s="386"/>
      <c r="E30" s="386"/>
      <c r="F30" s="386"/>
      <c r="G30" s="386"/>
      <c r="H30" s="386"/>
    </row>
    <row r="31" spans="1:8">
      <c r="A31" s="386"/>
      <c r="B31" s="386"/>
      <c r="C31" s="386"/>
      <c r="D31" s="386"/>
      <c r="E31" s="386"/>
      <c r="F31" s="386"/>
      <c r="G31" s="386"/>
      <c r="H31" s="386"/>
    </row>
    <row r="32" spans="1:8">
      <c r="A32" s="386"/>
      <c r="B32" s="386"/>
      <c r="C32" s="386"/>
      <c r="D32" s="386"/>
      <c r="E32" s="386"/>
      <c r="F32" s="386"/>
      <c r="G32" s="386"/>
      <c r="H32" s="386"/>
    </row>
    <row r="33" spans="1:8">
      <c r="A33" s="386"/>
      <c r="B33" s="386"/>
      <c r="C33" s="386"/>
      <c r="D33" s="386"/>
      <c r="E33" s="386"/>
      <c r="F33" s="386"/>
      <c r="G33" s="386"/>
      <c r="H33" s="386"/>
    </row>
    <row r="34" spans="1:8">
      <c r="A34" s="386"/>
      <c r="B34" s="386"/>
      <c r="C34" s="386"/>
      <c r="D34" s="386"/>
      <c r="E34" s="386"/>
      <c r="F34" s="386"/>
      <c r="G34" s="386"/>
      <c r="H34" s="386"/>
    </row>
    <row r="35" spans="1:8">
      <c r="A35" s="386"/>
      <c r="B35" s="386"/>
      <c r="C35" s="386"/>
      <c r="D35" s="386"/>
      <c r="E35" s="386"/>
      <c r="F35" s="386"/>
      <c r="G35" s="386"/>
      <c r="H35" s="386"/>
    </row>
    <row r="36" spans="1:8">
      <c r="A36" s="386"/>
      <c r="B36" s="386"/>
      <c r="C36" s="386"/>
      <c r="D36" s="386"/>
      <c r="E36" s="386"/>
      <c r="F36" s="386"/>
      <c r="G36" s="386"/>
      <c r="H36" s="386"/>
    </row>
    <row r="37" spans="1:8">
      <c r="A37" s="386"/>
      <c r="B37" s="386"/>
      <c r="C37" s="386"/>
      <c r="D37" s="386"/>
      <c r="E37" s="386"/>
      <c r="F37" s="386"/>
      <c r="G37" s="386"/>
      <c r="H37" s="386"/>
    </row>
    <row r="38" spans="1:8">
      <c r="A38" s="386"/>
      <c r="B38" s="386"/>
      <c r="C38" s="386"/>
      <c r="D38" s="386"/>
      <c r="E38" s="386"/>
      <c r="F38" s="386"/>
      <c r="G38" s="386"/>
      <c r="H38" s="386"/>
    </row>
    <row r="39" spans="1:8">
      <c r="A39" s="386"/>
      <c r="B39" s="386"/>
      <c r="C39" s="386"/>
      <c r="D39" s="386"/>
      <c r="E39" s="386"/>
      <c r="F39" s="386"/>
      <c r="G39" s="386"/>
      <c r="H39" s="386"/>
    </row>
    <row r="40" spans="1:8">
      <c r="A40" s="386"/>
      <c r="B40" s="386"/>
      <c r="C40" s="386"/>
      <c r="D40" s="386"/>
      <c r="E40" s="386"/>
      <c r="F40" s="386"/>
      <c r="G40" s="386"/>
      <c r="H40" s="386"/>
    </row>
    <row r="41" spans="1:8">
      <c r="A41" s="386"/>
      <c r="B41" s="386"/>
      <c r="C41" s="386"/>
      <c r="D41" s="386"/>
      <c r="E41" s="386"/>
      <c r="F41" s="386"/>
      <c r="G41" s="386"/>
      <c r="H41" s="386"/>
    </row>
    <row r="42" spans="1:8">
      <c r="A42" s="386"/>
      <c r="B42" s="386"/>
      <c r="C42" s="386"/>
      <c r="D42" s="386"/>
      <c r="E42" s="386"/>
      <c r="F42" s="386"/>
      <c r="G42" s="386"/>
      <c r="H42" s="386"/>
    </row>
    <row r="43" spans="1:8">
      <c r="A43" s="386"/>
      <c r="B43" s="386"/>
      <c r="C43" s="386"/>
      <c r="D43" s="386"/>
      <c r="E43" s="386"/>
      <c r="F43" s="386"/>
      <c r="G43" s="386"/>
      <c r="H43" s="386"/>
    </row>
    <row r="44" spans="1:8">
      <c r="A44" s="386"/>
      <c r="B44" s="386"/>
      <c r="C44" s="386"/>
      <c r="D44" s="386"/>
      <c r="E44" s="386"/>
      <c r="F44" s="386"/>
      <c r="G44" s="386"/>
      <c r="H44" s="386"/>
    </row>
    <row r="45" spans="1:8">
      <c r="A45" s="386"/>
      <c r="B45" s="386"/>
      <c r="C45" s="386"/>
      <c r="D45" s="386"/>
      <c r="E45" s="386"/>
      <c r="F45" s="386"/>
      <c r="G45" s="386"/>
      <c r="H45" s="386"/>
    </row>
    <row r="46" spans="1:8">
      <c r="A46" s="386"/>
      <c r="B46" s="386"/>
      <c r="C46" s="386"/>
      <c r="D46" s="386"/>
      <c r="E46" s="386"/>
      <c r="F46" s="386"/>
      <c r="G46" s="386"/>
      <c r="H46" s="386"/>
    </row>
    <row r="47" spans="1:8">
      <c r="A47" s="386"/>
      <c r="B47" s="386"/>
      <c r="C47" s="386"/>
      <c r="D47" s="386"/>
      <c r="E47" s="386"/>
      <c r="F47" s="386"/>
      <c r="G47" s="386"/>
      <c r="H47" s="386"/>
    </row>
    <row r="48" spans="1:8">
      <c r="A48" s="386"/>
      <c r="B48" s="386"/>
      <c r="C48" s="386"/>
      <c r="D48" s="386"/>
      <c r="E48" s="386"/>
      <c r="F48" s="386"/>
      <c r="G48" s="386"/>
      <c r="H48" s="386"/>
    </row>
    <row r="49" spans="1:8">
      <c r="A49" s="386"/>
      <c r="B49" s="386"/>
      <c r="C49" s="386"/>
      <c r="D49" s="386"/>
      <c r="E49" s="386"/>
      <c r="F49" s="386"/>
      <c r="G49" s="386"/>
      <c r="H49" s="386"/>
    </row>
    <row r="50" spans="1:8">
      <c r="A50" s="386"/>
      <c r="B50" s="386"/>
      <c r="C50" s="386"/>
      <c r="D50" s="386"/>
      <c r="E50" s="386"/>
      <c r="F50" s="386"/>
      <c r="G50" s="386"/>
      <c r="H50" s="386"/>
    </row>
    <row r="51" spans="1:8">
      <c r="A51" s="386"/>
      <c r="B51" s="386"/>
      <c r="C51" s="386"/>
      <c r="D51" s="386"/>
      <c r="E51" s="386"/>
      <c r="F51" s="386"/>
      <c r="G51" s="386"/>
      <c r="H51" s="386"/>
    </row>
    <row r="52" spans="1:8">
      <c r="A52" s="386"/>
      <c r="B52" s="386"/>
      <c r="C52" s="386"/>
      <c r="D52" s="386"/>
      <c r="E52" s="386"/>
      <c r="F52" s="386"/>
      <c r="G52" s="386"/>
      <c r="H52" s="386"/>
    </row>
    <row r="53" spans="1:8">
      <c r="A53" s="386"/>
      <c r="B53" s="386"/>
      <c r="C53" s="386"/>
      <c r="D53" s="386"/>
      <c r="E53" s="386"/>
      <c r="F53" s="386"/>
      <c r="G53" s="386"/>
      <c r="H53" s="386"/>
    </row>
    <row r="54" spans="1:8">
      <c r="A54" s="386"/>
      <c r="B54" s="386"/>
      <c r="C54" s="386"/>
      <c r="D54" s="386"/>
      <c r="E54" s="386"/>
      <c r="F54" s="386"/>
      <c r="G54" s="386"/>
      <c r="H54" s="386"/>
    </row>
    <row r="55" spans="1:8">
      <c r="A55" s="386"/>
      <c r="B55" s="386"/>
      <c r="C55" s="386"/>
      <c r="D55" s="386"/>
      <c r="E55" s="386"/>
      <c r="F55" s="386"/>
      <c r="G55" s="386"/>
      <c r="H55" s="386"/>
    </row>
    <row r="56" spans="1:8">
      <c r="A56" s="386"/>
      <c r="B56" s="386"/>
      <c r="C56" s="386"/>
      <c r="D56" s="386"/>
      <c r="E56" s="386"/>
      <c r="F56" s="386"/>
      <c r="G56" s="386"/>
      <c r="H56" s="386"/>
    </row>
    <row r="57" spans="1:8">
      <c r="A57" s="386"/>
      <c r="B57" s="386"/>
      <c r="C57" s="386"/>
      <c r="D57" s="386"/>
      <c r="E57" s="386"/>
      <c r="F57" s="386"/>
      <c r="G57" s="386"/>
      <c r="H57" s="386"/>
    </row>
    <row r="58" spans="1:8">
      <c r="A58" s="386"/>
      <c r="B58" s="386"/>
      <c r="C58" s="386"/>
      <c r="D58" s="386"/>
      <c r="E58" s="386"/>
      <c r="F58" s="386"/>
      <c r="G58" s="386"/>
      <c r="H58" s="386"/>
    </row>
    <row r="59" spans="1:8">
      <c r="D59" s="362"/>
    </row>
    <row r="60" spans="1:8">
      <c r="D60" s="362"/>
    </row>
    <row r="61" spans="1:8">
      <c r="D61" s="362"/>
    </row>
    <row r="62" spans="1:8">
      <c r="D62" s="362"/>
    </row>
    <row r="63" spans="1:8">
      <c r="D63" s="362"/>
    </row>
    <row r="64" spans="1:8">
      <c r="D64" s="362"/>
    </row>
    <row r="65" spans="4:4">
      <c r="D65" s="362"/>
    </row>
    <row r="66" spans="4:4">
      <c r="D66" s="362"/>
    </row>
    <row r="67" spans="4:4">
      <c r="D67" s="362"/>
    </row>
    <row r="68" spans="4:4">
      <c r="D68" s="362"/>
    </row>
    <row r="69" spans="4:4">
      <c r="D69" s="362"/>
    </row>
    <row r="70" spans="4:4">
      <c r="D70" s="362"/>
    </row>
    <row r="71" spans="4:4">
      <c r="D71" s="362"/>
    </row>
    <row r="72" spans="4:4">
      <c r="D72" s="362"/>
    </row>
    <row r="73" spans="4:4">
      <c r="D73" s="362"/>
    </row>
    <row r="74" spans="4:4">
      <c r="D74" s="362"/>
    </row>
    <row r="75" spans="4:4">
      <c r="D75" s="362"/>
    </row>
    <row r="76" spans="4:4">
      <c r="D76" s="362"/>
    </row>
    <row r="77" spans="4:4">
      <c r="D77" s="362"/>
    </row>
    <row r="78" spans="4:4">
      <c r="D78" s="362"/>
    </row>
    <row r="79" spans="4:4">
      <c r="D79" s="362"/>
    </row>
    <row r="80" spans="4:4">
      <c r="D80" s="362"/>
    </row>
    <row r="81" spans="4:4">
      <c r="D81" s="362"/>
    </row>
  </sheetData>
  <dataValidations count="1">
    <dataValidation allowBlank="1" showInputMessage="1" showErrorMessage="1" promptTitle="Definition:" prompt="A non-Network Licensee Participant that makes a contractual commitment to contribute equity to the Project." sqref="A1:H1" xr:uid="{EF97CD40-5A42-4FAA-8900-1EB375EE89CD}"/>
  </dataValidations>
  <pageMargins left="0.7" right="0.7" top="0.75" bottom="0.75" header="0.3" footer="0.3"/>
  <pageSetup paperSize="8" orientation="portrait" r:id="rId2"/>
  <headerFooter>
    <oddFooter>&amp;C&amp;1#&amp;"Calibri"&amp;12&amp;K008000Internal Use</oddFooter>
  </headerFooter>
  <customProperties>
    <customPr name="_pios_id" r:id="rId3"/>
  </customProperties>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R100"/>
  <sheetViews>
    <sheetView topLeftCell="A34" zoomScale="80" zoomScaleNormal="80" workbookViewId="0">
      <selection activeCell="D41" sqref="D41"/>
    </sheetView>
  </sheetViews>
  <sheetFormatPr defaultColWidth="0" defaultRowHeight="15"/>
  <cols>
    <col min="1" max="1" width="2.42578125" customWidth="1"/>
    <col min="2" max="3" width="18.5703125" customWidth="1"/>
    <col min="4" max="4" width="86" customWidth="1"/>
    <col min="5" max="5" width="9.42578125" customWidth="1"/>
    <col min="6" max="44" width="0" hidden="1" customWidth="1"/>
    <col min="45" max="16384" width="9.42578125" hidden="1"/>
  </cols>
  <sheetData>
    <row r="1" spans="1:37" s="2" customFormat="1" ht="12.75">
      <c r="A1" s="19" t="e">
        <f ca="1">MID(CELL("filename",A1),FIND("]",CELL("filename",A1))+1,256)</f>
        <v>#VALUE!</v>
      </c>
      <c r="I1" s="7"/>
      <c r="J1" s="7"/>
      <c r="K1" s="7"/>
      <c r="L1" s="7"/>
      <c r="AG1" s="7"/>
    </row>
    <row r="2" spans="1:37" s="2" customFormat="1" ht="12.75">
      <c r="A2" s="20"/>
    </row>
    <row r="3" spans="1:37" s="2" customFormat="1" ht="12.75">
      <c r="A3" s="20" t="s">
        <v>43</v>
      </c>
    </row>
    <row r="4" spans="1:37" s="2" customFormat="1" ht="12.75">
      <c r="D4" s="84"/>
      <c r="AD4" s="84"/>
    </row>
    <row r="5" spans="1:37" s="2" customFormat="1" ht="12.75">
      <c r="D5" s="321"/>
      <c r="AD5" s="323"/>
      <c r="AE5" s="323"/>
      <c r="AF5" s="323"/>
      <c r="AG5" s="323"/>
      <c r="AH5" s="323"/>
      <c r="AI5" s="323"/>
      <c r="AJ5" s="323"/>
      <c r="AK5" s="323"/>
    </row>
    <row r="7" spans="1:37" ht="26.25">
      <c r="B7" s="86" t="s">
        <v>44</v>
      </c>
      <c r="C7" s="94" t="s">
        <v>45</v>
      </c>
      <c r="D7" s="85" t="s">
        <v>46</v>
      </c>
    </row>
    <row r="8" spans="1:37">
      <c r="B8" s="319">
        <v>45000</v>
      </c>
      <c r="C8" s="319" t="s">
        <v>47</v>
      </c>
      <c r="D8" s="136" t="s">
        <v>48</v>
      </c>
    </row>
    <row r="9" spans="1:37">
      <c r="B9" s="319">
        <v>45001</v>
      </c>
      <c r="C9" s="319" t="s">
        <v>47</v>
      </c>
      <c r="D9" s="332" t="s">
        <v>49</v>
      </c>
    </row>
    <row r="10" spans="1:37">
      <c r="B10" s="319">
        <v>45001</v>
      </c>
      <c r="C10" s="319" t="s">
        <v>47</v>
      </c>
      <c r="D10" s="136" t="s">
        <v>50</v>
      </c>
    </row>
    <row r="11" spans="1:37">
      <c r="B11" s="319">
        <v>45050</v>
      </c>
      <c r="C11" s="319" t="s">
        <v>47</v>
      </c>
      <c r="D11" s="332" t="s">
        <v>51</v>
      </c>
    </row>
    <row r="12" spans="1:37">
      <c r="B12" s="319">
        <v>45050</v>
      </c>
      <c r="C12" s="319" t="s">
        <v>47</v>
      </c>
      <c r="D12" s="332" t="s">
        <v>52</v>
      </c>
    </row>
    <row r="13" spans="1:37">
      <c r="B13" s="319">
        <v>45086</v>
      </c>
      <c r="C13" s="319" t="s">
        <v>47</v>
      </c>
      <c r="D13" s="332" t="s">
        <v>53</v>
      </c>
    </row>
    <row r="14" spans="1:37">
      <c r="B14" s="319">
        <v>45090</v>
      </c>
      <c r="C14" s="319" t="s">
        <v>47</v>
      </c>
      <c r="D14" s="332" t="s">
        <v>54</v>
      </c>
    </row>
    <row r="15" spans="1:37">
      <c r="B15" s="319">
        <v>45090</v>
      </c>
      <c r="C15" s="319" t="s">
        <v>47</v>
      </c>
      <c r="D15" s="136" t="s">
        <v>55</v>
      </c>
    </row>
    <row r="16" spans="1:37" ht="166.5">
      <c r="B16" s="319">
        <v>45364</v>
      </c>
      <c r="C16" s="319" t="s">
        <v>56</v>
      </c>
      <c r="D16" s="320" t="s">
        <v>57</v>
      </c>
    </row>
    <row r="17" spans="2:4" ht="115.5">
      <c r="B17" s="319">
        <v>45364</v>
      </c>
      <c r="C17" s="319" t="s">
        <v>56</v>
      </c>
      <c r="D17" s="320" t="s">
        <v>58</v>
      </c>
    </row>
    <row r="18" spans="2:4" ht="90">
      <c r="B18" s="319">
        <v>45364</v>
      </c>
      <c r="C18" s="319" t="s">
        <v>56</v>
      </c>
      <c r="D18" s="320" t="s">
        <v>59</v>
      </c>
    </row>
    <row r="19" spans="2:4" ht="39">
      <c r="B19" s="319">
        <v>45364</v>
      </c>
      <c r="C19" s="319" t="s">
        <v>56</v>
      </c>
      <c r="D19" s="320" t="s">
        <v>60</v>
      </c>
    </row>
    <row r="20" spans="2:4" ht="26.25">
      <c r="B20" s="319">
        <v>45364</v>
      </c>
      <c r="C20" s="319" t="s">
        <v>56</v>
      </c>
      <c r="D20" s="320" t="s">
        <v>61</v>
      </c>
    </row>
    <row r="21" spans="2:4" ht="39">
      <c r="B21" s="319">
        <v>45364</v>
      </c>
      <c r="C21" s="319" t="s">
        <v>56</v>
      </c>
      <c r="D21" s="320" t="s">
        <v>62</v>
      </c>
    </row>
    <row r="22" spans="2:4" ht="39">
      <c r="B22" s="319">
        <v>45364</v>
      </c>
      <c r="C22" s="319" t="s">
        <v>56</v>
      </c>
      <c r="D22" s="320" t="s">
        <v>63</v>
      </c>
    </row>
    <row r="23" spans="2:4" ht="26.25">
      <c r="B23" s="319">
        <v>45364</v>
      </c>
      <c r="C23" s="319" t="s">
        <v>56</v>
      </c>
      <c r="D23" s="320" t="s">
        <v>64</v>
      </c>
    </row>
    <row r="24" spans="2:4" ht="26.25">
      <c r="B24" s="319">
        <v>45364</v>
      </c>
      <c r="C24" s="319" t="s">
        <v>56</v>
      </c>
      <c r="D24" s="320" t="s">
        <v>65</v>
      </c>
    </row>
    <row r="25" spans="2:4" ht="26.25">
      <c r="B25" s="319">
        <v>45364</v>
      </c>
      <c r="C25" s="319" t="s">
        <v>56</v>
      </c>
      <c r="D25" s="320" t="s">
        <v>66</v>
      </c>
    </row>
    <row r="26" spans="2:4" ht="26.25">
      <c r="B26" s="319">
        <v>45364</v>
      </c>
      <c r="C26" s="319" t="s">
        <v>56</v>
      </c>
      <c r="D26" s="320" t="s">
        <v>67</v>
      </c>
    </row>
    <row r="27" spans="2:4" ht="26.25">
      <c r="B27" s="319">
        <v>45364</v>
      </c>
      <c r="C27" s="319" t="s">
        <v>56</v>
      </c>
      <c r="D27" s="320" t="s">
        <v>68</v>
      </c>
    </row>
    <row r="28" spans="2:4" ht="64.5">
      <c r="B28" s="319">
        <v>45364</v>
      </c>
      <c r="C28" s="319" t="s">
        <v>56</v>
      </c>
      <c r="D28" s="320" t="s">
        <v>69</v>
      </c>
    </row>
    <row r="29" spans="2:4" ht="64.5">
      <c r="B29" s="319">
        <v>45364</v>
      </c>
      <c r="C29" s="319" t="s">
        <v>56</v>
      </c>
      <c r="D29" s="320" t="s">
        <v>70</v>
      </c>
    </row>
    <row r="30" spans="2:4" ht="90">
      <c r="B30" s="319">
        <v>45366</v>
      </c>
      <c r="C30" s="319" t="s">
        <v>56</v>
      </c>
      <c r="D30" s="320" t="s">
        <v>71</v>
      </c>
    </row>
    <row r="31" spans="2:4" ht="90">
      <c r="B31" s="319">
        <v>45366</v>
      </c>
      <c r="C31" s="319" t="s">
        <v>56</v>
      </c>
      <c r="D31" s="320" t="s">
        <v>72</v>
      </c>
    </row>
    <row r="32" spans="2:4" ht="90">
      <c r="B32" s="319">
        <v>45366</v>
      </c>
      <c r="C32" s="319" t="s">
        <v>56</v>
      </c>
      <c r="D32" s="320" t="s">
        <v>73</v>
      </c>
    </row>
    <row r="33" spans="2:4" ht="64.5">
      <c r="B33" s="319">
        <v>45366</v>
      </c>
      <c r="C33" s="319" t="s">
        <v>56</v>
      </c>
      <c r="D33" s="320" t="s">
        <v>74</v>
      </c>
    </row>
    <row r="34" spans="2:4" ht="77.25">
      <c r="B34" s="319">
        <v>45371</v>
      </c>
      <c r="C34" s="319" t="s">
        <v>56</v>
      </c>
      <c r="D34" s="320" t="s">
        <v>75</v>
      </c>
    </row>
    <row r="35" spans="2:4">
      <c r="B35" s="136"/>
      <c r="C35" s="319"/>
      <c r="D35" s="136"/>
    </row>
    <row r="36" spans="2:4">
      <c r="B36" s="136"/>
      <c r="C36" s="319"/>
      <c r="D36" s="136"/>
    </row>
    <row r="37" spans="2:4">
      <c r="B37" s="136"/>
      <c r="C37" s="319"/>
      <c r="D37" s="136"/>
    </row>
    <row r="38" spans="2:4">
      <c r="B38" s="136"/>
      <c r="C38" s="319"/>
      <c r="D38" s="136"/>
    </row>
    <row r="39" spans="2:4">
      <c r="B39" s="136"/>
      <c r="C39" s="319"/>
      <c r="D39" s="136"/>
    </row>
    <row r="40" spans="2:4">
      <c r="B40" s="136"/>
      <c r="C40" s="319"/>
      <c r="D40" s="136"/>
    </row>
    <row r="41" spans="2:4">
      <c r="B41" s="136"/>
      <c r="C41" s="319"/>
      <c r="D41" s="136"/>
    </row>
    <row r="42" spans="2:4">
      <c r="B42" s="136"/>
      <c r="C42" s="319"/>
      <c r="D42" s="136"/>
    </row>
    <row r="43" spans="2:4">
      <c r="B43" s="136"/>
      <c r="C43" s="319"/>
      <c r="D43" s="136"/>
    </row>
    <row r="44" spans="2:4">
      <c r="B44" s="136"/>
      <c r="C44" s="319"/>
      <c r="D44" s="136"/>
    </row>
    <row r="45" spans="2:4">
      <c r="B45" s="136"/>
      <c r="C45" s="319"/>
      <c r="D45" s="136"/>
    </row>
    <row r="46" spans="2:4">
      <c r="B46" s="136"/>
      <c r="C46" s="319"/>
      <c r="D46" s="136"/>
    </row>
    <row r="47" spans="2:4">
      <c r="B47" s="136"/>
      <c r="C47" s="319"/>
      <c r="D47" s="136"/>
    </row>
    <row r="48" spans="2:4">
      <c r="B48" s="136"/>
      <c r="C48" s="319"/>
      <c r="D48" s="136"/>
    </row>
    <row r="49" spans="2:4">
      <c r="B49" s="136"/>
      <c r="C49" s="319"/>
      <c r="D49" s="136"/>
    </row>
    <row r="50" spans="2:4">
      <c r="B50" s="136"/>
      <c r="C50" s="319"/>
      <c r="D50" s="136"/>
    </row>
    <row r="51" spans="2:4">
      <c r="B51" s="136"/>
      <c r="C51" s="319"/>
      <c r="D51" s="136"/>
    </row>
    <row r="52" spans="2:4">
      <c r="B52" s="136"/>
      <c r="C52" s="319"/>
      <c r="D52" s="136"/>
    </row>
    <row r="53" spans="2:4">
      <c r="B53" s="136"/>
      <c r="C53" s="319"/>
      <c r="D53" s="136"/>
    </row>
    <row r="54" spans="2:4">
      <c r="B54" s="136"/>
      <c r="C54" s="319"/>
      <c r="D54" s="136"/>
    </row>
    <row r="55" spans="2:4">
      <c r="B55" s="136"/>
      <c r="C55" s="319"/>
      <c r="D55" s="136"/>
    </row>
    <row r="56" spans="2:4">
      <c r="B56" s="136"/>
      <c r="C56" s="319"/>
      <c r="D56" s="136"/>
    </row>
    <row r="57" spans="2:4">
      <c r="B57" s="136"/>
      <c r="C57" s="319"/>
      <c r="D57" s="136"/>
    </row>
    <row r="58" spans="2:4">
      <c r="B58" s="136"/>
      <c r="C58" s="319"/>
      <c r="D58" s="136"/>
    </row>
    <row r="59" spans="2:4">
      <c r="B59" s="136"/>
      <c r="C59" s="319"/>
      <c r="D59" s="136"/>
    </row>
    <row r="60" spans="2:4">
      <c r="B60" s="136"/>
      <c r="C60" s="319"/>
      <c r="D60" s="136"/>
    </row>
    <row r="61" spans="2:4">
      <c r="B61" s="136"/>
      <c r="C61" s="319"/>
      <c r="D61" s="136"/>
    </row>
    <row r="62" spans="2:4">
      <c r="B62" s="136"/>
      <c r="C62" s="319"/>
      <c r="D62" s="136"/>
    </row>
    <row r="63" spans="2:4">
      <c r="B63" s="136"/>
      <c r="C63" s="319"/>
      <c r="D63" s="136"/>
    </row>
    <row r="64" spans="2:4">
      <c r="B64" s="136"/>
      <c r="C64" s="319"/>
      <c r="D64" s="136"/>
    </row>
    <row r="65" spans="2:4">
      <c r="B65" s="136"/>
      <c r="C65" s="319"/>
      <c r="D65" s="136"/>
    </row>
    <row r="66" spans="2:4">
      <c r="B66" s="136"/>
      <c r="C66" s="319"/>
      <c r="D66" s="136"/>
    </row>
    <row r="67" spans="2:4">
      <c r="B67" s="136"/>
      <c r="C67" s="319"/>
      <c r="D67" s="136"/>
    </row>
    <row r="68" spans="2:4">
      <c r="B68" s="136"/>
      <c r="C68" s="319"/>
      <c r="D68" s="136"/>
    </row>
    <row r="69" spans="2:4">
      <c r="B69" s="136"/>
      <c r="C69" s="319"/>
      <c r="D69" s="136"/>
    </row>
    <row r="70" spans="2:4">
      <c r="B70" s="136"/>
      <c r="C70" s="319"/>
      <c r="D70" s="136"/>
    </row>
    <row r="71" spans="2:4">
      <c r="B71" s="136"/>
      <c r="C71" s="319"/>
      <c r="D71" s="136"/>
    </row>
    <row r="72" spans="2:4">
      <c r="B72" s="136"/>
      <c r="C72" s="319"/>
      <c r="D72" s="136"/>
    </row>
    <row r="73" spans="2:4">
      <c r="B73" s="136"/>
      <c r="C73" s="319"/>
      <c r="D73" s="136"/>
    </row>
    <row r="74" spans="2:4">
      <c r="B74" s="136"/>
      <c r="C74" s="319"/>
      <c r="D74" s="136"/>
    </row>
    <row r="75" spans="2:4">
      <c r="B75" s="136"/>
      <c r="C75" s="319"/>
      <c r="D75" s="136"/>
    </row>
    <row r="76" spans="2:4">
      <c r="B76" s="136"/>
      <c r="C76" s="319"/>
      <c r="D76" s="136"/>
    </row>
    <row r="77" spans="2:4">
      <c r="B77" s="136"/>
      <c r="C77" s="319"/>
      <c r="D77" s="136"/>
    </row>
    <row r="78" spans="2:4">
      <c r="B78" s="136"/>
      <c r="C78" s="319"/>
      <c r="D78" s="136"/>
    </row>
    <row r="79" spans="2:4">
      <c r="B79" s="136"/>
      <c r="C79" s="319"/>
      <c r="D79" s="136"/>
    </row>
    <row r="80" spans="2:4">
      <c r="B80" s="136"/>
      <c r="C80" s="319"/>
      <c r="D80" s="136"/>
    </row>
    <row r="81" spans="2:4">
      <c r="B81" s="136"/>
      <c r="C81" s="319"/>
      <c r="D81" s="136"/>
    </row>
    <row r="82" spans="2:4">
      <c r="B82" s="136"/>
      <c r="C82" s="319"/>
      <c r="D82" s="136"/>
    </row>
    <row r="83" spans="2:4">
      <c r="B83" s="136"/>
      <c r="C83" s="319"/>
      <c r="D83" s="136"/>
    </row>
    <row r="84" spans="2:4">
      <c r="B84" s="136"/>
      <c r="C84" s="319"/>
      <c r="D84" s="136"/>
    </row>
    <row r="85" spans="2:4">
      <c r="B85" s="136"/>
      <c r="C85" s="319"/>
      <c r="D85" s="136"/>
    </row>
    <row r="86" spans="2:4">
      <c r="B86" s="136"/>
      <c r="C86" s="319"/>
      <c r="D86" s="136"/>
    </row>
    <row r="87" spans="2:4">
      <c r="B87" s="136"/>
      <c r="C87" s="319"/>
      <c r="D87" s="136"/>
    </row>
    <row r="88" spans="2:4">
      <c r="B88" s="136"/>
      <c r="C88" s="319"/>
      <c r="D88" s="136"/>
    </row>
    <row r="89" spans="2:4">
      <c r="B89" s="136"/>
      <c r="C89" s="319"/>
      <c r="D89" s="136"/>
    </row>
    <row r="90" spans="2:4">
      <c r="B90" s="136"/>
      <c r="C90" s="319"/>
      <c r="D90" s="136"/>
    </row>
    <row r="91" spans="2:4">
      <c r="B91" s="136"/>
      <c r="C91" s="319"/>
      <c r="D91" s="136"/>
    </row>
    <row r="92" spans="2:4">
      <c r="B92" s="136"/>
      <c r="C92" s="319"/>
      <c r="D92" s="136"/>
    </row>
    <row r="93" spans="2:4">
      <c r="B93" s="136"/>
      <c r="C93" s="319"/>
      <c r="D93" s="136"/>
    </row>
    <row r="94" spans="2:4">
      <c r="B94" s="136"/>
      <c r="C94" s="319"/>
      <c r="D94" s="136"/>
    </row>
    <row r="95" spans="2:4">
      <c r="B95" s="136"/>
      <c r="C95" s="319"/>
      <c r="D95" s="136"/>
    </row>
    <row r="96" spans="2:4">
      <c r="B96" s="136"/>
      <c r="C96" s="319"/>
      <c r="D96" s="136"/>
    </row>
    <row r="97" spans="2:4">
      <c r="B97" s="136"/>
      <c r="C97" s="319"/>
      <c r="D97" s="136"/>
    </row>
    <row r="98" spans="2:4">
      <c r="B98" s="136"/>
      <c r="C98" s="319"/>
      <c r="D98" s="136"/>
    </row>
    <row r="99" spans="2:4">
      <c r="B99" s="136"/>
      <c r="C99" s="319"/>
      <c r="D99" s="136"/>
    </row>
    <row r="100" spans="2:4">
      <c r="B100" s="136"/>
      <c r="C100" s="319"/>
      <c r="D100" s="136"/>
    </row>
  </sheetData>
  <dataValidations count="1">
    <dataValidation type="list" allowBlank="1" showInputMessage="1" showErrorMessage="1" sqref="C8:C100" xr:uid="{00000000-0002-0000-0100-000000000000}">
      <formula1>"DNO, Ofgem"</formula1>
    </dataValidation>
  </dataValidations>
  <pageMargins left="0.7" right="0.7" top="0.75" bottom="0.75" header="0.3" footer="0.3"/>
  <pageSetup paperSize="9" orientation="portrait" r:id="rId1"/>
  <headerFooter>
    <oddFooter>&amp;C_x000D_&amp;1#&amp;"Calibri"&amp;10&amp;K000000 OFFICIAL-InternalOnly</oddFooter>
  </headerFooter>
  <customProperties>
    <customPr name="_pios_id" r:id="rId2"/>
  </customPropertie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ADE4EA-4B3D-4D44-93C1-55BC961C2D4F}">
  <dimension ref="B2:K21"/>
  <sheetViews>
    <sheetView showGridLines="0" workbookViewId="0">
      <selection activeCell="A26" sqref="A26"/>
    </sheetView>
  </sheetViews>
  <sheetFormatPr defaultColWidth="8.7109375" defaultRowHeight="15"/>
  <cols>
    <col min="2" max="2" width="10.42578125" bestFit="1" customWidth="1"/>
    <col min="3" max="3" width="12.7109375" bestFit="1" customWidth="1"/>
    <col min="4" max="4" width="28" bestFit="1" customWidth="1"/>
    <col min="5" max="5" width="26.42578125" bestFit="1" customWidth="1"/>
    <col min="6" max="6" width="31" bestFit="1" customWidth="1"/>
    <col min="7" max="7" width="25.7109375" bestFit="1" customWidth="1"/>
    <col min="8" max="8" width="21" bestFit="1" customWidth="1"/>
    <col min="9" max="10" width="53.7109375" customWidth="1"/>
  </cols>
  <sheetData>
    <row r="2" spans="2:11">
      <c r="B2" s="316" t="s">
        <v>1398</v>
      </c>
      <c r="C2" s="316" t="s">
        <v>1399</v>
      </c>
      <c r="D2" s="316" t="s">
        <v>1400</v>
      </c>
      <c r="E2" s="316" t="s">
        <v>1401</v>
      </c>
      <c r="F2" s="316" t="s">
        <v>1402</v>
      </c>
      <c r="G2" s="316" t="s">
        <v>1403</v>
      </c>
      <c r="H2" s="316" t="s">
        <v>1404</v>
      </c>
      <c r="I2" s="316" t="s">
        <v>1405</v>
      </c>
      <c r="J2" t="s">
        <v>912</v>
      </c>
      <c r="K2" t="s">
        <v>1406</v>
      </c>
    </row>
    <row r="3" spans="2:11">
      <c r="B3" t="s">
        <v>657</v>
      </c>
      <c r="C3" t="s">
        <v>1407</v>
      </c>
      <c r="D3" t="s">
        <v>1408</v>
      </c>
      <c r="E3" t="s">
        <v>929</v>
      </c>
      <c r="F3" t="s">
        <v>929</v>
      </c>
      <c r="G3" t="s">
        <v>1235</v>
      </c>
      <c r="H3" t="s">
        <v>1409</v>
      </c>
      <c r="I3" t="s">
        <v>960</v>
      </c>
      <c r="J3" t="s">
        <v>1410</v>
      </c>
      <c r="K3" t="s">
        <v>1264</v>
      </c>
    </row>
    <row r="4" spans="2:11">
      <c r="B4" t="s">
        <v>660</v>
      </c>
      <c r="C4" t="s">
        <v>1411</v>
      </c>
      <c r="D4" t="s">
        <v>1412</v>
      </c>
      <c r="E4" t="s">
        <v>918</v>
      </c>
      <c r="F4" t="s">
        <v>918</v>
      </c>
      <c r="G4" t="s">
        <v>1236</v>
      </c>
      <c r="H4" t="s">
        <v>1413</v>
      </c>
      <c r="I4" t="s">
        <v>974</v>
      </c>
      <c r="J4" t="s">
        <v>1414</v>
      </c>
      <c r="K4" t="s">
        <v>1281</v>
      </c>
    </row>
    <row r="5" spans="2:11">
      <c r="E5" t="s">
        <v>953</v>
      </c>
      <c r="F5" t="s">
        <v>953</v>
      </c>
      <c r="I5" t="s">
        <v>1415</v>
      </c>
      <c r="J5" t="s">
        <v>1416</v>
      </c>
    </row>
    <row r="6" spans="2:11">
      <c r="F6" t="s">
        <v>1417</v>
      </c>
      <c r="I6" t="s">
        <v>1418</v>
      </c>
      <c r="J6" s="317" t="s">
        <v>924</v>
      </c>
    </row>
    <row r="7" spans="2:11">
      <c r="F7" t="s">
        <v>1419</v>
      </c>
      <c r="I7" t="s">
        <v>1420</v>
      </c>
    </row>
    <row r="8" spans="2:11">
      <c r="B8" s="316" t="s">
        <v>1421</v>
      </c>
      <c r="D8" s="316" t="s">
        <v>365</v>
      </c>
      <c r="F8" t="s">
        <v>1422</v>
      </c>
    </row>
    <row r="9" spans="2:11">
      <c r="B9" t="s">
        <v>713</v>
      </c>
      <c r="D9" t="s">
        <v>257</v>
      </c>
    </row>
    <row r="10" spans="2:11">
      <c r="B10" t="s">
        <v>661</v>
      </c>
      <c r="D10" t="s">
        <v>924</v>
      </c>
    </row>
    <row r="11" spans="2:11">
      <c r="B11" t="s">
        <v>721</v>
      </c>
    </row>
    <row r="14" spans="2:11">
      <c r="B14" s="316" t="s">
        <v>355</v>
      </c>
      <c r="D14" s="316" t="s">
        <v>367</v>
      </c>
      <c r="E14" s="316" t="s">
        <v>1423</v>
      </c>
      <c r="F14" s="316" t="s">
        <v>397</v>
      </c>
      <c r="G14" s="316"/>
    </row>
    <row r="15" spans="2:11">
      <c r="B15" t="s">
        <v>926</v>
      </c>
      <c r="D15" t="s">
        <v>926</v>
      </c>
      <c r="E15" t="s">
        <v>919</v>
      </c>
      <c r="F15" t="s">
        <v>944</v>
      </c>
    </row>
    <row r="16" spans="2:11">
      <c r="B16" t="s">
        <v>725</v>
      </c>
      <c r="D16" t="s">
        <v>725</v>
      </c>
      <c r="E16" t="s">
        <v>965</v>
      </c>
      <c r="F16" t="s">
        <v>931</v>
      </c>
    </row>
    <row r="17" spans="2:5">
      <c r="B17" t="s">
        <v>1146</v>
      </c>
      <c r="D17" t="s">
        <v>1146</v>
      </c>
      <c r="E17" t="s">
        <v>937</v>
      </c>
    </row>
    <row r="18" spans="2:5">
      <c r="B18" t="s">
        <v>722</v>
      </c>
      <c r="D18" t="s">
        <v>746</v>
      </c>
      <c r="E18" t="s">
        <v>930</v>
      </c>
    </row>
    <row r="19" spans="2:5">
      <c r="B19" t="s">
        <v>1424</v>
      </c>
      <c r="E19" t="s">
        <v>943</v>
      </c>
    </row>
    <row r="20" spans="2:5">
      <c r="B20" t="s">
        <v>1425</v>
      </c>
    </row>
    <row r="21" spans="2:5">
      <c r="B21" t="s">
        <v>255</v>
      </c>
    </row>
  </sheetData>
  <pageMargins left="0.7" right="0.7" top="0.75" bottom="0.75" header="0.3" footer="0.3"/>
  <pageSetup paperSize="9" orientation="portrait" r:id="rId1"/>
  <headerFooter>
    <oddFooter>&amp;C&amp;1#&amp;"Calibri"&amp;12&amp;K008000Internal Use</oddFooter>
  </headerFooter>
  <customProperties>
    <customPr name="_pios_id" r:id="rId2"/>
  </customProperties>
  <tableParts count="2">
    <tablePart r:id="rId3"/>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Q100"/>
  <sheetViews>
    <sheetView tabSelected="1" topLeftCell="A7" zoomScale="80" zoomScaleNormal="80" workbookViewId="0">
      <selection activeCell="C18" sqref="C18"/>
    </sheetView>
  </sheetViews>
  <sheetFormatPr defaultColWidth="0" defaultRowHeight="15"/>
  <cols>
    <col min="1" max="1" width="2.42578125" customWidth="1"/>
    <col min="2" max="2" width="18.5703125" customWidth="1"/>
    <col min="3" max="3" width="106.5703125" customWidth="1"/>
    <col min="4" max="4" width="9.42578125" customWidth="1"/>
    <col min="5" max="43" width="0" hidden="1" customWidth="1"/>
    <col min="44" max="16384" width="9.42578125" hidden="1"/>
  </cols>
  <sheetData>
    <row r="1" spans="1:36" s="2" customFormat="1" ht="12.75">
      <c r="A1" s="19" t="e">
        <f ca="1">MID(CELL("filename",A1),FIND("]",CELL("filename",A1))+1,256)</f>
        <v>#VALUE!</v>
      </c>
      <c r="H1" s="7"/>
      <c r="I1" s="7"/>
      <c r="J1" s="7"/>
      <c r="K1" s="7"/>
      <c r="AF1" s="7"/>
    </row>
    <row r="2" spans="1:36" s="2" customFormat="1" ht="12.75">
      <c r="A2" s="20"/>
    </row>
    <row r="3" spans="1:36" s="2" customFormat="1" ht="12.75">
      <c r="A3" s="20" t="s">
        <v>76</v>
      </c>
    </row>
    <row r="4" spans="1:36" s="2" customFormat="1" ht="12.75">
      <c r="C4" s="84"/>
      <c r="AC4" s="84"/>
    </row>
    <row r="5" spans="1:36" s="2" customFormat="1" ht="12.75">
      <c r="C5" s="321"/>
      <c r="AC5" s="323"/>
      <c r="AD5" s="323"/>
      <c r="AE5" s="323"/>
      <c r="AF5" s="323"/>
      <c r="AG5" s="323"/>
      <c r="AH5" s="323"/>
      <c r="AI5" s="323"/>
      <c r="AJ5" s="323"/>
    </row>
    <row r="7" spans="1:36" ht="26.25">
      <c r="B7" s="86" t="s">
        <v>44</v>
      </c>
      <c r="C7" s="88" t="s">
        <v>77</v>
      </c>
    </row>
    <row r="8" spans="1:36" ht="25.5">
      <c r="B8" s="358">
        <v>45443</v>
      </c>
      <c r="C8" s="359" t="s">
        <v>78</v>
      </c>
    </row>
    <row r="9" spans="1:36" ht="25.5">
      <c r="B9" s="358">
        <v>45443</v>
      </c>
      <c r="C9" s="359" t="s">
        <v>79</v>
      </c>
    </row>
    <row r="10" spans="1:36" ht="25.5">
      <c r="B10" s="358">
        <v>45443</v>
      </c>
      <c r="C10" s="359" t="s">
        <v>80</v>
      </c>
    </row>
    <row r="11" spans="1:36" ht="25.5">
      <c r="B11" s="358">
        <v>45443</v>
      </c>
      <c r="C11" s="359" t="s">
        <v>81</v>
      </c>
    </row>
    <row r="12" spans="1:36" ht="25.5">
      <c r="B12" s="358">
        <v>45443</v>
      </c>
      <c r="C12" s="359" t="s">
        <v>82</v>
      </c>
    </row>
    <row r="13" spans="1:36" ht="25.5">
      <c r="B13" s="358">
        <v>45443</v>
      </c>
      <c r="C13" s="359" t="s">
        <v>83</v>
      </c>
    </row>
    <row r="14" spans="1:36" ht="25.5">
      <c r="B14" s="358">
        <v>45443</v>
      </c>
      <c r="C14" s="359" t="s">
        <v>84</v>
      </c>
    </row>
    <row r="15" spans="1:36" ht="25.5">
      <c r="B15" s="358">
        <v>45443</v>
      </c>
      <c r="C15" s="359" t="s">
        <v>85</v>
      </c>
    </row>
    <row r="16" spans="1:36" ht="25.5">
      <c r="B16" s="358">
        <v>45443</v>
      </c>
      <c r="C16" s="359" t="s">
        <v>86</v>
      </c>
    </row>
    <row r="17" spans="2:3">
      <c r="B17" s="358">
        <v>45489</v>
      </c>
      <c r="C17" s="361" t="s">
        <v>87</v>
      </c>
    </row>
    <row r="18" spans="2:3">
      <c r="B18" s="358">
        <v>45582</v>
      </c>
      <c r="C18" s="136" t="s">
        <v>88</v>
      </c>
    </row>
    <row r="19" spans="2:3">
      <c r="B19" s="358">
        <v>45582</v>
      </c>
      <c r="C19" s="136" t="s">
        <v>89</v>
      </c>
    </row>
    <row r="20" spans="2:3">
      <c r="B20" s="136"/>
      <c r="C20" s="136"/>
    </row>
    <row r="21" spans="2:3">
      <c r="B21" s="136"/>
      <c r="C21" s="136"/>
    </row>
    <row r="22" spans="2:3">
      <c r="B22" s="136"/>
      <c r="C22" s="136"/>
    </row>
    <row r="23" spans="2:3">
      <c r="B23" s="136"/>
      <c r="C23" s="136"/>
    </row>
    <row r="24" spans="2:3">
      <c r="B24" s="136"/>
      <c r="C24" s="136"/>
    </row>
    <row r="25" spans="2:3">
      <c r="B25" s="136"/>
      <c r="C25" s="136"/>
    </row>
    <row r="26" spans="2:3">
      <c r="B26" s="136"/>
      <c r="C26" s="136"/>
    </row>
    <row r="27" spans="2:3">
      <c r="B27" s="136"/>
      <c r="C27" s="136"/>
    </row>
    <row r="28" spans="2:3">
      <c r="B28" s="136"/>
      <c r="C28" s="136"/>
    </row>
    <row r="29" spans="2:3">
      <c r="B29" s="136"/>
      <c r="C29" s="136"/>
    </row>
    <row r="30" spans="2:3">
      <c r="B30" s="136"/>
      <c r="C30" s="136"/>
    </row>
    <row r="31" spans="2:3">
      <c r="B31" s="136"/>
      <c r="C31" s="136"/>
    </row>
    <row r="32" spans="2:3">
      <c r="B32" s="136"/>
      <c r="C32" s="136"/>
    </row>
    <row r="33" spans="2:3">
      <c r="B33" s="136"/>
      <c r="C33" s="136"/>
    </row>
    <row r="34" spans="2:3">
      <c r="B34" s="136"/>
      <c r="C34" s="136"/>
    </row>
    <row r="35" spans="2:3">
      <c r="B35" s="136"/>
      <c r="C35" s="136"/>
    </row>
    <row r="36" spans="2:3">
      <c r="B36" s="136"/>
      <c r="C36" s="136"/>
    </row>
    <row r="37" spans="2:3">
      <c r="B37" s="136"/>
      <c r="C37" s="136"/>
    </row>
    <row r="38" spans="2:3">
      <c r="B38" s="136"/>
      <c r="C38" s="136"/>
    </row>
    <row r="39" spans="2:3">
      <c r="B39" s="136"/>
      <c r="C39" s="136"/>
    </row>
    <row r="40" spans="2:3">
      <c r="B40" s="136"/>
      <c r="C40" s="136"/>
    </row>
    <row r="41" spans="2:3">
      <c r="B41" s="136"/>
      <c r="C41" s="136"/>
    </row>
    <row r="42" spans="2:3">
      <c r="B42" s="136"/>
      <c r="C42" s="136"/>
    </row>
    <row r="43" spans="2:3">
      <c r="B43" s="136"/>
      <c r="C43" s="136"/>
    </row>
    <row r="44" spans="2:3">
      <c r="B44" s="136"/>
      <c r="C44" s="136"/>
    </row>
    <row r="45" spans="2:3">
      <c r="B45" s="136"/>
      <c r="C45" s="136"/>
    </row>
    <row r="46" spans="2:3">
      <c r="B46" s="136"/>
      <c r="C46" s="136"/>
    </row>
    <row r="47" spans="2:3">
      <c r="B47" s="136"/>
      <c r="C47" s="136"/>
    </row>
    <row r="48" spans="2:3">
      <c r="B48" s="136"/>
      <c r="C48" s="136"/>
    </row>
    <row r="49" spans="2:3">
      <c r="B49" s="136"/>
      <c r="C49" s="136"/>
    </row>
    <row r="50" spans="2:3">
      <c r="B50" s="136"/>
      <c r="C50" s="136"/>
    </row>
    <row r="51" spans="2:3">
      <c r="B51" s="136"/>
      <c r="C51" s="136"/>
    </row>
    <row r="52" spans="2:3">
      <c r="B52" s="136"/>
      <c r="C52" s="136"/>
    </row>
    <row r="53" spans="2:3">
      <c r="B53" s="136"/>
      <c r="C53" s="136"/>
    </row>
    <row r="54" spans="2:3">
      <c r="B54" s="136"/>
      <c r="C54" s="136"/>
    </row>
    <row r="55" spans="2:3">
      <c r="B55" s="136"/>
      <c r="C55" s="136"/>
    </row>
    <row r="56" spans="2:3">
      <c r="B56" s="136"/>
      <c r="C56" s="136"/>
    </row>
    <row r="57" spans="2:3">
      <c r="B57" s="136"/>
      <c r="C57" s="136"/>
    </row>
    <row r="58" spans="2:3">
      <c r="B58" s="136"/>
      <c r="C58" s="136"/>
    </row>
    <row r="59" spans="2:3">
      <c r="B59" s="136"/>
      <c r="C59" s="136"/>
    </row>
    <row r="60" spans="2:3">
      <c r="B60" s="136"/>
      <c r="C60" s="136"/>
    </row>
    <row r="61" spans="2:3">
      <c r="B61" s="136"/>
      <c r="C61" s="136"/>
    </row>
    <row r="62" spans="2:3">
      <c r="B62" s="136"/>
      <c r="C62" s="136"/>
    </row>
    <row r="63" spans="2:3">
      <c r="B63" s="136"/>
      <c r="C63" s="136"/>
    </row>
    <row r="64" spans="2:3">
      <c r="B64" s="136"/>
      <c r="C64" s="136"/>
    </row>
    <row r="65" spans="2:3">
      <c r="B65" s="136"/>
      <c r="C65" s="136"/>
    </row>
    <row r="66" spans="2:3">
      <c r="B66" s="136"/>
      <c r="C66" s="136"/>
    </row>
    <row r="67" spans="2:3">
      <c r="B67" s="136"/>
      <c r="C67" s="136"/>
    </row>
    <row r="68" spans="2:3">
      <c r="B68" s="136"/>
      <c r="C68" s="136"/>
    </row>
    <row r="69" spans="2:3">
      <c r="B69" s="136"/>
      <c r="C69" s="136"/>
    </row>
    <row r="70" spans="2:3">
      <c r="B70" s="136"/>
      <c r="C70" s="136"/>
    </row>
    <row r="71" spans="2:3">
      <c r="B71" s="136"/>
      <c r="C71" s="136"/>
    </row>
    <row r="72" spans="2:3">
      <c r="B72" s="136"/>
      <c r="C72" s="136"/>
    </row>
    <row r="73" spans="2:3">
      <c r="B73" s="136"/>
      <c r="C73" s="136"/>
    </row>
    <row r="74" spans="2:3">
      <c r="B74" s="136"/>
      <c r="C74" s="136"/>
    </row>
    <row r="75" spans="2:3">
      <c r="B75" s="136"/>
      <c r="C75" s="136"/>
    </row>
    <row r="76" spans="2:3">
      <c r="B76" s="136"/>
      <c r="C76" s="136"/>
    </row>
    <row r="77" spans="2:3">
      <c r="B77" s="136"/>
      <c r="C77" s="136"/>
    </row>
    <row r="78" spans="2:3">
      <c r="B78" s="136"/>
      <c r="C78" s="136"/>
    </row>
    <row r="79" spans="2:3">
      <c r="B79" s="136"/>
      <c r="C79" s="136"/>
    </row>
    <row r="80" spans="2:3">
      <c r="B80" s="136"/>
      <c r="C80" s="136"/>
    </row>
    <row r="81" spans="2:3">
      <c r="B81" s="136"/>
      <c r="C81" s="136"/>
    </row>
    <row r="82" spans="2:3">
      <c r="B82" s="136"/>
      <c r="C82" s="136"/>
    </row>
    <row r="83" spans="2:3">
      <c r="B83" s="136"/>
      <c r="C83" s="136"/>
    </row>
    <row r="84" spans="2:3">
      <c r="B84" s="136"/>
      <c r="C84" s="136"/>
    </row>
    <row r="85" spans="2:3">
      <c r="B85" s="136"/>
      <c r="C85" s="136"/>
    </row>
    <row r="86" spans="2:3">
      <c r="B86" s="136"/>
      <c r="C86" s="136"/>
    </row>
    <row r="87" spans="2:3">
      <c r="B87" s="136"/>
      <c r="C87" s="136"/>
    </row>
    <row r="88" spans="2:3">
      <c r="B88" s="136"/>
      <c r="C88" s="136"/>
    </row>
    <row r="89" spans="2:3">
      <c r="B89" s="136"/>
      <c r="C89" s="136"/>
    </row>
    <row r="90" spans="2:3">
      <c r="B90" s="136"/>
      <c r="C90" s="136"/>
    </row>
    <row r="91" spans="2:3">
      <c r="B91" s="136"/>
      <c r="C91" s="136"/>
    </row>
    <row r="92" spans="2:3">
      <c r="B92" s="136"/>
      <c r="C92" s="136"/>
    </row>
    <row r="93" spans="2:3">
      <c r="B93" s="136"/>
      <c r="C93" s="136"/>
    </row>
    <row r="94" spans="2:3">
      <c r="B94" s="136"/>
      <c r="C94" s="136"/>
    </row>
    <row r="95" spans="2:3">
      <c r="B95" s="136"/>
      <c r="C95" s="136"/>
    </row>
    <row r="96" spans="2:3">
      <c r="B96" s="136"/>
      <c r="C96" s="136"/>
    </row>
    <row r="97" spans="2:3">
      <c r="B97" s="136"/>
      <c r="C97" s="136"/>
    </row>
    <row r="98" spans="2:3">
      <c r="B98" s="136"/>
      <c r="C98" s="136"/>
    </row>
    <row r="99" spans="2:3">
      <c r="B99" s="136"/>
      <c r="C99" s="136"/>
    </row>
    <row r="100" spans="2:3">
      <c r="B100" s="136"/>
      <c r="C100" s="136"/>
    </row>
  </sheetData>
  <pageMargins left="0.7" right="0.7" top="0.75" bottom="0.75" header="0.3" footer="0.3"/>
  <pageSetup paperSize="9" orientation="portrait" r:id="rId1"/>
  <headerFooter>
    <oddFooter>&amp;C_x000D_&amp;1#&amp;"Calibri"&amp;10&amp;K000000 OFFICIAL-InternalOnly</oddFooter>
  </headerFooter>
  <customProperties>
    <customPr name="_pios_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957AE-3B82-4081-815C-4C74E601D79A}">
  <dimension ref="A1:BY227"/>
  <sheetViews>
    <sheetView topLeftCell="C1" zoomScale="80" zoomScaleNormal="80" workbookViewId="0">
      <selection activeCell="A4" sqref="A4"/>
    </sheetView>
  </sheetViews>
  <sheetFormatPr defaultColWidth="9.42578125" defaultRowHeight="15.75"/>
  <cols>
    <col min="1" max="1" width="7.28515625" style="23" customWidth="1"/>
    <col min="2" max="2" width="43.7109375" style="22" bestFit="1" customWidth="1"/>
    <col min="3" max="3" width="39.42578125" style="22" bestFit="1" customWidth="1"/>
    <col min="4" max="4" width="17.42578125" style="22" customWidth="1"/>
    <col min="5" max="5" width="17.5703125" style="22" customWidth="1"/>
    <col min="6" max="6" width="18.5703125" style="22" customWidth="1"/>
    <col min="7" max="7" width="19.5703125" style="22" customWidth="1"/>
    <col min="8" max="8" width="14" style="22" customWidth="1"/>
    <col min="9" max="9" width="17" style="22" customWidth="1"/>
    <col min="10" max="10" width="13" style="22" customWidth="1"/>
    <col min="11" max="11" width="17" style="22" customWidth="1"/>
    <col min="12" max="12" width="8.5703125" style="22" customWidth="1"/>
    <col min="13" max="16" width="8.5703125" style="24" customWidth="1"/>
    <col min="17" max="18" width="8.5703125" style="22" customWidth="1"/>
    <col min="19" max="19" width="14.5703125" style="22" customWidth="1"/>
    <col min="20" max="20" width="13.42578125" style="22" bestFit="1" customWidth="1"/>
    <col min="21" max="21" width="11" style="22" bestFit="1" customWidth="1"/>
    <col min="22" max="22" width="8.5703125" style="22" customWidth="1"/>
    <col min="23" max="23" width="13.42578125" style="22" bestFit="1" customWidth="1"/>
    <col min="24" max="31" width="8.5703125" style="22" customWidth="1"/>
    <col min="32" max="39" width="11.5703125" style="22" customWidth="1"/>
    <col min="40" max="71" width="9.42578125" style="23"/>
  </cols>
  <sheetData>
    <row r="1" spans="1:77" s="121" customFormat="1">
      <c r="A1" s="19" t="e">
        <f ca="1">MID(CELL("filename",A1),FIND("]",CELL("filename",A1))+1,256)</f>
        <v>#VALUE!</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BT1" s="122"/>
      <c r="BU1" s="122"/>
      <c r="BV1" s="122"/>
      <c r="BW1" s="122"/>
      <c r="BX1" s="122"/>
      <c r="BY1" s="122"/>
    </row>
    <row r="2" spans="1:77" s="121" customFormat="1">
      <c r="A2" s="20" t="str">
        <f>'Cover Sheet'!$D$13</f>
        <v>SSES</v>
      </c>
      <c r="B2" s="35"/>
      <c r="C2" s="35"/>
      <c r="D2" s="35"/>
      <c r="E2" s="35"/>
      <c r="F2" s="35"/>
      <c r="G2" s="35"/>
      <c r="H2" s="35"/>
      <c r="I2" s="35"/>
      <c r="J2" s="35"/>
      <c r="K2" s="35"/>
      <c r="L2" s="35"/>
      <c r="M2" s="35"/>
      <c r="N2" s="35"/>
      <c r="O2" s="35"/>
      <c r="P2" s="35"/>
      <c r="Q2" s="35"/>
      <c r="R2" s="35"/>
      <c r="S2" s="35"/>
      <c r="T2" s="35"/>
      <c r="U2" s="35"/>
      <c r="V2" s="35"/>
      <c r="W2" s="35"/>
      <c r="X2" s="35"/>
      <c r="Y2" s="35"/>
      <c r="Z2" s="35"/>
      <c r="AA2" s="35"/>
      <c r="AB2" s="35"/>
      <c r="AC2" s="35"/>
      <c r="AD2" s="35"/>
      <c r="AE2" s="35"/>
      <c r="AF2" s="35"/>
      <c r="AG2" s="35"/>
      <c r="AH2" s="35"/>
      <c r="AI2" s="35"/>
      <c r="AJ2" s="35"/>
      <c r="AK2" s="35"/>
      <c r="AL2" s="35"/>
      <c r="AM2" s="35"/>
      <c r="BT2" s="122"/>
      <c r="BU2" s="122"/>
      <c r="BV2" s="122"/>
      <c r="BW2" s="122"/>
      <c r="BX2" s="122"/>
      <c r="BY2" s="122"/>
    </row>
    <row r="3" spans="1:77" s="121" customFormat="1" ht="15.75" customHeight="1" thickBot="1">
      <c r="A3" s="95">
        <f>'Cover Sheet'!$D$15</f>
        <v>2024</v>
      </c>
      <c r="B3" s="58"/>
      <c r="C3" s="58"/>
      <c r="D3" s="58"/>
      <c r="E3" s="58"/>
      <c r="F3" s="58"/>
      <c r="G3" s="58"/>
      <c r="H3" s="58"/>
      <c r="I3" s="58"/>
      <c r="J3" s="58"/>
      <c r="K3" s="58"/>
      <c r="L3" s="58"/>
      <c r="M3" s="59"/>
      <c r="N3" s="59"/>
      <c r="O3" s="59"/>
      <c r="P3" s="59"/>
      <c r="Q3" s="58"/>
      <c r="R3" s="58"/>
      <c r="S3" s="58"/>
      <c r="T3" s="58"/>
      <c r="U3" s="58"/>
      <c r="V3" s="58"/>
      <c r="W3" s="58"/>
      <c r="X3" s="58"/>
      <c r="Y3" s="58"/>
      <c r="Z3" s="58"/>
      <c r="AA3" s="60"/>
      <c r="AB3" s="58"/>
      <c r="AC3" s="58"/>
      <c r="AD3" s="58"/>
      <c r="AE3" s="58"/>
      <c r="AF3" s="58"/>
      <c r="AG3" s="58"/>
      <c r="AH3" s="58"/>
      <c r="AI3" s="58"/>
      <c r="AJ3" s="58"/>
      <c r="AK3" s="58"/>
      <c r="AL3" s="58"/>
      <c r="AM3" s="58"/>
      <c r="AN3" s="58"/>
      <c r="BT3" s="122"/>
      <c r="BU3" s="122"/>
      <c r="BV3" s="122"/>
      <c r="BW3" s="122"/>
      <c r="BX3" s="122"/>
      <c r="BY3" s="122"/>
    </row>
    <row r="4" spans="1:77" s="117" customFormat="1" ht="12.75">
      <c r="A4" s="333"/>
      <c r="B4" s="119"/>
      <c r="C4" s="334"/>
      <c r="D4" s="334"/>
      <c r="E4" s="334"/>
      <c r="F4" s="334"/>
      <c r="G4" s="334"/>
      <c r="H4" s="334"/>
      <c r="I4" s="482" t="s">
        <v>90</v>
      </c>
      <c r="J4" s="483"/>
      <c r="K4" s="483"/>
      <c r="L4" s="483"/>
      <c r="M4" s="483"/>
      <c r="N4" s="483"/>
      <c r="O4" s="483"/>
      <c r="P4" s="483"/>
      <c r="Q4" s="483"/>
      <c r="R4" s="483"/>
      <c r="S4" s="483"/>
      <c r="T4" s="483"/>
      <c r="U4" s="483"/>
      <c r="V4" s="483"/>
      <c r="W4" s="483"/>
      <c r="X4" s="483"/>
      <c r="Y4" s="483"/>
      <c r="Z4" s="483"/>
      <c r="AA4" s="483"/>
      <c r="AB4" s="483"/>
      <c r="AC4" s="483"/>
      <c r="AD4" s="483"/>
      <c r="AE4" s="483"/>
      <c r="AF4" s="483"/>
      <c r="AG4" s="483"/>
      <c r="AH4" s="483"/>
      <c r="AI4" s="483"/>
      <c r="AJ4" s="483"/>
      <c r="AK4" s="483"/>
      <c r="AL4" s="484"/>
      <c r="AM4" s="333"/>
      <c r="AN4" s="333"/>
      <c r="AO4" s="333"/>
      <c r="AP4" s="333"/>
      <c r="AQ4" s="333"/>
      <c r="AR4" s="333"/>
      <c r="AS4" s="333"/>
      <c r="AT4" s="333"/>
      <c r="AU4" s="333"/>
      <c r="AV4" s="333"/>
      <c r="AW4" s="333"/>
      <c r="AX4" s="333"/>
      <c r="AY4" s="333"/>
      <c r="AZ4" s="333"/>
      <c r="BA4" s="333"/>
      <c r="BB4" s="333"/>
      <c r="BC4" s="333"/>
      <c r="BD4" s="333"/>
      <c r="BE4" s="333"/>
      <c r="BF4" s="333"/>
      <c r="BG4" s="333"/>
      <c r="BH4" s="333"/>
      <c r="BI4" s="333"/>
      <c r="BJ4" s="333"/>
      <c r="BK4" s="333"/>
      <c r="BL4" s="333"/>
      <c r="BM4" s="333"/>
      <c r="BN4" s="333"/>
      <c r="BO4" s="333"/>
      <c r="BP4" s="333"/>
      <c r="BQ4" s="333"/>
      <c r="BR4" s="333"/>
      <c r="BS4" s="333"/>
      <c r="BT4" s="333"/>
      <c r="BU4" s="333"/>
      <c r="BV4" s="333"/>
      <c r="BW4" s="333"/>
      <c r="BX4" s="333"/>
      <c r="BY4" s="333"/>
    </row>
    <row r="5" spans="1:77" s="117" customFormat="1" ht="58.5" customHeight="1">
      <c r="A5" s="333"/>
      <c r="B5" s="134" t="s">
        <v>91</v>
      </c>
      <c r="C5" s="333"/>
      <c r="D5" s="485" t="s">
        <v>92</v>
      </c>
      <c r="E5" s="486"/>
      <c r="F5" s="486"/>
      <c r="G5" s="486"/>
      <c r="H5" s="487"/>
      <c r="I5" s="485" t="s">
        <v>93</v>
      </c>
      <c r="J5" s="486"/>
      <c r="K5" s="486"/>
      <c r="L5" s="486"/>
      <c r="M5" s="487"/>
      <c r="N5" s="488" t="s">
        <v>94</v>
      </c>
      <c r="O5" s="489"/>
      <c r="P5" s="489"/>
      <c r="Q5" s="489"/>
      <c r="R5" s="490"/>
      <c r="S5" s="488" t="s">
        <v>95</v>
      </c>
      <c r="T5" s="489"/>
      <c r="U5" s="489"/>
      <c r="V5" s="489"/>
      <c r="W5" s="490"/>
      <c r="X5" s="488" t="s">
        <v>96</v>
      </c>
      <c r="Y5" s="489"/>
      <c r="Z5" s="489"/>
      <c r="AA5" s="489"/>
      <c r="AB5" s="490"/>
      <c r="AC5" s="485" t="s">
        <v>97</v>
      </c>
      <c r="AD5" s="486"/>
      <c r="AE5" s="486"/>
      <c r="AF5" s="486"/>
      <c r="AG5" s="487"/>
      <c r="AH5" s="488" t="s">
        <v>98</v>
      </c>
      <c r="AI5" s="489"/>
      <c r="AJ5" s="489"/>
      <c r="AK5" s="489"/>
      <c r="AL5" s="491"/>
      <c r="AM5" s="333"/>
      <c r="AN5" s="333"/>
      <c r="AO5" s="333"/>
      <c r="AP5" s="333"/>
      <c r="AQ5" s="333"/>
      <c r="AR5" s="333"/>
      <c r="AS5" s="333"/>
      <c r="AT5" s="333"/>
      <c r="AU5" s="333"/>
      <c r="AV5" s="333"/>
      <c r="AW5" s="333"/>
      <c r="AX5" s="333"/>
      <c r="AY5" s="333"/>
      <c r="AZ5" s="333"/>
      <c r="BA5" s="333"/>
      <c r="BB5" s="333"/>
      <c r="BC5" s="333"/>
      <c r="BD5" s="333"/>
      <c r="BE5" s="333"/>
      <c r="BF5" s="333"/>
      <c r="BG5" s="333"/>
      <c r="BH5" s="333"/>
      <c r="BI5" s="333"/>
      <c r="BJ5" s="333"/>
      <c r="BK5" s="333"/>
      <c r="BL5" s="333"/>
      <c r="BM5" s="333"/>
      <c r="BN5" s="333"/>
      <c r="BO5" s="333"/>
      <c r="BP5" s="333"/>
      <c r="BQ5" s="333"/>
      <c r="BR5" s="333"/>
      <c r="BS5" s="333"/>
      <c r="BT5" s="333"/>
      <c r="BU5" s="333"/>
      <c r="BV5" s="333"/>
      <c r="BW5" s="333"/>
      <c r="BX5" s="333"/>
      <c r="BY5" s="333"/>
    </row>
    <row r="6" spans="1:77" s="117" customFormat="1" ht="25.5">
      <c r="A6" s="333"/>
      <c r="B6" s="335"/>
      <c r="C6" s="336"/>
      <c r="D6" s="337" t="s">
        <v>99</v>
      </c>
      <c r="E6" s="337" t="s">
        <v>100</v>
      </c>
      <c r="F6" s="337" t="s">
        <v>101</v>
      </c>
      <c r="G6" s="337" t="s">
        <v>102</v>
      </c>
      <c r="H6" s="118" t="s">
        <v>103</v>
      </c>
      <c r="I6" s="337" t="s">
        <v>99</v>
      </c>
      <c r="J6" s="337" t="s">
        <v>100</v>
      </c>
      <c r="K6" s="337" t="s">
        <v>101</v>
      </c>
      <c r="L6" s="337" t="s">
        <v>102</v>
      </c>
      <c r="M6" s="118" t="s">
        <v>103</v>
      </c>
      <c r="N6" s="337" t="s">
        <v>99</v>
      </c>
      <c r="O6" s="337" t="s">
        <v>100</v>
      </c>
      <c r="P6" s="337" t="s">
        <v>101</v>
      </c>
      <c r="Q6" s="337" t="s">
        <v>102</v>
      </c>
      <c r="R6" s="118" t="s">
        <v>103</v>
      </c>
      <c r="S6" s="337" t="s">
        <v>99</v>
      </c>
      <c r="T6" s="337" t="s">
        <v>100</v>
      </c>
      <c r="U6" s="337" t="s">
        <v>101</v>
      </c>
      <c r="V6" s="337" t="s">
        <v>102</v>
      </c>
      <c r="W6" s="118" t="s">
        <v>103</v>
      </c>
      <c r="X6" s="337" t="s">
        <v>99</v>
      </c>
      <c r="Y6" s="337" t="s">
        <v>100</v>
      </c>
      <c r="Z6" s="337" t="s">
        <v>101</v>
      </c>
      <c r="AA6" s="337" t="s">
        <v>102</v>
      </c>
      <c r="AB6" s="118" t="s">
        <v>103</v>
      </c>
      <c r="AC6" s="337" t="s">
        <v>99</v>
      </c>
      <c r="AD6" s="337" t="s">
        <v>100</v>
      </c>
      <c r="AE6" s="337" t="s">
        <v>101</v>
      </c>
      <c r="AF6" s="337" t="s">
        <v>102</v>
      </c>
      <c r="AG6" s="118" t="s">
        <v>103</v>
      </c>
      <c r="AH6" s="337" t="s">
        <v>99</v>
      </c>
      <c r="AI6" s="337" t="s">
        <v>100</v>
      </c>
      <c r="AJ6" s="337" t="s">
        <v>101</v>
      </c>
      <c r="AK6" s="337" t="s">
        <v>102</v>
      </c>
      <c r="AL6" s="120" t="s">
        <v>103</v>
      </c>
      <c r="AM6" s="333"/>
      <c r="AN6" s="333"/>
      <c r="AO6" s="333"/>
      <c r="AP6" s="333"/>
      <c r="AQ6" s="333"/>
      <c r="AR6" s="333"/>
      <c r="AS6" s="333"/>
      <c r="AT6" s="333"/>
      <c r="AU6" s="333"/>
      <c r="AV6" s="333"/>
      <c r="AW6" s="333"/>
      <c r="AX6" s="333"/>
      <c r="AY6" s="333"/>
      <c r="AZ6" s="333"/>
      <c r="BA6" s="333"/>
      <c r="BB6" s="333"/>
      <c r="BC6" s="333"/>
      <c r="BD6" s="333"/>
      <c r="BE6" s="333"/>
      <c r="BF6" s="333"/>
      <c r="BG6" s="333"/>
      <c r="BH6" s="333"/>
      <c r="BI6" s="333"/>
      <c r="BJ6" s="333"/>
      <c r="BK6" s="333"/>
      <c r="BL6" s="333"/>
      <c r="BM6" s="333"/>
      <c r="BN6" s="333"/>
      <c r="BO6" s="333"/>
      <c r="BP6" s="333"/>
      <c r="BQ6" s="333"/>
      <c r="BR6" s="333"/>
      <c r="BS6" s="333"/>
      <c r="BT6" s="333"/>
      <c r="BU6" s="333"/>
      <c r="BV6" s="333"/>
      <c r="BW6" s="333"/>
      <c r="BX6" s="333"/>
      <c r="BY6" s="333"/>
    </row>
    <row r="7" spans="1:77" s="116" customFormat="1" ht="12.75">
      <c r="A7" s="326"/>
      <c r="B7" s="338" t="s">
        <v>104</v>
      </c>
      <c r="C7" s="339" t="s">
        <v>105</v>
      </c>
      <c r="D7" s="360">
        <v>259.29356000000041</v>
      </c>
      <c r="E7" s="360">
        <v>613.01129999999853</v>
      </c>
      <c r="F7" s="360">
        <v>137.08202</v>
      </c>
      <c r="G7" s="360">
        <v>46.237469999999995</v>
      </c>
      <c r="H7" s="340">
        <f t="shared" ref="H7:H41" si="0">SUM(D7:G7)</f>
        <v>1055.6243499999989</v>
      </c>
      <c r="I7" s="360">
        <v>0</v>
      </c>
      <c r="J7" s="360">
        <v>0</v>
      </c>
      <c r="K7" s="360">
        <v>0</v>
      </c>
      <c r="L7" s="360">
        <v>0</v>
      </c>
      <c r="M7" s="340">
        <f t="shared" ref="M7:M41" si="1">SUM(I7:L7)</f>
        <v>0</v>
      </c>
      <c r="N7" s="360">
        <v>0</v>
      </c>
      <c r="O7" s="360">
        <v>0</v>
      </c>
      <c r="P7" s="360">
        <v>0</v>
      </c>
      <c r="Q7" s="360">
        <v>0</v>
      </c>
      <c r="R7" s="340">
        <f t="shared" ref="R7:R41" si="2">SUM(N7:Q7)</f>
        <v>0</v>
      </c>
      <c r="S7" s="360">
        <v>0</v>
      </c>
      <c r="T7" s="360">
        <v>1.6164669999999999E-2</v>
      </c>
      <c r="U7" s="360">
        <v>9.874270000000001E-3</v>
      </c>
      <c r="V7" s="360">
        <v>0</v>
      </c>
      <c r="W7" s="340">
        <f t="shared" ref="W7:W41" si="3">SUM(S7:V7)</f>
        <v>2.603894E-2</v>
      </c>
      <c r="X7" s="339"/>
      <c r="Y7" s="339"/>
      <c r="Z7" s="339"/>
      <c r="AA7" s="339"/>
      <c r="AB7" s="340">
        <f t="shared" ref="AB7:AB41" si="4">SUM(X7:AA7)</f>
        <v>0</v>
      </c>
      <c r="AC7" s="339"/>
      <c r="AD7" s="339"/>
      <c r="AE7" s="339"/>
      <c r="AF7" s="339"/>
      <c r="AG7" s="340">
        <f t="shared" ref="AG7:AG41" si="5">SUM(AC7:AF7)</f>
        <v>0</v>
      </c>
      <c r="AH7" s="339"/>
      <c r="AI7" s="339"/>
      <c r="AJ7" s="339"/>
      <c r="AK7" s="339"/>
      <c r="AL7" s="341">
        <f t="shared" ref="AL7:AL41" si="6">SUM(AH7:AK7)</f>
        <v>0</v>
      </c>
      <c r="AM7" s="326"/>
      <c r="AN7" s="326"/>
      <c r="AO7" s="326"/>
      <c r="AP7" s="326"/>
      <c r="AQ7" s="326"/>
      <c r="AR7" s="326"/>
      <c r="AS7" s="326"/>
      <c r="AT7" s="326"/>
      <c r="AU7" s="326"/>
      <c r="AV7" s="326"/>
      <c r="AW7" s="326"/>
      <c r="AX7" s="326"/>
      <c r="AY7" s="326"/>
      <c r="AZ7" s="326"/>
      <c r="BA7" s="326"/>
      <c r="BB7" s="326"/>
      <c r="BC7" s="326"/>
      <c r="BD7" s="326"/>
      <c r="BE7" s="326"/>
      <c r="BF7" s="326"/>
      <c r="BG7" s="326"/>
      <c r="BH7" s="326"/>
      <c r="BI7" s="326"/>
      <c r="BJ7" s="326"/>
      <c r="BK7" s="326"/>
      <c r="BL7" s="326"/>
      <c r="BM7" s="326"/>
      <c r="BN7" s="326"/>
      <c r="BO7" s="326"/>
      <c r="BP7" s="326"/>
      <c r="BQ7" s="326"/>
      <c r="BR7" s="326"/>
      <c r="BS7" s="326"/>
      <c r="BT7" s="326"/>
      <c r="BU7" s="326"/>
      <c r="BV7" s="326"/>
      <c r="BW7" s="326"/>
      <c r="BX7" s="326"/>
      <c r="BY7" s="326"/>
    </row>
    <row r="8" spans="1:77" s="116" customFormat="1" ht="12.75">
      <c r="A8" s="326"/>
      <c r="B8" s="338" t="s">
        <v>106</v>
      </c>
      <c r="C8" s="339" t="s">
        <v>107</v>
      </c>
      <c r="D8" s="360">
        <v>513.09154999999976</v>
      </c>
      <c r="E8" s="360">
        <v>978.33753000000013</v>
      </c>
      <c r="F8" s="360">
        <v>131.56847999999997</v>
      </c>
      <c r="G8" s="360">
        <v>116.58488999999999</v>
      </c>
      <c r="H8" s="340">
        <f t="shared" si="0"/>
        <v>1739.5824499999999</v>
      </c>
      <c r="I8" s="360">
        <v>0</v>
      </c>
      <c r="J8" s="360">
        <v>0</v>
      </c>
      <c r="K8" s="360">
        <v>0</v>
      </c>
      <c r="L8" s="360">
        <v>0</v>
      </c>
      <c r="M8" s="340">
        <f t="shared" si="1"/>
        <v>0</v>
      </c>
      <c r="N8" s="360">
        <v>0</v>
      </c>
      <c r="O8" s="360">
        <v>0</v>
      </c>
      <c r="P8" s="360">
        <v>0</v>
      </c>
      <c r="Q8" s="360">
        <v>0</v>
      </c>
      <c r="R8" s="340">
        <f t="shared" si="2"/>
        <v>0</v>
      </c>
      <c r="S8" s="360">
        <v>0</v>
      </c>
      <c r="T8" s="360">
        <v>3.2595059999999995E-2</v>
      </c>
      <c r="U8" s="360">
        <v>0</v>
      </c>
      <c r="V8" s="360">
        <v>0</v>
      </c>
      <c r="W8" s="340">
        <f t="shared" si="3"/>
        <v>3.2595059999999995E-2</v>
      </c>
      <c r="X8" s="339"/>
      <c r="Y8" s="339"/>
      <c r="Z8" s="339"/>
      <c r="AA8" s="339"/>
      <c r="AB8" s="340">
        <f t="shared" si="4"/>
        <v>0</v>
      </c>
      <c r="AC8" s="339"/>
      <c r="AD8" s="339"/>
      <c r="AE8" s="339"/>
      <c r="AF8" s="339"/>
      <c r="AG8" s="340">
        <f t="shared" si="5"/>
        <v>0</v>
      </c>
      <c r="AH8" s="339"/>
      <c r="AI8" s="339"/>
      <c r="AJ8" s="339"/>
      <c r="AK8" s="339"/>
      <c r="AL8" s="341">
        <f t="shared" si="6"/>
        <v>0</v>
      </c>
      <c r="AM8" s="326"/>
      <c r="AN8" s="326"/>
      <c r="AO8" s="326"/>
      <c r="AP8" s="326"/>
      <c r="AQ8" s="326"/>
      <c r="AR8" s="326"/>
      <c r="AS8" s="326"/>
      <c r="AT8" s="326"/>
      <c r="AU8" s="326"/>
      <c r="AV8" s="326"/>
      <c r="AW8" s="326"/>
      <c r="AX8" s="326"/>
      <c r="AY8" s="326"/>
      <c r="AZ8" s="326"/>
      <c r="BA8" s="326"/>
      <c r="BB8" s="326"/>
      <c r="BC8" s="326"/>
      <c r="BD8" s="326"/>
      <c r="BE8" s="326"/>
      <c r="BF8" s="326"/>
      <c r="BG8" s="326"/>
      <c r="BH8" s="326"/>
      <c r="BI8" s="326"/>
      <c r="BJ8" s="326"/>
      <c r="BK8" s="326"/>
      <c r="BL8" s="326"/>
      <c r="BM8" s="326"/>
      <c r="BN8" s="326"/>
      <c r="BO8" s="326"/>
      <c r="BP8" s="326"/>
      <c r="BQ8" s="326"/>
      <c r="BR8" s="326"/>
      <c r="BS8" s="326"/>
      <c r="BT8" s="326"/>
      <c r="BU8" s="326"/>
      <c r="BV8" s="326"/>
      <c r="BW8" s="326"/>
      <c r="BX8" s="326"/>
      <c r="BY8" s="326"/>
    </row>
    <row r="9" spans="1:77" s="116" customFormat="1" ht="12.75">
      <c r="A9" s="326"/>
      <c r="B9" s="338" t="s">
        <v>108</v>
      </c>
      <c r="C9" s="339" t="s">
        <v>109</v>
      </c>
      <c r="D9" s="360">
        <v>267.73372999999981</v>
      </c>
      <c r="E9" s="360">
        <v>364.21028999999987</v>
      </c>
      <c r="F9" s="360">
        <v>62.738720000000001</v>
      </c>
      <c r="G9" s="360">
        <v>40.054540000000003</v>
      </c>
      <c r="H9" s="340">
        <f t="shared" si="0"/>
        <v>734.73727999999971</v>
      </c>
      <c r="I9" s="360">
        <v>0</v>
      </c>
      <c r="J9" s="360">
        <v>0</v>
      </c>
      <c r="K9" s="360">
        <v>0</v>
      </c>
      <c r="L9" s="360">
        <v>0</v>
      </c>
      <c r="M9" s="340">
        <f t="shared" si="1"/>
        <v>0</v>
      </c>
      <c r="N9" s="360">
        <v>0</v>
      </c>
      <c r="O9" s="360">
        <v>0</v>
      </c>
      <c r="P9" s="360">
        <v>0</v>
      </c>
      <c r="Q9" s="360">
        <v>0</v>
      </c>
      <c r="R9" s="340">
        <f t="shared" si="2"/>
        <v>0</v>
      </c>
      <c r="S9" s="360">
        <v>0</v>
      </c>
      <c r="T9" s="360">
        <v>1.024484E-2</v>
      </c>
      <c r="U9" s="360">
        <v>0</v>
      </c>
      <c r="V9" s="360">
        <v>0</v>
      </c>
      <c r="W9" s="340">
        <f t="shared" si="3"/>
        <v>1.024484E-2</v>
      </c>
      <c r="X9" s="339"/>
      <c r="Y9" s="339"/>
      <c r="Z9" s="339"/>
      <c r="AA9" s="339"/>
      <c r="AB9" s="340">
        <f t="shared" si="4"/>
        <v>0</v>
      </c>
      <c r="AC9" s="339"/>
      <c r="AD9" s="339"/>
      <c r="AE9" s="339"/>
      <c r="AF9" s="339"/>
      <c r="AG9" s="340">
        <f t="shared" si="5"/>
        <v>0</v>
      </c>
      <c r="AH9" s="339"/>
      <c r="AI9" s="339"/>
      <c r="AJ9" s="339"/>
      <c r="AK9" s="339"/>
      <c r="AL9" s="341">
        <f t="shared" si="6"/>
        <v>0</v>
      </c>
      <c r="AM9" s="326"/>
      <c r="AN9" s="326"/>
      <c r="AO9" s="326"/>
      <c r="AP9" s="326"/>
      <c r="AQ9" s="326"/>
      <c r="AR9" s="326"/>
      <c r="AS9" s="326"/>
      <c r="AT9" s="326"/>
      <c r="AU9" s="326"/>
      <c r="AV9" s="326"/>
      <c r="AW9" s="326"/>
      <c r="AX9" s="326"/>
      <c r="AY9" s="326"/>
      <c r="AZ9" s="326"/>
      <c r="BA9" s="326"/>
      <c r="BB9" s="326"/>
      <c r="BC9" s="326"/>
      <c r="BD9" s="326"/>
      <c r="BE9" s="326"/>
      <c r="BF9" s="326"/>
      <c r="BG9" s="326"/>
      <c r="BH9" s="326"/>
      <c r="BI9" s="326"/>
      <c r="BJ9" s="326"/>
      <c r="BK9" s="326"/>
      <c r="BL9" s="326"/>
      <c r="BM9" s="326"/>
      <c r="BN9" s="326"/>
      <c r="BO9" s="326"/>
      <c r="BP9" s="326"/>
      <c r="BQ9" s="326"/>
      <c r="BR9" s="326"/>
      <c r="BS9" s="326"/>
      <c r="BT9" s="326"/>
      <c r="BU9" s="326"/>
      <c r="BV9" s="326"/>
      <c r="BW9" s="326"/>
      <c r="BX9" s="326"/>
      <c r="BY9" s="326"/>
    </row>
    <row r="10" spans="1:77" s="116" customFormat="1" ht="12.75">
      <c r="A10" s="326"/>
      <c r="B10" s="338" t="s">
        <v>110</v>
      </c>
      <c r="C10" s="339" t="s">
        <v>111</v>
      </c>
      <c r="D10" s="360">
        <v>413.72287999999918</v>
      </c>
      <c r="E10" s="360">
        <v>353.86336000000045</v>
      </c>
      <c r="F10" s="360">
        <v>31.760639999999999</v>
      </c>
      <c r="G10" s="360">
        <v>20.879470000000001</v>
      </c>
      <c r="H10" s="340">
        <f t="shared" si="0"/>
        <v>820.22634999999957</v>
      </c>
      <c r="I10" s="360">
        <v>0</v>
      </c>
      <c r="J10" s="360">
        <v>0</v>
      </c>
      <c r="K10" s="360">
        <v>0</v>
      </c>
      <c r="L10" s="360">
        <v>0</v>
      </c>
      <c r="M10" s="340">
        <f t="shared" si="1"/>
        <v>0</v>
      </c>
      <c r="N10" s="360">
        <v>0</v>
      </c>
      <c r="O10" s="360">
        <v>0</v>
      </c>
      <c r="P10" s="360">
        <v>0</v>
      </c>
      <c r="Q10" s="360">
        <v>0</v>
      </c>
      <c r="R10" s="340">
        <f t="shared" si="2"/>
        <v>0</v>
      </c>
      <c r="S10" s="360">
        <v>0</v>
      </c>
      <c r="T10" s="360">
        <v>-6.4800000000000003E-5</v>
      </c>
      <c r="U10" s="360">
        <v>0</v>
      </c>
      <c r="V10" s="360">
        <v>0</v>
      </c>
      <c r="W10" s="340">
        <f t="shared" si="3"/>
        <v>-6.4800000000000003E-5</v>
      </c>
      <c r="X10" s="339"/>
      <c r="Y10" s="339"/>
      <c r="Z10" s="339"/>
      <c r="AA10" s="339"/>
      <c r="AB10" s="340">
        <f t="shared" si="4"/>
        <v>0</v>
      </c>
      <c r="AC10" s="339"/>
      <c r="AD10" s="339"/>
      <c r="AE10" s="339"/>
      <c r="AF10" s="339"/>
      <c r="AG10" s="340">
        <f t="shared" si="5"/>
        <v>0</v>
      </c>
      <c r="AH10" s="339"/>
      <c r="AI10" s="339"/>
      <c r="AJ10" s="339"/>
      <c r="AK10" s="339"/>
      <c r="AL10" s="341">
        <f t="shared" si="6"/>
        <v>0</v>
      </c>
      <c r="AM10" s="326"/>
      <c r="AN10" s="326"/>
      <c r="AO10" s="326"/>
      <c r="AP10" s="326"/>
      <c r="AQ10" s="326"/>
      <c r="AR10" s="326"/>
      <c r="AS10" s="326"/>
      <c r="AT10" s="326"/>
      <c r="AU10" s="326"/>
      <c r="AV10" s="326"/>
      <c r="AW10" s="326"/>
      <c r="AX10" s="326"/>
      <c r="AY10" s="326"/>
      <c r="AZ10" s="326"/>
      <c r="BA10" s="326"/>
      <c r="BB10" s="326"/>
      <c r="BC10" s="326"/>
      <c r="BD10" s="326"/>
      <c r="BE10" s="326"/>
      <c r="BF10" s="326"/>
      <c r="BG10" s="326"/>
      <c r="BH10" s="326"/>
      <c r="BI10" s="326"/>
      <c r="BJ10" s="326"/>
      <c r="BK10" s="326"/>
      <c r="BL10" s="326"/>
      <c r="BM10" s="326"/>
      <c r="BN10" s="326"/>
      <c r="BO10" s="326"/>
      <c r="BP10" s="326"/>
      <c r="BQ10" s="326"/>
      <c r="BR10" s="326"/>
      <c r="BS10" s="326"/>
      <c r="BT10" s="326"/>
      <c r="BU10" s="326"/>
      <c r="BV10" s="326"/>
      <c r="BW10" s="326"/>
      <c r="BX10" s="326"/>
      <c r="BY10" s="326"/>
    </row>
    <row r="11" spans="1:77" s="116" customFormat="1" ht="12.75">
      <c r="A11" s="326"/>
      <c r="B11" s="338" t="s">
        <v>112</v>
      </c>
      <c r="C11" s="339" t="s">
        <v>113</v>
      </c>
      <c r="D11" s="360">
        <v>3.2350600000000007</v>
      </c>
      <c r="E11" s="360">
        <v>10.3048</v>
      </c>
      <c r="F11" s="360">
        <v>4.0761799999999999</v>
      </c>
      <c r="G11" s="360">
        <v>0</v>
      </c>
      <c r="H11" s="340">
        <f t="shared" si="0"/>
        <v>17.616040000000002</v>
      </c>
      <c r="I11" s="360">
        <v>0</v>
      </c>
      <c r="J11" s="360">
        <v>0</v>
      </c>
      <c r="K11" s="360">
        <v>0</v>
      </c>
      <c r="L11" s="360">
        <v>0</v>
      </c>
      <c r="M11" s="340">
        <f t="shared" si="1"/>
        <v>0</v>
      </c>
      <c r="N11" s="360">
        <v>0</v>
      </c>
      <c r="O11" s="360">
        <v>0</v>
      </c>
      <c r="P11" s="360">
        <v>0</v>
      </c>
      <c r="Q11" s="360">
        <v>0</v>
      </c>
      <c r="R11" s="340">
        <f t="shared" si="2"/>
        <v>0</v>
      </c>
      <c r="S11" s="360">
        <v>0</v>
      </c>
      <c r="T11" s="360">
        <v>0</v>
      </c>
      <c r="U11" s="360">
        <v>0</v>
      </c>
      <c r="V11" s="360">
        <v>0</v>
      </c>
      <c r="W11" s="340">
        <f t="shared" si="3"/>
        <v>0</v>
      </c>
      <c r="X11" s="339"/>
      <c r="Y11" s="339"/>
      <c r="Z11" s="339"/>
      <c r="AA11" s="339"/>
      <c r="AB11" s="340">
        <f t="shared" si="4"/>
        <v>0</v>
      </c>
      <c r="AC11" s="339"/>
      <c r="AD11" s="339"/>
      <c r="AE11" s="339"/>
      <c r="AF11" s="339"/>
      <c r="AG11" s="340">
        <f t="shared" si="5"/>
        <v>0</v>
      </c>
      <c r="AH11" s="339"/>
      <c r="AI11" s="339"/>
      <c r="AJ11" s="339"/>
      <c r="AK11" s="339"/>
      <c r="AL11" s="341">
        <f t="shared" si="6"/>
        <v>0</v>
      </c>
      <c r="AM11" s="326"/>
      <c r="AN11" s="326"/>
      <c r="AO11" s="326"/>
      <c r="AP11" s="326"/>
      <c r="AQ11" s="326"/>
      <c r="AR11" s="326"/>
      <c r="AS11" s="326"/>
      <c r="AT11" s="326"/>
      <c r="AU11" s="326"/>
      <c r="AV11" s="326"/>
      <c r="AW11" s="326"/>
      <c r="AX11" s="326"/>
      <c r="AY11" s="326"/>
      <c r="AZ11" s="326"/>
      <c r="BA11" s="326"/>
      <c r="BB11" s="326"/>
      <c r="BC11" s="326"/>
      <c r="BD11" s="326"/>
      <c r="BE11" s="326"/>
      <c r="BF11" s="326"/>
      <c r="BG11" s="326"/>
      <c r="BH11" s="326"/>
      <c r="BI11" s="326"/>
      <c r="BJ11" s="326"/>
      <c r="BK11" s="326"/>
      <c r="BL11" s="326"/>
      <c r="BM11" s="326"/>
      <c r="BN11" s="326"/>
      <c r="BO11" s="326"/>
      <c r="BP11" s="326"/>
      <c r="BQ11" s="326"/>
      <c r="BR11" s="326"/>
      <c r="BS11" s="326"/>
      <c r="BT11" s="326"/>
      <c r="BU11" s="326"/>
      <c r="BV11" s="326"/>
      <c r="BW11" s="326"/>
      <c r="BX11" s="326"/>
      <c r="BY11" s="326"/>
    </row>
    <row r="12" spans="1:77" s="116" customFormat="1" ht="12.75">
      <c r="A12" s="326"/>
      <c r="B12" s="338" t="s">
        <v>114</v>
      </c>
      <c r="C12" s="339" t="s">
        <v>115</v>
      </c>
      <c r="D12" s="360">
        <v>347.27313000000038</v>
      </c>
      <c r="E12" s="360">
        <v>672.80562999999893</v>
      </c>
      <c r="F12" s="360">
        <v>108.08742999999996</v>
      </c>
      <c r="G12" s="360">
        <v>65.860679999999988</v>
      </c>
      <c r="H12" s="340">
        <f t="shared" si="0"/>
        <v>1194.0268699999992</v>
      </c>
      <c r="I12" s="360">
        <v>0</v>
      </c>
      <c r="J12" s="360">
        <v>0</v>
      </c>
      <c r="K12" s="360">
        <v>0</v>
      </c>
      <c r="L12" s="360">
        <v>0</v>
      </c>
      <c r="M12" s="340">
        <f t="shared" si="1"/>
        <v>0</v>
      </c>
      <c r="N12" s="360">
        <v>0</v>
      </c>
      <c r="O12" s="360">
        <v>0</v>
      </c>
      <c r="P12" s="360">
        <v>0</v>
      </c>
      <c r="Q12" s="360">
        <v>0</v>
      </c>
      <c r="R12" s="340">
        <f t="shared" si="2"/>
        <v>0</v>
      </c>
      <c r="S12" s="360">
        <v>0</v>
      </c>
      <c r="T12" s="360">
        <v>6.5550900000000004E-3</v>
      </c>
      <c r="U12" s="360">
        <v>0</v>
      </c>
      <c r="V12" s="360">
        <v>0</v>
      </c>
      <c r="W12" s="340">
        <f t="shared" si="3"/>
        <v>6.5550900000000004E-3</v>
      </c>
      <c r="X12" s="339"/>
      <c r="Y12" s="339"/>
      <c r="Z12" s="339"/>
      <c r="AA12" s="339"/>
      <c r="AB12" s="340">
        <f t="shared" si="4"/>
        <v>0</v>
      </c>
      <c r="AC12" s="339"/>
      <c r="AD12" s="339"/>
      <c r="AE12" s="339"/>
      <c r="AF12" s="339"/>
      <c r="AG12" s="340">
        <f t="shared" si="5"/>
        <v>0</v>
      </c>
      <c r="AH12" s="339"/>
      <c r="AI12" s="339"/>
      <c r="AJ12" s="339"/>
      <c r="AK12" s="339"/>
      <c r="AL12" s="341">
        <f t="shared" si="6"/>
        <v>0</v>
      </c>
      <c r="AM12" s="326"/>
      <c r="AN12" s="326"/>
      <c r="AO12" s="326"/>
      <c r="AP12" s="326"/>
      <c r="AQ12" s="326"/>
      <c r="AR12" s="326"/>
      <c r="AS12" s="326"/>
      <c r="AT12" s="326"/>
      <c r="AU12" s="326"/>
      <c r="AV12" s="326"/>
      <c r="AW12" s="326"/>
      <c r="AX12" s="326"/>
      <c r="AY12" s="326"/>
      <c r="AZ12" s="326"/>
      <c r="BA12" s="326"/>
      <c r="BB12" s="326"/>
      <c r="BC12" s="326"/>
      <c r="BD12" s="326"/>
      <c r="BE12" s="326"/>
      <c r="BF12" s="326"/>
      <c r="BG12" s="326"/>
      <c r="BH12" s="326"/>
      <c r="BI12" s="326"/>
      <c r="BJ12" s="326"/>
      <c r="BK12" s="326"/>
      <c r="BL12" s="326"/>
      <c r="BM12" s="326"/>
      <c r="BN12" s="326"/>
      <c r="BO12" s="326"/>
      <c r="BP12" s="326"/>
      <c r="BQ12" s="326"/>
      <c r="BR12" s="326"/>
      <c r="BS12" s="326"/>
      <c r="BT12" s="326"/>
      <c r="BU12" s="326"/>
      <c r="BV12" s="326"/>
      <c r="BW12" s="326"/>
      <c r="BX12" s="326"/>
      <c r="BY12" s="326"/>
    </row>
    <row r="13" spans="1:77" s="116" customFormat="1" ht="12.75">
      <c r="A13" s="326"/>
      <c r="B13" s="338" t="s">
        <v>116</v>
      </c>
      <c r="C13" s="339" t="s">
        <v>117</v>
      </c>
      <c r="D13" s="360">
        <v>174.88661999999982</v>
      </c>
      <c r="E13" s="360">
        <v>333.21814000000018</v>
      </c>
      <c r="F13" s="360">
        <v>15.727710000000002</v>
      </c>
      <c r="G13" s="360">
        <v>25.525260000000003</v>
      </c>
      <c r="H13" s="340">
        <f t="shared" si="0"/>
        <v>549.35773000000006</v>
      </c>
      <c r="I13" s="360">
        <v>0</v>
      </c>
      <c r="J13" s="360">
        <v>0</v>
      </c>
      <c r="K13" s="360">
        <v>0</v>
      </c>
      <c r="L13" s="360">
        <v>0</v>
      </c>
      <c r="M13" s="340">
        <f t="shared" si="1"/>
        <v>0</v>
      </c>
      <c r="N13" s="360">
        <v>0</v>
      </c>
      <c r="O13" s="360">
        <v>0</v>
      </c>
      <c r="P13" s="360">
        <v>0</v>
      </c>
      <c r="Q13" s="360">
        <v>0</v>
      </c>
      <c r="R13" s="340">
        <f t="shared" si="2"/>
        <v>0</v>
      </c>
      <c r="S13" s="360">
        <v>0</v>
      </c>
      <c r="T13" s="360">
        <v>0</v>
      </c>
      <c r="U13" s="360">
        <v>0</v>
      </c>
      <c r="V13" s="360">
        <v>0</v>
      </c>
      <c r="W13" s="340">
        <f t="shared" si="3"/>
        <v>0</v>
      </c>
      <c r="X13" s="339"/>
      <c r="Y13" s="339"/>
      <c r="Z13" s="339"/>
      <c r="AA13" s="339"/>
      <c r="AB13" s="340">
        <f t="shared" si="4"/>
        <v>0</v>
      </c>
      <c r="AC13" s="339"/>
      <c r="AD13" s="339"/>
      <c r="AE13" s="339"/>
      <c r="AF13" s="339"/>
      <c r="AG13" s="340">
        <f t="shared" si="5"/>
        <v>0</v>
      </c>
      <c r="AH13" s="339"/>
      <c r="AI13" s="339"/>
      <c r="AJ13" s="339"/>
      <c r="AK13" s="339"/>
      <c r="AL13" s="341">
        <f t="shared" si="6"/>
        <v>0</v>
      </c>
      <c r="AM13" s="326"/>
      <c r="AN13" s="326"/>
      <c r="AO13" s="326"/>
      <c r="AP13" s="326"/>
      <c r="AQ13" s="326"/>
      <c r="AR13" s="326"/>
      <c r="AS13" s="326"/>
      <c r="AT13" s="326"/>
      <c r="AU13" s="326"/>
      <c r="AV13" s="326"/>
      <c r="AW13" s="326"/>
      <c r="AX13" s="326"/>
      <c r="AY13" s="326"/>
      <c r="AZ13" s="326"/>
      <c r="BA13" s="326"/>
      <c r="BB13" s="326"/>
      <c r="BC13" s="326"/>
      <c r="BD13" s="326"/>
      <c r="BE13" s="326"/>
      <c r="BF13" s="326"/>
      <c r="BG13" s="326"/>
      <c r="BH13" s="326"/>
      <c r="BI13" s="326"/>
      <c r="BJ13" s="326"/>
      <c r="BK13" s="326"/>
      <c r="BL13" s="326"/>
      <c r="BM13" s="326"/>
      <c r="BN13" s="326"/>
      <c r="BO13" s="326"/>
      <c r="BP13" s="326"/>
      <c r="BQ13" s="326"/>
      <c r="BR13" s="326"/>
      <c r="BS13" s="326"/>
      <c r="BT13" s="326"/>
      <c r="BU13" s="326"/>
      <c r="BV13" s="326"/>
      <c r="BW13" s="326"/>
      <c r="BX13" s="326"/>
      <c r="BY13" s="326"/>
    </row>
    <row r="14" spans="1:77" s="116" customFormat="1" ht="12.75">
      <c r="A14" s="326"/>
      <c r="B14" s="338" t="s">
        <v>118</v>
      </c>
      <c r="C14" s="339" t="s">
        <v>119</v>
      </c>
      <c r="D14" s="360">
        <v>85.660239999999988</v>
      </c>
      <c r="E14" s="360">
        <v>151.35137000000009</v>
      </c>
      <c r="F14" s="360">
        <v>21.729660000000003</v>
      </c>
      <c r="G14" s="360">
        <v>2.9499999999999998E-2</v>
      </c>
      <c r="H14" s="340">
        <f t="shared" si="0"/>
        <v>258.77077000000008</v>
      </c>
      <c r="I14" s="360">
        <v>0</v>
      </c>
      <c r="J14" s="360">
        <v>0</v>
      </c>
      <c r="K14" s="360">
        <v>0</v>
      </c>
      <c r="L14" s="360">
        <v>0</v>
      </c>
      <c r="M14" s="340">
        <f t="shared" si="1"/>
        <v>0</v>
      </c>
      <c r="N14" s="360">
        <v>0</v>
      </c>
      <c r="O14" s="360">
        <v>0</v>
      </c>
      <c r="P14" s="360">
        <v>0</v>
      </c>
      <c r="Q14" s="360">
        <v>0</v>
      </c>
      <c r="R14" s="340">
        <f t="shared" si="2"/>
        <v>0</v>
      </c>
      <c r="S14" s="360">
        <v>0</v>
      </c>
      <c r="T14" s="360">
        <v>0</v>
      </c>
      <c r="U14" s="360">
        <v>0</v>
      </c>
      <c r="V14" s="360">
        <v>0</v>
      </c>
      <c r="W14" s="340">
        <f t="shared" si="3"/>
        <v>0</v>
      </c>
      <c r="X14" s="339"/>
      <c r="Y14" s="339"/>
      <c r="Z14" s="339"/>
      <c r="AA14" s="339"/>
      <c r="AB14" s="340">
        <f t="shared" si="4"/>
        <v>0</v>
      </c>
      <c r="AC14" s="339"/>
      <c r="AD14" s="339"/>
      <c r="AE14" s="339"/>
      <c r="AF14" s="339"/>
      <c r="AG14" s="340">
        <f t="shared" si="5"/>
        <v>0</v>
      </c>
      <c r="AH14" s="339"/>
      <c r="AI14" s="339"/>
      <c r="AJ14" s="339"/>
      <c r="AK14" s="339"/>
      <c r="AL14" s="341">
        <f t="shared" si="6"/>
        <v>0</v>
      </c>
      <c r="AM14" s="326"/>
      <c r="AN14" s="326"/>
      <c r="AO14" s="326"/>
      <c r="AP14" s="326"/>
      <c r="AQ14" s="326"/>
      <c r="AR14" s="326"/>
      <c r="AS14" s="326"/>
      <c r="AT14" s="326"/>
      <c r="AU14" s="326"/>
      <c r="AV14" s="326"/>
      <c r="AW14" s="326"/>
      <c r="AX14" s="326"/>
      <c r="AY14" s="326"/>
      <c r="AZ14" s="326"/>
      <c r="BA14" s="326"/>
      <c r="BB14" s="326"/>
      <c r="BC14" s="326"/>
      <c r="BD14" s="326"/>
      <c r="BE14" s="326"/>
      <c r="BF14" s="326"/>
      <c r="BG14" s="326"/>
      <c r="BH14" s="326"/>
      <c r="BI14" s="326"/>
      <c r="BJ14" s="326"/>
      <c r="BK14" s="326"/>
      <c r="BL14" s="326"/>
      <c r="BM14" s="326"/>
      <c r="BN14" s="326"/>
      <c r="BO14" s="326"/>
      <c r="BP14" s="326"/>
      <c r="BQ14" s="326"/>
      <c r="BR14" s="326"/>
      <c r="BS14" s="326"/>
      <c r="BT14" s="326"/>
      <c r="BU14" s="326"/>
      <c r="BV14" s="326"/>
      <c r="BW14" s="326"/>
      <c r="BX14" s="326"/>
      <c r="BY14" s="326"/>
    </row>
    <row r="15" spans="1:77" s="116" customFormat="1" ht="12.75">
      <c r="A15" s="326"/>
      <c r="B15" s="338" t="s">
        <v>120</v>
      </c>
      <c r="C15" s="339" t="s">
        <v>121</v>
      </c>
      <c r="D15" s="360">
        <v>691.28956999999627</v>
      </c>
      <c r="E15" s="360">
        <v>1199.0729200000023</v>
      </c>
      <c r="F15" s="360">
        <v>227.85909000000001</v>
      </c>
      <c r="G15" s="360">
        <v>97.509700000000024</v>
      </c>
      <c r="H15" s="340">
        <f t="shared" si="0"/>
        <v>2215.7312799999986</v>
      </c>
      <c r="I15" s="360">
        <v>0</v>
      </c>
      <c r="J15" s="360">
        <v>0</v>
      </c>
      <c r="K15" s="360">
        <v>0</v>
      </c>
      <c r="L15" s="360">
        <v>0</v>
      </c>
      <c r="M15" s="340">
        <f t="shared" si="1"/>
        <v>0</v>
      </c>
      <c r="N15" s="360">
        <v>0</v>
      </c>
      <c r="O15" s="360">
        <v>0</v>
      </c>
      <c r="P15" s="360">
        <v>0</v>
      </c>
      <c r="Q15" s="360">
        <v>0</v>
      </c>
      <c r="R15" s="340">
        <f t="shared" si="2"/>
        <v>0</v>
      </c>
      <c r="S15" s="360">
        <v>-2.74E-6</v>
      </c>
      <c r="T15" s="360">
        <v>1.7711979999999999E-2</v>
      </c>
      <c r="U15" s="360">
        <v>0</v>
      </c>
      <c r="V15" s="360">
        <v>0</v>
      </c>
      <c r="W15" s="340">
        <f t="shared" si="3"/>
        <v>1.7709239999999998E-2</v>
      </c>
      <c r="X15" s="339"/>
      <c r="Y15" s="339"/>
      <c r="Z15" s="339"/>
      <c r="AA15" s="339"/>
      <c r="AB15" s="340">
        <f t="shared" si="4"/>
        <v>0</v>
      </c>
      <c r="AC15" s="339"/>
      <c r="AD15" s="339"/>
      <c r="AE15" s="339"/>
      <c r="AF15" s="339"/>
      <c r="AG15" s="340">
        <f t="shared" si="5"/>
        <v>0</v>
      </c>
      <c r="AH15" s="339"/>
      <c r="AI15" s="339"/>
      <c r="AJ15" s="339"/>
      <c r="AK15" s="339"/>
      <c r="AL15" s="341">
        <f t="shared" si="6"/>
        <v>0</v>
      </c>
      <c r="AM15" s="326"/>
      <c r="AN15" s="326"/>
      <c r="AO15" s="326"/>
      <c r="AP15" s="326"/>
      <c r="AQ15" s="326"/>
      <c r="AR15" s="326"/>
      <c r="AS15" s="326"/>
      <c r="AT15" s="326"/>
      <c r="AU15" s="326"/>
      <c r="AV15" s="326"/>
      <c r="AW15" s="326"/>
      <c r="AX15" s="326"/>
      <c r="AY15" s="326"/>
      <c r="AZ15" s="326"/>
      <c r="BA15" s="326"/>
      <c r="BB15" s="326"/>
      <c r="BC15" s="326"/>
      <c r="BD15" s="326"/>
      <c r="BE15" s="326"/>
      <c r="BF15" s="326"/>
      <c r="BG15" s="326"/>
      <c r="BH15" s="326"/>
      <c r="BI15" s="326"/>
      <c r="BJ15" s="326"/>
      <c r="BK15" s="326"/>
      <c r="BL15" s="326"/>
      <c r="BM15" s="326"/>
      <c r="BN15" s="326"/>
      <c r="BO15" s="326"/>
      <c r="BP15" s="326"/>
      <c r="BQ15" s="326"/>
      <c r="BR15" s="326"/>
      <c r="BS15" s="326"/>
      <c r="BT15" s="326"/>
      <c r="BU15" s="326"/>
      <c r="BV15" s="326"/>
      <c r="BW15" s="326"/>
      <c r="BX15" s="326"/>
      <c r="BY15" s="326"/>
    </row>
    <row r="16" spans="1:77" s="116" customFormat="1" ht="12.75">
      <c r="A16" s="326"/>
      <c r="B16" s="338" t="s">
        <v>122</v>
      </c>
      <c r="C16" s="339" t="s">
        <v>123</v>
      </c>
      <c r="D16" s="360">
        <v>115.22156999999982</v>
      </c>
      <c r="E16" s="360">
        <v>124.65646000000002</v>
      </c>
      <c r="F16" s="360">
        <v>33.923659999999998</v>
      </c>
      <c r="G16" s="360">
        <v>0</v>
      </c>
      <c r="H16" s="340">
        <f t="shared" si="0"/>
        <v>273.80168999999984</v>
      </c>
      <c r="I16" s="360">
        <v>0</v>
      </c>
      <c r="J16" s="360">
        <v>0</v>
      </c>
      <c r="K16" s="360">
        <v>0</v>
      </c>
      <c r="L16" s="360">
        <v>0</v>
      </c>
      <c r="M16" s="340">
        <f t="shared" si="1"/>
        <v>0</v>
      </c>
      <c r="N16" s="360">
        <v>0</v>
      </c>
      <c r="O16" s="360">
        <v>0</v>
      </c>
      <c r="P16" s="360">
        <v>0</v>
      </c>
      <c r="Q16" s="360">
        <v>0</v>
      </c>
      <c r="R16" s="340">
        <f t="shared" si="2"/>
        <v>0</v>
      </c>
      <c r="S16" s="360">
        <v>0</v>
      </c>
      <c r="T16" s="360">
        <v>0</v>
      </c>
      <c r="U16" s="360">
        <v>0</v>
      </c>
      <c r="V16" s="360">
        <v>0</v>
      </c>
      <c r="W16" s="340">
        <f t="shared" si="3"/>
        <v>0</v>
      </c>
      <c r="X16" s="339"/>
      <c r="Y16" s="339"/>
      <c r="Z16" s="339"/>
      <c r="AA16" s="339"/>
      <c r="AB16" s="340">
        <f t="shared" si="4"/>
        <v>0</v>
      </c>
      <c r="AC16" s="339"/>
      <c r="AD16" s="339"/>
      <c r="AE16" s="339"/>
      <c r="AF16" s="339"/>
      <c r="AG16" s="340">
        <f t="shared" si="5"/>
        <v>0</v>
      </c>
      <c r="AH16" s="339"/>
      <c r="AI16" s="339"/>
      <c r="AJ16" s="339"/>
      <c r="AK16" s="339"/>
      <c r="AL16" s="341">
        <f t="shared" si="6"/>
        <v>0</v>
      </c>
      <c r="AM16" s="326"/>
      <c r="AN16" s="326"/>
      <c r="AO16" s="326"/>
      <c r="AP16" s="326"/>
      <c r="AQ16" s="326"/>
      <c r="AR16" s="326"/>
      <c r="AS16" s="326"/>
      <c r="AT16" s="326"/>
      <c r="AU16" s="326"/>
      <c r="AV16" s="326"/>
      <c r="AW16" s="326"/>
      <c r="AX16" s="326"/>
      <c r="AY16" s="326"/>
      <c r="AZ16" s="326"/>
      <c r="BA16" s="326"/>
      <c r="BB16" s="326"/>
      <c r="BC16" s="326"/>
      <c r="BD16" s="326"/>
      <c r="BE16" s="326"/>
      <c r="BF16" s="326"/>
      <c r="BG16" s="326"/>
      <c r="BH16" s="326"/>
      <c r="BI16" s="326"/>
      <c r="BJ16" s="326"/>
      <c r="BK16" s="326"/>
      <c r="BL16" s="326"/>
      <c r="BM16" s="326"/>
      <c r="BN16" s="326"/>
      <c r="BO16" s="326"/>
      <c r="BP16" s="326"/>
      <c r="BQ16" s="326"/>
      <c r="BR16" s="326"/>
      <c r="BS16" s="326"/>
      <c r="BT16" s="326"/>
      <c r="BU16" s="326"/>
      <c r="BV16" s="326"/>
      <c r="BW16" s="326"/>
      <c r="BX16" s="326"/>
      <c r="BY16" s="326"/>
    </row>
    <row r="17" spans="2:38" s="116" customFormat="1" ht="12.75">
      <c r="B17" s="338" t="s">
        <v>124</v>
      </c>
      <c r="C17" s="339" t="s">
        <v>125</v>
      </c>
      <c r="D17" s="360">
        <v>224.76144000000002</v>
      </c>
      <c r="E17" s="360">
        <v>444.36309999999958</v>
      </c>
      <c r="F17" s="360">
        <v>97.438459999999992</v>
      </c>
      <c r="G17" s="360">
        <v>47.102750000000007</v>
      </c>
      <c r="H17" s="340">
        <f t="shared" si="0"/>
        <v>813.66574999999955</v>
      </c>
      <c r="I17" s="360">
        <v>0</v>
      </c>
      <c r="J17" s="360">
        <v>0</v>
      </c>
      <c r="K17" s="360">
        <v>0</v>
      </c>
      <c r="L17" s="360">
        <v>0</v>
      </c>
      <c r="M17" s="340">
        <f t="shared" si="1"/>
        <v>0</v>
      </c>
      <c r="N17" s="360">
        <v>0</v>
      </c>
      <c r="O17" s="360">
        <v>0</v>
      </c>
      <c r="P17" s="360">
        <v>0</v>
      </c>
      <c r="Q17" s="360">
        <v>0</v>
      </c>
      <c r="R17" s="340">
        <f t="shared" si="2"/>
        <v>0</v>
      </c>
      <c r="S17" s="360">
        <v>0</v>
      </c>
      <c r="T17" s="360">
        <v>0</v>
      </c>
      <c r="U17" s="360">
        <v>0</v>
      </c>
      <c r="V17" s="360">
        <v>0</v>
      </c>
      <c r="W17" s="340">
        <f t="shared" si="3"/>
        <v>0</v>
      </c>
      <c r="X17" s="339"/>
      <c r="Y17" s="339"/>
      <c r="Z17" s="339"/>
      <c r="AA17" s="339"/>
      <c r="AB17" s="340">
        <f t="shared" si="4"/>
        <v>0</v>
      </c>
      <c r="AC17" s="339"/>
      <c r="AD17" s="339"/>
      <c r="AE17" s="339"/>
      <c r="AF17" s="339"/>
      <c r="AG17" s="340">
        <f t="shared" si="5"/>
        <v>0</v>
      </c>
      <c r="AH17" s="339"/>
      <c r="AI17" s="339"/>
      <c r="AJ17" s="339"/>
      <c r="AK17" s="339"/>
      <c r="AL17" s="341">
        <f t="shared" si="6"/>
        <v>0</v>
      </c>
    </row>
    <row r="18" spans="2:38" s="116" customFormat="1" ht="12.75">
      <c r="B18" s="338" t="s">
        <v>126</v>
      </c>
      <c r="C18" s="339" t="s">
        <v>127</v>
      </c>
      <c r="D18" s="360">
        <v>339.67914000000019</v>
      </c>
      <c r="E18" s="360">
        <v>730.51022999999986</v>
      </c>
      <c r="F18" s="360">
        <v>110.16416999999998</v>
      </c>
      <c r="G18" s="360">
        <v>3.43804</v>
      </c>
      <c r="H18" s="340">
        <f t="shared" si="0"/>
        <v>1183.7915800000001</v>
      </c>
      <c r="I18" s="360">
        <v>0</v>
      </c>
      <c r="J18" s="360">
        <v>0</v>
      </c>
      <c r="K18" s="360">
        <v>0</v>
      </c>
      <c r="L18" s="360">
        <v>0</v>
      </c>
      <c r="M18" s="340">
        <f t="shared" si="1"/>
        <v>0</v>
      </c>
      <c r="N18" s="360">
        <v>0</v>
      </c>
      <c r="O18" s="360">
        <v>0</v>
      </c>
      <c r="P18" s="360">
        <v>0</v>
      </c>
      <c r="Q18" s="360">
        <v>0</v>
      </c>
      <c r="R18" s="340">
        <f t="shared" si="2"/>
        <v>0</v>
      </c>
      <c r="S18" s="360">
        <v>6.9577700000000003E-3</v>
      </c>
      <c r="T18" s="360">
        <v>6.8287020000000004E-2</v>
      </c>
      <c r="U18" s="360">
        <v>0</v>
      </c>
      <c r="V18" s="360">
        <v>0</v>
      </c>
      <c r="W18" s="340">
        <f>SUM(S18:V18)</f>
        <v>7.5244790000000006E-2</v>
      </c>
      <c r="X18" s="339"/>
      <c r="Y18" s="339"/>
      <c r="Z18" s="339"/>
      <c r="AA18" s="339"/>
      <c r="AB18" s="340">
        <f t="shared" si="4"/>
        <v>0</v>
      </c>
      <c r="AC18" s="339"/>
      <c r="AD18" s="339"/>
      <c r="AE18" s="339"/>
      <c r="AF18" s="339"/>
      <c r="AG18" s="340">
        <f t="shared" si="5"/>
        <v>0</v>
      </c>
      <c r="AH18" s="339"/>
      <c r="AI18" s="339"/>
      <c r="AJ18" s="339"/>
      <c r="AK18" s="339"/>
      <c r="AL18" s="341">
        <f t="shared" si="6"/>
        <v>0</v>
      </c>
    </row>
    <row r="19" spans="2:38" s="116" customFormat="1" ht="12.75">
      <c r="B19" s="338" t="s">
        <v>128</v>
      </c>
      <c r="C19" s="339" t="s">
        <v>129</v>
      </c>
      <c r="D19" s="360">
        <v>0</v>
      </c>
      <c r="E19" s="360">
        <v>0</v>
      </c>
      <c r="F19" s="360">
        <v>0</v>
      </c>
      <c r="G19" s="360">
        <v>0</v>
      </c>
      <c r="H19" s="340">
        <f t="shared" si="0"/>
        <v>0</v>
      </c>
      <c r="I19" s="360">
        <v>0</v>
      </c>
      <c r="J19" s="360">
        <v>0</v>
      </c>
      <c r="K19" s="360">
        <v>0</v>
      </c>
      <c r="L19" s="360">
        <v>0</v>
      </c>
      <c r="M19" s="340">
        <f t="shared" si="1"/>
        <v>0</v>
      </c>
      <c r="N19" s="360">
        <v>0</v>
      </c>
      <c r="O19" s="360">
        <v>0</v>
      </c>
      <c r="P19" s="360">
        <v>0</v>
      </c>
      <c r="Q19" s="360">
        <v>0</v>
      </c>
      <c r="R19" s="340">
        <f t="shared" si="2"/>
        <v>0</v>
      </c>
      <c r="S19" s="360">
        <v>0</v>
      </c>
      <c r="T19" s="360">
        <v>0</v>
      </c>
      <c r="U19" s="360">
        <v>0</v>
      </c>
      <c r="V19" s="360">
        <v>0</v>
      </c>
      <c r="W19" s="340">
        <f t="shared" si="3"/>
        <v>0</v>
      </c>
      <c r="X19" s="339"/>
      <c r="Y19" s="339"/>
      <c r="Z19" s="339"/>
      <c r="AA19" s="339"/>
      <c r="AB19" s="340">
        <f t="shared" si="4"/>
        <v>0</v>
      </c>
      <c r="AC19" s="339"/>
      <c r="AD19" s="339"/>
      <c r="AE19" s="339"/>
      <c r="AF19" s="339"/>
      <c r="AG19" s="340">
        <f t="shared" si="5"/>
        <v>0</v>
      </c>
      <c r="AH19" s="339"/>
      <c r="AI19" s="339"/>
      <c r="AJ19" s="339"/>
      <c r="AK19" s="339"/>
      <c r="AL19" s="341">
        <f t="shared" si="6"/>
        <v>0</v>
      </c>
    </row>
    <row r="20" spans="2:38" s="116" customFormat="1" ht="12.75">
      <c r="B20" s="338" t="s">
        <v>130</v>
      </c>
      <c r="C20" s="339" t="s">
        <v>131</v>
      </c>
      <c r="D20" s="360">
        <v>0</v>
      </c>
      <c r="E20" s="360">
        <v>0</v>
      </c>
      <c r="F20" s="360">
        <v>0</v>
      </c>
      <c r="G20" s="360">
        <v>0</v>
      </c>
      <c r="H20" s="340">
        <f t="shared" si="0"/>
        <v>0</v>
      </c>
      <c r="I20" s="360">
        <v>0</v>
      </c>
      <c r="J20" s="360">
        <v>0</v>
      </c>
      <c r="K20" s="360">
        <v>0</v>
      </c>
      <c r="L20" s="360">
        <v>0</v>
      </c>
      <c r="M20" s="340">
        <f t="shared" si="1"/>
        <v>0</v>
      </c>
      <c r="N20" s="360">
        <v>0</v>
      </c>
      <c r="O20" s="360">
        <v>0</v>
      </c>
      <c r="P20" s="360">
        <v>0</v>
      </c>
      <c r="Q20" s="360">
        <v>0</v>
      </c>
      <c r="R20" s="340">
        <f t="shared" si="2"/>
        <v>0</v>
      </c>
      <c r="S20" s="360">
        <v>0</v>
      </c>
      <c r="T20" s="360">
        <v>0</v>
      </c>
      <c r="U20" s="360">
        <v>0</v>
      </c>
      <c r="V20" s="360">
        <v>0</v>
      </c>
      <c r="W20" s="340">
        <f t="shared" si="3"/>
        <v>0</v>
      </c>
      <c r="X20" s="339"/>
      <c r="Y20" s="339"/>
      <c r="Z20" s="339"/>
      <c r="AA20" s="339"/>
      <c r="AB20" s="340">
        <f t="shared" si="4"/>
        <v>0</v>
      </c>
      <c r="AC20" s="339"/>
      <c r="AD20" s="339"/>
      <c r="AE20" s="339"/>
      <c r="AF20" s="339"/>
      <c r="AG20" s="340">
        <f t="shared" si="5"/>
        <v>0</v>
      </c>
      <c r="AH20" s="339"/>
      <c r="AI20" s="339"/>
      <c r="AJ20" s="339"/>
      <c r="AK20" s="339"/>
      <c r="AL20" s="341">
        <f t="shared" si="6"/>
        <v>0</v>
      </c>
    </row>
    <row r="21" spans="2:38" s="116" customFormat="1" ht="12.75">
      <c r="B21" s="338" t="s">
        <v>132</v>
      </c>
      <c r="C21" s="339" t="s">
        <v>133</v>
      </c>
      <c r="D21" s="360">
        <v>0</v>
      </c>
      <c r="E21" s="360">
        <v>0</v>
      </c>
      <c r="F21" s="360">
        <v>0</v>
      </c>
      <c r="G21" s="360">
        <v>0</v>
      </c>
      <c r="H21" s="340">
        <f t="shared" si="0"/>
        <v>0</v>
      </c>
      <c r="I21" s="360">
        <v>0</v>
      </c>
      <c r="J21" s="360">
        <v>0</v>
      </c>
      <c r="K21" s="360">
        <v>0</v>
      </c>
      <c r="L21" s="360">
        <v>0</v>
      </c>
      <c r="M21" s="340">
        <f t="shared" si="1"/>
        <v>0</v>
      </c>
      <c r="N21" s="360">
        <v>0</v>
      </c>
      <c r="O21" s="360">
        <v>0</v>
      </c>
      <c r="P21" s="360">
        <v>0</v>
      </c>
      <c r="Q21" s="360">
        <v>0</v>
      </c>
      <c r="R21" s="340">
        <f t="shared" si="2"/>
        <v>0</v>
      </c>
      <c r="S21" s="360">
        <v>0</v>
      </c>
      <c r="T21" s="360">
        <v>0</v>
      </c>
      <c r="U21" s="360">
        <v>0</v>
      </c>
      <c r="V21" s="360">
        <v>0</v>
      </c>
      <c r="W21" s="340">
        <f t="shared" si="3"/>
        <v>0</v>
      </c>
      <c r="X21" s="339"/>
      <c r="Y21" s="339"/>
      <c r="Z21" s="339"/>
      <c r="AA21" s="339"/>
      <c r="AB21" s="340">
        <f t="shared" si="4"/>
        <v>0</v>
      </c>
      <c r="AC21" s="339"/>
      <c r="AD21" s="339"/>
      <c r="AE21" s="339"/>
      <c r="AF21" s="339"/>
      <c r="AG21" s="340">
        <f t="shared" si="5"/>
        <v>0</v>
      </c>
      <c r="AH21" s="339"/>
      <c r="AI21" s="339"/>
      <c r="AJ21" s="339"/>
      <c r="AK21" s="339"/>
      <c r="AL21" s="341">
        <f t="shared" si="6"/>
        <v>0</v>
      </c>
    </row>
    <row r="22" spans="2:38" s="116" customFormat="1" ht="12.75">
      <c r="B22" s="338" t="s">
        <v>134</v>
      </c>
      <c r="C22" s="339" t="s">
        <v>135</v>
      </c>
      <c r="D22" s="360">
        <v>0</v>
      </c>
      <c r="E22" s="360">
        <v>0</v>
      </c>
      <c r="F22" s="360">
        <v>0</v>
      </c>
      <c r="G22" s="360">
        <v>0</v>
      </c>
      <c r="H22" s="340">
        <f t="shared" si="0"/>
        <v>0</v>
      </c>
      <c r="I22" s="360">
        <v>0</v>
      </c>
      <c r="J22" s="360">
        <v>0</v>
      </c>
      <c r="K22" s="360">
        <v>0</v>
      </c>
      <c r="L22" s="360">
        <v>0</v>
      </c>
      <c r="M22" s="340">
        <f t="shared" si="1"/>
        <v>0</v>
      </c>
      <c r="N22" s="360">
        <v>0</v>
      </c>
      <c r="O22" s="360">
        <v>0</v>
      </c>
      <c r="P22" s="360">
        <v>0</v>
      </c>
      <c r="Q22" s="360">
        <v>0</v>
      </c>
      <c r="R22" s="340">
        <f t="shared" si="2"/>
        <v>0</v>
      </c>
      <c r="S22" s="360">
        <v>0</v>
      </c>
      <c r="T22" s="360">
        <v>0</v>
      </c>
      <c r="U22" s="360">
        <v>0</v>
      </c>
      <c r="V22" s="360">
        <v>0</v>
      </c>
      <c r="W22" s="340">
        <f t="shared" si="3"/>
        <v>0</v>
      </c>
      <c r="X22" s="339"/>
      <c r="Y22" s="339"/>
      <c r="Z22" s="339"/>
      <c r="AA22" s="339"/>
      <c r="AB22" s="340">
        <f t="shared" si="4"/>
        <v>0</v>
      </c>
      <c r="AC22" s="339"/>
      <c r="AD22" s="339"/>
      <c r="AE22" s="339"/>
      <c r="AF22" s="339"/>
      <c r="AG22" s="340">
        <f t="shared" si="5"/>
        <v>0</v>
      </c>
      <c r="AH22" s="339"/>
      <c r="AI22" s="339"/>
      <c r="AJ22" s="339"/>
      <c r="AK22" s="339"/>
      <c r="AL22" s="341">
        <f t="shared" si="6"/>
        <v>0</v>
      </c>
    </row>
    <row r="23" spans="2:38" s="116" customFormat="1" ht="12.75">
      <c r="B23" s="338" t="s">
        <v>136</v>
      </c>
      <c r="C23" s="339" t="s">
        <v>137</v>
      </c>
      <c r="D23" s="360">
        <v>0</v>
      </c>
      <c r="E23" s="360">
        <v>0</v>
      </c>
      <c r="F23" s="360">
        <v>0</v>
      </c>
      <c r="G23" s="360">
        <v>0</v>
      </c>
      <c r="H23" s="340">
        <f t="shared" si="0"/>
        <v>0</v>
      </c>
      <c r="I23" s="360">
        <v>0</v>
      </c>
      <c r="J23" s="360">
        <v>0</v>
      </c>
      <c r="K23" s="360">
        <v>0</v>
      </c>
      <c r="L23" s="360">
        <v>0</v>
      </c>
      <c r="M23" s="340">
        <f t="shared" si="1"/>
        <v>0</v>
      </c>
      <c r="N23" s="360">
        <v>0</v>
      </c>
      <c r="O23" s="360">
        <v>0</v>
      </c>
      <c r="P23" s="360">
        <v>0</v>
      </c>
      <c r="Q23" s="360">
        <v>0</v>
      </c>
      <c r="R23" s="340">
        <f t="shared" si="2"/>
        <v>0</v>
      </c>
      <c r="S23" s="360">
        <v>0</v>
      </c>
      <c r="T23" s="360">
        <v>0</v>
      </c>
      <c r="U23" s="360">
        <v>0</v>
      </c>
      <c r="V23" s="360">
        <v>0</v>
      </c>
      <c r="W23" s="340">
        <f t="shared" si="3"/>
        <v>0</v>
      </c>
      <c r="X23" s="339"/>
      <c r="Y23" s="339"/>
      <c r="Z23" s="339"/>
      <c r="AA23" s="339"/>
      <c r="AB23" s="340">
        <f t="shared" si="4"/>
        <v>0</v>
      </c>
      <c r="AC23" s="339"/>
      <c r="AD23" s="339"/>
      <c r="AE23" s="339"/>
      <c r="AF23" s="339"/>
      <c r="AG23" s="340">
        <f t="shared" si="5"/>
        <v>0</v>
      </c>
      <c r="AH23" s="339"/>
      <c r="AI23" s="339"/>
      <c r="AJ23" s="339"/>
      <c r="AK23" s="339"/>
      <c r="AL23" s="341">
        <f t="shared" si="6"/>
        <v>0</v>
      </c>
    </row>
    <row r="24" spans="2:38" s="116" customFormat="1" ht="12.75">
      <c r="B24" s="338" t="s">
        <v>138</v>
      </c>
      <c r="C24" s="339" t="s">
        <v>139</v>
      </c>
      <c r="D24" s="360">
        <v>0</v>
      </c>
      <c r="E24" s="360">
        <v>0</v>
      </c>
      <c r="F24" s="360">
        <v>0</v>
      </c>
      <c r="G24" s="360">
        <v>0</v>
      </c>
      <c r="H24" s="340">
        <f t="shared" si="0"/>
        <v>0</v>
      </c>
      <c r="I24" s="360">
        <v>0</v>
      </c>
      <c r="J24" s="360">
        <v>0</v>
      </c>
      <c r="K24" s="360">
        <v>0</v>
      </c>
      <c r="L24" s="360">
        <v>0</v>
      </c>
      <c r="M24" s="340">
        <f t="shared" si="1"/>
        <v>0</v>
      </c>
      <c r="N24" s="360">
        <v>0</v>
      </c>
      <c r="O24" s="360">
        <v>0</v>
      </c>
      <c r="P24" s="360">
        <v>0</v>
      </c>
      <c r="Q24" s="360">
        <v>0</v>
      </c>
      <c r="R24" s="340">
        <f t="shared" si="2"/>
        <v>0</v>
      </c>
      <c r="S24" s="360">
        <v>0</v>
      </c>
      <c r="T24" s="360">
        <v>0</v>
      </c>
      <c r="U24" s="360">
        <v>0</v>
      </c>
      <c r="V24" s="360">
        <v>0</v>
      </c>
      <c r="W24" s="340">
        <f t="shared" si="3"/>
        <v>0</v>
      </c>
      <c r="X24" s="339"/>
      <c r="Y24" s="339"/>
      <c r="Z24" s="339"/>
      <c r="AA24" s="339"/>
      <c r="AB24" s="340">
        <f t="shared" si="4"/>
        <v>0</v>
      </c>
      <c r="AC24" s="339"/>
      <c r="AD24" s="339"/>
      <c r="AE24" s="339"/>
      <c r="AF24" s="339"/>
      <c r="AG24" s="340">
        <f t="shared" si="5"/>
        <v>0</v>
      </c>
      <c r="AH24" s="339"/>
      <c r="AI24" s="339"/>
      <c r="AJ24" s="339"/>
      <c r="AK24" s="339"/>
      <c r="AL24" s="341">
        <f t="shared" si="6"/>
        <v>0</v>
      </c>
    </row>
    <row r="25" spans="2:38" s="116" customFormat="1" ht="12.75">
      <c r="B25" s="338" t="s">
        <v>140</v>
      </c>
      <c r="C25" s="339" t="s">
        <v>141</v>
      </c>
      <c r="D25" s="360">
        <v>0</v>
      </c>
      <c r="E25" s="360">
        <v>0</v>
      </c>
      <c r="F25" s="360">
        <v>0</v>
      </c>
      <c r="G25" s="360">
        <v>0</v>
      </c>
      <c r="H25" s="340">
        <f t="shared" si="0"/>
        <v>0</v>
      </c>
      <c r="I25" s="360">
        <v>0</v>
      </c>
      <c r="J25" s="360">
        <v>0</v>
      </c>
      <c r="K25" s="360">
        <v>0</v>
      </c>
      <c r="L25" s="360">
        <v>0</v>
      </c>
      <c r="M25" s="340">
        <f t="shared" si="1"/>
        <v>0</v>
      </c>
      <c r="N25" s="360">
        <v>0</v>
      </c>
      <c r="O25" s="360">
        <v>0</v>
      </c>
      <c r="P25" s="360">
        <v>0</v>
      </c>
      <c r="Q25" s="360">
        <v>0</v>
      </c>
      <c r="R25" s="340">
        <f t="shared" si="2"/>
        <v>0</v>
      </c>
      <c r="S25" s="360">
        <v>0</v>
      </c>
      <c r="T25" s="360">
        <v>0</v>
      </c>
      <c r="U25" s="360">
        <v>0</v>
      </c>
      <c r="V25" s="360">
        <v>0</v>
      </c>
      <c r="W25" s="340">
        <f t="shared" si="3"/>
        <v>0</v>
      </c>
      <c r="X25" s="339"/>
      <c r="Y25" s="339"/>
      <c r="Z25" s="339"/>
      <c r="AA25" s="339"/>
      <c r="AB25" s="340">
        <f t="shared" si="4"/>
        <v>0</v>
      </c>
      <c r="AC25" s="339"/>
      <c r="AD25" s="339"/>
      <c r="AE25" s="339"/>
      <c r="AF25" s="339"/>
      <c r="AG25" s="340">
        <f t="shared" si="5"/>
        <v>0</v>
      </c>
      <c r="AH25" s="339"/>
      <c r="AI25" s="339"/>
      <c r="AJ25" s="339"/>
      <c r="AK25" s="339"/>
      <c r="AL25" s="341">
        <f t="shared" si="6"/>
        <v>0</v>
      </c>
    </row>
    <row r="26" spans="2:38" s="116" customFormat="1" ht="12.75">
      <c r="B26" s="338" t="s">
        <v>142</v>
      </c>
      <c r="C26" s="339" t="s">
        <v>143</v>
      </c>
      <c r="D26" s="360">
        <v>0</v>
      </c>
      <c r="E26" s="360">
        <v>0</v>
      </c>
      <c r="F26" s="360">
        <v>0</v>
      </c>
      <c r="G26" s="360">
        <v>0</v>
      </c>
      <c r="H26" s="340">
        <f t="shared" si="0"/>
        <v>0</v>
      </c>
      <c r="I26" s="360">
        <v>0</v>
      </c>
      <c r="J26" s="360">
        <v>0</v>
      </c>
      <c r="K26" s="360">
        <v>0</v>
      </c>
      <c r="L26" s="360">
        <v>0</v>
      </c>
      <c r="M26" s="340">
        <f t="shared" si="1"/>
        <v>0</v>
      </c>
      <c r="N26" s="360">
        <v>0</v>
      </c>
      <c r="O26" s="360">
        <v>0</v>
      </c>
      <c r="P26" s="360">
        <v>0</v>
      </c>
      <c r="Q26" s="360">
        <v>0</v>
      </c>
      <c r="R26" s="340">
        <f t="shared" si="2"/>
        <v>0</v>
      </c>
      <c r="S26" s="360">
        <v>0</v>
      </c>
      <c r="T26" s="360">
        <v>0</v>
      </c>
      <c r="U26" s="360">
        <v>0</v>
      </c>
      <c r="V26" s="360">
        <v>0</v>
      </c>
      <c r="W26" s="340">
        <f t="shared" si="3"/>
        <v>0</v>
      </c>
      <c r="X26" s="339"/>
      <c r="Y26" s="339"/>
      <c r="Z26" s="339"/>
      <c r="AA26" s="339"/>
      <c r="AB26" s="340">
        <f t="shared" si="4"/>
        <v>0</v>
      </c>
      <c r="AC26" s="339"/>
      <c r="AD26" s="339"/>
      <c r="AE26" s="339"/>
      <c r="AF26" s="339"/>
      <c r="AG26" s="340">
        <f t="shared" si="5"/>
        <v>0</v>
      </c>
      <c r="AH26" s="339"/>
      <c r="AI26" s="339"/>
      <c r="AJ26" s="339"/>
      <c r="AK26" s="339"/>
      <c r="AL26" s="341">
        <f t="shared" si="6"/>
        <v>0</v>
      </c>
    </row>
    <row r="27" spans="2:38" s="116" customFormat="1" ht="12.75">
      <c r="B27" s="338" t="s">
        <v>144</v>
      </c>
      <c r="C27" s="339" t="s">
        <v>145</v>
      </c>
      <c r="D27" s="360">
        <v>0</v>
      </c>
      <c r="E27" s="360">
        <v>0</v>
      </c>
      <c r="F27" s="360">
        <v>0</v>
      </c>
      <c r="G27" s="360">
        <v>0</v>
      </c>
      <c r="H27" s="340">
        <f t="shared" si="0"/>
        <v>0</v>
      </c>
      <c r="I27" s="360">
        <v>0</v>
      </c>
      <c r="J27" s="360">
        <v>0</v>
      </c>
      <c r="K27" s="360">
        <v>0</v>
      </c>
      <c r="L27" s="360">
        <v>0</v>
      </c>
      <c r="M27" s="340">
        <f t="shared" si="1"/>
        <v>0</v>
      </c>
      <c r="N27" s="360">
        <v>0</v>
      </c>
      <c r="O27" s="360">
        <v>0</v>
      </c>
      <c r="P27" s="360">
        <v>0</v>
      </c>
      <c r="Q27" s="360">
        <v>0</v>
      </c>
      <c r="R27" s="340">
        <f t="shared" si="2"/>
        <v>0</v>
      </c>
      <c r="S27" s="360">
        <v>0</v>
      </c>
      <c r="T27" s="360">
        <v>0</v>
      </c>
      <c r="U27" s="360">
        <v>0</v>
      </c>
      <c r="V27" s="360">
        <v>0</v>
      </c>
      <c r="W27" s="340">
        <f t="shared" si="3"/>
        <v>0</v>
      </c>
      <c r="X27" s="339"/>
      <c r="Y27" s="339"/>
      <c r="Z27" s="339"/>
      <c r="AA27" s="339"/>
      <c r="AB27" s="340">
        <f t="shared" si="4"/>
        <v>0</v>
      </c>
      <c r="AC27" s="339"/>
      <c r="AD27" s="339"/>
      <c r="AE27" s="339"/>
      <c r="AF27" s="339"/>
      <c r="AG27" s="340">
        <f t="shared" si="5"/>
        <v>0</v>
      </c>
      <c r="AH27" s="339"/>
      <c r="AI27" s="339"/>
      <c r="AJ27" s="339"/>
      <c r="AK27" s="339"/>
      <c r="AL27" s="341">
        <f t="shared" si="6"/>
        <v>0</v>
      </c>
    </row>
    <row r="28" spans="2:38" s="116" customFormat="1" ht="12.75">
      <c r="B28" s="338" t="s">
        <v>146</v>
      </c>
      <c r="C28" s="339" t="s">
        <v>147</v>
      </c>
      <c r="D28" s="360">
        <v>0</v>
      </c>
      <c r="E28" s="360">
        <v>0</v>
      </c>
      <c r="F28" s="360">
        <v>0</v>
      </c>
      <c r="G28" s="360">
        <v>0</v>
      </c>
      <c r="H28" s="340">
        <f t="shared" si="0"/>
        <v>0</v>
      </c>
      <c r="I28" s="360">
        <v>0</v>
      </c>
      <c r="J28" s="360">
        <v>0</v>
      </c>
      <c r="K28" s="360">
        <v>0</v>
      </c>
      <c r="L28" s="360">
        <v>0</v>
      </c>
      <c r="M28" s="340">
        <f t="shared" si="1"/>
        <v>0</v>
      </c>
      <c r="N28" s="360">
        <v>0</v>
      </c>
      <c r="O28" s="360">
        <v>0</v>
      </c>
      <c r="P28" s="360">
        <v>0</v>
      </c>
      <c r="Q28" s="360">
        <v>0</v>
      </c>
      <c r="R28" s="340">
        <f t="shared" si="2"/>
        <v>0</v>
      </c>
      <c r="S28" s="360">
        <v>0</v>
      </c>
      <c r="T28" s="360">
        <v>0</v>
      </c>
      <c r="U28" s="360">
        <v>0</v>
      </c>
      <c r="V28" s="360">
        <v>0</v>
      </c>
      <c r="W28" s="340">
        <f t="shared" si="3"/>
        <v>0</v>
      </c>
      <c r="X28" s="339"/>
      <c r="Y28" s="339"/>
      <c r="Z28" s="339"/>
      <c r="AA28" s="339"/>
      <c r="AB28" s="340">
        <f t="shared" si="4"/>
        <v>0</v>
      </c>
      <c r="AC28" s="339"/>
      <c r="AD28" s="339"/>
      <c r="AE28" s="339"/>
      <c r="AF28" s="339"/>
      <c r="AG28" s="340">
        <f t="shared" si="5"/>
        <v>0</v>
      </c>
      <c r="AH28" s="339"/>
      <c r="AI28" s="339"/>
      <c r="AJ28" s="339"/>
      <c r="AK28" s="339"/>
      <c r="AL28" s="341">
        <f t="shared" si="6"/>
        <v>0</v>
      </c>
    </row>
    <row r="29" spans="2:38" s="116" customFormat="1" ht="12.75">
      <c r="B29" s="338" t="s">
        <v>148</v>
      </c>
      <c r="C29" s="339" t="s">
        <v>149</v>
      </c>
      <c r="D29" s="360">
        <v>0</v>
      </c>
      <c r="E29" s="360">
        <v>0</v>
      </c>
      <c r="F29" s="360">
        <v>0</v>
      </c>
      <c r="G29" s="360">
        <v>0</v>
      </c>
      <c r="H29" s="340">
        <f t="shared" si="0"/>
        <v>0</v>
      </c>
      <c r="I29" s="360">
        <v>0</v>
      </c>
      <c r="J29" s="360">
        <v>0</v>
      </c>
      <c r="K29" s="360">
        <v>0</v>
      </c>
      <c r="L29" s="360">
        <v>0</v>
      </c>
      <c r="M29" s="340">
        <f t="shared" si="1"/>
        <v>0</v>
      </c>
      <c r="N29" s="360">
        <v>0</v>
      </c>
      <c r="O29" s="360">
        <v>0</v>
      </c>
      <c r="P29" s="360">
        <v>0</v>
      </c>
      <c r="Q29" s="360">
        <v>0</v>
      </c>
      <c r="R29" s="340">
        <f t="shared" si="2"/>
        <v>0</v>
      </c>
      <c r="S29" s="360">
        <v>0</v>
      </c>
      <c r="T29" s="360">
        <v>0</v>
      </c>
      <c r="U29" s="360">
        <v>0</v>
      </c>
      <c r="V29" s="360">
        <v>0</v>
      </c>
      <c r="W29" s="340">
        <f t="shared" si="3"/>
        <v>0</v>
      </c>
      <c r="X29" s="339"/>
      <c r="Y29" s="339"/>
      <c r="Z29" s="339"/>
      <c r="AA29" s="339"/>
      <c r="AB29" s="340">
        <f t="shared" si="4"/>
        <v>0</v>
      </c>
      <c r="AC29" s="339"/>
      <c r="AD29" s="339"/>
      <c r="AE29" s="339"/>
      <c r="AF29" s="339"/>
      <c r="AG29" s="340">
        <f t="shared" si="5"/>
        <v>0</v>
      </c>
      <c r="AH29" s="339"/>
      <c r="AI29" s="339"/>
      <c r="AJ29" s="339"/>
      <c r="AK29" s="339"/>
      <c r="AL29" s="341">
        <f t="shared" si="6"/>
        <v>0</v>
      </c>
    </row>
    <row r="30" spans="2:38" s="116" customFormat="1" ht="12.75">
      <c r="B30" s="338" t="s">
        <v>150</v>
      </c>
      <c r="C30" s="339" t="s">
        <v>151</v>
      </c>
      <c r="D30" s="360">
        <v>0</v>
      </c>
      <c r="E30" s="360">
        <v>0</v>
      </c>
      <c r="F30" s="360">
        <v>0</v>
      </c>
      <c r="G30" s="360">
        <v>0</v>
      </c>
      <c r="H30" s="340">
        <f t="shared" si="0"/>
        <v>0</v>
      </c>
      <c r="I30" s="360">
        <v>0</v>
      </c>
      <c r="J30" s="360">
        <v>0</v>
      </c>
      <c r="K30" s="360">
        <v>0</v>
      </c>
      <c r="L30" s="360">
        <v>0</v>
      </c>
      <c r="M30" s="340">
        <f t="shared" si="1"/>
        <v>0</v>
      </c>
      <c r="N30" s="360">
        <v>0</v>
      </c>
      <c r="O30" s="360">
        <v>0</v>
      </c>
      <c r="P30" s="360">
        <v>0</v>
      </c>
      <c r="Q30" s="360">
        <v>0</v>
      </c>
      <c r="R30" s="340">
        <f t="shared" si="2"/>
        <v>0</v>
      </c>
      <c r="S30" s="360">
        <v>0</v>
      </c>
      <c r="T30" s="360">
        <v>0</v>
      </c>
      <c r="U30" s="360">
        <v>0</v>
      </c>
      <c r="V30" s="360">
        <v>0</v>
      </c>
      <c r="W30" s="340">
        <f t="shared" si="3"/>
        <v>0</v>
      </c>
      <c r="X30" s="339"/>
      <c r="Y30" s="339"/>
      <c r="Z30" s="339"/>
      <c r="AA30" s="339"/>
      <c r="AB30" s="340">
        <f t="shared" si="4"/>
        <v>0</v>
      </c>
      <c r="AC30" s="339"/>
      <c r="AD30" s="339"/>
      <c r="AE30" s="339"/>
      <c r="AF30" s="339"/>
      <c r="AG30" s="340">
        <f t="shared" si="5"/>
        <v>0</v>
      </c>
      <c r="AH30" s="339"/>
      <c r="AI30" s="339"/>
      <c r="AJ30" s="339"/>
      <c r="AK30" s="339"/>
      <c r="AL30" s="341">
        <f t="shared" si="6"/>
        <v>0</v>
      </c>
    </row>
    <row r="31" spans="2:38" s="116" customFormat="1" ht="12.75">
      <c r="B31" s="338" t="s">
        <v>152</v>
      </c>
      <c r="C31" s="339" t="s">
        <v>153</v>
      </c>
      <c r="D31" s="360">
        <v>0</v>
      </c>
      <c r="E31" s="360">
        <v>0</v>
      </c>
      <c r="F31" s="360">
        <v>0</v>
      </c>
      <c r="G31" s="360">
        <v>0</v>
      </c>
      <c r="H31" s="340">
        <f t="shared" si="0"/>
        <v>0</v>
      </c>
      <c r="I31" s="360">
        <v>0</v>
      </c>
      <c r="J31" s="360">
        <v>0</v>
      </c>
      <c r="K31" s="360">
        <v>0</v>
      </c>
      <c r="L31" s="360">
        <v>0</v>
      </c>
      <c r="M31" s="340">
        <f t="shared" si="1"/>
        <v>0</v>
      </c>
      <c r="N31" s="360">
        <v>0</v>
      </c>
      <c r="O31" s="360">
        <v>0</v>
      </c>
      <c r="P31" s="360">
        <v>0</v>
      </c>
      <c r="Q31" s="360">
        <v>0</v>
      </c>
      <c r="R31" s="340">
        <f t="shared" si="2"/>
        <v>0</v>
      </c>
      <c r="S31" s="360">
        <v>0</v>
      </c>
      <c r="T31" s="360">
        <v>0</v>
      </c>
      <c r="U31" s="360">
        <v>0</v>
      </c>
      <c r="V31" s="360">
        <v>0</v>
      </c>
      <c r="W31" s="340">
        <f t="shared" si="3"/>
        <v>0</v>
      </c>
      <c r="X31" s="339"/>
      <c r="Y31" s="339"/>
      <c r="Z31" s="339"/>
      <c r="AA31" s="339"/>
      <c r="AB31" s="340">
        <f t="shared" si="4"/>
        <v>0</v>
      </c>
      <c r="AC31" s="339"/>
      <c r="AD31" s="339"/>
      <c r="AE31" s="339"/>
      <c r="AF31" s="339"/>
      <c r="AG31" s="340">
        <f t="shared" si="5"/>
        <v>0</v>
      </c>
      <c r="AH31" s="339"/>
      <c r="AI31" s="339"/>
      <c r="AJ31" s="339"/>
      <c r="AK31" s="339"/>
      <c r="AL31" s="341">
        <f t="shared" si="6"/>
        <v>0</v>
      </c>
    </row>
    <row r="32" spans="2:38" s="116" customFormat="1" ht="12.75">
      <c r="B32" s="338" t="s">
        <v>154</v>
      </c>
      <c r="C32" s="339" t="s">
        <v>155</v>
      </c>
      <c r="D32" s="360">
        <v>0</v>
      </c>
      <c r="E32" s="360">
        <v>0</v>
      </c>
      <c r="F32" s="360">
        <v>0</v>
      </c>
      <c r="G32" s="360">
        <v>0</v>
      </c>
      <c r="H32" s="340">
        <f t="shared" si="0"/>
        <v>0</v>
      </c>
      <c r="I32" s="360">
        <v>0</v>
      </c>
      <c r="J32" s="360">
        <v>0</v>
      </c>
      <c r="K32" s="360">
        <v>0</v>
      </c>
      <c r="L32" s="360">
        <v>0</v>
      </c>
      <c r="M32" s="340">
        <f t="shared" si="1"/>
        <v>0</v>
      </c>
      <c r="N32" s="360">
        <v>0</v>
      </c>
      <c r="O32" s="360">
        <v>0</v>
      </c>
      <c r="P32" s="360">
        <v>0</v>
      </c>
      <c r="Q32" s="360">
        <v>0</v>
      </c>
      <c r="R32" s="340">
        <f t="shared" si="2"/>
        <v>0</v>
      </c>
      <c r="S32" s="360">
        <v>0</v>
      </c>
      <c r="T32" s="360">
        <v>0</v>
      </c>
      <c r="U32" s="360">
        <v>0</v>
      </c>
      <c r="V32" s="360">
        <v>0</v>
      </c>
      <c r="W32" s="340">
        <f t="shared" si="3"/>
        <v>0</v>
      </c>
      <c r="X32" s="339"/>
      <c r="Y32" s="339"/>
      <c r="Z32" s="339"/>
      <c r="AA32" s="339"/>
      <c r="AB32" s="340">
        <f t="shared" si="4"/>
        <v>0</v>
      </c>
      <c r="AC32" s="339"/>
      <c r="AD32" s="339"/>
      <c r="AE32" s="339"/>
      <c r="AF32" s="339"/>
      <c r="AG32" s="340">
        <f t="shared" si="5"/>
        <v>0</v>
      </c>
      <c r="AH32" s="339"/>
      <c r="AI32" s="339"/>
      <c r="AJ32" s="339"/>
      <c r="AK32" s="339"/>
      <c r="AL32" s="341">
        <f t="shared" si="6"/>
        <v>0</v>
      </c>
    </row>
    <row r="33" spans="2:39" s="116" customFormat="1" ht="12.75">
      <c r="B33" s="338" t="s">
        <v>156</v>
      </c>
      <c r="C33" s="339" t="s">
        <v>157</v>
      </c>
      <c r="D33" s="360">
        <v>0</v>
      </c>
      <c r="E33" s="360">
        <v>0</v>
      </c>
      <c r="F33" s="360">
        <v>0</v>
      </c>
      <c r="G33" s="360">
        <v>0</v>
      </c>
      <c r="H33" s="340">
        <f t="shared" si="0"/>
        <v>0</v>
      </c>
      <c r="I33" s="360">
        <v>0</v>
      </c>
      <c r="J33" s="360">
        <v>0</v>
      </c>
      <c r="K33" s="360">
        <v>0</v>
      </c>
      <c r="L33" s="360">
        <v>0</v>
      </c>
      <c r="M33" s="340">
        <f t="shared" si="1"/>
        <v>0</v>
      </c>
      <c r="N33" s="360">
        <v>0</v>
      </c>
      <c r="O33" s="360">
        <v>0</v>
      </c>
      <c r="P33" s="360">
        <v>0</v>
      </c>
      <c r="Q33" s="360">
        <v>0</v>
      </c>
      <c r="R33" s="340">
        <f t="shared" si="2"/>
        <v>0</v>
      </c>
      <c r="S33" s="360">
        <v>0</v>
      </c>
      <c r="T33" s="360">
        <v>0</v>
      </c>
      <c r="U33" s="360">
        <v>0</v>
      </c>
      <c r="V33" s="360">
        <v>0</v>
      </c>
      <c r="W33" s="340">
        <f t="shared" si="3"/>
        <v>0</v>
      </c>
      <c r="X33" s="339"/>
      <c r="Y33" s="339"/>
      <c r="Z33" s="339"/>
      <c r="AA33" s="339"/>
      <c r="AB33" s="340">
        <f t="shared" si="4"/>
        <v>0</v>
      </c>
      <c r="AC33" s="339"/>
      <c r="AD33" s="339"/>
      <c r="AE33" s="339"/>
      <c r="AF33" s="339"/>
      <c r="AG33" s="340">
        <f t="shared" si="5"/>
        <v>0</v>
      </c>
      <c r="AH33" s="339"/>
      <c r="AI33" s="339"/>
      <c r="AJ33" s="339"/>
      <c r="AK33" s="339"/>
      <c r="AL33" s="341">
        <f t="shared" si="6"/>
        <v>0</v>
      </c>
      <c r="AM33" s="326"/>
    </row>
    <row r="34" spans="2:39" s="116" customFormat="1" ht="12.75">
      <c r="B34" s="338" t="s">
        <v>158</v>
      </c>
      <c r="C34" s="339" t="s">
        <v>159</v>
      </c>
      <c r="D34" s="360">
        <v>0</v>
      </c>
      <c r="E34" s="360">
        <v>0</v>
      </c>
      <c r="F34" s="360">
        <v>0</v>
      </c>
      <c r="G34" s="360">
        <v>0</v>
      </c>
      <c r="H34" s="340">
        <f t="shared" si="0"/>
        <v>0</v>
      </c>
      <c r="I34" s="360">
        <v>0</v>
      </c>
      <c r="J34" s="360">
        <v>0</v>
      </c>
      <c r="K34" s="360">
        <v>0</v>
      </c>
      <c r="L34" s="360">
        <v>0</v>
      </c>
      <c r="M34" s="340">
        <f t="shared" si="1"/>
        <v>0</v>
      </c>
      <c r="N34" s="360">
        <v>0</v>
      </c>
      <c r="O34" s="360">
        <v>0</v>
      </c>
      <c r="P34" s="360">
        <v>0</v>
      </c>
      <c r="Q34" s="360">
        <v>0</v>
      </c>
      <c r="R34" s="340">
        <f t="shared" si="2"/>
        <v>0</v>
      </c>
      <c r="S34" s="360">
        <v>0</v>
      </c>
      <c r="T34" s="360">
        <v>0</v>
      </c>
      <c r="U34" s="360">
        <v>0</v>
      </c>
      <c r="V34" s="360">
        <v>0</v>
      </c>
      <c r="W34" s="340">
        <f t="shared" si="3"/>
        <v>0</v>
      </c>
      <c r="X34" s="339"/>
      <c r="Y34" s="339"/>
      <c r="Z34" s="339"/>
      <c r="AA34" s="339"/>
      <c r="AB34" s="340">
        <f t="shared" si="4"/>
        <v>0</v>
      </c>
      <c r="AC34" s="339"/>
      <c r="AD34" s="339"/>
      <c r="AE34" s="339"/>
      <c r="AF34" s="339"/>
      <c r="AG34" s="340">
        <f t="shared" si="5"/>
        <v>0</v>
      </c>
      <c r="AH34" s="339"/>
      <c r="AI34" s="339"/>
      <c r="AJ34" s="339"/>
      <c r="AK34" s="339"/>
      <c r="AL34" s="341">
        <f t="shared" si="6"/>
        <v>0</v>
      </c>
      <c r="AM34" s="326"/>
    </row>
    <row r="35" spans="2:39" s="116" customFormat="1" ht="12.75">
      <c r="B35" s="338" t="s">
        <v>160</v>
      </c>
      <c r="C35" s="339" t="s">
        <v>161</v>
      </c>
      <c r="D35" s="360">
        <v>0</v>
      </c>
      <c r="E35" s="360">
        <v>0</v>
      </c>
      <c r="F35" s="360">
        <v>0</v>
      </c>
      <c r="G35" s="360">
        <v>0</v>
      </c>
      <c r="H35" s="340">
        <f t="shared" si="0"/>
        <v>0</v>
      </c>
      <c r="I35" s="360">
        <v>0</v>
      </c>
      <c r="J35" s="360">
        <v>0</v>
      </c>
      <c r="K35" s="360">
        <v>0</v>
      </c>
      <c r="L35" s="360">
        <v>0</v>
      </c>
      <c r="M35" s="340">
        <f t="shared" si="1"/>
        <v>0</v>
      </c>
      <c r="N35" s="360">
        <v>0</v>
      </c>
      <c r="O35" s="360">
        <v>0</v>
      </c>
      <c r="P35" s="360">
        <v>0</v>
      </c>
      <c r="Q35" s="360">
        <v>0</v>
      </c>
      <c r="R35" s="340">
        <f t="shared" si="2"/>
        <v>0</v>
      </c>
      <c r="S35" s="360">
        <v>0</v>
      </c>
      <c r="T35" s="360">
        <v>0</v>
      </c>
      <c r="U35" s="360">
        <v>0</v>
      </c>
      <c r="V35" s="360">
        <v>0</v>
      </c>
      <c r="W35" s="340">
        <f t="shared" si="3"/>
        <v>0</v>
      </c>
      <c r="X35" s="339"/>
      <c r="Y35" s="339"/>
      <c r="Z35" s="339"/>
      <c r="AA35" s="339"/>
      <c r="AB35" s="340">
        <f t="shared" si="4"/>
        <v>0</v>
      </c>
      <c r="AC35" s="339"/>
      <c r="AD35" s="339"/>
      <c r="AE35" s="339"/>
      <c r="AF35" s="339"/>
      <c r="AG35" s="340">
        <f t="shared" si="5"/>
        <v>0</v>
      </c>
      <c r="AH35" s="339"/>
      <c r="AI35" s="339"/>
      <c r="AJ35" s="339"/>
      <c r="AK35" s="339"/>
      <c r="AL35" s="341">
        <f t="shared" si="6"/>
        <v>0</v>
      </c>
      <c r="AM35" s="326"/>
    </row>
    <row r="36" spans="2:39" s="116" customFormat="1" ht="12.75">
      <c r="B36" s="338" t="s">
        <v>162</v>
      </c>
      <c r="C36" s="339" t="s">
        <v>163</v>
      </c>
      <c r="D36" s="360">
        <v>0</v>
      </c>
      <c r="E36" s="360">
        <v>0</v>
      </c>
      <c r="F36" s="360">
        <v>0</v>
      </c>
      <c r="G36" s="360">
        <v>0</v>
      </c>
      <c r="H36" s="340">
        <f t="shared" si="0"/>
        <v>0</v>
      </c>
      <c r="I36" s="360">
        <v>0</v>
      </c>
      <c r="J36" s="360">
        <v>0</v>
      </c>
      <c r="K36" s="360">
        <v>0</v>
      </c>
      <c r="L36" s="360">
        <v>0</v>
      </c>
      <c r="M36" s="340">
        <f t="shared" si="1"/>
        <v>0</v>
      </c>
      <c r="N36" s="360">
        <v>0</v>
      </c>
      <c r="O36" s="360">
        <v>0</v>
      </c>
      <c r="P36" s="360">
        <v>0</v>
      </c>
      <c r="Q36" s="360">
        <v>0</v>
      </c>
      <c r="R36" s="340">
        <f t="shared" si="2"/>
        <v>0</v>
      </c>
      <c r="S36" s="360">
        <v>0</v>
      </c>
      <c r="T36" s="360">
        <v>0</v>
      </c>
      <c r="U36" s="360">
        <v>0</v>
      </c>
      <c r="V36" s="360">
        <v>0</v>
      </c>
      <c r="W36" s="340">
        <f t="shared" si="3"/>
        <v>0</v>
      </c>
      <c r="X36" s="339"/>
      <c r="Y36" s="339"/>
      <c r="Z36" s="339"/>
      <c r="AA36" s="339"/>
      <c r="AB36" s="340">
        <f t="shared" si="4"/>
        <v>0</v>
      </c>
      <c r="AC36" s="339"/>
      <c r="AD36" s="339"/>
      <c r="AE36" s="339"/>
      <c r="AF36" s="339"/>
      <c r="AG36" s="340">
        <f t="shared" si="5"/>
        <v>0</v>
      </c>
      <c r="AH36" s="339"/>
      <c r="AI36" s="339"/>
      <c r="AJ36" s="339"/>
      <c r="AK36" s="339"/>
      <c r="AL36" s="341">
        <f t="shared" si="6"/>
        <v>0</v>
      </c>
      <c r="AM36" s="326"/>
    </row>
    <row r="37" spans="2:39" s="116" customFormat="1" ht="12.75">
      <c r="B37" s="338" t="s">
        <v>164</v>
      </c>
      <c r="C37" s="339" t="s">
        <v>165</v>
      </c>
      <c r="D37" s="360">
        <v>0</v>
      </c>
      <c r="E37" s="360">
        <v>0</v>
      </c>
      <c r="F37" s="360">
        <v>0</v>
      </c>
      <c r="G37" s="360">
        <v>0</v>
      </c>
      <c r="H37" s="340">
        <f t="shared" si="0"/>
        <v>0</v>
      </c>
      <c r="I37" s="360">
        <v>0</v>
      </c>
      <c r="J37" s="360">
        <v>0</v>
      </c>
      <c r="K37" s="360">
        <v>0</v>
      </c>
      <c r="L37" s="360">
        <v>0</v>
      </c>
      <c r="M37" s="340">
        <f t="shared" si="1"/>
        <v>0</v>
      </c>
      <c r="N37" s="360">
        <v>0</v>
      </c>
      <c r="O37" s="360">
        <v>0</v>
      </c>
      <c r="P37" s="360">
        <v>0</v>
      </c>
      <c r="Q37" s="360">
        <v>0</v>
      </c>
      <c r="R37" s="340">
        <f t="shared" si="2"/>
        <v>0</v>
      </c>
      <c r="S37" s="360">
        <v>0</v>
      </c>
      <c r="T37" s="360">
        <v>0</v>
      </c>
      <c r="U37" s="360">
        <v>0</v>
      </c>
      <c r="V37" s="360">
        <v>0</v>
      </c>
      <c r="W37" s="340">
        <f t="shared" si="3"/>
        <v>0</v>
      </c>
      <c r="X37" s="339"/>
      <c r="Y37" s="339"/>
      <c r="Z37" s="339"/>
      <c r="AA37" s="339"/>
      <c r="AB37" s="340">
        <f t="shared" si="4"/>
        <v>0</v>
      </c>
      <c r="AC37" s="339"/>
      <c r="AD37" s="339"/>
      <c r="AE37" s="339"/>
      <c r="AF37" s="339"/>
      <c r="AG37" s="340">
        <f t="shared" si="5"/>
        <v>0</v>
      </c>
      <c r="AH37" s="339"/>
      <c r="AI37" s="339"/>
      <c r="AJ37" s="339"/>
      <c r="AK37" s="339"/>
      <c r="AL37" s="341">
        <f t="shared" si="6"/>
        <v>0</v>
      </c>
      <c r="AM37" s="326"/>
    </row>
    <row r="38" spans="2:39" s="116" customFormat="1" ht="12.75">
      <c r="B38" s="338" t="s">
        <v>166</v>
      </c>
      <c r="C38" s="339" t="s">
        <v>167</v>
      </c>
      <c r="D38" s="360">
        <v>0</v>
      </c>
      <c r="E38" s="360">
        <v>0</v>
      </c>
      <c r="F38" s="360">
        <v>0</v>
      </c>
      <c r="G38" s="360">
        <v>0</v>
      </c>
      <c r="H38" s="340">
        <f t="shared" si="0"/>
        <v>0</v>
      </c>
      <c r="I38" s="360">
        <v>0</v>
      </c>
      <c r="J38" s="360">
        <v>0</v>
      </c>
      <c r="K38" s="360">
        <v>0</v>
      </c>
      <c r="L38" s="360">
        <v>0</v>
      </c>
      <c r="M38" s="340">
        <f t="shared" si="1"/>
        <v>0</v>
      </c>
      <c r="N38" s="360">
        <v>0</v>
      </c>
      <c r="O38" s="360">
        <v>0</v>
      </c>
      <c r="P38" s="360">
        <v>0</v>
      </c>
      <c r="Q38" s="360">
        <v>0</v>
      </c>
      <c r="R38" s="340">
        <f t="shared" si="2"/>
        <v>0</v>
      </c>
      <c r="S38" s="360">
        <v>0</v>
      </c>
      <c r="T38" s="360">
        <v>0</v>
      </c>
      <c r="U38" s="360">
        <v>0</v>
      </c>
      <c r="V38" s="360">
        <v>0</v>
      </c>
      <c r="W38" s="340">
        <f t="shared" si="3"/>
        <v>0</v>
      </c>
      <c r="X38" s="339"/>
      <c r="Y38" s="339"/>
      <c r="Z38" s="339"/>
      <c r="AA38" s="339"/>
      <c r="AB38" s="340">
        <f t="shared" si="4"/>
        <v>0</v>
      </c>
      <c r="AC38" s="339"/>
      <c r="AD38" s="339"/>
      <c r="AE38" s="339"/>
      <c r="AF38" s="339"/>
      <c r="AG38" s="340">
        <f t="shared" si="5"/>
        <v>0</v>
      </c>
      <c r="AH38" s="339"/>
      <c r="AI38" s="339"/>
      <c r="AJ38" s="339"/>
      <c r="AK38" s="339"/>
      <c r="AL38" s="341">
        <f t="shared" si="6"/>
        <v>0</v>
      </c>
      <c r="AM38" s="326"/>
    </row>
    <row r="39" spans="2:39" s="116" customFormat="1" ht="12.75">
      <c r="B39" s="338" t="s">
        <v>168</v>
      </c>
      <c r="C39" s="339" t="s">
        <v>169</v>
      </c>
      <c r="D39" s="360">
        <v>0</v>
      </c>
      <c r="E39" s="360">
        <v>0</v>
      </c>
      <c r="F39" s="360">
        <v>0</v>
      </c>
      <c r="G39" s="360">
        <v>0</v>
      </c>
      <c r="H39" s="340">
        <f t="shared" si="0"/>
        <v>0</v>
      </c>
      <c r="I39" s="360">
        <v>0</v>
      </c>
      <c r="J39" s="360">
        <v>0</v>
      </c>
      <c r="K39" s="360">
        <v>0</v>
      </c>
      <c r="L39" s="360">
        <v>0</v>
      </c>
      <c r="M39" s="340">
        <f t="shared" si="1"/>
        <v>0</v>
      </c>
      <c r="N39" s="360">
        <v>0</v>
      </c>
      <c r="O39" s="360">
        <v>0</v>
      </c>
      <c r="P39" s="360">
        <v>0</v>
      </c>
      <c r="Q39" s="360">
        <v>0</v>
      </c>
      <c r="R39" s="340">
        <f t="shared" si="2"/>
        <v>0</v>
      </c>
      <c r="S39" s="360">
        <v>0</v>
      </c>
      <c r="T39" s="360">
        <v>0</v>
      </c>
      <c r="U39" s="360">
        <v>0</v>
      </c>
      <c r="V39" s="360">
        <v>0</v>
      </c>
      <c r="W39" s="340">
        <f t="shared" si="3"/>
        <v>0</v>
      </c>
      <c r="X39" s="339"/>
      <c r="Y39" s="339"/>
      <c r="Z39" s="339"/>
      <c r="AA39" s="339"/>
      <c r="AB39" s="340">
        <f t="shared" si="4"/>
        <v>0</v>
      </c>
      <c r="AC39" s="339"/>
      <c r="AD39" s="339"/>
      <c r="AE39" s="339"/>
      <c r="AF39" s="339"/>
      <c r="AG39" s="340">
        <f t="shared" si="5"/>
        <v>0</v>
      </c>
      <c r="AH39" s="339"/>
      <c r="AI39" s="339"/>
      <c r="AJ39" s="339"/>
      <c r="AK39" s="339"/>
      <c r="AL39" s="341">
        <f t="shared" si="6"/>
        <v>0</v>
      </c>
      <c r="AM39" s="326"/>
    </row>
    <row r="40" spans="2:39" s="116" customFormat="1" ht="12.75">
      <c r="B40" s="338" t="s">
        <v>170</v>
      </c>
      <c r="C40" s="339" t="s">
        <v>171</v>
      </c>
      <c r="D40" s="360">
        <v>0</v>
      </c>
      <c r="E40" s="360">
        <v>0</v>
      </c>
      <c r="F40" s="360">
        <v>0</v>
      </c>
      <c r="G40" s="360">
        <v>0</v>
      </c>
      <c r="H40" s="340">
        <f t="shared" si="0"/>
        <v>0</v>
      </c>
      <c r="I40" s="360">
        <v>0</v>
      </c>
      <c r="J40" s="360">
        <v>0</v>
      </c>
      <c r="K40" s="360">
        <v>0</v>
      </c>
      <c r="L40" s="360">
        <v>0</v>
      </c>
      <c r="M40" s="340">
        <f t="shared" si="1"/>
        <v>0</v>
      </c>
      <c r="N40" s="360">
        <v>0</v>
      </c>
      <c r="O40" s="360">
        <v>0</v>
      </c>
      <c r="P40" s="360">
        <v>0</v>
      </c>
      <c r="Q40" s="360">
        <v>0</v>
      </c>
      <c r="R40" s="340">
        <f t="shared" si="2"/>
        <v>0</v>
      </c>
      <c r="S40" s="360">
        <v>0</v>
      </c>
      <c r="T40" s="360">
        <v>0</v>
      </c>
      <c r="U40" s="360">
        <v>0</v>
      </c>
      <c r="V40" s="360">
        <v>0</v>
      </c>
      <c r="W40" s="340">
        <f t="shared" si="3"/>
        <v>0</v>
      </c>
      <c r="X40" s="339"/>
      <c r="Y40" s="339"/>
      <c r="Z40" s="339"/>
      <c r="AA40" s="339"/>
      <c r="AB40" s="340">
        <f t="shared" si="4"/>
        <v>0</v>
      </c>
      <c r="AC40" s="339"/>
      <c r="AD40" s="339"/>
      <c r="AE40" s="339"/>
      <c r="AF40" s="339"/>
      <c r="AG40" s="340">
        <f t="shared" si="5"/>
        <v>0</v>
      </c>
      <c r="AH40" s="339"/>
      <c r="AI40" s="339"/>
      <c r="AJ40" s="339"/>
      <c r="AK40" s="339"/>
      <c r="AL40" s="341">
        <f t="shared" si="6"/>
        <v>0</v>
      </c>
      <c r="AM40" s="326"/>
    </row>
    <row r="41" spans="2:39" s="116" customFormat="1" ht="12.75">
      <c r="B41" s="338" t="s">
        <v>172</v>
      </c>
      <c r="C41" s="339" t="s">
        <v>173</v>
      </c>
      <c r="D41" s="360">
        <v>0</v>
      </c>
      <c r="E41" s="360">
        <v>0</v>
      </c>
      <c r="F41" s="360">
        <v>0</v>
      </c>
      <c r="G41" s="360">
        <v>0</v>
      </c>
      <c r="H41" s="340">
        <f t="shared" si="0"/>
        <v>0</v>
      </c>
      <c r="I41" s="360">
        <v>0</v>
      </c>
      <c r="J41" s="360">
        <v>0</v>
      </c>
      <c r="K41" s="360">
        <v>0</v>
      </c>
      <c r="L41" s="360">
        <v>0</v>
      </c>
      <c r="M41" s="340">
        <f t="shared" si="1"/>
        <v>0</v>
      </c>
      <c r="N41" s="360">
        <v>0</v>
      </c>
      <c r="O41" s="360">
        <v>0</v>
      </c>
      <c r="P41" s="360">
        <v>0</v>
      </c>
      <c r="Q41" s="360">
        <v>0</v>
      </c>
      <c r="R41" s="340">
        <f t="shared" si="2"/>
        <v>0</v>
      </c>
      <c r="S41" s="360">
        <v>0</v>
      </c>
      <c r="T41" s="360">
        <v>0</v>
      </c>
      <c r="U41" s="360">
        <v>0</v>
      </c>
      <c r="V41" s="360">
        <v>0</v>
      </c>
      <c r="W41" s="340">
        <f t="shared" si="3"/>
        <v>0</v>
      </c>
      <c r="X41" s="339"/>
      <c r="Y41" s="339"/>
      <c r="Z41" s="339"/>
      <c r="AA41" s="339"/>
      <c r="AB41" s="340">
        <f t="shared" si="4"/>
        <v>0</v>
      </c>
      <c r="AC41" s="339"/>
      <c r="AD41" s="339"/>
      <c r="AE41" s="339"/>
      <c r="AF41" s="339"/>
      <c r="AG41" s="340">
        <f t="shared" si="5"/>
        <v>0</v>
      </c>
      <c r="AH41" s="339"/>
      <c r="AI41" s="339"/>
      <c r="AJ41" s="339"/>
      <c r="AK41" s="339"/>
      <c r="AL41" s="341">
        <f t="shared" si="6"/>
        <v>0</v>
      </c>
      <c r="AM41" s="326"/>
    </row>
    <row r="42" spans="2:39" s="116" customFormat="1" ht="13.5" thickBot="1">
      <c r="B42" s="330"/>
      <c r="C42" s="331"/>
      <c r="D42" s="342">
        <f t="shared" ref="D42:AL42" si="7">SUM(D7:D41)</f>
        <v>3435.8484899999958</v>
      </c>
      <c r="E42" s="342">
        <f t="shared" si="7"/>
        <v>5975.7051300000003</v>
      </c>
      <c r="F42" s="342">
        <f t="shared" si="7"/>
        <v>982.15621999999996</v>
      </c>
      <c r="G42" s="342">
        <f t="shared" si="7"/>
        <v>463.22229999999996</v>
      </c>
      <c r="H42" s="342">
        <f t="shared" si="7"/>
        <v>10856.932139999997</v>
      </c>
      <c r="I42" s="342">
        <f t="shared" si="7"/>
        <v>0</v>
      </c>
      <c r="J42" s="342">
        <f t="shared" si="7"/>
        <v>0</v>
      </c>
      <c r="K42" s="342">
        <f t="shared" si="7"/>
        <v>0</v>
      </c>
      <c r="L42" s="342">
        <f t="shared" si="7"/>
        <v>0</v>
      </c>
      <c r="M42" s="342">
        <f t="shared" si="7"/>
        <v>0</v>
      </c>
      <c r="N42" s="342">
        <f t="shared" si="7"/>
        <v>0</v>
      </c>
      <c r="O42" s="342">
        <f t="shared" si="7"/>
        <v>0</v>
      </c>
      <c r="P42" s="342">
        <f t="shared" si="7"/>
        <v>0</v>
      </c>
      <c r="Q42" s="342">
        <f t="shared" si="7"/>
        <v>0</v>
      </c>
      <c r="R42" s="342">
        <f t="shared" si="7"/>
        <v>0</v>
      </c>
      <c r="S42" s="342">
        <f t="shared" si="7"/>
        <v>6.9550300000000001E-3</v>
      </c>
      <c r="T42" s="342">
        <f t="shared" si="7"/>
        <v>0.15149386000000001</v>
      </c>
      <c r="U42" s="342">
        <f t="shared" si="7"/>
        <v>9.874270000000001E-3</v>
      </c>
      <c r="V42" s="342">
        <f t="shared" si="7"/>
        <v>0</v>
      </c>
      <c r="W42" s="342">
        <f t="shared" si="7"/>
        <v>0.16832316</v>
      </c>
      <c r="X42" s="342">
        <f t="shared" si="7"/>
        <v>0</v>
      </c>
      <c r="Y42" s="342">
        <f t="shared" si="7"/>
        <v>0</v>
      </c>
      <c r="Z42" s="342">
        <f t="shared" si="7"/>
        <v>0</v>
      </c>
      <c r="AA42" s="342">
        <f t="shared" si="7"/>
        <v>0</v>
      </c>
      <c r="AB42" s="342">
        <f t="shared" si="7"/>
        <v>0</v>
      </c>
      <c r="AC42" s="342">
        <f t="shared" si="7"/>
        <v>0</v>
      </c>
      <c r="AD42" s="342">
        <f t="shared" si="7"/>
        <v>0</v>
      </c>
      <c r="AE42" s="342">
        <f t="shared" si="7"/>
        <v>0</v>
      </c>
      <c r="AF42" s="342">
        <f t="shared" si="7"/>
        <v>0</v>
      </c>
      <c r="AG42" s="342">
        <f t="shared" si="7"/>
        <v>0</v>
      </c>
      <c r="AH42" s="342">
        <f t="shared" si="7"/>
        <v>0</v>
      </c>
      <c r="AI42" s="342">
        <f t="shared" si="7"/>
        <v>0</v>
      </c>
      <c r="AJ42" s="342">
        <f t="shared" si="7"/>
        <v>0</v>
      </c>
      <c r="AK42" s="342">
        <f t="shared" si="7"/>
        <v>0</v>
      </c>
      <c r="AL42" s="343">
        <f t="shared" si="7"/>
        <v>0</v>
      </c>
      <c r="AM42" s="326"/>
    </row>
    <row r="43" spans="2:39" s="116" customFormat="1" ht="12.75">
      <c r="B43" s="326"/>
      <c r="C43" s="326"/>
      <c r="D43" s="326"/>
      <c r="E43" s="326"/>
      <c r="F43" s="326"/>
      <c r="G43" s="326"/>
      <c r="H43" s="326"/>
      <c r="I43" s="326"/>
      <c r="J43" s="326"/>
      <c r="K43" s="326"/>
      <c r="L43" s="326"/>
      <c r="M43" s="326"/>
      <c r="N43" s="326"/>
      <c r="O43" s="326"/>
      <c r="P43" s="326"/>
      <c r="Q43" s="326"/>
      <c r="R43" s="326"/>
      <c r="S43" s="326"/>
      <c r="T43" s="326"/>
      <c r="U43" s="326"/>
      <c r="V43" s="326"/>
      <c r="W43" s="326"/>
      <c r="X43" s="326"/>
      <c r="Y43" s="326"/>
      <c r="Z43" s="326"/>
      <c r="AA43" s="326"/>
      <c r="AB43" s="326"/>
      <c r="AC43" s="326"/>
      <c r="AD43" s="326"/>
      <c r="AE43" s="326"/>
      <c r="AF43" s="326"/>
      <c r="AG43" s="326"/>
      <c r="AH43" s="326"/>
      <c r="AI43" s="326"/>
      <c r="AJ43" s="326"/>
      <c r="AK43" s="326"/>
      <c r="AL43" s="326"/>
      <c r="AM43" s="326"/>
    </row>
    <row r="44" spans="2:39" s="116" customFormat="1" ht="12.75">
      <c r="B44" s="326"/>
      <c r="C44" s="326"/>
      <c r="D44" s="326"/>
      <c r="E44" s="326"/>
      <c r="F44" s="326"/>
      <c r="G44" s="326"/>
      <c r="H44" s="326"/>
      <c r="I44" s="326"/>
      <c r="J44" s="326"/>
      <c r="K44" s="326"/>
      <c r="L44" s="326"/>
      <c r="M44" s="326"/>
      <c r="N44" s="326"/>
      <c r="O44" s="326"/>
      <c r="P44" s="326"/>
      <c r="Q44" s="326"/>
      <c r="R44" s="326"/>
      <c r="S44" s="326"/>
      <c r="T44" s="326"/>
      <c r="U44" s="326"/>
      <c r="V44" s="326"/>
      <c r="W44" s="326"/>
      <c r="X44" s="326"/>
      <c r="Y44" s="326"/>
      <c r="Z44" s="326"/>
      <c r="AA44" s="326"/>
      <c r="AB44" s="326"/>
      <c r="AC44" s="326"/>
      <c r="AD44" s="326"/>
      <c r="AE44" s="326"/>
      <c r="AF44" s="326"/>
      <c r="AG44" s="326"/>
      <c r="AH44" s="326"/>
      <c r="AI44" s="326"/>
      <c r="AJ44" s="326"/>
      <c r="AK44" s="326"/>
      <c r="AL44" s="326"/>
      <c r="AM44" s="326"/>
    </row>
    <row r="45" spans="2:39" ht="16.5" customHeight="1">
      <c r="B45" s="23"/>
      <c r="C45" s="23"/>
      <c r="D45" s="23"/>
      <c r="E45" s="23"/>
      <c r="F45" s="23"/>
      <c r="G45" s="23"/>
      <c r="H45" s="23"/>
      <c r="I45" s="23"/>
      <c r="J45" s="23"/>
      <c r="K45" s="23"/>
      <c r="L45" s="23"/>
      <c r="M45" s="25"/>
      <c r="N45" s="25"/>
      <c r="O45" s="25"/>
      <c r="P45" s="25"/>
      <c r="Q45" s="26"/>
      <c r="R45" s="26"/>
      <c r="S45" s="26"/>
      <c r="T45" s="26"/>
      <c r="U45" s="26"/>
      <c r="V45" s="26"/>
      <c r="W45" s="26"/>
      <c r="X45" s="26"/>
      <c r="Y45" s="26"/>
      <c r="Z45" s="26"/>
      <c r="AA45" s="23"/>
      <c r="AB45" s="23"/>
      <c r="AC45" s="23"/>
      <c r="AD45" s="23"/>
      <c r="AE45" s="23"/>
      <c r="AF45" s="26"/>
      <c r="AG45" s="23"/>
      <c r="AH45" s="23"/>
      <c r="AI45" s="23"/>
      <c r="AJ45" s="23"/>
      <c r="AK45" s="23"/>
      <c r="AL45" s="23"/>
      <c r="AM45" s="23"/>
    </row>
    <row r="46" spans="2:39" ht="16.5" customHeight="1">
      <c r="B46" s="23"/>
      <c r="C46" s="23"/>
      <c r="D46" s="23"/>
      <c r="E46" s="23"/>
      <c r="F46" s="23"/>
      <c r="G46" s="23"/>
      <c r="H46" s="23"/>
      <c r="I46" s="23"/>
      <c r="J46" s="23"/>
      <c r="K46" s="23"/>
      <c r="L46" s="23"/>
      <c r="M46" s="25"/>
      <c r="N46" s="25"/>
      <c r="O46" s="25"/>
      <c r="P46" s="25"/>
      <c r="Q46" s="26"/>
      <c r="R46" s="26"/>
      <c r="S46" s="26"/>
      <c r="T46" s="26"/>
      <c r="U46" s="26"/>
      <c r="V46" s="26"/>
      <c r="W46" s="26"/>
      <c r="X46" s="26"/>
      <c r="Y46" s="26"/>
      <c r="Z46" s="26"/>
      <c r="AA46" s="23"/>
      <c r="AB46" s="23"/>
      <c r="AC46" s="23"/>
      <c r="AD46" s="23"/>
      <c r="AE46" s="23"/>
      <c r="AF46" s="26"/>
      <c r="AG46" s="23"/>
      <c r="AH46" s="23"/>
      <c r="AI46" s="23"/>
      <c r="AJ46" s="23"/>
      <c r="AK46" s="23"/>
      <c r="AL46" s="23"/>
      <c r="AM46" s="23"/>
    </row>
    <row r="47" spans="2:39" ht="16.5" customHeight="1">
      <c r="B47" s="23"/>
      <c r="C47" s="23"/>
      <c r="D47" s="23"/>
      <c r="E47" s="23"/>
      <c r="F47" s="23"/>
      <c r="G47" s="23"/>
      <c r="H47" s="23"/>
      <c r="I47" s="23"/>
      <c r="J47" s="23"/>
      <c r="K47" s="23"/>
      <c r="L47" s="23"/>
      <c r="M47" s="25"/>
      <c r="N47" s="25"/>
      <c r="O47" s="25"/>
      <c r="P47" s="25"/>
      <c r="Q47" s="26"/>
      <c r="R47" s="26"/>
      <c r="S47" s="26"/>
      <c r="T47" s="26"/>
      <c r="U47" s="26"/>
      <c r="V47" s="26"/>
      <c r="W47" s="26"/>
      <c r="X47" s="26"/>
      <c r="Y47" s="26"/>
      <c r="Z47" s="26"/>
      <c r="AA47" s="23"/>
      <c r="AB47" s="23"/>
      <c r="AC47" s="23"/>
      <c r="AD47" s="23"/>
      <c r="AE47" s="23"/>
      <c r="AF47" s="26"/>
      <c r="AG47" s="23"/>
      <c r="AH47" s="23"/>
      <c r="AI47" s="23"/>
      <c r="AJ47" s="23"/>
      <c r="AK47" s="23"/>
      <c r="AL47" s="23"/>
      <c r="AM47" s="23"/>
    </row>
    <row r="48" spans="2:39" ht="16.5" customHeight="1">
      <c r="B48" s="23"/>
      <c r="C48" s="23"/>
      <c r="D48" s="23"/>
      <c r="E48" s="23"/>
      <c r="F48" s="23"/>
      <c r="G48" s="23"/>
      <c r="H48" s="23"/>
      <c r="I48" s="23"/>
      <c r="J48" s="23"/>
      <c r="K48" s="23"/>
      <c r="L48" s="23"/>
      <c r="M48" s="25"/>
      <c r="N48" s="25"/>
      <c r="O48" s="25"/>
      <c r="P48" s="25"/>
      <c r="Q48" s="26"/>
      <c r="R48" s="26"/>
      <c r="S48" s="26"/>
      <c r="T48" s="26"/>
      <c r="U48" s="26"/>
      <c r="V48" s="26"/>
      <c r="W48" s="26"/>
      <c r="X48" s="26"/>
      <c r="Y48" s="26"/>
      <c r="Z48" s="26"/>
      <c r="AA48" s="23"/>
      <c r="AB48" s="23"/>
      <c r="AC48" s="23"/>
      <c r="AD48" s="23"/>
      <c r="AE48" s="23"/>
      <c r="AF48" s="26"/>
      <c r="AG48" s="23"/>
      <c r="AH48" s="23"/>
      <c r="AI48" s="23"/>
      <c r="AJ48" s="23"/>
      <c r="AK48" s="23"/>
      <c r="AL48" s="23"/>
      <c r="AM48" s="23"/>
    </row>
    <row r="49" spans="2:39" ht="16.5" customHeight="1">
      <c r="B49" s="23"/>
      <c r="C49" s="23"/>
      <c r="D49" s="23"/>
      <c r="E49" s="23"/>
      <c r="F49" s="23"/>
      <c r="G49" s="23"/>
      <c r="H49" s="23"/>
      <c r="I49" s="23"/>
      <c r="J49" s="23"/>
      <c r="K49" s="23"/>
      <c r="L49" s="23"/>
      <c r="M49" s="25"/>
      <c r="N49" s="25"/>
      <c r="O49" s="25"/>
      <c r="P49" s="25"/>
      <c r="Q49" s="26"/>
      <c r="R49" s="26"/>
      <c r="S49" s="26"/>
      <c r="T49" s="26"/>
      <c r="U49" s="26"/>
      <c r="V49" s="26"/>
      <c r="W49" s="26"/>
      <c r="X49" s="26"/>
      <c r="Y49" s="26"/>
      <c r="Z49" s="26"/>
      <c r="AA49" s="23"/>
      <c r="AB49" s="23"/>
      <c r="AC49" s="23"/>
      <c r="AD49" s="23"/>
      <c r="AE49" s="23"/>
      <c r="AF49" s="26"/>
      <c r="AG49" s="23"/>
      <c r="AH49" s="23"/>
      <c r="AI49" s="23"/>
      <c r="AJ49" s="23"/>
      <c r="AK49" s="23"/>
      <c r="AL49" s="23"/>
      <c r="AM49" s="23"/>
    </row>
    <row r="50" spans="2:39" ht="16.5" customHeight="1">
      <c r="B50" s="23"/>
      <c r="C50" s="23"/>
      <c r="D50" s="23"/>
      <c r="E50" s="23"/>
      <c r="F50" s="23"/>
      <c r="G50" s="23"/>
      <c r="H50" s="23"/>
      <c r="I50" s="23"/>
      <c r="J50" s="23"/>
      <c r="K50" s="23"/>
      <c r="L50" s="23"/>
      <c r="M50" s="25"/>
      <c r="N50" s="25"/>
      <c r="O50" s="25"/>
      <c r="P50" s="25"/>
      <c r="Q50" s="26"/>
      <c r="R50" s="26"/>
      <c r="S50" s="26"/>
      <c r="T50" s="26"/>
      <c r="U50" s="26"/>
      <c r="V50" s="26"/>
      <c r="W50" s="26"/>
      <c r="X50" s="26"/>
      <c r="Y50" s="26"/>
      <c r="Z50" s="26"/>
      <c r="AA50" s="23"/>
      <c r="AB50" s="23"/>
      <c r="AC50" s="23"/>
      <c r="AD50" s="23"/>
      <c r="AE50" s="23"/>
      <c r="AF50" s="26"/>
      <c r="AG50" s="23"/>
      <c r="AH50" s="23"/>
      <c r="AI50" s="23"/>
      <c r="AJ50" s="23"/>
      <c r="AK50" s="23"/>
      <c r="AL50" s="23"/>
      <c r="AM50" s="23"/>
    </row>
    <row r="51" spans="2:39" ht="16.5" customHeight="1">
      <c r="B51" s="23"/>
      <c r="C51" s="23"/>
      <c r="D51" s="23"/>
      <c r="E51" s="23"/>
      <c r="F51" s="23"/>
      <c r="G51" s="23"/>
      <c r="H51" s="23"/>
      <c r="I51" s="23"/>
      <c r="J51" s="23"/>
      <c r="K51" s="23"/>
      <c r="L51" s="23"/>
      <c r="M51" s="25"/>
      <c r="N51" s="25"/>
      <c r="O51" s="25"/>
      <c r="P51" s="25"/>
      <c r="Q51" s="26"/>
      <c r="R51" s="26"/>
      <c r="S51" s="26"/>
      <c r="T51" s="26"/>
      <c r="U51" s="26"/>
      <c r="V51" s="26"/>
      <c r="W51" s="26"/>
      <c r="X51" s="26"/>
      <c r="Y51" s="26"/>
      <c r="Z51" s="26"/>
      <c r="AA51" s="23"/>
      <c r="AB51" s="23"/>
      <c r="AC51" s="23"/>
      <c r="AD51" s="23"/>
      <c r="AE51" s="23"/>
      <c r="AF51" s="26"/>
      <c r="AG51" s="23"/>
      <c r="AH51" s="23"/>
      <c r="AI51" s="23"/>
      <c r="AJ51" s="23"/>
      <c r="AK51" s="23"/>
      <c r="AL51" s="23"/>
      <c r="AM51" s="23"/>
    </row>
    <row r="52" spans="2:39" ht="16.5" customHeight="1">
      <c r="B52" s="23"/>
      <c r="C52" s="23"/>
      <c r="D52" s="23"/>
      <c r="E52" s="23"/>
      <c r="F52" s="23"/>
      <c r="G52" s="23"/>
      <c r="H52" s="23"/>
      <c r="I52" s="23"/>
      <c r="J52" s="23"/>
      <c r="K52" s="23"/>
      <c r="L52" s="23"/>
      <c r="M52" s="25"/>
      <c r="N52" s="25"/>
      <c r="O52" s="25"/>
      <c r="P52" s="25"/>
      <c r="Q52" s="26"/>
      <c r="R52" s="26"/>
      <c r="S52" s="26"/>
      <c r="T52" s="26"/>
      <c r="U52" s="26"/>
      <c r="V52" s="26"/>
      <c r="W52" s="26"/>
      <c r="X52" s="26"/>
      <c r="Y52" s="26"/>
      <c r="Z52" s="26"/>
      <c r="AA52" s="23"/>
      <c r="AB52" s="23"/>
      <c r="AC52" s="23"/>
      <c r="AD52" s="23"/>
      <c r="AE52" s="23"/>
      <c r="AF52" s="26"/>
      <c r="AG52" s="23"/>
      <c r="AH52" s="23"/>
      <c r="AI52" s="23"/>
      <c r="AJ52" s="23"/>
      <c r="AK52" s="23"/>
      <c r="AL52" s="23"/>
      <c r="AM52" s="23"/>
    </row>
    <row r="53" spans="2:39" ht="16.5" customHeight="1">
      <c r="B53" s="23"/>
      <c r="C53" s="23"/>
      <c r="D53" s="23"/>
      <c r="E53" s="23"/>
      <c r="F53" s="23"/>
      <c r="G53" s="23"/>
      <c r="H53" s="23"/>
      <c r="I53" s="23"/>
      <c r="J53" s="23"/>
      <c r="K53" s="23"/>
      <c r="L53" s="23"/>
      <c r="M53" s="25"/>
      <c r="N53" s="25"/>
      <c r="O53" s="25"/>
      <c r="P53" s="25"/>
      <c r="Q53" s="26"/>
      <c r="R53" s="26"/>
      <c r="S53" s="26"/>
      <c r="T53" s="26"/>
      <c r="U53" s="26"/>
      <c r="V53" s="26"/>
      <c r="W53" s="26"/>
      <c r="X53" s="26"/>
      <c r="Y53" s="26"/>
      <c r="Z53" s="26"/>
      <c r="AA53" s="23"/>
      <c r="AB53" s="23"/>
      <c r="AC53" s="23"/>
      <c r="AD53" s="23"/>
      <c r="AE53" s="23"/>
      <c r="AF53" s="26"/>
      <c r="AG53" s="23"/>
      <c r="AH53" s="23"/>
      <c r="AI53" s="23"/>
      <c r="AJ53" s="23"/>
      <c r="AK53" s="23"/>
      <c r="AL53" s="23"/>
      <c r="AM53" s="23"/>
    </row>
    <row r="54" spans="2:39" ht="16.5" customHeight="1">
      <c r="B54" s="23"/>
      <c r="C54" s="23"/>
      <c r="D54" s="23"/>
      <c r="E54" s="23"/>
      <c r="F54" s="23"/>
      <c r="G54" s="23"/>
      <c r="H54" s="23"/>
      <c r="I54" s="23"/>
      <c r="J54" s="23"/>
      <c r="K54" s="23"/>
      <c r="L54" s="23"/>
      <c r="M54" s="25"/>
      <c r="N54" s="25"/>
      <c r="O54" s="25"/>
      <c r="P54" s="25"/>
      <c r="Q54" s="26"/>
      <c r="R54" s="26"/>
      <c r="S54" s="26"/>
      <c r="T54" s="26"/>
      <c r="U54" s="26"/>
      <c r="V54" s="26"/>
      <c r="W54" s="26"/>
      <c r="X54" s="26"/>
      <c r="Y54" s="26"/>
      <c r="Z54" s="26"/>
      <c r="AA54" s="23"/>
      <c r="AB54" s="23"/>
      <c r="AC54" s="23"/>
      <c r="AD54" s="23"/>
      <c r="AE54" s="23"/>
      <c r="AF54" s="26"/>
      <c r="AG54" s="23"/>
      <c r="AH54" s="23"/>
      <c r="AI54" s="23"/>
      <c r="AJ54" s="23"/>
      <c r="AK54" s="23"/>
      <c r="AL54" s="23"/>
      <c r="AM54" s="23"/>
    </row>
    <row r="55" spans="2:39" ht="16.5" customHeight="1">
      <c r="B55" s="23"/>
      <c r="C55" s="23"/>
      <c r="D55" s="23"/>
      <c r="E55" s="23"/>
      <c r="F55" s="23"/>
      <c r="G55" s="23"/>
      <c r="H55" s="23"/>
      <c r="I55" s="23"/>
      <c r="J55" s="23"/>
      <c r="K55" s="23"/>
      <c r="L55" s="23"/>
      <c r="M55" s="25"/>
      <c r="N55" s="25"/>
      <c r="O55" s="25"/>
      <c r="P55" s="25"/>
      <c r="Q55" s="26"/>
      <c r="R55" s="26"/>
      <c r="S55" s="26"/>
      <c r="T55" s="26"/>
      <c r="U55" s="26"/>
      <c r="V55" s="26"/>
      <c r="W55" s="26"/>
      <c r="X55" s="26"/>
      <c r="Y55" s="26"/>
      <c r="Z55" s="26"/>
      <c r="AA55" s="23"/>
      <c r="AB55" s="23"/>
      <c r="AC55" s="23"/>
      <c r="AD55" s="23"/>
      <c r="AE55" s="23"/>
      <c r="AF55" s="26"/>
      <c r="AG55" s="23"/>
      <c r="AH55" s="23"/>
      <c r="AI55" s="23"/>
      <c r="AJ55" s="23"/>
      <c r="AK55" s="23"/>
      <c r="AL55" s="23"/>
      <c r="AM55" s="23"/>
    </row>
    <row r="56" spans="2:39" ht="16.5" customHeight="1">
      <c r="B56" s="23"/>
      <c r="C56" s="23"/>
      <c r="D56" s="23"/>
      <c r="E56" s="23"/>
      <c r="F56" s="23"/>
      <c r="G56" s="23"/>
      <c r="H56" s="23"/>
      <c r="I56" s="23"/>
      <c r="J56" s="23"/>
      <c r="K56" s="23"/>
      <c r="L56" s="23"/>
      <c r="M56" s="25"/>
      <c r="N56" s="25"/>
      <c r="O56" s="25"/>
      <c r="P56" s="25"/>
      <c r="Q56" s="26"/>
      <c r="R56" s="26"/>
      <c r="S56" s="26"/>
      <c r="T56" s="26"/>
      <c r="U56" s="26"/>
      <c r="V56" s="26"/>
      <c r="W56" s="26"/>
      <c r="X56" s="26"/>
      <c r="Y56" s="26"/>
      <c r="Z56" s="26"/>
      <c r="AA56" s="23"/>
      <c r="AB56" s="23"/>
      <c r="AC56" s="23"/>
      <c r="AD56" s="23"/>
      <c r="AE56" s="23"/>
      <c r="AF56" s="26"/>
      <c r="AG56" s="23"/>
      <c r="AH56" s="23"/>
      <c r="AI56" s="23"/>
      <c r="AJ56" s="23"/>
      <c r="AK56" s="23"/>
      <c r="AL56" s="23"/>
      <c r="AM56" s="23"/>
    </row>
    <row r="57" spans="2:39" ht="16.5" customHeight="1">
      <c r="B57" s="23"/>
      <c r="C57" s="23"/>
      <c r="D57" s="23"/>
      <c r="E57" s="23"/>
      <c r="F57" s="23"/>
      <c r="G57" s="23"/>
      <c r="H57" s="23"/>
      <c r="I57" s="23"/>
      <c r="J57" s="23"/>
      <c r="K57" s="23"/>
      <c r="L57" s="23"/>
      <c r="M57" s="25"/>
      <c r="N57" s="25"/>
      <c r="O57" s="25"/>
      <c r="P57" s="25"/>
      <c r="Q57" s="26"/>
      <c r="R57" s="26"/>
      <c r="S57" s="26"/>
      <c r="T57" s="26"/>
      <c r="U57" s="26"/>
      <c r="V57" s="26"/>
      <c r="W57" s="26"/>
      <c r="X57" s="26"/>
      <c r="Y57" s="26"/>
      <c r="Z57" s="26"/>
      <c r="AA57" s="23"/>
      <c r="AB57" s="23"/>
      <c r="AC57" s="23"/>
      <c r="AD57" s="23"/>
      <c r="AE57" s="23"/>
      <c r="AF57" s="26"/>
      <c r="AG57" s="23"/>
      <c r="AH57" s="23"/>
      <c r="AI57" s="23"/>
      <c r="AJ57" s="23"/>
      <c r="AK57" s="23"/>
      <c r="AL57" s="23"/>
      <c r="AM57" s="23"/>
    </row>
    <row r="58" spans="2:39" ht="16.5" customHeight="1">
      <c r="B58" s="23"/>
      <c r="C58" s="23"/>
      <c r="D58" s="23"/>
      <c r="E58" s="23"/>
      <c r="F58" s="23"/>
      <c r="G58" s="23"/>
      <c r="H58" s="23"/>
      <c r="I58" s="23"/>
      <c r="J58" s="23"/>
      <c r="K58" s="23"/>
      <c r="L58" s="23"/>
      <c r="M58" s="25"/>
      <c r="N58" s="25"/>
      <c r="O58" s="25"/>
      <c r="P58" s="25"/>
      <c r="Q58" s="26"/>
      <c r="R58" s="26"/>
      <c r="S58" s="26"/>
      <c r="T58" s="26"/>
      <c r="U58" s="26"/>
      <c r="V58" s="26"/>
      <c r="W58" s="26"/>
      <c r="X58" s="26"/>
      <c r="Y58" s="26"/>
      <c r="Z58" s="26"/>
      <c r="AA58" s="23"/>
      <c r="AB58" s="23"/>
      <c r="AC58" s="23"/>
      <c r="AD58" s="23"/>
      <c r="AE58" s="23"/>
      <c r="AF58" s="26"/>
      <c r="AG58" s="23"/>
      <c r="AH58" s="23"/>
      <c r="AI58" s="23"/>
      <c r="AJ58" s="23"/>
      <c r="AK58" s="23"/>
      <c r="AL58" s="23"/>
      <c r="AM58" s="23"/>
    </row>
    <row r="59" spans="2:39" ht="16.5" customHeight="1">
      <c r="B59" s="23"/>
      <c r="C59" s="23"/>
      <c r="D59" s="23"/>
      <c r="E59" s="23"/>
      <c r="F59" s="23"/>
      <c r="G59" s="23"/>
      <c r="H59" s="23"/>
      <c r="I59" s="23"/>
      <c r="J59" s="23"/>
      <c r="K59" s="23"/>
      <c r="L59" s="23"/>
      <c r="M59" s="25"/>
      <c r="N59" s="25"/>
      <c r="O59" s="25"/>
      <c r="P59" s="25"/>
      <c r="Q59" s="26"/>
      <c r="R59" s="26"/>
      <c r="S59" s="26"/>
      <c r="T59" s="26"/>
      <c r="U59" s="26"/>
      <c r="V59" s="26"/>
      <c r="W59" s="26"/>
      <c r="X59" s="26"/>
      <c r="Y59" s="26"/>
      <c r="Z59" s="26"/>
      <c r="AA59" s="23"/>
      <c r="AB59" s="23"/>
      <c r="AC59" s="23"/>
      <c r="AD59" s="23"/>
      <c r="AE59" s="23"/>
      <c r="AF59" s="26"/>
      <c r="AG59" s="23"/>
      <c r="AH59" s="23"/>
      <c r="AI59" s="23"/>
      <c r="AJ59" s="23"/>
      <c r="AK59" s="23"/>
      <c r="AL59" s="23"/>
      <c r="AM59" s="23"/>
    </row>
    <row r="60" spans="2:39" ht="16.5" customHeight="1">
      <c r="B60" s="23"/>
      <c r="C60" s="23"/>
      <c r="D60" s="23"/>
      <c r="E60" s="23"/>
      <c r="F60" s="23"/>
      <c r="G60" s="23"/>
      <c r="H60" s="23"/>
      <c r="I60" s="23"/>
      <c r="J60" s="23"/>
      <c r="K60" s="23"/>
      <c r="L60" s="23"/>
      <c r="M60" s="25"/>
      <c r="N60" s="25"/>
      <c r="O60" s="25"/>
      <c r="P60" s="25"/>
      <c r="Q60" s="26"/>
      <c r="R60" s="26"/>
      <c r="S60" s="26"/>
      <c r="T60" s="26"/>
      <c r="U60" s="26"/>
      <c r="V60" s="26"/>
      <c r="W60" s="26"/>
      <c r="X60" s="26"/>
      <c r="Y60" s="26"/>
      <c r="Z60" s="26"/>
      <c r="AA60" s="23"/>
      <c r="AB60" s="23"/>
      <c r="AC60" s="23"/>
      <c r="AD60" s="23"/>
      <c r="AE60" s="23"/>
      <c r="AF60" s="26"/>
      <c r="AG60" s="23"/>
      <c r="AH60" s="23"/>
      <c r="AI60" s="23"/>
      <c r="AJ60" s="23"/>
      <c r="AK60" s="23"/>
      <c r="AL60" s="23"/>
      <c r="AM60" s="23"/>
    </row>
    <row r="61" spans="2:39" ht="16.5" customHeight="1">
      <c r="B61" s="23"/>
      <c r="C61" s="23"/>
      <c r="D61" s="23"/>
      <c r="E61" s="23"/>
      <c r="F61" s="23"/>
      <c r="G61" s="23"/>
      <c r="H61" s="23"/>
      <c r="I61" s="23"/>
      <c r="J61" s="23"/>
      <c r="K61" s="23"/>
      <c r="L61" s="23"/>
      <c r="M61" s="25"/>
      <c r="N61" s="25"/>
      <c r="O61" s="25"/>
      <c r="P61" s="25"/>
      <c r="Q61" s="26"/>
      <c r="R61" s="26"/>
      <c r="S61" s="26"/>
      <c r="T61" s="26"/>
      <c r="U61" s="26"/>
      <c r="V61" s="26"/>
      <c r="W61" s="26"/>
      <c r="X61" s="26"/>
      <c r="Y61" s="26"/>
      <c r="Z61" s="26"/>
      <c r="AA61" s="23"/>
      <c r="AB61" s="23"/>
      <c r="AC61" s="23"/>
      <c r="AD61" s="23"/>
      <c r="AE61" s="23"/>
      <c r="AF61" s="26"/>
      <c r="AG61" s="23"/>
      <c r="AH61" s="23"/>
      <c r="AI61" s="23"/>
      <c r="AJ61" s="23"/>
      <c r="AK61" s="23"/>
      <c r="AL61" s="23"/>
      <c r="AM61" s="23"/>
    </row>
    <row r="62" spans="2:39" ht="16.5" customHeight="1">
      <c r="B62" s="23"/>
      <c r="C62" s="23"/>
      <c r="D62" s="23"/>
      <c r="E62" s="23"/>
      <c r="F62" s="23"/>
      <c r="G62" s="23"/>
      <c r="H62" s="23"/>
      <c r="I62" s="23"/>
      <c r="J62" s="23"/>
      <c r="K62" s="23"/>
      <c r="L62" s="23"/>
      <c r="M62" s="25"/>
      <c r="N62" s="25"/>
      <c r="O62" s="25"/>
      <c r="P62" s="25"/>
      <c r="Q62" s="26"/>
      <c r="R62" s="26"/>
      <c r="S62" s="26"/>
      <c r="T62" s="26"/>
      <c r="U62" s="26"/>
      <c r="V62" s="26"/>
      <c r="W62" s="26"/>
      <c r="X62" s="26"/>
      <c r="Y62" s="26"/>
      <c r="Z62" s="26"/>
      <c r="AA62" s="23"/>
      <c r="AB62" s="23"/>
      <c r="AC62" s="23"/>
      <c r="AD62" s="23"/>
      <c r="AE62" s="23"/>
      <c r="AF62" s="26"/>
      <c r="AG62" s="23"/>
      <c r="AH62" s="23"/>
      <c r="AI62" s="23"/>
      <c r="AJ62" s="23"/>
      <c r="AK62" s="23"/>
      <c r="AL62" s="23"/>
      <c r="AM62" s="23"/>
    </row>
    <row r="63" spans="2:39" ht="16.5" customHeight="1">
      <c r="B63" s="23"/>
      <c r="C63" s="23"/>
      <c r="D63" s="23"/>
      <c r="E63" s="23"/>
      <c r="F63" s="23"/>
      <c r="G63" s="23"/>
      <c r="H63" s="23"/>
      <c r="I63" s="23"/>
      <c r="J63" s="23"/>
      <c r="K63" s="23"/>
      <c r="L63" s="23"/>
      <c r="M63" s="25"/>
      <c r="N63" s="25"/>
      <c r="O63" s="25"/>
      <c r="P63" s="25"/>
      <c r="Q63" s="26"/>
      <c r="R63" s="26"/>
      <c r="S63" s="26"/>
      <c r="T63" s="26"/>
      <c r="U63" s="26"/>
      <c r="V63" s="26"/>
      <c r="W63" s="26"/>
      <c r="X63" s="26"/>
      <c r="Y63" s="26"/>
      <c r="Z63" s="26"/>
      <c r="AA63" s="23"/>
      <c r="AB63" s="23"/>
      <c r="AC63" s="23"/>
      <c r="AD63" s="23"/>
      <c r="AE63" s="23"/>
      <c r="AF63" s="26"/>
      <c r="AG63" s="23"/>
      <c r="AH63" s="23"/>
      <c r="AI63" s="23"/>
      <c r="AJ63" s="23"/>
      <c r="AK63" s="23"/>
      <c r="AL63" s="23"/>
      <c r="AM63" s="23"/>
    </row>
    <row r="64" spans="2:39" ht="16.5" customHeight="1">
      <c r="B64" s="23"/>
      <c r="C64" s="23"/>
      <c r="D64" s="23"/>
      <c r="E64" s="23"/>
      <c r="F64" s="23"/>
      <c r="G64" s="23"/>
      <c r="H64" s="23"/>
      <c r="I64" s="23"/>
      <c r="J64" s="23"/>
      <c r="K64" s="23"/>
      <c r="L64" s="23"/>
      <c r="M64" s="25"/>
      <c r="N64" s="25"/>
      <c r="O64" s="25"/>
      <c r="P64" s="25"/>
      <c r="Q64" s="26"/>
      <c r="R64" s="26"/>
      <c r="S64" s="26"/>
      <c r="T64" s="26"/>
      <c r="U64" s="26"/>
      <c r="V64" s="26"/>
      <c r="W64" s="26"/>
      <c r="X64" s="26"/>
      <c r="Y64" s="26"/>
      <c r="Z64" s="26"/>
      <c r="AA64" s="23"/>
      <c r="AB64" s="23"/>
      <c r="AC64" s="23"/>
      <c r="AD64" s="23"/>
      <c r="AE64" s="23"/>
      <c r="AF64" s="26"/>
      <c r="AG64" s="23"/>
      <c r="AH64" s="23"/>
      <c r="AI64" s="23"/>
      <c r="AJ64" s="23"/>
      <c r="AK64" s="23"/>
      <c r="AL64" s="23"/>
      <c r="AM64" s="23"/>
    </row>
    <row r="65" spans="2:39" ht="16.5" customHeight="1">
      <c r="B65" s="23"/>
      <c r="C65" s="23"/>
      <c r="D65" s="23"/>
      <c r="E65" s="23"/>
      <c r="F65" s="23"/>
      <c r="G65" s="23"/>
      <c r="H65" s="23"/>
      <c r="I65" s="23"/>
      <c r="J65" s="23"/>
      <c r="K65" s="23"/>
      <c r="L65" s="23"/>
      <c r="M65" s="25"/>
      <c r="N65" s="25"/>
      <c r="O65" s="25"/>
      <c r="P65" s="25"/>
      <c r="Q65" s="26"/>
      <c r="R65" s="26"/>
      <c r="S65" s="26"/>
      <c r="T65" s="26"/>
      <c r="U65" s="26"/>
      <c r="V65" s="26"/>
      <c r="W65" s="26"/>
      <c r="X65" s="26"/>
      <c r="Y65" s="26"/>
      <c r="Z65" s="26"/>
      <c r="AA65" s="23"/>
      <c r="AB65" s="23"/>
      <c r="AC65" s="23"/>
      <c r="AD65" s="23"/>
      <c r="AE65" s="23"/>
      <c r="AF65" s="26"/>
      <c r="AG65" s="23"/>
      <c r="AH65" s="23"/>
      <c r="AI65" s="23"/>
      <c r="AJ65" s="23"/>
      <c r="AK65" s="23"/>
      <c r="AL65" s="23"/>
      <c r="AM65" s="23"/>
    </row>
    <row r="66" spans="2:39" ht="16.5" customHeight="1">
      <c r="B66" s="23"/>
      <c r="C66" s="23"/>
      <c r="D66" s="23"/>
      <c r="E66" s="23"/>
      <c r="F66" s="23"/>
      <c r="G66" s="23"/>
      <c r="H66" s="23"/>
      <c r="I66" s="23"/>
      <c r="J66" s="23"/>
      <c r="K66" s="23"/>
      <c r="L66" s="23"/>
      <c r="M66" s="25"/>
      <c r="N66" s="25"/>
      <c r="O66" s="25"/>
      <c r="P66" s="25"/>
      <c r="Q66" s="26"/>
      <c r="R66" s="26"/>
      <c r="S66" s="26"/>
      <c r="T66" s="26"/>
      <c r="U66" s="26"/>
      <c r="V66" s="26"/>
      <c r="W66" s="26"/>
      <c r="X66" s="26"/>
      <c r="Y66" s="26"/>
      <c r="Z66" s="26"/>
      <c r="AA66" s="23"/>
      <c r="AB66" s="23"/>
      <c r="AC66" s="23"/>
      <c r="AD66" s="23"/>
      <c r="AE66" s="23"/>
      <c r="AF66" s="26"/>
      <c r="AG66" s="23"/>
      <c r="AH66" s="23"/>
      <c r="AI66" s="23"/>
      <c r="AJ66" s="23"/>
      <c r="AK66" s="23"/>
      <c r="AL66" s="23"/>
      <c r="AM66" s="23"/>
    </row>
    <row r="67" spans="2:39" ht="16.5" customHeight="1">
      <c r="B67" s="23"/>
      <c r="C67" s="23"/>
      <c r="D67" s="23"/>
      <c r="E67" s="23"/>
      <c r="F67" s="23"/>
      <c r="G67" s="23"/>
      <c r="H67" s="23"/>
      <c r="I67" s="23"/>
      <c r="J67" s="23"/>
      <c r="K67" s="23"/>
      <c r="L67" s="23"/>
      <c r="M67" s="25"/>
      <c r="N67" s="25"/>
      <c r="O67" s="25"/>
      <c r="P67" s="25"/>
      <c r="Q67" s="26"/>
      <c r="R67" s="26"/>
      <c r="S67" s="26"/>
      <c r="T67" s="26"/>
      <c r="U67" s="26"/>
      <c r="V67" s="26"/>
      <c r="W67" s="26"/>
      <c r="X67" s="26"/>
      <c r="Y67" s="26"/>
      <c r="Z67" s="26"/>
      <c r="AA67" s="23"/>
      <c r="AB67" s="23"/>
      <c r="AC67" s="23"/>
      <c r="AD67" s="23"/>
      <c r="AE67" s="23"/>
      <c r="AF67" s="26"/>
      <c r="AG67" s="23"/>
      <c r="AH67" s="23"/>
      <c r="AI67" s="23"/>
      <c r="AJ67" s="23"/>
      <c r="AK67" s="23"/>
      <c r="AL67" s="23"/>
      <c r="AM67" s="23"/>
    </row>
    <row r="68" spans="2:39" ht="16.5" customHeight="1">
      <c r="B68" s="23"/>
      <c r="C68" s="23"/>
      <c r="D68" s="23"/>
      <c r="E68" s="23"/>
      <c r="F68" s="23"/>
      <c r="G68" s="23"/>
      <c r="H68" s="23"/>
      <c r="I68" s="23"/>
      <c r="J68" s="23"/>
      <c r="K68" s="23"/>
      <c r="L68" s="23"/>
      <c r="M68" s="25"/>
      <c r="N68" s="25"/>
      <c r="O68" s="25"/>
      <c r="P68" s="25"/>
      <c r="Q68" s="26"/>
      <c r="R68" s="26"/>
      <c r="S68" s="26"/>
      <c r="T68" s="26"/>
      <c r="U68" s="26"/>
      <c r="V68" s="26"/>
      <c r="W68" s="26"/>
      <c r="X68" s="26"/>
      <c r="Y68" s="26"/>
      <c r="Z68" s="26"/>
      <c r="AA68" s="23"/>
      <c r="AB68" s="23"/>
      <c r="AC68" s="23"/>
      <c r="AD68" s="23"/>
      <c r="AE68" s="23"/>
      <c r="AF68" s="26"/>
      <c r="AG68" s="23"/>
      <c r="AH68" s="23"/>
      <c r="AI68" s="23"/>
      <c r="AJ68" s="23"/>
      <c r="AK68" s="23"/>
      <c r="AL68" s="23"/>
      <c r="AM68" s="23"/>
    </row>
    <row r="69" spans="2:39" ht="16.5" customHeight="1">
      <c r="B69" s="23"/>
      <c r="C69" s="23"/>
      <c r="D69" s="23"/>
      <c r="E69" s="23"/>
      <c r="F69" s="23"/>
      <c r="G69" s="23"/>
      <c r="H69" s="23"/>
      <c r="I69" s="23"/>
      <c r="J69" s="23"/>
      <c r="K69" s="23"/>
      <c r="L69" s="23"/>
      <c r="M69" s="25"/>
      <c r="N69" s="25"/>
      <c r="O69" s="25"/>
      <c r="P69" s="25"/>
      <c r="Q69" s="26"/>
      <c r="R69" s="26"/>
      <c r="S69" s="26"/>
      <c r="T69" s="26"/>
      <c r="U69" s="26"/>
      <c r="V69" s="26"/>
      <c r="W69" s="26"/>
      <c r="X69" s="26"/>
      <c r="Y69" s="26"/>
      <c r="Z69" s="26"/>
      <c r="AA69" s="23"/>
      <c r="AB69" s="23"/>
      <c r="AC69" s="23"/>
      <c r="AD69" s="23"/>
      <c r="AE69" s="23"/>
      <c r="AF69" s="26"/>
      <c r="AG69" s="23"/>
      <c r="AH69" s="23"/>
      <c r="AI69" s="23"/>
      <c r="AJ69" s="23"/>
      <c r="AK69" s="23"/>
      <c r="AL69" s="23"/>
      <c r="AM69" s="23"/>
    </row>
    <row r="70" spans="2:39" ht="16.5" customHeight="1">
      <c r="B70" s="23"/>
      <c r="C70" s="23"/>
      <c r="D70" s="23"/>
      <c r="E70" s="23"/>
      <c r="F70" s="23"/>
      <c r="G70" s="23"/>
      <c r="H70" s="23"/>
      <c r="I70" s="23"/>
      <c r="J70" s="23"/>
      <c r="K70" s="23"/>
      <c r="L70" s="23"/>
      <c r="M70" s="25"/>
      <c r="N70" s="25"/>
      <c r="O70" s="25"/>
      <c r="P70" s="25"/>
      <c r="Q70" s="26"/>
      <c r="R70" s="26"/>
      <c r="S70" s="26"/>
      <c r="T70" s="26"/>
      <c r="U70" s="26"/>
      <c r="V70" s="26"/>
      <c r="W70" s="26"/>
      <c r="X70" s="26"/>
      <c r="Y70" s="26"/>
      <c r="Z70" s="26"/>
      <c r="AA70" s="23"/>
      <c r="AB70" s="23"/>
      <c r="AC70" s="23"/>
      <c r="AD70" s="23"/>
      <c r="AE70" s="23"/>
      <c r="AF70" s="26"/>
      <c r="AG70" s="23"/>
      <c r="AH70" s="23"/>
      <c r="AI70" s="23"/>
      <c r="AJ70" s="23"/>
      <c r="AK70" s="23"/>
      <c r="AL70" s="23"/>
      <c r="AM70" s="23"/>
    </row>
    <row r="71" spans="2:39" ht="16.5" customHeight="1">
      <c r="B71" s="23"/>
      <c r="C71" s="23"/>
      <c r="D71" s="23"/>
      <c r="E71" s="23"/>
      <c r="F71" s="23"/>
      <c r="G71" s="23"/>
      <c r="H71" s="23"/>
      <c r="I71" s="23"/>
      <c r="J71" s="23"/>
      <c r="K71" s="23"/>
      <c r="L71" s="23"/>
      <c r="M71" s="25"/>
      <c r="N71" s="25"/>
      <c r="O71" s="25"/>
      <c r="P71" s="25"/>
      <c r="Q71" s="26"/>
      <c r="R71" s="26"/>
      <c r="S71" s="26"/>
      <c r="T71" s="26"/>
      <c r="U71" s="26"/>
      <c r="V71" s="26"/>
      <c r="W71" s="26"/>
      <c r="X71" s="26"/>
      <c r="Y71" s="26"/>
      <c r="Z71" s="26"/>
      <c r="AA71" s="23"/>
      <c r="AB71" s="23"/>
      <c r="AC71" s="23"/>
      <c r="AD71" s="23"/>
      <c r="AE71" s="23"/>
      <c r="AF71" s="26"/>
      <c r="AG71" s="23"/>
      <c r="AH71" s="23"/>
      <c r="AI71" s="23"/>
      <c r="AJ71" s="23"/>
      <c r="AK71" s="23"/>
      <c r="AL71" s="23"/>
      <c r="AM71" s="23"/>
    </row>
    <row r="72" spans="2:39" ht="16.5" customHeight="1">
      <c r="B72" s="23"/>
      <c r="C72" s="23"/>
      <c r="D72" s="23"/>
      <c r="E72" s="23"/>
      <c r="F72" s="23"/>
      <c r="G72" s="23"/>
      <c r="H72" s="23"/>
      <c r="I72" s="23"/>
      <c r="J72" s="23"/>
      <c r="K72" s="23"/>
      <c r="L72" s="23"/>
      <c r="M72" s="25"/>
      <c r="N72" s="25"/>
      <c r="O72" s="25"/>
      <c r="P72" s="25"/>
      <c r="Q72" s="26"/>
      <c r="R72" s="26"/>
      <c r="S72" s="26"/>
      <c r="T72" s="26"/>
      <c r="U72" s="26"/>
      <c r="V72" s="26"/>
      <c r="W72" s="26"/>
      <c r="X72" s="26"/>
      <c r="Y72" s="26"/>
      <c r="Z72" s="26"/>
      <c r="AA72" s="23"/>
      <c r="AB72" s="23"/>
      <c r="AC72" s="23"/>
      <c r="AD72" s="23"/>
      <c r="AE72" s="23"/>
      <c r="AF72" s="26"/>
      <c r="AG72" s="23"/>
      <c r="AH72" s="23"/>
      <c r="AI72" s="23"/>
      <c r="AJ72" s="23"/>
      <c r="AK72" s="23"/>
      <c r="AL72" s="23"/>
      <c r="AM72" s="23"/>
    </row>
    <row r="73" spans="2:39" ht="16.5" customHeight="1">
      <c r="B73" s="23"/>
      <c r="C73" s="23"/>
      <c r="D73" s="23"/>
      <c r="E73" s="23"/>
      <c r="F73" s="23"/>
      <c r="G73" s="23"/>
      <c r="H73" s="23"/>
      <c r="I73" s="23"/>
      <c r="J73" s="23"/>
      <c r="K73" s="23"/>
      <c r="L73" s="23"/>
      <c r="M73" s="25"/>
      <c r="N73" s="25"/>
      <c r="O73" s="25"/>
      <c r="P73" s="25"/>
      <c r="Q73" s="26"/>
      <c r="R73" s="26"/>
      <c r="S73" s="26"/>
      <c r="T73" s="26"/>
      <c r="U73" s="26"/>
      <c r="V73" s="26"/>
      <c r="W73" s="26"/>
      <c r="X73" s="26"/>
      <c r="Y73" s="26"/>
      <c r="Z73" s="26"/>
      <c r="AA73" s="23"/>
      <c r="AB73" s="23"/>
      <c r="AC73" s="23"/>
      <c r="AD73" s="23"/>
      <c r="AE73" s="23"/>
      <c r="AF73" s="26"/>
      <c r="AG73" s="23"/>
      <c r="AH73" s="23"/>
      <c r="AI73" s="23"/>
      <c r="AJ73" s="23"/>
      <c r="AK73" s="23"/>
      <c r="AL73" s="23"/>
      <c r="AM73" s="23"/>
    </row>
    <row r="74" spans="2:39" ht="16.5" customHeight="1">
      <c r="B74" s="23"/>
      <c r="C74" s="23"/>
      <c r="D74" s="23"/>
      <c r="E74" s="23"/>
      <c r="F74" s="23"/>
      <c r="G74" s="23"/>
      <c r="H74" s="23"/>
      <c r="I74" s="23"/>
      <c r="J74" s="23"/>
      <c r="K74" s="23"/>
      <c r="L74" s="23"/>
      <c r="M74" s="25"/>
      <c r="N74" s="25"/>
      <c r="O74" s="25"/>
      <c r="P74" s="25"/>
      <c r="Q74" s="26"/>
      <c r="R74" s="26"/>
      <c r="S74" s="26"/>
      <c r="T74" s="26"/>
      <c r="U74" s="26"/>
      <c r="V74" s="26"/>
      <c r="W74" s="26"/>
      <c r="X74" s="26"/>
      <c r="Y74" s="26"/>
      <c r="Z74" s="26"/>
      <c r="AA74" s="23"/>
      <c r="AB74" s="23"/>
      <c r="AC74" s="23"/>
      <c r="AD74" s="23"/>
      <c r="AE74" s="23"/>
      <c r="AF74" s="26"/>
      <c r="AG74" s="23"/>
      <c r="AH74" s="23"/>
      <c r="AI74" s="23"/>
      <c r="AJ74" s="23"/>
      <c r="AK74" s="23"/>
      <c r="AL74" s="23"/>
      <c r="AM74" s="23"/>
    </row>
    <row r="75" spans="2:39" ht="16.5" customHeight="1">
      <c r="B75" s="23"/>
      <c r="C75" s="23"/>
      <c r="D75" s="23"/>
      <c r="E75" s="23"/>
      <c r="F75" s="23"/>
      <c r="G75" s="23"/>
      <c r="H75" s="23"/>
      <c r="I75" s="23"/>
      <c r="J75" s="23"/>
      <c r="K75" s="23"/>
      <c r="L75" s="23"/>
      <c r="M75" s="25"/>
      <c r="N75" s="25"/>
      <c r="O75" s="25"/>
      <c r="P75" s="25"/>
      <c r="Q75" s="26"/>
      <c r="R75" s="26"/>
      <c r="S75" s="26"/>
      <c r="T75" s="26"/>
      <c r="U75" s="26"/>
      <c r="V75" s="26"/>
      <c r="W75" s="26"/>
      <c r="X75" s="26"/>
      <c r="Y75" s="26"/>
      <c r="Z75" s="26"/>
      <c r="AA75" s="23"/>
      <c r="AB75" s="23"/>
      <c r="AC75" s="23"/>
      <c r="AD75" s="23"/>
      <c r="AE75" s="23"/>
      <c r="AF75" s="26"/>
      <c r="AG75" s="23"/>
      <c r="AH75" s="23"/>
      <c r="AI75" s="23"/>
      <c r="AJ75" s="23"/>
      <c r="AK75" s="23"/>
      <c r="AL75" s="23"/>
      <c r="AM75" s="23"/>
    </row>
    <row r="76" spans="2:39" ht="16.5" customHeight="1">
      <c r="B76" s="23"/>
      <c r="C76" s="23"/>
      <c r="D76" s="23"/>
      <c r="E76" s="23"/>
      <c r="F76" s="23"/>
      <c r="G76" s="23"/>
      <c r="H76" s="23"/>
      <c r="I76" s="23"/>
      <c r="J76" s="23"/>
      <c r="K76" s="23"/>
      <c r="L76" s="23"/>
      <c r="M76" s="25"/>
      <c r="N76" s="25"/>
      <c r="O76" s="25"/>
      <c r="P76" s="25"/>
      <c r="Q76" s="26"/>
      <c r="R76" s="26"/>
      <c r="S76" s="26"/>
      <c r="T76" s="26"/>
      <c r="U76" s="26"/>
      <c r="V76" s="26"/>
      <c r="W76" s="26"/>
      <c r="X76" s="26"/>
      <c r="Y76" s="26"/>
      <c r="Z76" s="26"/>
      <c r="AA76" s="23"/>
      <c r="AB76" s="23"/>
      <c r="AC76" s="23"/>
      <c r="AD76" s="23"/>
      <c r="AE76" s="23"/>
      <c r="AF76" s="26"/>
      <c r="AG76" s="23"/>
      <c r="AH76" s="23"/>
      <c r="AI76" s="23"/>
      <c r="AJ76" s="23"/>
      <c r="AK76" s="23"/>
      <c r="AL76" s="23"/>
      <c r="AM76" s="23"/>
    </row>
    <row r="77" spans="2:39" ht="16.5" customHeight="1">
      <c r="B77" s="23"/>
      <c r="C77" s="23"/>
      <c r="D77" s="23"/>
      <c r="E77" s="23"/>
      <c r="F77" s="23"/>
      <c r="G77" s="23"/>
      <c r="H77" s="23"/>
      <c r="I77" s="23"/>
      <c r="J77" s="23"/>
      <c r="K77" s="23"/>
      <c r="L77" s="23"/>
      <c r="M77" s="25"/>
      <c r="N77" s="25"/>
      <c r="O77" s="25"/>
      <c r="P77" s="25"/>
      <c r="Q77" s="26"/>
      <c r="R77" s="26"/>
      <c r="S77" s="26"/>
      <c r="T77" s="26"/>
      <c r="U77" s="26"/>
      <c r="V77" s="26"/>
      <c r="W77" s="26"/>
      <c r="X77" s="26"/>
      <c r="Y77" s="26"/>
      <c r="Z77" s="26"/>
      <c r="AA77" s="23"/>
      <c r="AB77" s="23"/>
      <c r="AC77" s="23"/>
      <c r="AD77" s="23"/>
      <c r="AE77" s="23"/>
      <c r="AF77" s="26"/>
      <c r="AG77" s="23"/>
      <c r="AH77" s="23"/>
      <c r="AI77" s="23"/>
      <c r="AJ77" s="23"/>
      <c r="AK77" s="23"/>
      <c r="AL77" s="23"/>
      <c r="AM77" s="23"/>
    </row>
    <row r="78" spans="2:39" ht="16.5" customHeight="1">
      <c r="B78" s="23"/>
      <c r="C78" s="23"/>
      <c r="D78" s="23"/>
      <c r="E78" s="23"/>
      <c r="F78" s="23"/>
      <c r="G78" s="23"/>
      <c r="H78" s="23"/>
      <c r="I78" s="23"/>
      <c r="J78" s="23"/>
      <c r="K78" s="23"/>
      <c r="L78" s="23"/>
      <c r="M78" s="25"/>
      <c r="N78" s="25"/>
      <c r="O78" s="25"/>
      <c r="P78" s="25"/>
      <c r="Q78" s="26"/>
      <c r="R78" s="26"/>
      <c r="S78" s="26"/>
      <c r="T78" s="26"/>
      <c r="U78" s="26"/>
      <c r="V78" s="26"/>
      <c r="W78" s="26"/>
      <c r="X78" s="26"/>
      <c r="Y78" s="26"/>
      <c r="Z78" s="26"/>
      <c r="AA78" s="23"/>
      <c r="AB78" s="23"/>
      <c r="AC78" s="23"/>
      <c r="AD78" s="23"/>
      <c r="AE78" s="23"/>
      <c r="AF78" s="26"/>
      <c r="AG78" s="23"/>
      <c r="AH78" s="23"/>
      <c r="AI78" s="23"/>
      <c r="AJ78" s="23"/>
      <c r="AK78" s="23"/>
      <c r="AL78" s="23"/>
      <c r="AM78" s="23"/>
    </row>
    <row r="79" spans="2:39" ht="16.5" customHeight="1">
      <c r="B79" s="23"/>
      <c r="C79" s="23"/>
      <c r="D79" s="23"/>
      <c r="E79" s="23"/>
      <c r="F79" s="23"/>
      <c r="G79" s="23"/>
      <c r="H79" s="23"/>
      <c r="I79" s="23"/>
      <c r="J79" s="23"/>
      <c r="K79" s="23"/>
      <c r="L79" s="23"/>
      <c r="M79" s="25"/>
      <c r="N79" s="25"/>
      <c r="O79" s="25"/>
      <c r="P79" s="25"/>
      <c r="Q79" s="26"/>
      <c r="R79" s="26"/>
      <c r="S79" s="26"/>
      <c r="T79" s="26"/>
      <c r="U79" s="26"/>
      <c r="V79" s="26"/>
      <c r="W79" s="26"/>
      <c r="X79" s="26"/>
      <c r="Y79" s="26"/>
      <c r="Z79" s="26"/>
      <c r="AA79" s="23"/>
      <c r="AB79" s="23"/>
      <c r="AC79" s="23"/>
      <c r="AD79" s="23"/>
      <c r="AE79" s="23"/>
      <c r="AF79" s="26"/>
      <c r="AG79" s="23"/>
      <c r="AH79" s="23"/>
      <c r="AI79" s="23"/>
      <c r="AJ79" s="23"/>
      <c r="AK79" s="23"/>
      <c r="AL79" s="23"/>
      <c r="AM79" s="23"/>
    </row>
    <row r="80" spans="2:39" ht="16.5" customHeight="1">
      <c r="B80" s="23"/>
      <c r="C80" s="23"/>
      <c r="D80" s="23"/>
      <c r="E80" s="23"/>
      <c r="F80" s="23"/>
      <c r="G80" s="23"/>
      <c r="H80" s="23"/>
      <c r="I80" s="23"/>
      <c r="J80" s="23"/>
      <c r="K80" s="23"/>
      <c r="L80" s="23"/>
      <c r="M80" s="25"/>
      <c r="N80" s="25"/>
      <c r="O80" s="25"/>
      <c r="P80" s="25"/>
      <c r="Q80" s="26"/>
      <c r="R80" s="26"/>
      <c r="S80" s="26"/>
      <c r="T80" s="26"/>
      <c r="U80" s="26"/>
      <c r="V80" s="26"/>
      <c r="W80" s="26"/>
      <c r="X80" s="26"/>
      <c r="Y80" s="26"/>
      <c r="Z80" s="26"/>
      <c r="AA80" s="23"/>
      <c r="AB80" s="23"/>
      <c r="AC80" s="23"/>
      <c r="AD80" s="23"/>
      <c r="AE80" s="23"/>
      <c r="AF80" s="26"/>
      <c r="AG80" s="23"/>
      <c r="AH80" s="23"/>
      <c r="AI80" s="23"/>
      <c r="AJ80" s="23"/>
      <c r="AK80" s="23"/>
      <c r="AL80" s="23"/>
      <c r="AM80" s="23"/>
    </row>
    <row r="81" spans="2:39" ht="16.5" customHeight="1">
      <c r="B81" s="23"/>
      <c r="C81" s="23"/>
      <c r="D81" s="23"/>
      <c r="E81" s="23"/>
      <c r="F81" s="23"/>
      <c r="G81" s="23"/>
      <c r="H81" s="23"/>
      <c r="I81" s="23"/>
      <c r="J81" s="23"/>
      <c r="K81" s="23"/>
      <c r="L81" s="23"/>
      <c r="M81" s="25"/>
      <c r="N81" s="25"/>
      <c r="O81" s="25"/>
      <c r="P81" s="25"/>
      <c r="Q81" s="26"/>
      <c r="R81" s="26"/>
      <c r="S81" s="26"/>
      <c r="T81" s="26"/>
      <c r="U81" s="26"/>
      <c r="V81" s="26"/>
      <c r="W81" s="26"/>
      <c r="X81" s="26"/>
      <c r="Y81" s="26"/>
      <c r="Z81" s="26"/>
      <c r="AA81" s="23"/>
      <c r="AB81" s="23"/>
      <c r="AC81" s="23"/>
      <c r="AD81" s="23"/>
      <c r="AE81" s="23"/>
      <c r="AF81" s="26"/>
      <c r="AG81" s="23"/>
      <c r="AH81" s="23"/>
      <c r="AI81" s="23"/>
      <c r="AJ81" s="23"/>
      <c r="AK81" s="23"/>
      <c r="AL81" s="23"/>
      <c r="AM81" s="23"/>
    </row>
    <row r="82" spans="2:39" ht="16.5" customHeight="1">
      <c r="B82" s="23"/>
      <c r="C82" s="23"/>
      <c r="D82" s="23"/>
      <c r="E82" s="23"/>
      <c r="F82" s="23"/>
      <c r="G82" s="23"/>
      <c r="H82" s="23"/>
      <c r="I82" s="23"/>
      <c r="J82" s="23"/>
      <c r="K82" s="23"/>
      <c r="L82" s="23"/>
      <c r="M82" s="25"/>
      <c r="N82" s="25"/>
      <c r="O82" s="25"/>
      <c r="P82" s="25"/>
      <c r="Q82" s="26"/>
      <c r="R82" s="26"/>
      <c r="S82" s="26"/>
      <c r="T82" s="26"/>
      <c r="U82" s="26"/>
      <c r="V82" s="26"/>
      <c r="W82" s="26"/>
      <c r="X82" s="26"/>
      <c r="Y82" s="26"/>
      <c r="Z82" s="26"/>
      <c r="AA82" s="23"/>
      <c r="AB82" s="23"/>
      <c r="AC82" s="23"/>
      <c r="AD82" s="23"/>
      <c r="AE82" s="23"/>
      <c r="AF82" s="26"/>
      <c r="AG82" s="23"/>
      <c r="AH82" s="23"/>
      <c r="AI82" s="23"/>
      <c r="AJ82" s="23"/>
      <c r="AK82" s="23"/>
      <c r="AL82" s="23"/>
      <c r="AM82" s="23"/>
    </row>
    <row r="83" spans="2:39" ht="16.5" customHeight="1">
      <c r="B83" s="23"/>
      <c r="C83" s="23"/>
      <c r="D83" s="23"/>
      <c r="E83" s="23"/>
      <c r="F83" s="23"/>
      <c r="G83" s="23"/>
      <c r="H83" s="23"/>
      <c r="I83" s="23"/>
      <c r="J83" s="23"/>
      <c r="K83" s="23"/>
      <c r="L83" s="23"/>
      <c r="M83" s="25"/>
      <c r="N83" s="25"/>
      <c r="O83" s="25"/>
      <c r="P83" s="25"/>
      <c r="Q83" s="26"/>
      <c r="R83" s="26"/>
      <c r="S83" s="26"/>
      <c r="T83" s="26"/>
      <c r="U83" s="26"/>
      <c r="V83" s="26"/>
      <c r="W83" s="26"/>
      <c r="X83" s="26"/>
      <c r="Y83" s="26"/>
      <c r="Z83" s="26"/>
      <c r="AA83" s="23"/>
      <c r="AB83" s="23"/>
      <c r="AC83" s="23"/>
      <c r="AD83" s="23"/>
      <c r="AE83" s="23"/>
      <c r="AF83" s="26"/>
      <c r="AG83" s="23"/>
      <c r="AH83" s="23"/>
      <c r="AI83" s="23"/>
      <c r="AJ83" s="23"/>
      <c r="AK83" s="23"/>
      <c r="AL83" s="23"/>
      <c r="AM83" s="23"/>
    </row>
    <row r="84" spans="2:39" ht="16.5" customHeight="1">
      <c r="B84" s="23"/>
      <c r="C84" s="23"/>
      <c r="D84" s="23"/>
      <c r="E84" s="23"/>
      <c r="F84" s="23"/>
      <c r="G84" s="23"/>
      <c r="H84" s="23"/>
      <c r="I84" s="23"/>
      <c r="J84" s="23"/>
      <c r="K84" s="23"/>
      <c r="L84" s="23"/>
      <c r="M84" s="25"/>
      <c r="N84" s="25"/>
      <c r="O84" s="25"/>
      <c r="P84" s="25"/>
      <c r="Q84" s="26"/>
      <c r="R84" s="26"/>
      <c r="S84" s="26"/>
      <c r="T84" s="26"/>
      <c r="U84" s="26"/>
      <c r="V84" s="26"/>
      <c r="W84" s="26"/>
      <c r="X84" s="26"/>
      <c r="Y84" s="26"/>
      <c r="Z84" s="26"/>
      <c r="AA84" s="23"/>
      <c r="AB84" s="23"/>
      <c r="AC84" s="23"/>
      <c r="AD84" s="23"/>
      <c r="AE84" s="23"/>
      <c r="AF84" s="26"/>
      <c r="AG84" s="23"/>
      <c r="AH84" s="23"/>
      <c r="AI84" s="23"/>
      <c r="AJ84" s="23"/>
      <c r="AK84" s="23"/>
      <c r="AL84" s="23"/>
      <c r="AM84" s="23"/>
    </row>
    <row r="85" spans="2:39" ht="16.5" customHeight="1">
      <c r="B85" s="23"/>
      <c r="C85" s="23"/>
      <c r="D85" s="23"/>
      <c r="E85" s="23"/>
      <c r="F85" s="23"/>
      <c r="G85" s="23"/>
      <c r="H85" s="23"/>
      <c r="I85" s="23"/>
      <c r="J85" s="23"/>
      <c r="K85" s="23"/>
      <c r="L85" s="23"/>
      <c r="M85" s="25"/>
      <c r="N85" s="25"/>
      <c r="O85" s="25"/>
      <c r="P85" s="25"/>
      <c r="Q85" s="26"/>
      <c r="R85" s="26"/>
      <c r="S85" s="26"/>
      <c r="T85" s="26"/>
      <c r="U85" s="26"/>
      <c r="V85" s="26"/>
      <c r="W85" s="26"/>
      <c r="X85" s="26"/>
      <c r="Y85" s="26"/>
      <c r="Z85" s="26"/>
      <c r="AA85" s="23"/>
      <c r="AB85" s="23"/>
      <c r="AC85" s="23"/>
      <c r="AD85" s="23"/>
      <c r="AE85" s="23"/>
      <c r="AF85" s="26"/>
      <c r="AG85" s="23"/>
      <c r="AH85" s="23"/>
      <c r="AI85" s="23"/>
      <c r="AJ85" s="23"/>
      <c r="AK85" s="23"/>
      <c r="AL85" s="23"/>
      <c r="AM85" s="23"/>
    </row>
    <row r="86" spans="2:39" ht="16.5" customHeight="1">
      <c r="B86" s="23"/>
      <c r="C86" s="23"/>
      <c r="D86" s="23"/>
      <c r="E86" s="23"/>
      <c r="F86" s="23"/>
      <c r="G86" s="23"/>
      <c r="H86" s="23"/>
      <c r="I86" s="23"/>
      <c r="J86" s="23"/>
      <c r="K86" s="23"/>
      <c r="L86" s="23"/>
      <c r="M86" s="25"/>
      <c r="N86" s="25"/>
      <c r="O86" s="25"/>
      <c r="P86" s="25"/>
      <c r="Q86" s="26"/>
      <c r="R86" s="26"/>
      <c r="S86" s="26"/>
      <c r="T86" s="26"/>
      <c r="U86" s="26"/>
      <c r="V86" s="26"/>
      <c r="W86" s="26"/>
      <c r="X86" s="26"/>
      <c r="Y86" s="26"/>
      <c r="Z86" s="26"/>
      <c r="AA86" s="23"/>
      <c r="AB86" s="23"/>
      <c r="AC86" s="23"/>
      <c r="AD86" s="23"/>
      <c r="AE86" s="23"/>
      <c r="AF86" s="26"/>
      <c r="AG86" s="23"/>
      <c r="AH86" s="23"/>
      <c r="AI86" s="23"/>
      <c r="AJ86" s="23"/>
      <c r="AK86" s="23"/>
      <c r="AL86" s="23"/>
      <c r="AM86" s="23"/>
    </row>
    <row r="87" spans="2:39" ht="16.5" customHeight="1">
      <c r="B87" s="23"/>
      <c r="C87" s="23"/>
      <c r="D87" s="23"/>
      <c r="E87" s="23"/>
      <c r="F87" s="23"/>
      <c r="G87" s="23"/>
      <c r="H87" s="23"/>
      <c r="I87" s="23"/>
      <c r="J87" s="23"/>
      <c r="K87" s="23"/>
      <c r="L87" s="23"/>
      <c r="M87" s="25"/>
      <c r="N87" s="25"/>
      <c r="O87" s="25"/>
      <c r="P87" s="25"/>
      <c r="Q87" s="26"/>
      <c r="R87" s="26"/>
      <c r="S87" s="26"/>
      <c r="T87" s="26"/>
      <c r="U87" s="26"/>
      <c r="V87" s="26"/>
      <c r="W87" s="26"/>
      <c r="X87" s="26"/>
      <c r="Y87" s="26"/>
      <c r="Z87" s="26"/>
      <c r="AA87" s="23"/>
      <c r="AB87" s="23"/>
      <c r="AC87" s="23"/>
      <c r="AD87" s="23"/>
      <c r="AE87" s="23"/>
      <c r="AF87" s="26"/>
      <c r="AG87" s="23"/>
      <c r="AH87" s="23"/>
      <c r="AI87" s="23"/>
      <c r="AJ87" s="23"/>
      <c r="AK87" s="23"/>
      <c r="AL87" s="23"/>
      <c r="AM87" s="23"/>
    </row>
    <row r="88" spans="2:39" ht="16.5" customHeight="1">
      <c r="B88" s="23"/>
      <c r="C88" s="23"/>
      <c r="D88" s="23"/>
      <c r="E88" s="23"/>
      <c r="F88" s="23"/>
      <c r="G88" s="23"/>
      <c r="H88" s="23"/>
      <c r="I88" s="23"/>
      <c r="J88" s="23"/>
      <c r="K88" s="23"/>
      <c r="L88" s="23"/>
      <c r="M88" s="25"/>
      <c r="N88" s="25"/>
      <c r="O88" s="25"/>
      <c r="P88" s="25"/>
      <c r="Q88" s="26"/>
      <c r="R88" s="26"/>
      <c r="S88" s="26"/>
      <c r="T88" s="26"/>
      <c r="U88" s="26"/>
      <c r="V88" s="26"/>
      <c r="W88" s="26"/>
      <c r="X88" s="26"/>
      <c r="Y88" s="26"/>
      <c r="Z88" s="26"/>
      <c r="AA88" s="23"/>
      <c r="AB88" s="23"/>
      <c r="AC88" s="23"/>
      <c r="AD88" s="23"/>
      <c r="AE88" s="23"/>
      <c r="AF88" s="26"/>
      <c r="AG88" s="23"/>
      <c r="AH88" s="23"/>
      <c r="AI88" s="23"/>
      <c r="AJ88" s="23"/>
      <c r="AK88" s="23"/>
      <c r="AL88" s="23"/>
      <c r="AM88" s="23"/>
    </row>
    <row r="89" spans="2:39" ht="16.5" customHeight="1">
      <c r="B89" s="23"/>
      <c r="C89" s="23"/>
      <c r="D89" s="23"/>
      <c r="E89" s="23"/>
      <c r="F89" s="23"/>
      <c r="G89" s="23"/>
      <c r="H89" s="23"/>
      <c r="I89" s="23"/>
      <c r="J89" s="23"/>
      <c r="K89" s="23"/>
      <c r="L89" s="23"/>
      <c r="M89" s="25"/>
      <c r="N89" s="25"/>
      <c r="O89" s="25"/>
      <c r="P89" s="25"/>
      <c r="Q89" s="26"/>
      <c r="R89" s="26"/>
      <c r="S89" s="26"/>
      <c r="T89" s="26"/>
      <c r="U89" s="26"/>
      <c r="V89" s="26"/>
      <c r="W89" s="26"/>
      <c r="X89" s="26"/>
      <c r="Y89" s="26"/>
      <c r="Z89" s="26"/>
      <c r="AA89" s="23"/>
      <c r="AB89" s="23"/>
      <c r="AC89" s="23"/>
      <c r="AD89" s="23"/>
      <c r="AE89" s="23"/>
      <c r="AF89" s="26"/>
      <c r="AG89" s="23"/>
      <c r="AH89" s="23"/>
      <c r="AI89" s="23"/>
      <c r="AJ89" s="23"/>
      <c r="AK89" s="23"/>
      <c r="AL89" s="23"/>
      <c r="AM89" s="23"/>
    </row>
    <row r="90" spans="2:39" ht="16.5" customHeight="1">
      <c r="B90" s="23"/>
      <c r="C90" s="23"/>
      <c r="D90" s="23"/>
      <c r="E90" s="23"/>
      <c r="F90" s="23"/>
      <c r="G90" s="23"/>
      <c r="H90" s="23"/>
      <c r="I90" s="23"/>
      <c r="J90" s="23"/>
      <c r="K90" s="23"/>
      <c r="L90" s="23"/>
      <c r="M90" s="25"/>
      <c r="N90" s="25"/>
      <c r="O90" s="25"/>
      <c r="P90" s="25"/>
      <c r="Q90" s="26"/>
      <c r="R90" s="26"/>
      <c r="S90" s="26"/>
      <c r="T90" s="26"/>
      <c r="U90" s="26"/>
      <c r="V90" s="26"/>
      <c r="W90" s="26"/>
      <c r="X90" s="26"/>
      <c r="Y90" s="26"/>
      <c r="Z90" s="26"/>
      <c r="AA90" s="23"/>
      <c r="AB90" s="23"/>
      <c r="AC90" s="23"/>
      <c r="AD90" s="23"/>
      <c r="AE90" s="23"/>
      <c r="AF90" s="26"/>
      <c r="AG90" s="23"/>
      <c r="AH90" s="23"/>
      <c r="AI90" s="23"/>
      <c r="AJ90" s="23"/>
      <c r="AK90" s="23"/>
      <c r="AL90" s="23"/>
      <c r="AM90" s="23"/>
    </row>
    <row r="91" spans="2:39" ht="16.5" customHeight="1">
      <c r="B91" s="23"/>
      <c r="C91" s="23"/>
      <c r="D91" s="23"/>
      <c r="E91" s="23"/>
      <c r="F91" s="23"/>
      <c r="G91" s="23"/>
      <c r="H91" s="23"/>
      <c r="I91" s="23"/>
      <c r="J91" s="23"/>
      <c r="K91" s="23"/>
      <c r="L91" s="23"/>
      <c r="M91" s="25"/>
      <c r="N91" s="25"/>
      <c r="O91" s="25"/>
      <c r="P91" s="25"/>
      <c r="Q91" s="26"/>
      <c r="R91" s="26"/>
      <c r="S91" s="26"/>
      <c r="T91" s="26"/>
      <c r="U91" s="26"/>
      <c r="V91" s="26"/>
      <c r="W91" s="26"/>
      <c r="X91" s="26"/>
      <c r="Y91" s="26"/>
      <c r="Z91" s="26"/>
      <c r="AA91" s="23"/>
      <c r="AB91" s="23"/>
      <c r="AC91" s="23"/>
      <c r="AD91" s="23"/>
      <c r="AE91" s="23"/>
      <c r="AF91" s="26"/>
      <c r="AG91" s="23"/>
      <c r="AH91" s="23"/>
      <c r="AI91" s="23"/>
      <c r="AJ91" s="23"/>
      <c r="AK91" s="23"/>
      <c r="AL91" s="23"/>
      <c r="AM91" s="23"/>
    </row>
    <row r="92" spans="2:39" ht="16.5" customHeight="1">
      <c r="B92" s="23"/>
      <c r="C92" s="23"/>
      <c r="D92" s="23"/>
      <c r="E92" s="23"/>
      <c r="F92" s="23"/>
      <c r="G92" s="23"/>
      <c r="H92" s="23"/>
      <c r="I92" s="23"/>
      <c r="J92" s="23"/>
      <c r="K92" s="23"/>
      <c r="L92" s="23"/>
      <c r="M92" s="25"/>
      <c r="N92" s="25"/>
      <c r="O92" s="25"/>
      <c r="P92" s="25"/>
      <c r="Q92" s="26"/>
      <c r="R92" s="26"/>
      <c r="S92" s="26"/>
      <c r="T92" s="26"/>
      <c r="U92" s="26"/>
      <c r="V92" s="26"/>
      <c r="W92" s="26"/>
      <c r="X92" s="26"/>
      <c r="Y92" s="26"/>
      <c r="Z92" s="26"/>
      <c r="AA92" s="23"/>
      <c r="AB92" s="23"/>
      <c r="AC92" s="23"/>
      <c r="AD92" s="23"/>
      <c r="AE92" s="23"/>
      <c r="AF92" s="26"/>
      <c r="AG92" s="23"/>
      <c r="AH92" s="23"/>
      <c r="AI92" s="23"/>
      <c r="AJ92" s="23"/>
      <c r="AK92" s="23"/>
      <c r="AL92" s="23"/>
      <c r="AM92" s="23"/>
    </row>
    <row r="93" spans="2:39" ht="16.5" customHeight="1">
      <c r="B93" s="23"/>
      <c r="C93" s="23"/>
      <c r="D93" s="23"/>
      <c r="E93" s="23"/>
      <c r="F93" s="23"/>
      <c r="G93" s="23"/>
      <c r="H93" s="23"/>
      <c r="I93" s="23"/>
      <c r="J93" s="23"/>
      <c r="K93" s="23"/>
      <c r="L93" s="23"/>
      <c r="M93" s="25"/>
      <c r="N93" s="25"/>
      <c r="O93" s="25"/>
      <c r="P93" s="25"/>
      <c r="Q93" s="26"/>
      <c r="R93" s="26"/>
      <c r="S93" s="26"/>
      <c r="T93" s="26"/>
      <c r="U93" s="26"/>
      <c r="V93" s="26"/>
      <c r="W93" s="26"/>
      <c r="X93" s="26"/>
      <c r="Y93" s="26"/>
      <c r="Z93" s="26"/>
      <c r="AA93" s="23"/>
      <c r="AB93" s="23"/>
      <c r="AC93" s="23"/>
      <c r="AD93" s="23"/>
      <c r="AE93" s="23"/>
      <c r="AF93" s="26"/>
      <c r="AG93" s="23"/>
      <c r="AH93" s="23"/>
      <c r="AI93" s="23"/>
      <c r="AJ93" s="23"/>
      <c r="AK93" s="23"/>
      <c r="AL93" s="23"/>
      <c r="AM93" s="23"/>
    </row>
    <row r="94" spans="2:39" ht="16.5" customHeight="1">
      <c r="B94" s="23"/>
      <c r="C94" s="23"/>
      <c r="D94" s="23"/>
      <c r="E94" s="23"/>
      <c r="F94" s="23"/>
      <c r="G94" s="23"/>
      <c r="H94" s="23"/>
      <c r="I94" s="23"/>
      <c r="J94" s="23"/>
      <c r="K94" s="23"/>
      <c r="L94" s="23"/>
      <c r="M94" s="25"/>
      <c r="N94" s="25"/>
      <c r="O94" s="25"/>
      <c r="P94" s="25"/>
      <c r="Q94" s="26"/>
      <c r="R94" s="26"/>
      <c r="S94" s="26"/>
      <c r="T94" s="26"/>
      <c r="U94" s="26"/>
      <c r="V94" s="26"/>
      <c r="W94" s="26"/>
      <c r="X94" s="26"/>
      <c r="Y94" s="26"/>
      <c r="Z94" s="26"/>
      <c r="AA94" s="23"/>
      <c r="AB94" s="23"/>
      <c r="AC94" s="23"/>
      <c r="AD94" s="23"/>
      <c r="AE94" s="23"/>
      <c r="AF94" s="26"/>
      <c r="AG94" s="23"/>
      <c r="AH94" s="23"/>
      <c r="AI94" s="23"/>
      <c r="AJ94" s="23"/>
      <c r="AK94" s="23"/>
      <c r="AL94" s="23"/>
      <c r="AM94" s="23"/>
    </row>
    <row r="95" spans="2:39" ht="16.5" customHeight="1">
      <c r="B95" s="23"/>
      <c r="C95" s="23"/>
      <c r="D95" s="23"/>
      <c r="E95" s="23"/>
      <c r="F95" s="23"/>
      <c r="G95" s="23"/>
      <c r="H95" s="23"/>
      <c r="I95" s="23"/>
      <c r="J95" s="23"/>
      <c r="K95" s="23"/>
      <c r="L95" s="23"/>
      <c r="M95" s="25"/>
      <c r="N95" s="25"/>
      <c r="O95" s="25"/>
      <c r="P95" s="25"/>
      <c r="Q95" s="26"/>
      <c r="R95" s="26"/>
      <c r="S95" s="26"/>
      <c r="T95" s="26"/>
      <c r="U95" s="26"/>
      <c r="V95" s="26"/>
      <c r="W95" s="26"/>
      <c r="X95" s="26"/>
      <c r="Y95" s="26"/>
      <c r="Z95" s="26"/>
      <c r="AA95" s="23"/>
      <c r="AB95" s="23"/>
      <c r="AC95" s="23"/>
      <c r="AD95" s="23"/>
      <c r="AE95" s="23"/>
      <c r="AF95" s="26"/>
      <c r="AG95" s="23"/>
      <c r="AH95" s="23"/>
      <c r="AI95" s="23"/>
      <c r="AJ95" s="23"/>
      <c r="AK95" s="23"/>
      <c r="AL95" s="23"/>
      <c r="AM95" s="23"/>
    </row>
    <row r="96" spans="2:39" ht="16.5" customHeight="1">
      <c r="B96" s="23"/>
      <c r="C96" s="23"/>
      <c r="D96" s="23"/>
      <c r="E96" s="23"/>
      <c r="F96" s="23"/>
      <c r="G96" s="23"/>
      <c r="H96" s="23"/>
      <c r="I96" s="23"/>
      <c r="J96" s="23"/>
      <c r="K96" s="23"/>
      <c r="L96" s="23"/>
      <c r="M96" s="25"/>
      <c r="N96" s="25"/>
      <c r="O96" s="25"/>
      <c r="P96" s="25"/>
      <c r="Q96" s="26"/>
      <c r="R96" s="26"/>
      <c r="S96" s="26"/>
      <c r="T96" s="26"/>
      <c r="U96" s="26"/>
      <c r="V96" s="26"/>
      <c r="W96" s="26"/>
      <c r="X96" s="26"/>
      <c r="Y96" s="26"/>
      <c r="Z96" s="26"/>
      <c r="AA96" s="23"/>
      <c r="AB96" s="23"/>
      <c r="AC96" s="23"/>
      <c r="AD96" s="23"/>
      <c r="AE96" s="23"/>
      <c r="AF96" s="26"/>
      <c r="AG96" s="23"/>
      <c r="AH96" s="23"/>
      <c r="AI96" s="23"/>
      <c r="AJ96" s="23"/>
      <c r="AK96" s="23"/>
      <c r="AL96" s="23"/>
      <c r="AM96" s="23"/>
    </row>
    <row r="97" spans="2:39" ht="16.5" customHeight="1">
      <c r="B97" s="23"/>
      <c r="C97" s="23"/>
      <c r="D97" s="23"/>
      <c r="E97" s="23"/>
      <c r="F97" s="23"/>
      <c r="G97" s="23"/>
      <c r="H97" s="23"/>
      <c r="I97" s="23"/>
      <c r="J97" s="23"/>
      <c r="K97" s="23"/>
      <c r="L97" s="23"/>
      <c r="M97" s="25"/>
      <c r="N97" s="25"/>
      <c r="O97" s="25"/>
      <c r="P97" s="25"/>
      <c r="Q97" s="26"/>
      <c r="R97" s="26"/>
      <c r="S97" s="26"/>
      <c r="T97" s="26"/>
      <c r="U97" s="26"/>
      <c r="V97" s="26"/>
      <c r="W97" s="26"/>
      <c r="X97" s="26"/>
      <c r="Y97" s="26"/>
      <c r="Z97" s="26"/>
      <c r="AA97" s="23"/>
      <c r="AB97" s="23"/>
      <c r="AC97" s="23"/>
      <c r="AD97" s="23"/>
      <c r="AE97" s="23"/>
      <c r="AF97" s="26"/>
      <c r="AG97" s="23"/>
      <c r="AH97" s="23"/>
      <c r="AI97" s="23"/>
      <c r="AJ97" s="23"/>
      <c r="AK97" s="23"/>
      <c r="AL97" s="23"/>
      <c r="AM97" s="23"/>
    </row>
    <row r="98" spans="2:39" ht="16.5" customHeight="1">
      <c r="B98" s="23"/>
      <c r="C98" s="23"/>
      <c r="D98" s="23"/>
      <c r="E98" s="23"/>
      <c r="F98" s="23"/>
      <c r="G98" s="23"/>
      <c r="H98" s="23"/>
      <c r="I98" s="23"/>
      <c r="J98" s="23"/>
      <c r="K98" s="23"/>
      <c r="L98" s="23"/>
      <c r="M98" s="25"/>
      <c r="N98" s="25"/>
      <c r="O98" s="25"/>
      <c r="P98" s="25"/>
      <c r="Q98" s="26"/>
      <c r="R98" s="26"/>
      <c r="S98" s="26"/>
      <c r="T98" s="26"/>
      <c r="U98" s="26"/>
      <c r="V98" s="26"/>
      <c r="W98" s="26"/>
      <c r="X98" s="26"/>
      <c r="Y98" s="26"/>
      <c r="Z98" s="26"/>
      <c r="AA98" s="23"/>
      <c r="AB98" s="23"/>
      <c r="AC98" s="23"/>
      <c r="AD98" s="23"/>
      <c r="AE98" s="23"/>
      <c r="AF98" s="26"/>
      <c r="AG98" s="23"/>
      <c r="AH98" s="23"/>
      <c r="AI98" s="23"/>
      <c r="AJ98" s="23"/>
      <c r="AK98" s="23"/>
      <c r="AL98" s="23"/>
      <c r="AM98" s="23"/>
    </row>
    <row r="99" spans="2:39" ht="16.5" customHeight="1">
      <c r="B99" s="23"/>
      <c r="C99" s="23"/>
      <c r="D99" s="23"/>
      <c r="E99" s="23"/>
      <c r="F99" s="23"/>
      <c r="G99" s="23"/>
      <c r="H99" s="23"/>
      <c r="I99" s="23"/>
      <c r="J99" s="23"/>
      <c r="K99" s="23"/>
      <c r="L99" s="23"/>
      <c r="M99" s="25"/>
      <c r="N99" s="25"/>
      <c r="O99" s="25"/>
      <c r="P99" s="25"/>
      <c r="Q99" s="26"/>
      <c r="R99" s="26"/>
      <c r="S99" s="26"/>
      <c r="T99" s="26"/>
      <c r="U99" s="26"/>
      <c r="V99" s="26"/>
      <c r="W99" s="26"/>
      <c r="X99" s="26"/>
      <c r="Y99" s="26"/>
      <c r="Z99" s="26"/>
      <c r="AA99" s="23"/>
      <c r="AB99" s="23"/>
      <c r="AC99" s="23"/>
      <c r="AD99" s="23"/>
      <c r="AE99" s="23"/>
      <c r="AF99" s="26"/>
      <c r="AG99" s="23"/>
      <c r="AH99" s="23"/>
      <c r="AI99" s="23"/>
      <c r="AJ99" s="23"/>
      <c r="AK99" s="23"/>
      <c r="AL99" s="23"/>
      <c r="AM99" s="23"/>
    </row>
    <row r="100" spans="2:39" ht="16.5" customHeight="1">
      <c r="B100" s="23"/>
      <c r="C100" s="23"/>
      <c r="D100" s="23"/>
      <c r="E100" s="23"/>
      <c r="F100" s="23"/>
      <c r="G100" s="23"/>
      <c r="H100" s="23"/>
      <c r="I100" s="23"/>
      <c r="J100" s="23"/>
      <c r="K100" s="23"/>
      <c r="L100" s="23"/>
      <c r="M100" s="25"/>
      <c r="N100" s="25"/>
      <c r="O100" s="25"/>
      <c r="P100" s="25"/>
      <c r="Q100" s="26"/>
      <c r="R100" s="26"/>
      <c r="S100" s="26"/>
      <c r="T100" s="26"/>
      <c r="U100" s="26"/>
      <c r="V100" s="26"/>
      <c r="W100" s="26"/>
      <c r="X100" s="26"/>
      <c r="Y100" s="26"/>
      <c r="Z100" s="26"/>
      <c r="AA100" s="23"/>
      <c r="AB100" s="23"/>
      <c r="AC100" s="23"/>
      <c r="AD100" s="23"/>
      <c r="AE100" s="23"/>
      <c r="AF100" s="26"/>
      <c r="AG100" s="23"/>
      <c r="AH100" s="23"/>
      <c r="AI100" s="23"/>
      <c r="AJ100" s="23"/>
      <c r="AK100" s="23"/>
      <c r="AL100" s="23"/>
      <c r="AM100" s="23"/>
    </row>
    <row r="101" spans="2:39" ht="16.5" customHeight="1">
      <c r="B101" s="23"/>
      <c r="C101" s="23"/>
      <c r="D101" s="23"/>
      <c r="E101" s="23"/>
      <c r="F101" s="23"/>
      <c r="G101" s="23"/>
      <c r="H101" s="23"/>
      <c r="I101" s="23"/>
      <c r="J101" s="23"/>
      <c r="K101" s="23"/>
      <c r="L101" s="23"/>
      <c r="M101" s="25"/>
      <c r="N101" s="25"/>
      <c r="O101" s="25"/>
      <c r="P101" s="25"/>
      <c r="Q101" s="26"/>
      <c r="R101" s="26"/>
      <c r="S101" s="26"/>
      <c r="T101" s="26"/>
      <c r="U101" s="26"/>
      <c r="V101" s="26"/>
      <c r="W101" s="26"/>
      <c r="X101" s="26"/>
      <c r="Y101" s="26"/>
      <c r="Z101" s="26"/>
      <c r="AA101" s="23"/>
      <c r="AB101" s="23"/>
      <c r="AC101" s="23"/>
      <c r="AD101" s="23"/>
      <c r="AE101" s="23"/>
      <c r="AF101" s="26"/>
      <c r="AG101" s="23"/>
      <c r="AH101" s="23"/>
      <c r="AI101" s="23"/>
      <c r="AJ101" s="23"/>
      <c r="AK101" s="23"/>
      <c r="AL101" s="23"/>
      <c r="AM101" s="23"/>
    </row>
    <row r="102" spans="2:39" ht="16.5" customHeight="1">
      <c r="B102" s="23"/>
      <c r="C102" s="23"/>
      <c r="D102" s="23"/>
      <c r="E102" s="23"/>
      <c r="F102" s="23"/>
      <c r="G102" s="23"/>
      <c r="H102" s="23"/>
      <c r="I102" s="23"/>
      <c r="J102" s="23"/>
      <c r="K102" s="23"/>
      <c r="L102" s="23"/>
      <c r="M102" s="25"/>
      <c r="N102" s="25"/>
      <c r="O102" s="25"/>
      <c r="P102" s="25"/>
      <c r="Q102" s="26"/>
      <c r="R102" s="26"/>
      <c r="S102" s="26"/>
      <c r="T102" s="26"/>
      <c r="U102" s="26"/>
      <c r="V102" s="26"/>
      <c r="W102" s="26"/>
      <c r="X102" s="26"/>
      <c r="Y102" s="26"/>
      <c r="Z102" s="26"/>
      <c r="AA102" s="23"/>
      <c r="AB102" s="23"/>
      <c r="AC102" s="23"/>
      <c r="AD102" s="23"/>
      <c r="AE102" s="23"/>
      <c r="AF102" s="26"/>
      <c r="AG102" s="23"/>
      <c r="AH102" s="23"/>
      <c r="AI102" s="23"/>
      <c r="AJ102" s="23"/>
      <c r="AK102" s="23"/>
      <c r="AL102" s="23"/>
      <c r="AM102" s="23"/>
    </row>
    <row r="103" spans="2:39" ht="16.5" customHeight="1">
      <c r="B103" s="23"/>
      <c r="C103" s="23"/>
      <c r="D103" s="23"/>
      <c r="E103" s="23"/>
      <c r="F103" s="23"/>
      <c r="G103" s="23"/>
      <c r="H103" s="23"/>
      <c r="I103" s="23"/>
      <c r="J103" s="23"/>
      <c r="K103" s="23"/>
      <c r="L103" s="23"/>
      <c r="M103" s="25"/>
      <c r="N103" s="25"/>
      <c r="O103" s="25"/>
      <c r="P103" s="25"/>
      <c r="Q103" s="26"/>
      <c r="R103" s="26"/>
      <c r="S103" s="26"/>
      <c r="T103" s="26"/>
      <c r="U103" s="26"/>
      <c r="V103" s="26"/>
      <c r="W103" s="26"/>
      <c r="X103" s="26"/>
      <c r="Y103" s="26"/>
      <c r="Z103" s="26"/>
      <c r="AA103" s="23"/>
      <c r="AB103" s="23"/>
      <c r="AC103" s="23"/>
      <c r="AD103" s="23"/>
      <c r="AE103" s="23"/>
      <c r="AF103" s="26"/>
      <c r="AG103" s="23"/>
      <c r="AH103" s="23"/>
      <c r="AI103" s="23"/>
      <c r="AJ103" s="23"/>
      <c r="AK103" s="23"/>
      <c r="AL103" s="23"/>
      <c r="AM103" s="23"/>
    </row>
    <row r="104" spans="2:39" ht="16.5" customHeight="1">
      <c r="B104" s="23"/>
      <c r="C104" s="23"/>
      <c r="D104" s="23"/>
      <c r="E104" s="23"/>
      <c r="F104" s="23"/>
      <c r="G104" s="23"/>
      <c r="H104" s="23"/>
      <c r="I104" s="23"/>
      <c r="J104" s="23"/>
      <c r="K104" s="23"/>
      <c r="L104" s="23"/>
      <c r="M104" s="25"/>
      <c r="N104" s="25"/>
      <c r="O104" s="25"/>
      <c r="P104" s="25"/>
      <c r="Q104" s="26"/>
      <c r="R104" s="26"/>
      <c r="S104" s="26"/>
      <c r="T104" s="26"/>
      <c r="U104" s="26"/>
      <c r="V104" s="26"/>
      <c r="W104" s="26"/>
      <c r="X104" s="26"/>
      <c r="Y104" s="26"/>
      <c r="Z104" s="26"/>
      <c r="AA104" s="23"/>
      <c r="AB104" s="23"/>
      <c r="AC104" s="23"/>
      <c r="AD104" s="23"/>
      <c r="AE104" s="23"/>
      <c r="AF104" s="26"/>
      <c r="AG104" s="23"/>
      <c r="AH104" s="23"/>
      <c r="AI104" s="23"/>
      <c r="AJ104" s="23"/>
      <c r="AK104" s="23"/>
      <c r="AL104" s="23"/>
      <c r="AM104" s="23"/>
    </row>
    <row r="105" spans="2:39" ht="16.5" customHeight="1">
      <c r="B105" s="23"/>
      <c r="C105" s="23"/>
      <c r="D105" s="23"/>
      <c r="E105" s="23"/>
      <c r="F105" s="23"/>
      <c r="G105" s="23"/>
      <c r="H105" s="23"/>
      <c r="I105" s="23"/>
      <c r="J105" s="23"/>
      <c r="K105" s="23"/>
      <c r="L105" s="23"/>
      <c r="M105" s="25"/>
      <c r="N105" s="25"/>
      <c r="O105" s="25"/>
      <c r="P105" s="25"/>
      <c r="Q105" s="26"/>
      <c r="R105" s="26"/>
      <c r="S105" s="26"/>
      <c r="T105" s="26"/>
      <c r="U105" s="26"/>
      <c r="V105" s="26"/>
      <c r="W105" s="26"/>
      <c r="X105" s="26"/>
      <c r="Y105" s="26"/>
      <c r="Z105" s="26"/>
      <c r="AA105" s="23"/>
      <c r="AB105" s="23"/>
      <c r="AC105" s="23"/>
      <c r="AD105" s="23"/>
      <c r="AE105" s="23"/>
      <c r="AF105" s="26"/>
      <c r="AG105" s="23"/>
      <c r="AH105" s="23"/>
      <c r="AI105" s="23"/>
      <c r="AJ105" s="23"/>
      <c r="AK105" s="23"/>
      <c r="AL105" s="23"/>
      <c r="AM105" s="23"/>
    </row>
    <row r="106" spans="2:39" ht="16.5" customHeight="1">
      <c r="B106" s="23"/>
      <c r="C106" s="23"/>
      <c r="D106" s="23"/>
      <c r="E106" s="23"/>
      <c r="F106" s="23"/>
      <c r="G106" s="23"/>
      <c r="H106" s="23"/>
      <c r="I106" s="23"/>
      <c r="J106" s="23"/>
      <c r="K106" s="23"/>
      <c r="L106" s="23"/>
      <c r="M106" s="25"/>
      <c r="N106" s="25"/>
      <c r="O106" s="25"/>
      <c r="P106" s="25"/>
      <c r="Q106" s="26"/>
      <c r="R106" s="26"/>
      <c r="S106" s="26"/>
      <c r="T106" s="26"/>
      <c r="U106" s="26"/>
      <c r="V106" s="26"/>
      <c r="W106" s="26"/>
      <c r="X106" s="26"/>
      <c r="Y106" s="26"/>
      <c r="Z106" s="26"/>
      <c r="AA106" s="23"/>
      <c r="AB106" s="23"/>
      <c r="AC106" s="23"/>
      <c r="AD106" s="23"/>
      <c r="AE106" s="23"/>
      <c r="AF106" s="26"/>
      <c r="AG106" s="23"/>
      <c r="AH106" s="23"/>
      <c r="AI106" s="23"/>
      <c r="AJ106" s="23"/>
      <c r="AK106" s="23"/>
      <c r="AL106" s="23"/>
      <c r="AM106" s="23"/>
    </row>
    <row r="107" spans="2:39" ht="16.5" customHeight="1">
      <c r="B107" s="23"/>
      <c r="C107" s="23"/>
      <c r="D107" s="23"/>
      <c r="E107" s="23"/>
      <c r="F107" s="23"/>
      <c r="G107" s="23"/>
      <c r="H107" s="23"/>
      <c r="I107" s="23"/>
      <c r="J107" s="23"/>
      <c r="K107" s="23"/>
      <c r="L107" s="23"/>
      <c r="M107" s="25"/>
      <c r="N107" s="25"/>
      <c r="O107" s="25"/>
      <c r="P107" s="25"/>
      <c r="Q107" s="26"/>
      <c r="R107" s="26"/>
      <c r="S107" s="26"/>
      <c r="T107" s="26"/>
      <c r="U107" s="26"/>
      <c r="V107" s="26"/>
      <c r="W107" s="26"/>
      <c r="X107" s="26"/>
      <c r="Y107" s="26"/>
      <c r="Z107" s="26"/>
      <c r="AA107" s="23"/>
      <c r="AB107" s="23"/>
      <c r="AC107" s="23"/>
      <c r="AD107" s="23"/>
      <c r="AE107" s="23"/>
      <c r="AF107" s="26"/>
      <c r="AG107" s="23"/>
      <c r="AH107" s="23"/>
      <c r="AI107" s="23"/>
      <c r="AJ107" s="23"/>
      <c r="AK107" s="23"/>
      <c r="AL107" s="23"/>
      <c r="AM107" s="23"/>
    </row>
    <row r="108" spans="2:39">
      <c r="B108" s="23"/>
      <c r="C108" s="23"/>
      <c r="D108" s="23"/>
      <c r="E108" s="23"/>
      <c r="F108" s="23"/>
      <c r="G108" s="23"/>
      <c r="H108" s="23"/>
      <c r="I108" s="23"/>
      <c r="J108" s="23"/>
      <c r="K108" s="23"/>
      <c r="L108" s="23"/>
      <c r="M108" s="25"/>
      <c r="N108" s="25"/>
      <c r="O108" s="25"/>
      <c r="P108" s="25"/>
      <c r="Q108" s="23"/>
      <c r="R108" s="23"/>
      <c r="S108" s="23"/>
      <c r="T108" s="23"/>
      <c r="U108" s="23"/>
      <c r="V108" s="23"/>
      <c r="W108" s="23"/>
      <c r="X108" s="23"/>
      <c r="Y108" s="23"/>
      <c r="Z108" s="23"/>
      <c r="AA108" s="23"/>
      <c r="AB108" s="23"/>
      <c r="AC108" s="23"/>
      <c r="AD108" s="23"/>
      <c r="AE108" s="23"/>
      <c r="AF108" s="23"/>
      <c r="AG108" s="23"/>
      <c r="AH108" s="23"/>
      <c r="AI108" s="23"/>
      <c r="AJ108" s="23"/>
      <c r="AK108" s="23"/>
      <c r="AL108" s="23"/>
      <c r="AM108" s="23"/>
    </row>
    <row r="109" spans="2:39">
      <c r="B109" s="23"/>
      <c r="C109" s="23"/>
      <c r="D109" s="23"/>
      <c r="E109" s="23"/>
      <c r="F109" s="23"/>
      <c r="G109" s="23"/>
      <c r="H109" s="23"/>
      <c r="I109" s="23"/>
      <c r="J109" s="23"/>
      <c r="K109" s="23"/>
      <c r="L109" s="23"/>
      <c r="M109" s="25"/>
      <c r="N109" s="25"/>
      <c r="O109" s="25"/>
      <c r="P109" s="25"/>
      <c r="Q109" s="23"/>
      <c r="R109" s="23"/>
      <c r="S109" s="23"/>
      <c r="T109" s="23"/>
      <c r="U109" s="23"/>
      <c r="V109" s="23"/>
      <c r="W109" s="23"/>
      <c r="X109" s="23"/>
      <c r="Y109" s="23"/>
      <c r="Z109" s="23"/>
      <c r="AA109" s="23"/>
      <c r="AB109" s="23"/>
      <c r="AC109" s="23"/>
      <c r="AD109" s="23"/>
      <c r="AE109" s="23"/>
      <c r="AF109" s="23"/>
      <c r="AG109" s="23"/>
      <c r="AH109" s="23"/>
      <c r="AI109" s="23"/>
      <c r="AJ109" s="23"/>
      <c r="AK109" s="23"/>
      <c r="AL109" s="23"/>
      <c r="AM109" s="23"/>
    </row>
    <row r="110" spans="2:39">
      <c r="B110" s="23"/>
      <c r="C110" s="23"/>
      <c r="D110" s="23"/>
      <c r="E110" s="23"/>
      <c r="F110" s="23"/>
      <c r="G110" s="23"/>
      <c r="H110" s="23"/>
      <c r="I110" s="23"/>
      <c r="J110" s="23"/>
      <c r="K110" s="23"/>
      <c r="L110" s="23"/>
      <c r="M110" s="25"/>
      <c r="N110" s="25"/>
      <c r="O110" s="25"/>
      <c r="P110" s="25"/>
      <c r="Q110" s="23"/>
      <c r="R110" s="23"/>
      <c r="S110" s="23"/>
      <c r="T110" s="23"/>
      <c r="U110" s="23"/>
      <c r="V110" s="23"/>
      <c r="W110" s="23"/>
      <c r="X110" s="23"/>
      <c r="Y110" s="23"/>
      <c r="Z110" s="23"/>
      <c r="AA110" s="23"/>
      <c r="AB110" s="23"/>
      <c r="AC110" s="23"/>
      <c r="AD110" s="23"/>
      <c r="AE110" s="23"/>
      <c r="AF110" s="23"/>
      <c r="AG110" s="23"/>
      <c r="AH110" s="23"/>
      <c r="AI110" s="23"/>
      <c r="AJ110" s="23"/>
      <c r="AK110" s="23"/>
      <c r="AL110" s="23"/>
      <c r="AM110" s="23"/>
    </row>
    <row r="111" spans="2:39">
      <c r="B111" s="23"/>
      <c r="C111" s="23"/>
      <c r="D111" s="23"/>
      <c r="E111" s="23"/>
      <c r="F111" s="23"/>
      <c r="G111" s="23"/>
      <c r="H111" s="23"/>
      <c r="I111" s="23"/>
      <c r="J111" s="23"/>
      <c r="K111" s="23"/>
      <c r="L111" s="23"/>
      <c r="M111" s="25"/>
      <c r="N111" s="25"/>
      <c r="O111" s="25"/>
      <c r="P111" s="25"/>
      <c r="Q111" s="23"/>
      <c r="R111" s="23"/>
      <c r="S111" s="23"/>
      <c r="T111" s="23"/>
      <c r="U111" s="23"/>
      <c r="V111" s="23"/>
      <c r="W111" s="23"/>
      <c r="X111" s="23"/>
      <c r="Y111" s="23"/>
      <c r="Z111" s="23"/>
      <c r="AA111" s="23"/>
      <c r="AB111" s="23"/>
      <c r="AC111" s="23"/>
      <c r="AD111" s="23"/>
      <c r="AE111" s="23"/>
      <c r="AF111" s="23"/>
      <c r="AG111" s="23"/>
      <c r="AH111" s="23"/>
      <c r="AI111" s="23"/>
      <c r="AJ111" s="23"/>
      <c r="AK111" s="23"/>
      <c r="AL111" s="23"/>
      <c r="AM111" s="23"/>
    </row>
    <row r="112" spans="2:39">
      <c r="B112" s="23"/>
      <c r="C112" s="23"/>
      <c r="D112" s="23"/>
      <c r="E112" s="23"/>
      <c r="F112" s="23"/>
      <c r="G112" s="23"/>
      <c r="H112" s="23"/>
      <c r="I112" s="23"/>
      <c r="J112" s="23"/>
      <c r="K112" s="23"/>
      <c r="L112" s="23"/>
      <c r="M112" s="25"/>
      <c r="N112" s="25"/>
      <c r="O112" s="25"/>
      <c r="P112" s="25"/>
      <c r="Q112" s="23"/>
      <c r="R112" s="23"/>
      <c r="S112" s="23"/>
      <c r="T112" s="23"/>
      <c r="U112" s="23"/>
      <c r="V112" s="23"/>
      <c r="W112" s="23"/>
      <c r="X112" s="23"/>
      <c r="Y112" s="23"/>
      <c r="Z112" s="23"/>
      <c r="AA112" s="23"/>
      <c r="AB112" s="23"/>
      <c r="AC112" s="23"/>
      <c r="AD112" s="23"/>
      <c r="AE112" s="23"/>
      <c r="AF112" s="23"/>
      <c r="AG112" s="23"/>
      <c r="AH112" s="23"/>
      <c r="AI112" s="23"/>
      <c r="AJ112" s="23"/>
      <c r="AK112" s="23"/>
      <c r="AL112" s="23"/>
      <c r="AM112" s="23"/>
    </row>
    <row r="113" spans="2:39">
      <c r="B113" s="23"/>
      <c r="C113" s="23"/>
      <c r="D113" s="23"/>
      <c r="E113" s="23"/>
      <c r="F113" s="23"/>
      <c r="G113" s="23"/>
      <c r="H113" s="23"/>
      <c r="I113" s="23"/>
      <c r="J113" s="23"/>
      <c r="K113" s="23"/>
      <c r="L113" s="23"/>
      <c r="M113" s="25"/>
      <c r="N113" s="25"/>
      <c r="O113" s="25"/>
      <c r="P113" s="25"/>
      <c r="Q113" s="23"/>
      <c r="R113" s="23"/>
      <c r="S113" s="23"/>
      <c r="T113" s="23"/>
      <c r="U113" s="23"/>
      <c r="V113" s="23"/>
      <c r="W113" s="23"/>
      <c r="X113" s="23"/>
      <c r="Y113" s="23"/>
      <c r="Z113" s="23"/>
      <c r="AA113" s="23"/>
      <c r="AB113" s="23"/>
      <c r="AC113" s="23"/>
      <c r="AD113" s="23"/>
      <c r="AE113" s="23"/>
      <c r="AF113" s="23"/>
      <c r="AG113" s="23"/>
      <c r="AH113" s="23"/>
      <c r="AI113" s="23"/>
      <c r="AJ113" s="23"/>
      <c r="AK113" s="23"/>
      <c r="AL113" s="23"/>
      <c r="AM113" s="23"/>
    </row>
    <row r="114" spans="2:39">
      <c r="B114" s="23"/>
      <c r="C114" s="23"/>
      <c r="D114" s="23"/>
      <c r="E114" s="23"/>
      <c r="F114" s="23"/>
      <c r="G114" s="23"/>
      <c r="H114" s="23"/>
      <c r="I114" s="23"/>
      <c r="J114" s="23"/>
      <c r="K114" s="23"/>
      <c r="L114" s="23"/>
      <c r="M114" s="25"/>
      <c r="N114" s="25"/>
      <c r="O114" s="25"/>
      <c r="P114" s="25"/>
      <c r="Q114" s="23"/>
      <c r="R114" s="23"/>
      <c r="S114" s="23"/>
      <c r="T114" s="23"/>
      <c r="U114" s="23"/>
      <c r="V114" s="23"/>
      <c r="W114" s="23"/>
      <c r="X114" s="23"/>
      <c r="Y114" s="23"/>
      <c r="Z114" s="23"/>
      <c r="AA114" s="23"/>
      <c r="AB114" s="23"/>
      <c r="AC114" s="23"/>
      <c r="AD114" s="23"/>
      <c r="AE114" s="23"/>
      <c r="AF114" s="23"/>
      <c r="AG114" s="23"/>
      <c r="AH114" s="23"/>
      <c r="AI114" s="23"/>
      <c r="AJ114" s="23"/>
      <c r="AK114" s="23"/>
      <c r="AL114" s="23"/>
      <c r="AM114" s="23"/>
    </row>
    <row r="115" spans="2:39">
      <c r="B115" s="23"/>
      <c r="C115" s="23"/>
      <c r="D115" s="23"/>
      <c r="E115" s="23"/>
      <c r="F115" s="23"/>
      <c r="G115" s="23"/>
      <c r="H115" s="23"/>
      <c r="I115" s="23"/>
      <c r="J115" s="23"/>
      <c r="K115" s="23"/>
      <c r="L115" s="23"/>
      <c r="M115" s="25"/>
      <c r="N115" s="25"/>
      <c r="O115" s="25"/>
      <c r="P115" s="25"/>
      <c r="Q115" s="23"/>
      <c r="R115" s="23"/>
      <c r="S115" s="23"/>
      <c r="T115" s="23"/>
      <c r="U115" s="23"/>
      <c r="V115" s="23"/>
      <c r="W115" s="23"/>
      <c r="X115" s="23"/>
      <c r="Y115" s="23"/>
      <c r="Z115" s="23"/>
      <c r="AA115" s="23"/>
      <c r="AB115" s="23"/>
      <c r="AC115" s="23"/>
      <c r="AD115" s="23"/>
      <c r="AE115" s="23"/>
      <c r="AF115" s="23"/>
      <c r="AG115" s="23"/>
      <c r="AH115" s="23"/>
      <c r="AI115" s="23"/>
      <c r="AJ115" s="23"/>
      <c r="AK115" s="23"/>
      <c r="AL115" s="23"/>
      <c r="AM115" s="23"/>
    </row>
    <row r="116" spans="2:39">
      <c r="B116" s="23"/>
      <c r="C116" s="23"/>
      <c r="D116" s="23"/>
      <c r="E116" s="23"/>
      <c r="F116" s="23"/>
      <c r="G116" s="23"/>
      <c r="H116" s="23"/>
      <c r="I116" s="23"/>
      <c r="J116" s="23"/>
      <c r="K116" s="23"/>
      <c r="L116" s="23"/>
      <c r="M116" s="25"/>
      <c r="N116" s="25"/>
      <c r="O116" s="25"/>
      <c r="P116" s="25"/>
      <c r="Q116" s="23"/>
      <c r="R116" s="23"/>
      <c r="S116" s="23"/>
      <c r="T116" s="23"/>
      <c r="U116" s="23"/>
      <c r="V116" s="23"/>
      <c r="W116" s="23"/>
      <c r="X116" s="23"/>
      <c r="Y116" s="23"/>
      <c r="Z116" s="23"/>
      <c r="AA116" s="23"/>
      <c r="AB116" s="23"/>
      <c r="AC116" s="23"/>
      <c r="AD116" s="23"/>
      <c r="AE116" s="23"/>
      <c r="AF116" s="23"/>
      <c r="AG116" s="23"/>
      <c r="AH116" s="23"/>
      <c r="AI116" s="23"/>
      <c r="AJ116" s="23"/>
      <c r="AK116" s="23"/>
      <c r="AL116" s="23"/>
      <c r="AM116" s="23"/>
    </row>
    <row r="117" spans="2:39">
      <c r="B117" s="23"/>
      <c r="C117" s="23"/>
      <c r="D117" s="23"/>
      <c r="E117" s="23"/>
      <c r="F117" s="23"/>
      <c r="G117" s="23"/>
      <c r="H117" s="23"/>
      <c r="I117" s="23"/>
      <c r="J117" s="23"/>
      <c r="K117" s="23"/>
      <c r="L117" s="23"/>
      <c r="M117" s="25"/>
      <c r="N117" s="25"/>
      <c r="O117" s="25"/>
      <c r="P117" s="25"/>
      <c r="Q117" s="23"/>
      <c r="R117" s="23"/>
      <c r="S117" s="23"/>
      <c r="T117" s="23"/>
      <c r="U117" s="23"/>
      <c r="V117" s="23"/>
      <c r="W117" s="23"/>
      <c r="X117" s="23"/>
      <c r="Y117" s="23"/>
      <c r="Z117" s="23"/>
      <c r="AA117" s="23"/>
      <c r="AB117" s="23"/>
      <c r="AC117" s="23"/>
      <c r="AD117" s="23"/>
      <c r="AE117" s="23"/>
      <c r="AF117" s="23"/>
      <c r="AG117" s="23"/>
      <c r="AH117" s="23"/>
      <c r="AI117" s="23"/>
      <c r="AJ117" s="23"/>
      <c r="AK117" s="23"/>
      <c r="AL117" s="23"/>
      <c r="AM117" s="23"/>
    </row>
    <row r="118" spans="2:39">
      <c r="B118" s="23"/>
      <c r="C118" s="23"/>
      <c r="D118" s="23"/>
      <c r="E118" s="23"/>
      <c r="F118" s="23"/>
      <c r="G118" s="23"/>
      <c r="H118" s="23"/>
      <c r="I118" s="23"/>
      <c r="J118" s="23"/>
      <c r="K118" s="23"/>
      <c r="L118" s="23"/>
      <c r="M118" s="25"/>
      <c r="N118" s="25"/>
      <c r="O118" s="25"/>
      <c r="P118" s="25"/>
      <c r="Q118" s="23"/>
      <c r="R118" s="23"/>
      <c r="S118" s="23"/>
      <c r="T118" s="23"/>
      <c r="U118" s="23"/>
      <c r="V118" s="23"/>
      <c r="W118" s="23"/>
      <c r="X118" s="23"/>
      <c r="Y118" s="23"/>
      <c r="Z118" s="23"/>
      <c r="AA118" s="23"/>
      <c r="AB118" s="23"/>
      <c r="AC118" s="23"/>
      <c r="AD118" s="23"/>
      <c r="AE118" s="23"/>
      <c r="AF118" s="23"/>
      <c r="AG118" s="23"/>
      <c r="AH118" s="23"/>
      <c r="AI118" s="23"/>
      <c r="AJ118" s="23"/>
      <c r="AK118" s="23"/>
      <c r="AL118" s="23"/>
      <c r="AM118" s="23"/>
    </row>
    <row r="119" spans="2:39">
      <c r="B119" s="23"/>
      <c r="C119" s="23"/>
      <c r="D119" s="23"/>
      <c r="E119" s="23"/>
      <c r="F119" s="23"/>
      <c r="G119" s="23"/>
      <c r="H119" s="23"/>
      <c r="I119" s="23"/>
      <c r="J119" s="23"/>
      <c r="K119" s="23"/>
      <c r="L119" s="23"/>
      <c r="M119" s="25"/>
      <c r="N119" s="25"/>
      <c r="O119" s="25"/>
      <c r="P119" s="25"/>
      <c r="Q119" s="23"/>
      <c r="R119" s="23"/>
      <c r="S119" s="23"/>
      <c r="T119" s="23"/>
      <c r="U119" s="23"/>
      <c r="V119" s="23"/>
      <c r="W119" s="23"/>
      <c r="X119" s="23"/>
      <c r="Y119" s="23"/>
      <c r="Z119" s="23"/>
      <c r="AA119" s="23"/>
      <c r="AB119" s="23"/>
      <c r="AC119" s="23"/>
      <c r="AD119" s="23"/>
      <c r="AE119" s="23"/>
      <c r="AF119" s="23"/>
      <c r="AG119" s="23"/>
      <c r="AH119" s="23"/>
      <c r="AI119" s="23"/>
      <c r="AJ119" s="23"/>
      <c r="AK119" s="23"/>
      <c r="AL119" s="23"/>
      <c r="AM119" s="23"/>
    </row>
    <row r="120" spans="2:39">
      <c r="B120" s="23"/>
      <c r="C120" s="23"/>
      <c r="D120" s="23"/>
      <c r="E120" s="23"/>
      <c r="F120" s="23"/>
      <c r="G120" s="23"/>
      <c r="H120" s="23"/>
      <c r="I120" s="23"/>
      <c r="J120" s="23"/>
      <c r="K120" s="23"/>
      <c r="L120" s="23"/>
      <c r="M120" s="25"/>
      <c r="N120" s="25"/>
      <c r="O120" s="25"/>
      <c r="P120" s="25"/>
      <c r="Q120" s="23"/>
      <c r="R120" s="23"/>
      <c r="S120" s="23"/>
      <c r="T120" s="23"/>
      <c r="U120" s="23"/>
      <c r="V120" s="23"/>
      <c r="W120" s="23"/>
      <c r="X120" s="23"/>
      <c r="Y120" s="23"/>
      <c r="Z120" s="23"/>
      <c r="AA120" s="23"/>
      <c r="AB120" s="23"/>
      <c r="AC120" s="23"/>
      <c r="AD120" s="23"/>
      <c r="AE120" s="23"/>
      <c r="AF120" s="23"/>
      <c r="AG120" s="23"/>
      <c r="AH120" s="23"/>
      <c r="AI120" s="23"/>
      <c r="AJ120" s="23"/>
      <c r="AK120" s="23"/>
      <c r="AL120" s="23"/>
      <c r="AM120" s="23"/>
    </row>
    <row r="121" spans="2:39">
      <c r="B121" s="23"/>
      <c r="C121" s="23"/>
      <c r="D121" s="23"/>
      <c r="E121" s="23"/>
      <c r="F121" s="23"/>
      <c r="G121" s="23"/>
      <c r="H121" s="23"/>
      <c r="I121" s="23"/>
      <c r="J121" s="23"/>
      <c r="K121" s="23"/>
      <c r="L121" s="23"/>
      <c r="M121" s="25"/>
      <c r="N121" s="25"/>
      <c r="O121" s="25"/>
      <c r="P121" s="25"/>
      <c r="Q121" s="23"/>
      <c r="R121" s="23"/>
      <c r="S121" s="23"/>
      <c r="T121" s="23"/>
      <c r="U121" s="23"/>
      <c r="V121" s="23"/>
      <c r="W121" s="23"/>
      <c r="X121" s="23"/>
      <c r="Y121" s="23"/>
      <c r="Z121" s="23"/>
      <c r="AA121" s="23"/>
      <c r="AB121" s="23"/>
      <c r="AC121" s="23"/>
      <c r="AD121" s="23"/>
      <c r="AE121" s="23"/>
      <c r="AF121" s="23"/>
      <c r="AG121" s="23"/>
      <c r="AH121" s="23"/>
      <c r="AI121" s="23"/>
      <c r="AJ121" s="23"/>
      <c r="AK121" s="23"/>
      <c r="AL121" s="23"/>
      <c r="AM121" s="23"/>
    </row>
    <row r="122" spans="2:39">
      <c r="B122" s="23"/>
      <c r="C122" s="23"/>
      <c r="D122" s="23"/>
      <c r="E122" s="23"/>
      <c r="F122" s="23"/>
      <c r="G122" s="23"/>
      <c r="H122" s="23"/>
      <c r="I122" s="23"/>
      <c r="J122" s="23"/>
      <c r="K122" s="23"/>
      <c r="L122" s="23"/>
      <c r="M122" s="25"/>
      <c r="N122" s="25"/>
      <c r="O122" s="25"/>
      <c r="P122" s="25"/>
      <c r="Q122" s="23"/>
      <c r="R122" s="23"/>
      <c r="S122" s="23"/>
      <c r="T122" s="23"/>
      <c r="U122" s="23"/>
      <c r="V122" s="23"/>
      <c r="W122" s="23"/>
      <c r="X122" s="23"/>
      <c r="Y122" s="23"/>
      <c r="Z122" s="23"/>
      <c r="AA122" s="23"/>
      <c r="AB122" s="23"/>
      <c r="AC122" s="23"/>
      <c r="AD122" s="23"/>
      <c r="AE122" s="23"/>
      <c r="AF122" s="23"/>
      <c r="AG122" s="23"/>
      <c r="AH122" s="23"/>
      <c r="AI122" s="23"/>
      <c r="AJ122" s="23"/>
      <c r="AK122" s="23"/>
      <c r="AL122" s="23"/>
      <c r="AM122" s="23"/>
    </row>
    <row r="123" spans="2:39">
      <c r="B123" s="23"/>
      <c r="C123" s="23"/>
      <c r="D123" s="23"/>
      <c r="E123" s="23"/>
      <c r="F123" s="23"/>
      <c r="G123" s="23"/>
      <c r="H123" s="23"/>
      <c r="I123" s="23"/>
      <c r="J123" s="23"/>
      <c r="K123" s="23"/>
      <c r="L123" s="23"/>
      <c r="M123" s="25"/>
      <c r="N123" s="25"/>
      <c r="O123" s="25"/>
      <c r="P123" s="25"/>
      <c r="Q123" s="23"/>
      <c r="R123" s="23"/>
      <c r="S123" s="23"/>
      <c r="T123" s="23"/>
      <c r="U123" s="23"/>
      <c r="V123" s="23"/>
      <c r="W123" s="23"/>
      <c r="X123" s="23"/>
      <c r="Y123" s="23"/>
      <c r="Z123" s="23"/>
      <c r="AA123" s="23"/>
      <c r="AB123" s="23"/>
      <c r="AC123" s="23"/>
      <c r="AD123" s="23"/>
      <c r="AE123" s="23"/>
      <c r="AF123" s="23"/>
      <c r="AG123" s="23"/>
      <c r="AH123" s="23"/>
      <c r="AI123" s="23"/>
      <c r="AJ123" s="23"/>
      <c r="AK123" s="23"/>
      <c r="AL123" s="23"/>
      <c r="AM123" s="23"/>
    </row>
    <row r="124" spans="2:39">
      <c r="B124" s="23"/>
      <c r="C124" s="23"/>
      <c r="D124" s="23"/>
      <c r="E124" s="23"/>
      <c r="F124" s="23"/>
      <c r="G124" s="23"/>
      <c r="H124" s="23"/>
      <c r="I124" s="23"/>
      <c r="J124" s="23"/>
      <c r="K124" s="23"/>
      <c r="L124" s="23"/>
      <c r="M124" s="25"/>
      <c r="N124" s="25"/>
      <c r="O124" s="25"/>
      <c r="P124" s="25"/>
      <c r="Q124" s="23"/>
      <c r="R124" s="23"/>
      <c r="S124" s="23"/>
      <c r="T124" s="23"/>
      <c r="U124" s="23"/>
      <c r="V124" s="23"/>
      <c r="W124" s="23"/>
      <c r="X124" s="23"/>
      <c r="Y124" s="23"/>
      <c r="Z124" s="23"/>
      <c r="AA124" s="23"/>
      <c r="AB124" s="23"/>
      <c r="AC124" s="23"/>
      <c r="AD124" s="23"/>
      <c r="AE124" s="23"/>
      <c r="AF124" s="23"/>
      <c r="AG124" s="23"/>
      <c r="AH124" s="23"/>
      <c r="AI124" s="23"/>
      <c r="AJ124" s="23"/>
      <c r="AK124" s="23"/>
      <c r="AL124" s="23"/>
      <c r="AM124" s="23"/>
    </row>
    <row r="125" spans="2:39">
      <c r="B125" s="23"/>
      <c r="C125" s="23"/>
      <c r="D125" s="23"/>
      <c r="E125" s="23"/>
      <c r="F125" s="23"/>
      <c r="G125" s="23"/>
      <c r="H125" s="23"/>
      <c r="I125" s="23"/>
      <c r="J125" s="23"/>
      <c r="K125" s="23"/>
      <c r="L125" s="23"/>
      <c r="M125" s="25"/>
      <c r="N125" s="25"/>
      <c r="O125" s="25"/>
      <c r="P125" s="25"/>
      <c r="Q125" s="23"/>
      <c r="R125" s="23"/>
      <c r="S125" s="23"/>
      <c r="T125" s="23"/>
      <c r="U125" s="23"/>
      <c r="V125" s="23"/>
      <c r="W125" s="23"/>
      <c r="X125" s="23"/>
      <c r="Y125" s="23"/>
      <c r="Z125" s="23"/>
      <c r="AA125" s="23"/>
      <c r="AB125" s="23"/>
      <c r="AC125" s="23"/>
      <c r="AD125" s="23"/>
      <c r="AE125" s="23"/>
      <c r="AF125" s="23"/>
      <c r="AG125" s="23"/>
      <c r="AH125" s="23"/>
      <c r="AI125" s="23"/>
      <c r="AJ125" s="23"/>
      <c r="AK125" s="23"/>
      <c r="AL125" s="23"/>
      <c r="AM125" s="23"/>
    </row>
    <row r="126" spans="2:39">
      <c r="B126" s="23"/>
      <c r="C126" s="23"/>
      <c r="D126" s="23"/>
      <c r="E126" s="23"/>
      <c r="F126" s="23"/>
      <c r="G126" s="23"/>
      <c r="H126" s="23"/>
      <c r="I126" s="23"/>
      <c r="J126" s="23"/>
      <c r="K126" s="23"/>
      <c r="L126" s="23"/>
      <c r="M126" s="25"/>
      <c r="N126" s="25"/>
      <c r="O126" s="25"/>
      <c r="P126" s="25"/>
      <c r="Q126" s="23"/>
      <c r="R126" s="23"/>
      <c r="S126" s="23"/>
      <c r="T126" s="23"/>
      <c r="U126" s="23"/>
      <c r="V126" s="23"/>
      <c r="W126" s="23"/>
      <c r="X126" s="23"/>
      <c r="Y126" s="23"/>
      <c r="Z126" s="23"/>
      <c r="AA126" s="23"/>
      <c r="AB126" s="23"/>
      <c r="AC126" s="23"/>
      <c r="AD126" s="23"/>
      <c r="AE126" s="23"/>
      <c r="AF126" s="23"/>
      <c r="AG126" s="23"/>
      <c r="AH126" s="23"/>
      <c r="AI126" s="23"/>
      <c r="AJ126" s="23"/>
      <c r="AK126" s="23"/>
      <c r="AL126" s="23"/>
      <c r="AM126" s="23"/>
    </row>
    <row r="127" spans="2:39">
      <c r="B127" s="23"/>
      <c r="C127" s="23"/>
      <c r="D127" s="23"/>
      <c r="E127" s="23"/>
      <c r="F127" s="23"/>
      <c r="G127" s="23"/>
      <c r="H127" s="23"/>
      <c r="I127" s="23"/>
      <c r="J127" s="23"/>
      <c r="K127" s="23"/>
      <c r="L127" s="23"/>
      <c r="M127" s="25"/>
      <c r="N127" s="25"/>
      <c r="O127" s="25"/>
      <c r="P127" s="25"/>
      <c r="Q127" s="23"/>
      <c r="R127" s="23"/>
      <c r="S127" s="23"/>
      <c r="T127" s="23"/>
      <c r="U127" s="23"/>
      <c r="V127" s="23"/>
      <c r="W127" s="23"/>
      <c r="X127" s="23"/>
      <c r="Y127" s="23"/>
      <c r="Z127" s="23"/>
      <c r="AA127" s="23"/>
      <c r="AB127" s="23"/>
      <c r="AC127" s="23"/>
      <c r="AD127" s="23"/>
      <c r="AE127" s="23"/>
      <c r="AF127" s="23"/>
      <c r="AG127" s="23"/>
      <c r="AH127" s="23"/>
      <c r="AI127" s="23"/>
      <c r="AJ127" s="23"/>
      <c r="AK127" s="23"/>
      <c r="AL127" s="23"/>
      <c r="AM127" s="23"/>
    </row>
    <row r="128" spans="2:39">
      <c r="B128" s="23"/>
      <c r="C128" s="23"/>
      <c r="D128" s="23"/>
      <c r="E128" s="23"/>
      <c r="F128" s="23"/>
      <c r="G128" s="23"/>
      <c r="H128" s="23"/>
      <c r="I128" s="23"/>
      <c r="J128" s="23"/>
      <c r="K128" s="23"/>
      <c r="L128" s="23"/>
      <c r="M128" s="25"/>
      <c r="N128" s="25"/>
      <c r="O128" s="25"/>
      <c r="P128" s="25"/>
      <c r="Q128" s="23"/>
      <c r="R128" s="23"/>
      <c r="S128" s="23"/>
      <c r="T128" s="23"/>
      <c r="U128" s="23"/>
      <c r="V128" s="23"/>
      <c r="W128" s="23"/>
      <c r="X128" s="23"/>
      <c r="Y128" s="23"/>
      <c r="Z128" s="23"/>
      <c r="AA128" s="23"/>
      <c r="AB128" s="23"/>
      <c r="AC128" s="23"/>
      <c r="AD128" s="23"/>
      <c r="AE128" s="23"/>
      <c r="AF128" s="23"/>
      <c r="AG128" s="23"/>
      <c r="AH128" s="23"/>
      <c r="AI128" s="23"/>
      <c r="AJ128" s="23"/>
      <c r="AK128" s="23"/>
      <c r="AL128" s="23"/>
      <c r="AM128" s="23"/>
    </row>
    <row r="129" spans="2:39">
      <c r="B129" s="23"/>
      <c r="C129" s="23"/>
      <c r="D129" s="23"/>
      <c r="E129" s="23"/>
      <c r="F129" s="23"/>
      <c r="G129" s="23"/>
      <c r="H129" s="23"/>
      <c r="I129" s="23"/>
      <c r="J129" s="23"/>
      <c r="K129" s="23"/>
      <c r="L129" s="23"/>
      <c r="M129" s="25"/>
      <c r="N129" s="25"/>
      <c r="O129" s="25"/>
      <c r="P129" s="25"/>
      <c r="Q129" s="23"/>
      <c r="R129" s="23"/>
      <c r="S129" s="23"/>
      <c r="T129" s="23"/>
      <c r="U129" s="23"/>
      <c r="V129" s="23"/>
      <c r="W129" s="23"/>
      <c r="X129" s="23"/>
      <c r="Y129" s="23"/>
      <c r="Z129" s="23"/>
      <c r="AA129" s="23"/>
      <c r="AB129" s="23"/>
      <c r="AC129" s="23"/>
      <c r="AD129" s="23"/>
      <c r="AE129" s="23"/>
      <c r="AF129" s="23"/>
      <c r="AG129" s="23"/>
      <c r="AH129" s="23"/>
      <c r="AI129" s="23"/>
      <c r="AJ129" s="23"/>
      <c r="AK129" s="23"/>
      <c r="AL129" s="23"/>
      <c r="AM129" s="23"/>
    </row>
    <row r="130" spans="2:39">
      <c r="B130" s="23"/>
      <c r="C130" s="23"/>
      <c r="D130" s="23"/>
      <c r="E130" s="23"/>
      <c r="F130" s="23"/>
      <c r="G130" s="23"/>
      <c r="H130" s="23"/>
      <c r="I130" s="23"/>
      <c r="J130" s="23"/>
      <c r="K130" s="23"/>
      <c r="L130" s="23"/>
      <c r="M130" s="25"/>
      <c r="N130" s="25"/>
      <c r="O130" s="25"/>
      <c r="P130" s="25"/>
      <c r="Q130" s="23"/>
      <c r="R130" s="23"/>
      <c r="S130" s="23"/>
      <c r="T130" s="23"/>
      <c r="U130" s="23"/>
      <c r="V130" s="23"/>
      <c r="W130" s="23"/>
      <c r="X130" s="23"/>
      <c r="Y130" s="23"/>
      <c r="Z130" s="23"/>
      <c r="AA130" s="23"/>
      <c r="AB130" s="23"/>
      <c r="AC130" s="23"/>
      <c r="AD130" s="23"/>
      <c r="AE130" s="23"/>
      <c r="AF130" s="23"/>
      <c r="AG130" s="23"/>
      <c r="AH130" s="23"/>
      <c r="AI130" s="23"/>
      <c r="AJ130" s="23"/>
      <c r="AK130" s="23"/>
      <c r="AL130" s="23"/>
      <c r="AM130" s="23"/>
    </row>
    <row r="131" spans="2:39">
      <c r="B131" s="23"/>
      <c r="C131" s="23"/>
      <c r="D131" s="23"/>
      <c r="E131" s="23"/>
      <c r="F131" s="23"/>
      <c r="G131" s="23"/>
      <c r="H131" s="23"/>
      <c r="I131" s="23"/>
      <c r="J131" s="23"/>
      <c r="K131" s="23"/>
      <c r="L131" s="23"/>
      <c r="M131" s="25"/>
      <c r="N131" s="25"/>
      <c r="O131" s="25"/>
      <c r="P131" s="25"/>
      <c r="Q131" s="23"/>
      <c r="R131" s="23"/>
      <c r="S131" s="23"/>
      <c r="T131" s="23"/>
      <c r="U131" s="23"/>
      <c r="V131" s="23"/>
      <c r="W131" s="23"/>
      <c r="X131" s="23"/>
      <c r="Y131" s="23"/>
      <c r="Z131" s="23"/>
      <c r="AA131" s="23"/>
      <c r="AB131" s="23"/>
      <c r="AC131" s="23"/>
      <c r="AD131" s="23"/>
      <c r="AE131" s="23"/>
      <c r="AF131" s="23"/>
      <c r="AG131" s="23"/>
      <c r="AH131" s="23"/>
      <c r="AI131" s="23"/>
      <c r="AJ131" s="23"/>
      <c r="AK131" s="23"/>
      <c r="AL131" s="23"/>
      <c r="AM131" s="23"/>
    </row>
    <row r="132" spans="2:39">
      <c r="B132" s="23"/>
      <c r="C132" s="23"/>
      <c r="D132" s="23"/>
      <c r="E132" s="23"/>
      <c r="F132" s="23"/>
      <c r="G132" s="23"/>
      <c r="H132" s="23"/>
      <c r="I132" s="23"/>
      <c r="J132" s="23"/>
      <c r="K132" s="23"/>
      <c r="L132" s="23"/>
      <c r="M132" s="25"/>
      <c r="N132" s="25"/>
      <c r="O132" s="25"/>
      <c r="P132" s="25"/>
      <c r="Q132" s="23"/>
      <c r="R132" s="23"/>
      <c r="S132" s="23"/>
      <c r="T132" s="23"/>
      <c r="U132" s="23"/>
      <c r="V132" s="23"/>
      <c r="W132" s="23"/>
      <c r="X132" s="23"/>
      <c r="Y132" s="23"/>
      <c r="Z132" s="23"/>
      <c r="AA132" s="23"/>
      <c r="AB132" s="23"/>
      <c r="AC132" s="23"/>
      <c r="AD132" s="23"/>
      <c r="AE132" s="23"/>
      <c r="AF132" s="23"/>
      <c r="AG132" s="23"/>
      <c r="AH132" s="23"/>
      <c r="AI132" s="23"/>
      <c r="AJ132" s="23"/>
      <c r="AK132" s="23"/>
      <c r="AL132" s="23"/>
      <c r="AM132" s="23"/>
    </row>
    <row r="133" spans="2:39">
      <c r="B133" s="23"/>
      <c r="C133" s="23"/>
      <c r="D133" s="23"/>
      <c r="E133" s="23"/>
      <c r="F133" s="23"/>
      <c r="G133" s="23"/>
      <c r="H133" s="23"/>
      <c r="I133" s="23"/>
      <c r="J133" s="23"/>
      <c r="K133" s="23"/>
      <c r="L133" s="23"/>
      <c r="M133" s="25"/>
      <c r="N133" s="25"/>
      <c r="O133" s="25"/>
      <c r="P133" s="25"/>
      <c r="Q133" s="23"/>
      <c r="R133" s="23"/>
      <c r="S133" s="23"/>
      <c r="T133" s="23"/>
      <c r="U133" s="23"/>
      <c r="V133" s="23"/>
      <c r="W133" s="23"/>
      <c r="X133" s="23"/>
      <c r="Y133" s="23"/>
      <c r="Z133" s="23"/>
      <c r="AA133" s="23"/>
      <c r="AB133" s="23"/>
      <c r="AC133" s="23"/>
      <c r="AD133" s="23"/>
      <c r="AE133" s="23"/>
      <c r="AF133" s="23"/>
      <c r="AG133" s="23"/>
      <c r="AH133" s="23"/>
      <c r="AI133" s="23"/>
      <c r="AJ133" s="23"/>
      <c r="AK133" s="23"/>
      <c r="AL133" s="23"/>
      <c r="AM133" s="23"/>
    </row>
    <row r="134" spans="2:39">
      <c r="B134" s="23"/>
      <c r="C134" s="23"/>
      <c r="D134" s="23"/>
      <c r="E134" s="23"/>
      <c r="F134" s="23"/>
      <c r="G134" s="23"/>
      <c r="H134" s="23"/>
      <c r="I134" s="23"/>
      <c r="J134" s="23"/>
      <c r="K134" s="23"/>
      <c r="L134" s="23"/>
      <c r="M134" s="25"/>
      <c r="N134" s="25"/>
      <c r="O134" s="25"/>
      <c r="P134" s="25"/>
      <c r="Q134" s="23"/>
      <c r="R134" s="23"/>
      <c r="S134" s="23"/>
      <c r="T134" s="23"/>
      <c r="U134" s="23"/>
      <c r="V134" s="23"/>
      <c r="W134" s="23"/>
      <c r="X134" s="23"/>
      <c r="Y134" s="23"/>
      <c r="Z134" s="23"/>
      <c r="AA134" s="23"/>
      <c r="AB134" s="23"/>
      <c r="AC134" s="23"/>
      <c r="AD134" s="23"/>
      <c r="AE134" s="23"/>
      <c r="AF134" s="23"/>
      <c r="AG134" s="23"/>
      <c r="AH134" s="23"/>
      <c r="AI134" s="23"/>
      <c r="AJ134" s="23"/>
      <c r="AK134" s="23"/>
      <c r="AL134" s="23"/>
      <c r="AM134" s="23"/>
    </row>
    <row r="135" spans="2:39">
      <c r="B135" s="23"/>
      <c r="C135" s="23"/>
      <c r="D135" s="23"/>
      <c r="E135" s="23"/>
      <c r="F135" s="23"/>
      <c r="G135" s="23"/>
      <c r="H135" s="23"/>
      <c r="I135" s="23"/>
      <c r="J135" s="23"/>
      <c r="K135" s="23"/>
      <c r="L135" s="23"/>
      <c r="M135" s="25"/>
      <c r="N135" s="25"/>
      <c r="O135" s="25"/>
      <c r="P135" s="25"/>
      <c r="Q135" s="23"/>
      <c r="R135" s="23"/>
      <c r="S135" s="23"/>
      <c r="T135" s="23"/>
      <c r="U135" s="23"/>
      <c r="V135" s="23"/>
      <c r="W135" s="23"/>
      <c r="X135" s="23"/>
      <c r="Y135" s="23"/>
      <c r="Z135" s="23"/>
      <c r="AA135" s="23"/>
      <c r="AB135" s="23"/>
      <c r="AC135" s="23"/>
      <c r="AD135" s="23"/>
      <c r="AE135" s="23"/>
      <c r="AF135" s="23"/>
      <c r="AG135" s="23"/>
      <c r="AH135" s="23"/>
      <c r="AI135" s="23"/>
      <c r="AJ135" s="23"/>
      <c r="AK135" s="23"/>
      <c r="AL135" s="23"/>
      <c r="AM135" s="23"/>
    </row>
    <row r="136" spans="2:39">
      <c r="B136" s="23"/>
      <c r="C136" s="23"/>
      <c r="D136" s="23"/>
      <c r="E136" s="23"/>
      <c r="F136" s="23"/>
      <c r="G136" s="23"/>
      <c r="H136" s="23"/>
      <c r="I136" s="23"/>
      <c r="J136" s="23"/>
      <c r="K136" s="23"/>
      <c r="L136" s="23"/>
      <c r="M136" s="25"/>
      <c r="N136" s="25"/>
      <c r="O136" s="25"/>
      <c r="P136" s="25"/>
      <c r="Q136" s="23"/>
      <c r="R136" s="23"/>
      <c r="S136" s="23"/>
      <c r="T136" s="23"/>
      <c r="U136" s="23"/>
      <c r="V136" s="23"/>
      <c r="W136" s="23"/>
      <c r="X136" s="23"/>
      <c r="Y136" s="23"/>
      <c r="Z136" s="23"/>
      <c r="AA136" s="23"/>
      <c r="AB136" s="23"/>
      <c r="AC136" s="23"/>
      <c r="AD136" s="23"/>
      <c r="AE136" s="23"/>
      <c r="AF136" s="23"/>
      <c r="AG136" s="23"/>
      <c r="AH136" s="23"/>
      <c r="AI136" s="23"/>
      <c r="AJ136" s="23"/>
      <c r="AK136" s="23"/>
      <c r="AL136" s="23"/>
      <c r="AM136" s="23"/>
    </row>
    <row r="137" spans="2:39">
      <c r="B137" s="23"/>
      <c r="C137" s="23"/>
      <c r="D137" s="23"/>
      <c r="E137" s="23"/>
      <c r="F137" s="23"/>
      <c r="G137" s="23"/>
      <c r="H137" s="23"/>
      <c r="I137" s="23"/>
      <c r="J137" s="23"/>
      <c r="K137" s="23"/>
      <c r="L137" s="23"/>
      <c r="M137" s="25"/>
      <c r="N137" s="25"/>
      <c r="O137" s="25"/>
      <c r="P137" s="25"/>
      <c r="Q137" s="23"/>
      <c r="R137" s="23"/>
      <c r="S137" s="23"/>
      <c r="T137" s="23"/>
      <c r="U137" s="23"/>
      <c r="V137" s="23"/>
      <c r="W137" s="23"/>
      <c r="X137" s="23"/>
      <c r="Y137" s="23"/>
      <c r="Z137" s="23"/>
      <c r="AA137" s="23"/>
      <c r="AB137" s="23"/>
      <c r="AC137" s="23"/>
      <c r="AD137" s="23"/>
      <c r="AE137" s="23"/>
      <c r="AF137" s="23"/>
      <c r="AG137" s="23"/>
      <c r="AH137" s="23"/>
      <c r="AI137" s="23"/>
      <c r="AJ137" s="23"/>
      <c r="AK137" s="23"/>
      <c r="AL137" s="23"/>
      <c r="AM137" s="23"/>
    </row>
    <row r="138" spans="2:39">
      <c r="B138" s="23"/>
      <c r="C138" s="23"/>
      <c r="D138" s="23"/>
      <c r="E138" s="23"/>
      <c r="F138" s="23"/>
      <c r="G138" s="23"/>
      <c r="H138" s="23"/>
      <c r="I138" s="23"/>
      <c r="J138" s="23"/>
      <c r="K138" s="23"/>
      <c r="L138" s="23"/>
      <c r="M138" s="25"/>
      <c r="N138" s="25"/>
      <c r="O138" s="25"/>
      <c r="P138" s="25"/>
      <c r="Q138" s="23"/>
      <c r="R138" s="23"/>
      <c r="S138" s="23"/>
      <c r="T138" s="23"/>
      <c r="U138" s="23"/>
      <c r="V138" s="23"/>
      <c r="W138" s="23"/>
      <c r="X138" s="23"/>
      <c r="Y138" s="23"/>
      <c r="Z138" s="23"/>
      <c r="AA138" s="23"/>
      <c r="AB138" s="23"/>
      <c r="AC138" s="23"/>
      <c r="AD138" s="23"/>
      <c r="AE138" s="23"/>
      <c r="AF138" s="23"/>
      <c r="AG138" s="23"/>
      <c r="AH138" s="23"/>
      <c r="AI138" s="23"/>
      <c r="AJ138" s="23"/>
      <c r="AK138" s="23"/>
      <c r="AL138" s="23"/>
      <c r="AM138" s="23"/>
    </row>
    <row r="139" spans="2:39">
      <c r="B139" s="23"/>
      <c r="C139" s="23"/>
      <c r="D139" s="23"/>
      <c r="E139" s="23"/>
      <c r="F139" s="23"/>
      <c r="G139" s="23"/>
      <c r="H139" s="23"/>
      <c r="I139" s="23"/>
      <c r="J139" s="23"/>
      <c r="K139" s="23"/>
      <c r="L139" s="23"/>
      <c r="M139" s="25"/>
      <c r="N139" s="25"/>
      <c r="O139" s="25"/>
      <c r="P139" s="25"/>
      <c r="Q139" s="23"/>
      <c r="R139" s="23"/>
      <c r="S139" s="23"/>
      <c r="T139" s="23"/>
      <c r="U139" s="23"/>
      <c r="V139" s="23"/>
      <c r="W139" s="23"/>
      <c r="X139" s="23"/>
      <c r="Y139" s="23"/>
      <c r="Z139" s="23"/>
      <c r="AA139" s="23"/>
      <c r="AB139" s="23"/>
      <c r="AC139" s="23"/>
      <c r="AD139" s="23"/>
      <c r="AE139" s="23"/>
      <c r="AF139" s="23"/>
      <c r="AG139" s="23"/>
      <c r="AH139" s="23"/>
      <c r="AI139" s="23"/>
      <c r="AJ139" s="23"/>
      <c r="AK139" s="23"/>
      <c r="AL139" s="23"/>
      <c r="AM139" s="23"/>
    </row>
    <row r="140" spans="2:39">
      <c r="B140" s="23"/>
      <c r="C140" s="23"/>
      <c r="D140" s="23"/>
      <c r="E140" s="23"/>
      <c r="F140" s="23"/>
      <c r="G140" s="23"/>
      <c r="H140" s="23"/>
      <c r="I140" s="23"/>
      <c r="J140" s="23"/>
      <c r="K140" s="23"/>
      <c r="L140" s="23"/>
      <c r="M140" s="25"/>
      <c r="N140" s="25"/>
      <c r="O140" s="25"/>
      <c r="P140" s="25"/>
      <c r="Q140" s="23"/>
      <c r="R140" s="23"/>
      <c r="S140" s="23"/>
      <c r="T140" s="23"/>
      <c r="U140" s="23"/>
      <c r="V140" s="23"/>
      <c r="W140" s="23"/>
      <c r="X140" s="23"/>
      <c r="Y140" s="23"/>
      <c r="Z140" s="23"/>
      <c r="AA140" s="23"/>
      <c r="AB140" s="23"/>
      <c r="AC140" s="23"/>
      <c r="AD140" s="23"/>
      <c r="AE140" s="23"/>
      <c r="AF140" s="23"/>
      <c r="AG140" s="23"/>
      <c r="AH140" s="23"/>
      <c r="AI140" s="23"/>
      <c r="AJ140" s="23"/>
      <c r="AK140" s="23"/>
      <c r="AL140" s="23"/>
      <c r="AM140" s="23"/>
    </row>
    <row r="141" spans="2:39">
      <c r="B141" s="23"/>
      <c r="C141" s="23"/>
      <c r="D141" s="23"/>
      <c r="E141" s="23"/>
      <c r="F141" s="23"/>
      <c r="G141" s="23"/>
      <c r="H141" s="23"/>
      <c r="I141" s="23"/>
      <c r="J141" s="23"/>
      <c r="K141" s="23"/>
      <c r="L141" s="23"/>
      <c r="M141" s="25"/>
      <c r="N141" s="25"/>
      <c r="O141" s="25"/>
      <c r="P141" s="25"/>
      <c r="Q141" s="23"/>
      <c r="R141" s="23"/>
      <c r="S141" s="23"/>
      <c r="T141" s="23"/>
      <c r="U141" s="23"/>
      <c r="V141" s="23"/>
      <c r="W141" s="23"/>
      <c r="X141" s="23"/>
      <c r="Y141" s="23"/>
      <c r="Z141" s="23"/>
      <c r="AA141" s="23"/>
      <c r="AB141" s="23"/>
      <c r="AC141" s="23"/>
      <c r="AD141" s="23"/>
      <c r="AE141" s="23"/>
      <c r="AF141" s="23"/>
      <c r="AG141" s="23"/>
      <c r="AH141" s="23"/>
      <c r="AI141" s="23"/>
      <c r="AJ141" s="23"/>
      <c r="AK141" s="23"/>
      <c r="AL141" s="23"/>
      <c r="AM141" s="23"/>
    </row>
    <row r="142" spans="2:39">
      <c r="B142" s="23"/>
      <c r="C142" s="23"/>
      <c r="D142" s="23"/>
      <c r="E142" s="23"/>
      <c r="F142" s="23"/>
      <c r="G142" s="23"/>
      <c r="H142" s="23"/>
      <c r="I142" s="23"/>
      <c r="J142" s="23"/>
      <c r="K142" s="23"/>
      <c r="L142" s="23"/>
      <c r="M142" s="25"/>
      <c r="N142" s="25"/>
      <c r="O142" s="25"/>
      <c r="P142" s="25"/>
      <c r="Q142" s="23"/>
      <c r="R142" s="23"/>
      <c r="S142" s="23"/>
      <c r="T142" s="23"/>
      <c r="U142" s="23"/>
      <c r="V142" s="23"/>
      <c r="W142" s="23"/>
      <c r="X142" s="23"/>
      <c r="Y142" s="23"/>
      <c r="Z142" s="23"/>
      <c r="AA142" s="23"/>
      <c r="AB142" s="23"/>
      <c r="AC142" s="23"/>
      <c r="AD142" s="23"/>
      <c r="AE142" s="23"/>
      <c r="AF142" s="23"/>
      <c r="AG142" s="23"/>
      <c r="AH142" s="23"/>
      <c r="AI142" s="23"/>
      <c r="AJ142" s="23"/>
      <c r="AK142" s="23"/>
      <c r="AL142" s="23"/>
      <c r="AM142" s="23"/>
    </row>
    <row r="143" spans="2:39">
      <c r="B143" s="23"/>
      <c r="C143" s="23"/>
      <c r="D143" s="23"/>
      <c r="E143" s="23"/>
      <c r="F143" s="23"/>
      <c r="G143" s="23"/>
      <c r="H143" s="23"/>
      <c r="I143" s="23"/>
      <c r="J143" s="23"/>
      <c r="K143" s="23"/>
      <c r="L143" s="23"/>
      <c r="M143" s="25"/>
      <c r="N143" s="25"/>
      <c r="O143" s="25"/>
      <c r="P143" s="25"/>
      <c r="Q143" s="23"/>
      <c r="R143" s="23"/>
      <c r="S143" s="23"/>
      <c r="T143" s="23"/>
      <c r="U143" s="23"/>
      <c r="V143" s="23"/>
      <c r="W143" s="23"/>
      <c r="X143" s="23"/>
      <c r="Y143" s="23"/>
      <c r="Z143" s="23"/>
      <c r="AA143" s="23"/>
      <c r="AB143" s="23"/>
      <c r="AC143" s="23"/>
      <c r="AD143" s="23"/>
      <c r="AE143" s="23"/>
      <c r="AF143" s="23"/>
      <c r="AG143" s="23"/>
      <c r="AH143" s="23"/>
      <c r="AI143" s="23"/>
      <c r="AJ143" s="23"/>
      <c r="AK143" s="23"/>
      <c r="AL143" s="23"/>
      <c r="AM143" s="23"/>
    </row>
    <row r="144" spans="2:39">
      <c r="B144" s="23"/>
      <c r="C144" s="23"/>
      <c r="D144" s="23"/>
      <c r="E144" s="23"/>
      <c r="F144" s="23"/>
      <c r="G144" s="23"/>
      <c r="H144" s="23"/>
      <c r="I144" s="23"/>
      <c r="J144" s="23"/>
      <c r="K144" s="23"/>
      <c r="L144" s="23"/>
      <c r="M144" s="25"/>
      <c r="N144" s="25"/>
      <c r="O144" s="25"/>
      <c r="P144" s="25"/>
      <c r="Q144" s="23"/>
      <c r="R144" s="23"/>
      <c r="S144" s="23"/>
      <c r="T144" s="23"/>
      <c r="U144" s="23"/>
      <c r="V144" s="23"/>
      <c r="W144" s="23"/>
      <c r="X144" s="23"/>
      <c r="Y144" s="23"/>
      <c r="Z144" s="23"/>
      <c r="AA144" s="23"/>
      <c r="AB144" s="23"/>
      <c r="AC144" s="23"/>
      <c r="AD144" s="23"/>
      <c r="AE144" s="23"/>
      <c r="AF144" s="23"/>
      <c r="AG144" s="23"/>
      <c r="AH144" s="23"/>
      <c r="AI144" s="23"/>
      <c r="AJ144" s="23"/>
      <c r="AK144" s="23"/>
      <c r="AL144" s="23"/>
      <c r="AM144" s="23"/>
    </row>
    <row r="145" spans="2:39">
      <c r="B145" s="23"/>
      <c r="C145" s="23"/>
      <c r="D145" s="23"/>
      <c r="E145" s="23"/>
      <c r="F145" s="23"/>
      <c r="G145" s="23"/>
      <c r="H145" s="23"/>
      <c r="I145" s="23"/>
      <c r="J145" s="23"/>
      <c r="K145" s="23"/>
      <c r="L145" s="23"/>
      <c r="M145" s="25"/>
      <c r="N145" s="25"/>
      <c r="O145" s="25"/>
      <c r="P145" s="25"/>
      <c r="Q145" s="23"/>
      <c r="R145" s="23"/>
      <c r="S145" s="23"/>
      <c r="T145" s="23"/>
      <c r="U145" s="23"/>
      <c r="V145" s="23"/>
      <c r="W145" s="23"/>
      <c r="X145" s="23"/>
      <c r="Y145" s="23"/>
      <c r="Z145" s="23"/>
      <c r="AA145" s="23"/>
      <c r="AB145" s="23"/>
      <c r="AC145" s="23"/>
      <c r="AD145" s="23"/>
      <c r="AE145" s="23"/>
      <c r="AF145" s="23"/>
      <c r="AG145" s="23"/>
      <c r="AH145" s="23"/>
      <c r="AI145" s="23"/>
      <c r="AJ145" s="23"/>
      <c r="AK145" s="23"/>
      <c r="AL145" s="23"/>
      <c r="AM145" s="23"/>
    </row>
    <row r="146" spans="2:39">
      <c r="B146" s="23"/>
      <c r="C146" s="23"/>
      <c r="D146" s="23"/>
      <c r="E146" s="23"/>
      <c r="F146" s="23"/>
      <c r="G146" s="23"/>
      <c r="H146" s="23"/>
      <c r="I146" s="23"/>
      <c r="J146" s="23"/>
      <c r="K146" s="23"/>
      <c r="L146" s="23"/>
      <c r="M146" s="25"/>
      <c r="N146" s="25"/>
      <c r="O146" s="25"/>
      <c r="P146" s="25"/>
      <c r="Q146" s="23"/>
      <c r="R146" s="23"/>
      <c r="S146" s="23"/>
      <c r="T146" s="23"/>
      <c r="U146" s="23"/>
      <c r="V146" s="23"/>
      <c r="W146" s="23"/>
      <c r="X146" s="23"/>
      <c r="Y146" s="23"/>
      <c r="Z146" s="23"/>
      <c r="AA146" s="23"/>
      <c r="AB146" s="23"/>
      <c r="AC146" s="23"/>
      <c r="AD146" s="23"/>
      <c r="AE146" s="23"/>
      <c r="AF146" s="23"/>
      <c r="AG146" s="23"/>
      <c r="AH146" s="23"/>
      <c r="AI146" s="23"/>
      <c r="AJ146" s="23"/>
      <c r="AK146" s="23"/>
      <c r="AL146" s="23"/>
      <c r="AM146" s="23"/>
    </row>
    <row r="147" spans="2:39">
      <c r="B147" s="23"/>
      <c r="C147" s="23"/>
      <c r="D147" s="23"/>
      <c r="E147" s="23"/>
      <c r="F147" s="23"/>
      <c r="G147" s="23"/>
      <c r="H147" s="23"/>
      <c r="I147" s="23"/>
      <c r="J147" s="23"/>
      <c r="K147" s="23"/>
      <c r="L147" s="23"/>
      <c r="M147" s="25"/>
      <c r="N147" s="25"/>
      <c r="O147" s="25"/>
      <c r="P147" s="25"/>
      <c r="Q147" s="23"/>
      <c r="R147" s="23"/>
      <c r="S147" s="23"/>
      <c r="T147" s="23"/>
      <c r="U147" s="23"/>
      <c r="V147" s="23"/>
      <c r="W147" s="23"/>
      <c r="X147" s="23"/>
      <c r="Y147" s="23"/>
      <c r="Z147" s="23"/>
      <c r="AA147" s="23"/>
      <c r="AB147" s="23"/>
      <c r="AC147" s="23"/>
      <c r="AD147" s="23"/>
      <c r="AE147" s="23"/>
      <c r="AF147" s="23"/>
      <c r="AG147" s="23"/>
      <c r="AH147" s="23"/>
      <c r="AI147" s="23"/>
      <c r="AJ147" s="23"/>
      <c r="AK147" s="23"/>
      <c r="AL147" s="23"/>
      <c r="AM147" s="23"/>
    </row>
    <row r="148" spans="2:39">
      <c r="B148" s="23"/>
      <c r="C148" s="23"/>
      <c r="D148" s="23"/>
      <c r="E148" s="23"/>
      <c r="F148" s="23"/>
      <c r="G148" s="23"/>
      <c r="H148" s="23"/>
      <c r="I148" s="23"/>
      <c r="J148" s="23"/>
      <c r="K148" s="23"/>
      <c r="L148" s="23"/>
      <c r="M148" s="25"/>
      <c r="N148" s="25"/>
      <c r="O148" s="25"/>
      <c r="P148" s="25"/>
      <c r="Q148" s="23"/>
      <c r="R148" s="23"/>
      <c r="S148" s="23"/>
      <c r="T148" s="23"/>
      <c r="U148" s="23"/>
      <c r="V148" s="23"/>
      <c r="W148" s="23"/>
      <c r="X148" s="23"/>
      <c r="Y148" s="23"/>
      <c r="Z148" s="23"/>
      <c r="AA148" s="23"/>
      <c r="AB148" s="23"/>
      <c r="AC148" s="23"/>
      <c r="AD148" s="23"/>
      <c r="AE148" s="23"/>
      <c r="AF148" s="23"/>
      <c r="AG148" s="23"/>
      <c r="AH148" s="23"/>
      <c r="AI148" s="23"/>
      <c r="AJ148" s="23"/>
      <c r="AK148" s="23"/>
      <c r="AL148" s="23"/>
      <c r="AM148" s="23"/>
    </row>
    <row r="149" spans="2:39">
      <c r="B149" s="23"/>
      <c r="C149" s="23"/>
      <c r="D149" s="23"/>
      <c r="E149" s="23"/>
      <c r="F149" s="23"/>
      <c r="G149" s="23"/>
      <c r="H149" s="23"/>
      <c r="I149" s="23"/>
      <c r="J149" s="23"/>
      <c r="K149" s="23"/>
      <c r="L149" s="23"/>
      <c r="M149" s="25"/>
      <c r="N149" s="25"/>
      <c r="O149" s="25"/>
      <c r="P149" s="25"/>
      <c r="Q149" s="23"/>
      <c r="R149" s="23"/>
      <c r="S149" s="23"/>
      <c r="T149" s="23"/>
      <c r="U149" s="23"/>
      <c r="V149" s="23"/>
      <c r="W149" s="23"/>
      <c r="X149" s="23"/>
      <c r="Y149" s="23"/>
      <c r="Z149" s="23"/>
      <c r="AA149" s="23"/>
      <c r="AB149" s="23"/>
      <c r="AC149" s="23"/>
      <c r="AD149" s="23"/>
      <c r="AE149" s="23"/>
      <c r="AF149" s="23"/>
      <c r="AG149" s="23"/>
      <c r="AH149" s="23"/>
      <c r="AI149" s="23"/>
      <c r="AJ149" s="23"/>
      <c r="AK149" s="23"/>
      <c r="AL149" s="23"/>
      <c r="AM149" s="23"/>
    </row>
    <row r="150" spans="2:39">
      <c r="B150" s="23"/>
      <c r="C150" s="23"/>
      <c r="D150" s="23"/>
      <c r="E150" s="23"/>
      <c r="F150" s="23"/>
      <c r="G150" s="23"/>
      <c r="H150" s="23"/>
      <c r="I150" s="23"/>
      <c r="J150" s="23"/>
      <c r="K150" s="23"/>
      <c r="L150" s="23"/>
      <c r="M150" s="25"/>
      <c r="N150" s="25"/>
      <c r="O150" s="25"/>
      <c r="P150" s="25"/>
      <c r="Q150" s="23"/>
      <c r="R150" s="23"/>
      <c r="S150" s="23"/>
      <c r="T150" s="23"/>
      <c r="U150" s="23"/>
      <c r="V150" s="23"/>
      <c r="W150" s="23"/>
      <c r="X150" s="23"/>
      <c r="Y150" s="23"/>
      <c r="Z150" s="23"/>
      <c r="AA150" s="23"/>
      <c r="AB150" s="23"/>
      <c r="AC150" s="23"/>
      <c r="AD150" s="23"/>
      <c r="AE150" s="23"/>
      <c r="AF150" s="23"/>
      <c r="AG150" s="23"/>
      <c r="AH150" s="23"/>
      <c r="AI150" s="23"/>
      <c r="AJ150" s="23"/>
      <c r="AK150" s="23"/>
      <c r="AL150" s="23"/>
      <c r="AM150" s="23"/>
    </row>
    <row r="151" spans="2:39">
      <c r="B151" s="23"/>
      <c r="C151" s="23"/>
      <c r="D151" s="23"/>
      <c r="E151" s="23"/>
      <c r="F151" s="23"/>
      <c r="G151" s="23"/>
      <c r="H151" s="23"/>
      <c r="I151" s="23"/>
      <c r="J151" s="23"/>
      <c r="K151" s="23"/>
      <c r="L151" s="23"/>
      <c r="M151" s="25"/>
      <c r="N151" s="25"/>
      <c r="O151" s="25"/>
      <c r="P151" s="25"/>
      <c r="Q151" s="23"/>
      <c r="R151" s="23"/>
      <c r="S151" s="23"/>
      <c r="T151" s="23"/>
      <c r="U151" s="23"/>
      <c r="V151" s="23"/>
      <c r="W151" s="23"/>
      <c r="X151" s="23"/>
      <c r="Y151" s="23"/>
      <c r="Z151" s="23"/>
      <c r="AA151" s="23"/>
      <c r="AB151" s="23"/>
      <c r="AC151" s="23"/>
      <c r="AD151" s="23"/>
      <c r="AE151" s="23"/>
      <c r="AF151" s="23"/>
      <c r="AG151" s="23"/>
      <c r="AH151" s="23"/>
      <c r="AI151" s="23"/>
      <c r="AJ151" s="23"/>
      <c r="AK151" s="23"/>
      <c r="AL151" s="23"/>
      <c r="AM151" s="23"/>
    </row>
    <row r="152" spans="2:39">
      <c r="B152" s="23"/>
      <c r="C152" s="23"/>
      <c r="D152" s="23"/>
      <c r="E152" s="23"/>
      <c r="F152" s="23"/>
      <c r="G152" s="23"/>
      <c r="H152" s="23"/>
      <c r="I152" s="23"/>
      <c r="J152" s="23"/>
      <c r="K152" s="23"/>
      <c r="L152" s="23"/>
      <c r="M152" s="25"/>
      <c r="N152" s="25"/>
      <c r="O152" s="25"/>
      <c r="P152" s="25"/>
      <c r="Q152" s="23"/>
      <c r="R152" s="23"/>
      <c r="S152" s="23"/>
      <c r="T152" s="23"/>
      <c r="U152" s="23"/>
      <c r="V152" s="23"/>
      <c r="W152" s="23"/>
      <c r="X152" s="23"/>
      <c r="Y152" s="23"/>
      <c r="Z152" s="23"/>
      <c r="AA152" s="23"/>
      <c r="AB152" s="23"/>
      <c r="AC152" s="23"/>
      <c r="AD152" s="23"/>
      <c r="AE152" s="23"/>
      <c r="AF152" s="23"/>
      <c r="AG152" s="23"/>
      <c r="AH152" s="23"/>
      <c r="AI152" s="23"/>
      <c r="AJ152" s="23"/>
      <c r="AK152" s="23"/>
      <c r="AL152" s="23"/>
      <c r="AM152" s="23"/>
    </row>
    <row r="153" spans="2:39">
      <c r="B153" s="23"/>
      <c r="C153" s="23"/>
      <c r="D153" s="23"/>
      <c r="E153" s="23"/>
      <c r="F153" s="23"/>
      <c r="G153" s="23"/>
      <c r="H153" s="23"/>
      <c r="I153" s="23"/>
      <c r="J153" s="23"/>
      <c r="K153" s="23"/>
      <c r="L153" s="23"/>
      <c r="M153" s="25"/>
      <c r="N153" s="25"/>
      <c r="O153" s="25"/>
      <c r="P153" s="25"/>
      <c r="Q153" s="23"/>
      <c r="R153" s="23"/>
      <c r="S153" s="23"/>
      <c r="T153" s="23"/>
      <c r="U153" s="23"/>
      <c r="V153" s="23"/>
      <c r="W153" s="23"/>
      <c r="X153" s="23"/>
      <c r="Y153" s="23"/>
      <c r="Z153" s="23"/>
      <c r="AA153" s="23"/>
      <c r="AB153" s="23"/>
      <c r="AC153" s="23"/>
      <c r="AD153" s="23"/>
      <c r="AE153" s="23"/>
      <c r="AF153" s="23"/>
      <c r="AG153" s="23"/>
      <c r="AH153" s="23"/>
      <c r="AI153" s="23"/>
      <c r="AJ153" s="23"/>
      <c r="AK153" s="23"/>
      <c r="AL153" s="23"/>
      <c r="AM153" s="23"/>
    </row>
    <row r="154" spans="2:39">
      <c r="B154" s="23"/>
      <c r="C154" s="23"/>
      <c r="D154" s="23"/>
      <c r="E154" s="23"/>
      <c r="F154" s="23"/>
      <c r="G154" s="23"/>
      <c r="H154" s="23"/>
      <c r="I154" s="23"/>
      <c r="J154" s="23"/>
      <c r="K154" s="23"/>
      <c r="L154" s="23"/>
      <c r="M154" s="25"/>
      <c r="N154" s="25"/>
      <c r="O154" s="25"/>
      <c r="P154" s="25"/>
      <c r="Q154" s="23"/>
      <c r="R154" s="23"/>
      <c r="S154" s="23"/>
      <c r="T154" s="23"/>
      <c r="U154" s="23"/>
      <c r="V154" s="23"/>
      <c r="W154" s="23"/>
      <c r="X154" s="23"/>
      <c r="Y154" s="23"/>
      <c r="Z154" s="23"/>
      <c r="AA154" s="23"/>
      <c r="AB154" s="23"/>
      <c r="AC154" s="23"/>
      <c r="AD154" s="23"/>
      <c r="AE154" s="23"/>
      <c r="AF154" s="23"/>
      <c r="AG154" s="23"/>
      <c r="AH154" s="23"/>
      <c r="AI154" s="23"/>
      <c r="AJ154" s="23"/>
      <c r="AK154" s="23"/>
      <c r="AL154" s="23"/>
      <c r="AM154" s="23"/>
    </row>
    <row r="155" spans="2:39">
      <c r="B155" s="23"/>
      <c r="C155" s="23"/>
      <c r="D155" s="23"/>
      <c r="E155" s="23"/>
      <c r="F155" s="23"/>
      <c r="G155" s="23"/>
      <c r="H155" s="23"/>
      <c r="I155" s="23"/>
      <c r="J155" s="23"/>
      <c r="K155" s="23"/>
      <c r="L155" s="23"/>
      <c r="M155" s="25"/>
      <c r="N155" s="25"/>
      <c r="O155" s="25"/>
      <c r="P155" s="25"/>
      <c r="Q155" s="23"/>
      <c r="R155" s="23"/>
      <c r="S155" s="23"/>
      <c r="T155" s="23"/>
      <c r="U155" s="23"/>
      <c r="V155" s="23"/>
      <c r="W155" s="23"/>
      <c r="X155" s="23"/>
      <c r="Y155" s="23"/>
      <c r="Z155" s="23"/>
      <c r="AA155" s="23"/>
      <c r="AB155" s="23"/>
      <c r="AC155" s="23"/>
      <c r="AD155" s="23"/>
      <c r="AE155" s="23"/>
      <c r="AF155" s="23"/>
      <c r="AG155" s="23"/>
      <c r="AH155" s="23"/>
      <c r="AI155" s="23"/>
      <c r="AJ155" s="23"/>
      <c r="AK155" s="23"/>
      <c r="AL155" s="23"/>
      <c r="AM155" s="23"/>
    </row>
    <row r="156" spans="2:39">
      <c r="B156" s="23"/>
      <c r="C156" s="23"/>
      <c r="D156" s="23"/>
      <c r="E156" s="23"/>
      <c r="F156" s="23"/>
      <c r="G156" s="23"/>
      <c r="H156" s="23"/>
      <c r="I156" s="23"/>
      <c r="J156" s="23"/>
      <c r="K156" s="23"/>
      <c r="L156" s="23"/>
      <c r="M156" s="25"/>
      <c r="N156" s="25"/>
      <c r="O156" s="25"/>
      <c r="P156" s="25"/>
      <c r="Q156" s="23"/>
      <c r="R156" s="23"/>
      <c r="S156" s="23"/>
      <c r="T156" s="23"/>
      <c r="U156" s="23"/>
      <c r="V156" s="23"/>
      <c r="W156" s="23"/>
      <c r="X156" s="23"/>
      <c r="Y156" s="23"/>
      <c r="Z156" s="23"/>
      <c r="AA156" s="23"/>
      <c r="AB156" s="23"/>
      <c r="AC156" s="23"/>
      <c r="AD156" s="23"/>
      <c r="AE156" s="23"/>
      <c r="AF156" s="23"/>
      <c r="AG156" s="23"/>
      <c r="AH156" s="23"/>
      <c r="AI156" s="23"/>
      <c r="AJ156" s="23"/>
      <c r="AK156" s="23"/>
      <c r="AL156" s="23"/>
      <c r="AM156" s="23"/>
    </row>
    <row r="157" spans="2:39">
      <c r="B157" s="23"/>
      <c r="C157" s="23"/>
      <c r="D157" s="23"/>
      <c r="E157" s="23"/>
      <c r="F157" s="23"/>
      <c r="G157" s="23"/>
      <c r="H157" s="23"/>
      <c r="I157" s="23"/>
      <c r="J157" s="23"/>
      <c r="K157" s="23"/>
      <c r="L157" s="23"/>
      <c r="M157" s="25"/>
      <c r="N157" s="25"/>
      <c r="O157" s="25"/>
      <c r="P157" s="25"/>
      <c r="Q157" s="23"/>
      <c r="R157" s="23"/>
      <c r="S157" s="23"/>
      <c r="T157" s="23"/>
      <c r="U157" s="23"/>
      <c r="V157" s="23"/>
      <c r="W157" s="23"/>
      <c r="X157" s="23"/>
      <c r="Y157" s="23"/>
      <c r="Z157" s="23"/>
      <c r="AA157" s="23"/>
      <c r="AB157" s="23"/>
      <c r="AC157" s="23"/>
      <c r="AD157" s="23"/>
      <c r="AE157" s="23"/>
      <c r="AF157" s="23"/>
      <c r="AG157" s="23"/>
      <c r="AH157" s="23"/>
      <c r="AI157" s="23"/>
      <c r="AJ157" s="23"/>
      <c r="AK157" s="23"/>
      <c r="AL157" s="23"/>
      <c r="AM157" s="23"/>
    </row>
    <row r="158" spans="2:39">
      <c r="B158" s="23"/>
      <c r="C158" s="23"/>
      <c r="D158" s="23"/>
      <c r="E158" s="23"/>
      <c r="F158" s="23"/>
      <c r="G158" s="23"/>
      <c r="H158" s="23"/>
      <c r="I158" s="23"/>
      <c r="J158" s="23"/>
      <c r="K158" s="23"/>
      <c r="L158" s="23"/>
      <c r="M158" s="25"/>
      <c r="N158" s="25"/>
      <c r="O158" s="25"/>
      <c r="P158" s="25"/>
      <c r="Q158" s="23"/>
      <c r="R158" s="23"/>
      <c r="S158" s="23"/>
      <c r="T158" s="23"/>
      <c r="U158" s="23"/>
      <c r="V158" s="23"/>
      <c r="W158" s="23"/>
      <c r="X158" s="23"/>
      <c r="Y158" s="23"/>
      <c r="Z158" s="23"/>
      <c r="AA158" s="23"/>
      <c r="AB158" s="23"/>
      <c r="AC158" s="23"/>
      <c r="AD158" s="23"/>
      <c r="AE158" s="23"/>
      <c r="AF158" s="23"/>
      <c r="AG158" s="23"/>
      <c r="AH158" s="23"/>
      <c r="AI158" s="23"/>
      <c r="AJ158" s="23"/>
      <c r="AK158" s="23"/>
      <c r="AL158" s="23"/>
      <c r="AM158" s="23"/>
    </row>
    <row r="159" spans="2:39">
      <c r="B159" s="23"/>
      <c r="C159" s="23"/>
      <c r="D159" s="23"/>
      <c r="E159" s="23"/>
      <c r="F159" s="23"/>
      <c r="G159" s="23"/>
      <c r="H159" s="23"/>
      <c r="I159" s="23"/>
      <c r="J159" s="23"/>
      <c r="K159" s="23"/>
      <c r="L159" s="23"/>
      <c r="M159" s="25"/>
      <c r="N159" s="25"/>
      <c r="O159" s="25"/>
      <c r="P159" s="25"/>
      <c r="Q159" s="23"/>
      <c r="R159" s="23"/>
      <c r="S159" s="23"/>
      <c r="T159" s="23"/>
      <c r="U159" s="23"/>
      <c r="V159" s="23"/>
      <c r="W159" s="23"/>
      <c r="X159" s="23"/>
      <c r="Y159" s="23"/>
      <c r="Z159" s="23"/>
      <c r="AA159" s="23"/>
      <c r="AB159" s="23"/>
      <c r="AC159" s="23"/>
      <c r="AD159" s="23"/>
      <c r="AE159" s="23"/>
      <c r="AF159" s="23"/>
      <c r="AG159" s="23"/>
      <c r="AH159" s="23"/>
      <c r="AI159" s="23"/>
      <c r="AJ159" s="23"/>
      <c r="AK159" s="23"/>
      <c r="AL159" s="23"/>
      <c r="AM159" s="23"/>
    </row>
    <row r="160" spans="2:39">
      <c r="B160" s="23"/>
      <c r="C160" s="23"/>
      <c r="D160" s="23"/>
      <c r="E160" s="23"/>
      <c r="F160" s="23"/>
      <c r="G160" s="23"/>
      <c r="H160" s="23"/>
      <c r="I160" s="23"/>
      <c r="J160" s="23"/>
      <c r="K160" s="23"/>
      <c r="L160" s="23"/>
      <c r="M160" s="25"/>
      <c r="N160" s="25"/>
      <c r="O160" s="25"/>
      <c r="P160" s="25"/>
      <c r="Q160" s="23"/>
      <c r="R160" s="23"/>
      <c r="S160" s="23"/>
      <c r="T160" s="23"/>
      <c r="U160" s="23"/>
      <c r="V160" s="23"/>
      <c r="W160" s="23"/>
      <c r="X160" s="23"/>
      <c r="Y160" s="23"/>
      <c r="Z160" s="23"/>
      <c r="AA160" s="23"/>
      <c r="AB160" s="23"/>
      <c r="AC160" s="23"/>
      <c r="AD160" s="23"/>
      <c r="AE160" s="23"/>
      <c r="AF160" s="23"/>
      <c r="AG160" s="23"/>
      <c r="AH160" s="23"/>
      <c r="AI160" s="23"/>
      <c r="AJ160" s="23"/>
      <c r="AK160" s="23"/>
      <c r="AL160" s="23"/>
      <c r="AM160" s="23"/>
    </row>
    <row r="161" spans="2:39">
      <c r="B161" s="23"/>
      <c r="C161" s="23"/>
      <c r="D161" s="23"/>
      <c r="E161" s="23"/>
      <c r="F161" s="23"/>
      <c r="G161" s="23"/>
      <c r="H161" s="23"/>
      <c r="I161" s="23"/>
      <c r="J161" s="23"/>
      <c r="K161" s="23"/>
      <c r="L161" s="23"/>
      <c r="M161" s="25"/>
      <c r="N161" s="25"/>
      <c r="O161" s="25"/>
      <c r="P161" s="25"/>
      <c r="Q161" s="23"/>
      <c r="R161" s="23"/>
      <c r="S161" s="23"/>
      <c r="T161" s="23"/>
      <c r="U161" s="23"/>
      <c r="V161" s="23"/>
      <c r="W161" s="23"/>
      <c r="X161" s="23"/>
      <c r="Y161" s="23"/>
      <c r="Z161" s="23"/>
      <c r="AA161" s="23"/>
      <c r="AB161" s="23"/>
      <c r="AC161" s="23"/>
      <c r="AD161" s="23"/>
      <c r="AE161" s="23"/>
      <c r="AF161" s="23"/>
      <c r="AG161" s="23"/>
      <c r="AH161" s="23"/>
      <c r="AI161" s="23"/>
      <c r="AJ161" s="23"/>
      <c r="AK161" s="23"/>
      <c r="AL161" s="23"/>
      <c r="AM161" s="23"/>
    </row>
    <row r="162" spans="2:39">
      <c r="B162" s="23"/>
      <c r="C162" s="23"/>
      <c r="D162" s="23"/>
      <c r="E162" s="23"/>
      <c r="F162" s="23"/>
      <c r="G162" s="23"/>
      <c r="H162" s="23"/>
      <c r="I162" s="23"/>
      <c r="J162" s="23"/>
      <c r="K162" s="23"/>
      <c r="L162" s="23"/>
      <c r="M162" s="25"/>
      <c r="N162" s="25"/>
      <c r="O162" s="25"/>
      <c r="P162" s="25"/>
      <c r="Q162" s="23"/>
      <c r="R162" s="23"/>
      <c r="S162" s="23"/>
      <c r="T162" s="23"/>
      <c r="U162" s="23"/>
      <c r="V162" s="23"/>
      <c r="W162" s="23"/>
      <c r="X162" s="23"/>
      <c r="Y162" s="23"/>
      <c r="Z162" s="23"/>
      <c r="AA162" s="23"/>
      <c r="AB162" s="23"/>
      <c r="AC162" s="23"/>
      <c r="AD162" s="23"/>
      <c r="AE162" s="23"/>
      <c r="AF162" s="23"/>
      <c r="AG162" s="23"/>
      <c r="AH162" s="23"/>
      <c r="AI162" s="23"/>
      <c r="AJ162" s="23"/>
      <c r="AK162" s="23"/>
      <c r="AL162" s="23"/>
      <c r="AM162" s="23"/>
    </row>
    <row r="163" spans="2:39">
      <c r="B163" s="23"/>
      <c r="C163" s="23"/>
      <c r="D163" s="23"/>
      <c r="E163" s="23"/>
      <c r="F163" s="23"/>
      <c r="G163" s="23"/>
      <c r="H163" s="23"/>
      <c r="I163" s="23"/>
      <c r="J163" s="23"/>
      <c r="K163" s="23"/>
      <c r="L163" s="23"/>
      <c r="M163" s="25"/>
      <c r="N163" s="25"/>
      <c r="O163" s="25"/>
      <c r="P163" s="25"/>
      <c r="Q163" s="23"/>
      <c r="R163" s="23"/>
      <c r="S163" s="23"/>
      <c r="T163" s="23"/>
      <c r="U163" s="23"/>
      <c r="V163" s="23"/>
      <c r="W163" s="23"/>
      <c r="X163" s="23"/>
      <c r="Y163" s="23"/>
      <c r="Z163" s="23"/>
      <c r="AA163" s="23"/>
      <c r="AB163" s="23"/>
      <c r="AC163" s="23"/>
      <c r="AD163" s="23"/>
      <c r="AE163" s="23"/>
      <c r="AF163" s="23"/>
      <c r="AG163" s="23"/>
      <c r="AH163" s="23"/>
      <c r="AI163" s="23"/>
      <c r="AJ163" s="23"/>
      <c r="AK163" s="23"/>
      <c r="AL163" s="23"/>
      <c r="AM163" s="23"/>
    </row>
    <row r="164" spans="2:39">
      <c r="B164" s="23"/>
      <c r="C164" s="23"/>
      <c r="D164" s="23"/>
      <c r="E164" s="23"/>
      <c r="F164" s="23"/>
      <c r="G164" s="23"/>
      <c r="H164" s="23"/>
      <c r="I164" s="23"/>
      <c r="J164" s="23"/>
      <c r="K164" s="23"/>
      <c r="L164" s="23"/>
      <c r="M164" s="25"/>
      <c r="N164" s="25"/>
      <c r="O164" s="25"/>
      <c r="P164" s="25"/>
      <c r="Q164" s="23"/>
      <c r="R164" s="23"/>
      <c r="S164" s="23"/>
      <c r="T164" s="23"/>
      <c r="U164" s="23"/>
      <c r="V164" s="23"/>
      <c r="W164" s="23"/>
      <c r="X164" s="23"/>
      <c r="Y164" s="23"/>
      <c r="Z164" s="23"/>
      <c r="AA164" s="23"/>
      <c r="AB164" s="23"/>
      <c r="AC164" s="23"/>
      <c r="AD164" s="23"/>
      <c r="AE164" s="23"/>
      <c r="AF164" s="23"/>
      <c r="AG164" s="23"/>
      <c r="AH164" s="23"/>
      <c r="AI164" s="23"/>
      <c r="AJ164" s="23"/>
      <c r="AK164" s="23"/>
      <c r="AL164" s="23"/>
      <c r="AM164" s="23"/>
    </row>
    <row r="165" spans="2:39">
      <c r="B165" s="23"/>
      <c r="C165" s="23"/>
      <c r="D165" s="23"/>
      <c r="E165" s="23"/>
      <c r="F165" s="23"/>
      <c r="G165" s="23"/>
      <c r="H165" s="23"/>
      <c r="I165" s="23"/>
      <c r="J165" s="23"/>
      <c r="K165" s="23"/>
      <c r="L165" s="23"/>
      <c r="M165" s="25"/>
      <c r="N165" s="25"/>
      <c r="O165" s="25"/>
      <c r="P165" s="25"/>
      <c r="Q165" s="23"/>
      <c r="R165" s="23"/>
      <c r="S165" s="23"/>
      <c r="T165" s="23"/>
      <c r="U165" s="23"/>
      <c r="V165" s="23"/>
      <c r="W165" s="23"/>
      <c r="X165" s="23"/>
      <c r="Y165" s="23"/>
      <c r="Z165" s="23"/>
      <c r="AA165" s="23"/>
      <c r="AB165" s="23"/>
      <c r="AC165" s="23"/>
      <c r="AD165" s="23"/>
      <c r="AE165" s="23"/>
      <c r="AF165" s="23"/>
      <c r="AG165" s="23"/>
      <c r="AH165" s="23"/>
      <c r="AI165" s="23"/>
      <c r="AJ165" s="23"/>
      <c r="AK165" s="23"/>
      <c r="AL165" s="23"/>
      <c r="AM165" s="23"/>
    </row>
    <row r="166" spans="2:39">
      <c r="B166" s="23"/>
      <c r="C166" s="23"/>
      <c r="D166" s="23"/>
      <c r="E166" s="23"/>
      <c r="F166" s="23"/>
      <c r="G166" s="23"/>
      <c r="H166" s="23"/>
      <c r="I166" s="23"/>
      <c r="J166" s="23"/>
      <c r="K166" s="23"/>
      <c r="L166" s="23"/>
      <c r="M166" s="25"/>
      <c r="N166" s="25"/>
      <c r="O166" s="25"/>
      <c r="P166" s="25"/>
      <c r="Q166" s="23"/>
      <c r="R166" s="23"/>
      <c r="S166" s="23"/>
      <c r="T166" s="23"/>
      <c r="U166" s="23"/>
      <c r="V166" s="23"/>
      <c r="W166" s="23"/>
      <c r="X166" s="23"/>
      <c r="Y166" s="23"/>
      <c r="Z166" s="23"/>
      <c r="AA166" s="23"/>
      <c r="AB166" s="23"/>
      <c r="AC166" s="23"/>
      <c r="AD166" s="23"/>
      <c r="AE166" s="23"/>
      <c r="AF166" s="23"/>
      <c r="AG166" s="23"/>
      <c r="AH166" s="23"/>
      <c r="AI166" s="23"/>
      <c r="AJ166" s="23"/>
      <c r="AK166" s="23"/>
      <c r="AL166" s="23"/>
      <c r="AM166" s="23"/>
    </row>
    <row r="167" spans="2:39">
      <c r="B167" s="23"/>
      <c r="C167" s="23"/>
      <c r="D167" s="23"/>
      <c r="E167" s="23"/>
      <c r="F167" s="23"/>
      <c r="G167" s="23"/>
      <c r="H167" s="23"/>
      <c r="I167" s="23"/>
      <c r="J167" s="23"/>
      <c r="K167" s="23"/>
      <c r="L167" s="23"/>
      <c r="M167" s="25"/>
      <c r="N167" s="25"/>
      <c r="O167" s="25"/>
      <c r="P167" s="25"/>
      <c r="Q167" s="23"/>
      <c r="R167" s="23"/>
      <c r="S167" s="23"/>
      <c r="T167" s="23"/>
      <c r="U167" s="23"/>
      <c r="V167" s="23"/>
      <c r="W167" s="23"/>
      <c r="X167" s="23"/>
      <c r="Y167" s="23"/>
      <c r="Z167" s="23"/>
      <c r="AA167" s="23"/>
      <c r="AB167" s="23"/>
      <c r="AC167" s="23"/>
      <c r="AD167" s="23"/>
      <c r="AE167" s="23"/>
      <c r="AF167" s="23"/>
      <c r="AG167" s="23"/>
      <c r="AH167" s="23"/>
      <c r="AI167" s="23"/>
      <c r="AJ167" s="23"/>
      <c r="AK167" s="23"/>
      <c r="AL167" s="23"/>
      <c r="AM167" s="23"/>
    </row>
    <row r="168" spans="2:39">
      <c r="B168" s="23"/>
      <c r="C168" s="23"/>
      <c r="D168" s="23"/>
      <c r="E168" s="23"/>
      <c r="F168" s="23"/>
      <c r="G168" s="23"/>
      <c r="H168" s="23"/>
      <c r="I168" s="23"/>
      <c r="J168" s="23"/>
      <c r="K168" s="23"/>
      <c r="L168" s="23"/>
      <c r="M168" s="25"/>
      <c r="N168" s="25"/>
      <c r="O168" s="25"/>
      <c r="P168" s="25"/>
      <c r="Q168" s="23"/>
      <c r="R168" s="23"/>
      <c r="S168" s="23"/>
      <c r="T168" s="23"/>
      <c r="U168" s="23"/>
      <c r="V168" s="23"/>
      <c r="W168" s="23"/>
      <c r="X168" s="23"/>
      <c r="Y168" s="23"/>
      <c r="Z168" s="23"/>
      <c r="AA168" s="23"/>
      <c r="AB168" s="23"/>
      <c r="AC168" s="23"/>
      <c r="AD168" s="23"/>
      <c r="AE168" s="23"/>
      <c r="AF168" s="23"/>
      <c r="AG168" s="23"/>
      <c r="AH168" s="23"/>
      <c r="AI168" s="23"/>
      <c r="AJ168" s="23"/>
      <c r="AK168" s="23"/>
      <c r="AL168" s="23"/>
      <c r="AM168" s="23"/>
    </row>
    <row r="169" spans="2:39">
      <c r="B169" s="23"/>
      <c r="C169" s="23"/>
      <c r="D169" s="23"/>
      <c r="E169" s="23"/>
      <c r="F169" s="23"/>
      <c r="G169" s="23"/>
      <c r="H169" s="23"/>
      <c r="I169" s="23"/>
      <c r="J169" s="23"/>
      <c r="K169" s="23"/>
      <c r="L169" s="23"/>
      <c r="M169" s="25"/>
      <c r="N169" s="25"/>
      <c r="O169" s="25"/>
      <c r="P169" s="25"/>
      <c r="Q169" s="23"/>
      <c r="R169" s="23"/>
      <c r="S169" s="23"/>
      <c r="T169" s="23"/>
      <c r="U169" s="23"/>
      <c r="V169" s="23"/>
      <c r="W169" s="23"/>
      <c r="X169" s="23"/>
      <c r="Y169" s="23"/>
      <c r="Z169" s="23"/>
      <c r="AA169" s="23"/>
      <c r="AB169" s="23"/>
      <c r="AC169" s="23"/>
      <c r="AD169" s="23"/>
      <c r="AE169" s="23"/>
      <c r="AF169" s="23"/>
      <c r="AG169" s="23"/>
      <c r="AH169" s="23"/>
      <c r="AI169" s="23"/>
      <c r="AJ169" s="23"/>
      <c r="AK169" s="23"/>
      <c r="AL169" s="23"/>
      <c r="AM169" s="23"/>
    </row>
    <row r="170" spans="2:39">
      <c r="B170" s="23"/>
      <c r="C170" s="23"/>
      <c r="D170" s="23"/>
      <c r="E170" s="23"/>
      <c r="F170" s="23"/>
      <c r="G170" s="23"/>
      <c r="H170" s="23"/>
      <c r="I170" s="23"/>
      <c r="J170" s="23"/>
      <c r="K170" s="23"/>
      <c r="L170" s="23"/>
      <c r="M170" s="25"/>
      <c r="N170" s="25"/>
      <c r="O170" s="25"/>
      <c r="P170" s="25"/>
      <c r="Q170" s="23"/>
      <c r="R170" s="23"/>
      <c r="S170" s="23"/>
      <c r="T170" s="23"/>
      <c r="U170" s="23"/>
      <c r="V170" s="23"/>
      <c r="W170" s="23"/>
      <c r="X170" s="23"/>
      <c r="Y170" s="23"/>
      <c r="Z170" s="23"/>
      <c r="AA170" s="23"/>
      <c r="AB170" s="23"/>
      <c r="AC170" s="23"/>
      <c r="AD170" s="23"/>
      <c r="AE170" s="23"/>
      <c r="AF170" s="23"/>
      <c r="AG170" s="23"/>
      <c r="AH170" s="23"/>
      <c r="AI170" s="23"/>
      <c r="AJ170" s="23"/>
      <c r="AK170" s="23"/>
      <c r="AL170" s="23"/>
      <c r="AM170" s="23"/>
    </row>
    <row r="171" spans="2:39">
      <c r="B171" s="23"/>
      <c r="C171" s="23"/>
      <c r="D171" s="23"/>
      <c r="E171" s="23"/>
      <c r="F171" s="23"/>
      <c r="G171" s="23"/>
      <c r="H171" s="23"/>
      <c r="I171" s="23"/>
      <c r="J171" s="23"/>
      <c r="K171" s="23"/>
      <c r="L171" s="23"/>
      <c r="M171" s="25"/>
      <c r="N171" s="25"/>
      <c r="O171" s="25"/>
      <c r="P171" s="25"/>
      <c r="Q171" s="23"/>
      <c r="R171" s="23"/>
      <c r="S171" s="23"/>
      <c r="T171" s="23"/>
      <c r="U171" s="23"/>
      <c r="V171" s="23"/>
      <c r="W171" s="23"/>
      <c r="X171" s="23"/>
      <c r="Y171" s="23"/>
      <c r="Z171" s="23"/>
      <c r="AA171" s="23"/>
      <c r="AB171" s="23"/>
      <c r="AC171" s="23"/>
      <c r="AD171" s="23"/>
      <c r="AE171" s="23"/>
      <c r="AF171" s="23"/>
      <c r="AG171" s="23"/>
      <c r="AH171" s="23"/>
      <c r="AI171" s="23"/>
      <c r="AJ171" s="23"/>
      <c r="AK171" s="23"/>
      <c r="AL171" s="23"/>
      <c r="AM171" s="23"/>
    </row>
    <row r="172" spans="2:39">
      <c r="B172" s="23"/>
      <c r="C172" s="23"/>
      <c r="D172" s="23"/>
      <c r="E172" s="23"/>
      <c r="F172" s="23"/>
      <c r="G172" s="23"/>
      <c r="H172" s="23"/>
      <c r="I172" s="23"/>
      <c r="J172" s="23"/>
      <c r="K172" s="23"/>
      <c r="L172" s="23"/>
      <c r="M172" s="25"/>
      <c r="N172" s="25"/>
      <c r="O172" s="25"/>
      <c r="P172" s="25"/>
      <c r="Q172" s="23"/>
      <c r="R172" s="23"/>
      <c r="S172" s="23"/>
      <c r="T172" s="23"/>
      <c r="U172" s="23"/>
      <c r="V172" s="23"/>
      <c r="W172" s="23"/>
      <c r="X172" s="23"/>
      <c r="Y172" s="23"/>
      <c r="Z172" s="23"/>
      <c r="AA172" s="23"/>
      <c r="AB172" s="23"/>
      <c r="AC172" s="23"/>
      <c r="AD172" s="23"/>
      <c r="AE172" s="23"/>
      <c r="AF172" s="23"/>
      <c r="AG172" s="23"/>
      <c r="AH172" s="23"/>
      <c r="AI172" s="23"/>
      <c r="AJ172" s="23"/>
      <c r="AK172" s="23"/>
      <c r="AL172" s="23"/>
      <c r="AM172" s="23"/>
    </row>
    <row r="173" spans="2:39">
      <c r="B173" s="23"/>
      <c r="C173" s="23"/>
      <c r="D173" s="23"/>
      <c r="E173" s="23"/>
      <c r="F173" s="23"/>
      <c r="G173" s="23"/>
      <c r="H173" s="23"/>
      <c r="I173" s="23"/>
      <c r="J173" s="23"/>
      <c r="K173" s="23"/>
      <c r="L173" s="23"/>
      <c r="M173" s="25"/>
      <c r="N173" s="25"/>
      <c r="O173" s="25"/>
      <c r="P173" s="25"/>
      <c r="Q173" s="23"/>
      <c r="R173" s="23"/>
      <c r="S173" s="23"/>
      <c r="T173" s="23"/>
      <c r="U173" s="23"/>
      <c r="V173" s="23"/>
      <c r="W173" s="23"/>
      <c r="X173" s="23"/>
      <c r="Y173" s="23"/>
      <c r="Z173" s="23"/>
      <c r="AA173" s="23"/>
      <c r="AB173" s="23"/>
      <c r="AC173" s="23"/>
      <c r="AD173" s="23"/>
      <c r="AE173" s="23"/>
      <c r="AF173" s="23"/>
      <c r="AG173" s="23"/>
      <c r="AH173" s="23"/>
      <c r="AI173" s="23"/>
      <c r="AJ173" s="23"/>
      <c r="AK173" s="23"/>
      <c r="AL173" s="23"/>
      <c r="AM173" s="23"/>
    </row>
    <row r="174" spans="2:39">
      <c r="B174" s="23"/>
      <c r="C174" s="23"/>
      <c r="D174" s="23"/>
      <c r="E174" s="23"/>
      <c r="F174" s="23"/>
      <c r="G174" s="23"/>
      <c r="H174" s="23"/>
      <c r="I174" s="23"/>
      <c r="J174" s="23"/>
      <c r="K174" s="23"/>
      <c r="L174" s="23"/>
      <c r="M174" s="25"/>
      <c r="N174" s="25"/>
      <c r="O174" s="25"/>
      <c r="P174" s="25"/>
      <c r="Q174" s="23"/>
      <c r="R174" s="23"/>
      <c r="S174" s="23"/>
      <c r="T174" s="23"/>
      <c r="U174" s="23"/>
      <c r="V174" s="23"/>
      <c r="W174" s="23"/>
      <c r="X174" s="23"/>
      <c r="Y174" s="23"/>
      <c r="Z174" s="23"/>
      <c r="AA174" s="23"/>
      <c r="AB174" s="23"/>
      <c r="AC174" s="23"/>
      <c r="AD174" s="23"/>
      <c r="AE174" s="23"/>
      <c r="AF174" s="23"/>
      <c r="AG174" s="23"/>
      <c r="AH174" s="23"/>
      <c r="AI174" s="23"/>
      <c r="AJ174" s="23"/>
      <c r="AK174" s="23"/>
      <c r="AL174" s="23"/>
      <c r="AM174" s="23"/>
    </row>
    <row r="175" spans="2:39">
      <c r="B175" s="23"/>
      <c r="C175" s="23"/>
      <c r="D175" s="23"/>
      <c r="E175" s="23"/>
      <c r="F175" s="23"/>
      <c r="G175" s="23"/>
      <c r="H175" s="23"/>
      <c r="I175" s="23"/>
      <c r="J175" s="23"/>
      <c r="K175" s="23"/>
      <c r="L175" s="23"/>
      <c r="M175" s="25"/>
      <c r="N175" s="25"/>
      <c r="O175" s="25"/>
      <c r="P175" s="25"/>
      <c r="Q175" s="23"/>
      <c r="R175" s="23"/>
      <c r="S175" s="23"/>
      <c r="T175" s="23"/>
      <c r="U175" s="23"/>
      <c r="V175" s="23"/>
      <c r="W175" s="23"/>
      <c r="X175" s="23"/>
      <c r="Y175" s="23"/>
      <c r="Z175" s="23"/>
      <c r="AA175" s="23"/>
      <c r="AB175" s="23"/>
      <c r="AC175" s="23"/>
      <c r="AD175" s="23"/>
      <c r="AE175" s="23"/>
      <c r="AF175" s="23"/>
      <c r="AG175" s="23"/>
      <c r="AH175" s="23"/>
      <c r="AI175" s="23"/>
      <c r="AJ175" s="23"/>
      <c r="AK175" s="23"/>
      <c r="AL175" s="23"/>
      <c r="AM175" s="23"/>
    </row>
    <row r="176" spans="2:39">
      <c r="B176" s="23"/>
      <c r="C176" s="23"/>
      <c r="D176" s="23"/>
      <c r="E176" s="23"/>
      <c r="F176" s="23"/>
      <c r="G176" s="23"/>
      <c r="H176" s="23"/>
      <c r="I176" s="23"/>
      <c r="J176" s="23"/>
      <c r="K176" s="23"/>
      <c r="L176" s="23"/>
      <c r="M176" s="25"/>
      <c r="N176" s="25"/>
      <c r="O176" s="25"/>
      <c r="P176" s="25"/>
      <c r="Q176" s="23"/>
      <c r="R176" s="23"/>
      <c r="S176" s="23"/>
      <c r="T176" s="23"/>
      <c r="U176" s="23"/>
      <c r="V176" s="23"/>
      <c r="W176" s="23"/>
      <c r="X176" s="23"/>
      <c r="Y176" s="23"/>
      <c r="Z176" s="23"/>
      <c r="AA176" s="23"/>
      <c r="AB176" s="23"/>
      <c r="AC176" s="23"/>
      <c r="AD176" s="23"/>
      <c r="AE176" s="23"/>
      <c r="AF176" s="23"/>
      <c r="AG176" s="23"/>
      <c r="AH176" s="23"/>
      <c r="AI176" s="23"/>
      <c r="AJ176" s="23"/>
      <c r="AK176" s="23"/>
      <c r="AL176" s="23"/>
      <c r="AM176" s="23"/>
    </row>
    <row r="177" spans="2:39">
      <c r="B177" s="23"/>
      <c r="C177" s="23"/>
      <c r="D177" s="23"/>
      <c r="E177" s="23"/>
      <c r="F177" s="23"/>
      <c r="G177" s="23"/>
      <c r="H177" s="23"/>
      <c r="I177" s="23"/>
      <c r="J177" s="23"/>
      <c r="K177" s="23"/>
      <c r="L177" s="23"/>
      <c r="M177" s="25"/>
      <c r="N177" s="25"/>
      <c r="O177" s="25"/>
      <c r="P177" s="25"/>
      <c r="Q177" s="23"/>
      <c r="R177" s="23"/>
      <c r="S177" s="23"/>
      <c r="T177" s="23"/>
      <c r="U177" s="23"/>
      <c r="V177" s="23"/>
      <c r="W177" s="23"/>
      <c r="X177" s="23"/>
      <c r="Y177" s="23"/>
      <c r="Z177" s="23"/>
      <c r="AA177" s="23"/>
      <c r="AB177" s="23"/>
      <c r="AC177" s="23"/>
      <c r="AD177" s="23"/>
      <c r="AE177" s="23"/>
      <c r="AF177" s="23"/>
      <c r="AG177" s="23"/>
      <c r="AH177" s="23"/>
      <c r="AI177" s="23"/>
      <c r="AJ177" s="23"/>
      <c r="AK177" s="23"/>
      <c r="AL177" s="23"/>
      <c r="AM177" s="23"/>
    </row>
    <row r="178" spans="2:39">
      <c r="B178" s="23"/>
      <c r="C178" s="23"/>
      <c r="D178" s="23"/>
      <c r="E178" s="23"/>
      <c r="F178" s="23"/>
      <c r="G178" s="23"/>
      <c r="H178" s="23"/>
      <c r="I178" s="23"/>
      <c r="J178" s="23"/>
      <c r="K178" s="23"/>
      <c r="L178" s="23"/>
      <c r="M178" s="25"/>
      <c r="N178" s="25"/>
      <c r="O178" s="25"/>
      <c r="P178" s="25"/>
      <c r="Q178" s="23"/>
      <c r="R178" s="23"/>
      <c r="S178" s="23"/>
      <c r="T178" s="23"/>
      <c r="U178" s="23"/>
      <c r="V178" s="23"/>
      <c r="W178" s="23"/>
      <c r="X178" s="23"/>
      <c r="Y178" s="23"/>
      <c r="Z178" s="23"/>
      <c r="AA178" s="23"/>
      <c r="AB178" s="23"/>
      <c r="AC178" s="23"/>
      <c r="AD178" s="23"/>
      <c r="AE178" s="23"/>
      <c r="AF178" s="23"/>
      <c r="AG178" s="23"/>
      <c r="AH178" s="23"/>
      <c r="AI178" s="23"/>
      <c r="AJ178" s="23"/>
      <c r="AK178" s="23"/>
      <c r="AL178" s="23"/>
      <c r="AM178" s="23"/>
    </row>
    <row r="179" spans="2:39">
      <c r="B179" s="23"/>
      <c r="C179" s="23"/>
      <c r="D179" s="23"/>
      <c r="E179" s="23"/>
      <c r="F179" s="23"/>
      <c r="G179" s="23"/>
      <c r="H179" s="23"/>
      <c r="I179" s="23"/>
      <c r="J179" s="23"/>
      <c r="K179" s="23"/>
      <c r="L179" s="23"/>
      <c r="M179" s="25"/>
      <c r="N179" s="25"/>
      <c r="O179" s="25"/>
      <c r="P179" s="25"/>
      <c r="Q179" s="23"/>
      <c r="R179" s="23"/>
      <c r="S179" s="23"/>
      <c r="T179" s="23"/>
      <c r="U179" s="23"/>
      <c r="V179" s="23"/>
      <c r="W179" s="23"/>
      <c r="X179" s="23"/>
      <c r="Y179" s="23"/>
      <c r="Z179" s="23"/>
      <c r="AA179" s="23"/>
      <c r="AB179" s="23"/>
      <c r="AC179" s="23"/>
      <c r="AD179" s="23"/>
      <c r="AE179" s="23"/>
      <c r="AF179" s="23"/>
      <c r="AG179" s="23"/>
      <c r="AH179" s="23"/>
      <c r="AI179" s="23"/>
      <c r="AJ179" s="23"/>
      <c r="AK179" s="23"/>
      <c r="AL179" s="23"/>
      <c r="AM179" s="23"/>
    </row>
    <row r="180" spans="2:39">
      <c r="B180" s="23"/>
      <c r="C180" s="23"/>
      <c r="D180" s="23"/>
      <c r="E180" s="23"/>
      <c r="F180" s="23"/>
      <c r="G180" s="23"/>
      <c r="H180" s="23"/>
      <c r="I180" s="23"/>
      <c r="J180" s="23"/>
      <c r="K180" s="23"/>
      <c r="L180" s="23"/>
      <c r="M180" s="25"/>
      <c r="N180" s="25"/>
      <c r="O180" s="25"/>
      <c r="P180" s="25"/>
      <c r="Q180" s="23"/>
      <c r="R180" s="23"/>
      <c r="S180" s="23"/>
      <c r="T180" s="23"/>
      <c r="U180" s="23"/>
      <c r="V180" s="23"/>
      <c r="W180" s="23"/>
      <c r="X180" s="23"/>
      <c r="Y180" s="23"/>
      <c r="Z180" s="23"/>
      <c r="AA180" s="23"/>
      <c r="AB180" s="23"/>
      <c r="AC180" s="23"/>
      <c r="AD180" s="23"/>
      <c r="AE180" s="23"/>
      <c r="AF180" s="23"/>
      <c r="AG180" s="23"/>
      <c r="AH180" s="23"/>
      <c r="AI180" s="23"/>
      <c r="AJ180" s="23"/>
      <c r="AK180" s="23"/>
      <c r="AL180" s="23"/>
      <c r="AM180" s="23"/>
    </row>
    <row r="181" spans="2:39">
      <c r="B181" s="23"/>
      <c r="C181" s="23"/>
      <c r="D181" s="23"/>
      <c r="E181" s="23"/>
      <c r="F181" s="23"/>
      <c r="G181" s="23"/>
      <c r="H181" s="23"/>
      <c r="I181" s="23"/>
      <c r="J181" s="23"/>
      <c r="K181" s="23"/>
      <c r="L181" s="23"/>
      <c r="M181" s="25"/>
      <c r="N181" s="25"/>
      <c r="O181" s="25"/>
      <c r="P181" s="25"/>
      <c r="Q181" s="23"/>
      <c r="R181" s="23"/>
      <c r="S181" s="23"/>
      <c r="T181" s="23"/>
      <c r="U181" s="23"/>
      <c r="V181" s="23"/>
      <c r="W181" s="23"/>
      <c r="X181" s="23"/>
      <c r="Y181" s="23"/>
      <c r="Z181" s="23"/>
      <c r="AA181" s="23"/>
      <c r="AB181" s="23"/>
      <c r="AC181" s="23"/>
      <c r="AD181" s="23"/>
      <c r="AE181" s="23"/>
      <c r="AF181" s="23"/>
      <c r="AG181" s="23"/>
      <c r="AH181" s="23"/>
      <c r="AI181" s="23"/>
      <c r="AJ181" s="23"/>
      <c r="AK181" s="23"/>
      <c r="AL181" s="23"/>
      <c r="AM181" s="23"/>
    </row>
    <row r="182" spans="2:39">
      <c r="B182" s="23"/>
      <c r="C182" s="23"/>
      <c r="D182" s="23"/>
      <c r="E182" s="23"/>
      <c r="F182" s="23"/>
      <c r="G182" s="23"/>
      <c r="H182" s="23"/>
      <c r="I182" s="23"/>
      <c r="J182" s="23"/>
      <c r="K182" s="23"/>
      <c r="L182" s="23"/>
      <c r="M182" s="25"/>
      <c r="N182" s="25"/>
      <c r="O182" s="25"/>
      <c r="P182" s="25"/>
      <c r="Q182" s="23"/>
      <c r="R182" s="23"/>
      <c r="S182" s="23"/>
      <c r="T182" s="23"/>
      <c r="U182" s="23"/>
      <c r="V182" s="23"/>
      <c r="W182" s="23"/>
      <c r="X182" s="23"/>
      <c r="Y182" s="23"/>
      <c r="Z182" s="23"/>
      <c r="AA182" s="23"/>
      <c r="AB182" s="23"/>
      <c r="AC182" s="23"/>
      <c r="AD182" s="23"/>
      <c r="AE182" s="23"/>
      <c r="AF182" s="23"/>
      <c r="AG182" s="23"/>
      <c r="AH182" s="23"/>
      <c r="AI182" s="23"/>
      <c r="AJ182" s="23"/>
      <c r="AK182" s="23"/>
      <c r="AL182" s="23"/>
      <c r="AM182" s="23"/>
    </row>
    <row r="183" spans="2:39">
      <c r="B183" s="23"/>
      <c r="C183" s="23"/>
      <c r="D183" s="23"/>
      <c r="E183" s="23"/>
      <c r="F183" s="23"/>
      <c r="G183" s="23"/>
      <c r="H183" s="23"/>
      <c r="I183" s="23"/>
      <c r="J183" s="23"/>
      <c r="K183" s="23"/>
      <c r="L183" s="23"/>
      <c r="M183" s="25"/>
      <c r="N183" s="25"/>
      <c r="O183" s="25"/>
      <c r="P183" s="25"/>
      <c r="Q183" s="23"/>
      <c r="R183" s="23"/>
      <c r="S183" s="23"/>
      <c r="T183" s="23"/>
      <c r="U183" s="23"/>
      <c r="V183" s="23"/>
      <c r="W183" s="23"/>
      <c r="X183" s="23"/>
      <c r="Y183" s="23"/>
      <c r="Z183" s="23"/>
      <c r="AA183" s="23"/>
      <c r="AB183" s="23"/>
      <c r="AC183" s="23"/>
      <c r="AD183" s="23"/>
      <c r="AE183" s="23"/>
      <c r="AF183" s="23"/>
      <c r="AG183" s="23"/>
      <c r="AH183" s="23"/>
      <c r="AI183" s="23"/>
      <c r="AJ183" s="23"/>
      <c r="AK183" s="23"/>
      <c r="AL183" s="23"/>
      <c r="AM183" s="23"/>
    </row>
    <row r="184" spans="2:39">
      <c r="B184" s="23"/>
      <c r="C184" s="23"/>
      <c r="D184" s="23"/>
      <c r="E184" s="23"/>
      <c r="F184" s="23"/>
      <c r="G184" s="23"/>
      <c r="H184" s="23"/>
      <c r="I184" s="23"/>
      <c r="J184" s="23"/>
      <c r="K184" s="23"/>
      <c r="L184" s="23"/>
      <c r="M184" s="25"/>
      <c r="N184" s="25"/>
      <c r="O184" s="25"/>
      <c r="P184" s="25"/>
      <c r="Q184" s="23"/>
      <c r="R184" s="23"/>
      <c r="S184" s="23"/>
      <c r="T184" s="23"/>
      <c r="U184" s="23"/>
      <c r="V184" s="23"/>
      <c r="W184" s="23"/>
      <c r="X184" s="23"/>
      <c r="Y184" s="23"/>
      <c r="Z184" s="23"/>
      <c r="AA184" s="23"/>
      <c r="AB184" s="23"/>
      <c r="AC184" s="23"/>
      <c r="AD184" s="23"/>
      <c r="AE184" s="23"/>
      <c r="AF184" s="23"/>
      <c r="AG184" s="23"/>
      <c r="AH184" s="23"/>
      <c r="AI184" s="23"/>
      <c r="AJ184" s="23"/>
      <c r="AK184" s="23"/>
      <c r="AL184" s="23"/>
      <c r="AM184" s="23"/>
    </row>
    <row r="185" spans="2:39">
      <c r="B185" s="23"/>
      <c r="C185" s="23"/>
      <c r="D185" s="23"/>
      <c r="E185" s="23"/>
      <c r="F185" s="23"/>
      <c r="G185" s="23"/>
      <c r="H185" s="23"/>
      <c r="I185" s="23"/>
      <c r="J185" s="23"/>
      <c r="K185" s="23"/>
      <c r="L185" s="23"/>
      <c r="M185" s="25"/>
      <c r="N185" s="25"/>
      <c r="O185" s="25"/>
      <c r="P185" s="25"/>
      <c r="Q185" s="23"/>
      <c r="R185" s="23"/>
      <c r="S185" s="23"/>
      <c r="T185" s="23"/>
      <c r="U185" s="23"/>
      <c r="V185" s="23"/>
      <c r="W185" s="23"/>
      <c r="X185" s="23"/>
      <c r="Y185" s="23"/>
      <c r="Z185" s="23"/>
      <c r="AA185" s="23"/>
      <c r="AB185" s="23"/>
      <c r="AC185" s="23"/>
      <c r="AD185" s="23"/>
      <c r="AE185" s="23"/>
      <c r="AF185" s="23"/>
      <c r="AG185" s="23"/>
      <c r="AH185" s="23"/>
      <c r="AI185" s="23"/>
      <c r="AJ185" s="23"/>
      <c r="AK185" s="23"/>
      <c r="AL185" s="23"/>
      <c r="AM185" s="23"/>
    </row>
    <row r="186" spans="2:39">
      <c r="B186" s="23"/>
      <c r="C186" s="23"/>
      <c r="D186" s="23"/>
      <c r="E186" s="23"/>
      <c r="F186" s="23"/>
      <c r="G186" s="23"/>
      <c r="H186" s="23"/>
      <c r="I186" s="23"/>
      <c r="J186" s="23"/>
      <c r="K186" s="23"/>
      <c r="L186" s="23"/>
      <c r="M186" s="25"/>
      <c r="N186" s="25"/>
      <c r="O186" s="25"/>
      <c r="P186" s="25"/>
      <c r="Q186" s="23"/>
      <c r="R186" s="23"/>
      <c r="S186" s="23"/>
      <c r="T186" s="23"/>
      <c r="U186" s="23"/>
      <c r="V186" s="23"/>
      <c r="W186" s="23"/>
      <c r="X186" s="23"/>
      <c r="Y186" s="23"/>
      <c r="Z186" s="23"/>
      <c r="AA186" s="23"/>
      <c r="AB186" s="23"/>
      <c r="AC186" s="23"/>
      <c r="AD186" s="23"/>
      <c r="AE186" s="23"/>
      <c r="AF186" s="23"/>
      <c r="AG186" s="23"/>
      <c r="AH186" s="23"/>
      <c r="AI186" s="23"/>
      <c r="AJ186" s="23"/>
      <c r="AK186" s="23"/>
      <c r="AL186" s="23"/>
      <c r="AM186" s="23"/>
    </row>
    <row r="187" spans="2:39">
      <c r="B187" s="23"/>
      <c r="C187" s="23"/>
      <c r="D187" s="23"/>
      <c r="E187" s="23"/>
      <c r="F187" s="23"/>
      <c r="G187" s="23"/>
      <c r="H187" s="23"/>
      <c r="I187" s="23"/>
      <c r="J187" s="23"/>
      <c r="K187" s="23"/>
      <c r="L187" s="23"/>
      <c r="M187" s="25"/>
      <c r="N187" s="25"/>
      <c r="O187" s="25"/>
      <c r="P187" s="25"/>
      <c r="Q187" s="23"/>
      <c r="R187" s="23"/>
      <c r="S187" s="23"/>
      <c r="T187" s="23"/>
      <c r="U187" s="23"/>
      <c r="V187" s="23"/>
      <c r="W187" s="23"/>
      <c r="X187" s="23"/>
      <c r="Y187" s="23"/>
      <c r="Z187" s="23"/>
      <c r="AA187" s="23"/>
      <c r="AB187" s="23"/>
      <c r="AC187" s="23"/>
      <c r="AD187" s="23"/>
      <c r="AE187" s="23"/>
      <c r="AF187" s="23"/>
      <c r="AG187" s="23"/>
      <c r="AH187" s="23"/>
      <c r="AI187" s="23"/>
      <c r="AJ187" s="23"/>
      <c r="AK187" s="23"/>
      <c r="AL187" s="23"/>
      <c r="AM187" s="23"/>
    </row>
    <row r="188" spans="2:39">
      <c r="B188" s="23"/>
      <c r="C188" s="23"/>
      <c r="D188" s="23"/>
      <c r="E188" s="23"/>
      <c r="F188" s="23"/>
      <c r="G188" s="23"/>
      <c r="H188" s="23"/>
      <c r="I188" s="23"/>
      <c r="J188" s="23"/>
      <c r="K188" s="23"/>
      <c r="L188" s="23"/>
      <c r="M188" s="25"/>
      <c r="N188" s="25"/>
      <c r="O188" s="25"/>
      <c r="P188" s="25"/>
      <c r="Q188" s="23"/>
      <c r="R188" s="23"/>
      <c r="S188" s="23"/>
      <c r="T188" s="23"/>
      <c r="U188" s="23"/>
      <c r="V188" s="23"/>
      <c r="W188" s="23"/>
      <c r="X188" s="23"/>
      <c r="Y188" s="23"/>
      <c r="Z188" s="23"/>
      <c r="AA188" s="23"/>
      <c r="AB188" s="23"/>
      <c r="AC188" s="23"/>
      <c r="AD188" s="23"/>
      <c r="AE188" s="23"/>
      <c r="AF188" s="23"/>
      <c r="AG188" s="23"/>
      <c r="AH188" s="23"/>
      <c r="AI188" s="23"/>
      <c r="AJ188" s="23"/>
      <c r="AK188" s="23"/>
      <c r="AL188" s="23"/>
      <c r="AM188" s="23"/>
    </row>
    <row r="189" spans="2:39">
      <c r="B189" s="23"/>
      <c r="C189" s="23"/>
      <c r="D189" s="23"/>
      <c r="E189" s="23"/>
      <c r="F189" s="23"/>
      <c r="G189" s="23"/>
      <c r="H189" s="23"/>
      <c r="I189" s="23"/>
      <c r="J189" s="23"/>
      <c r="K189" s="23"/>
      <c r="L189" s="23"/>
      <c r="M189" s="25"/>
      <c r="N189" s="25"/>
      <c r="O189" s="25"/>
      <c r="P189" s="25"/>
      <c r="Q189" s="23"/>
      <c r="R189" s="23"/>
      <c r="S189" s="23"/>
      <c r="T189" s="23"/>
      <c r="U189" s="23"/>
      <c r="V189" s="23"/>
      <c r="W189" s="23"/>
      <c r="X189" s="23"/>
      <c r="Y189" s="23"/>
      <c r="Z189" s="23"/>
      <c r="AA189" s="23"/>
      <c r="AB189" s="23"/>
      <c r="AC189" s="23"/>
      <c r="AD189" s="23"/>
      <c r="AE189" s="23"/>
      <c r="AF189" s="23"/>
      <c r="AG189" s="23"/>
      <c r="AH189" s="23"/>
      <c r="AI189" s="23"/>
      <c r="AJ189" s="23"/>
      <c r="AK189" s="23"/>
      <c r="AL189" s="23"/>
      <c r="AM189" s="23"/>
    </row>
    <row r="190" spans="2:39">
      <c r="B190" s="23"/>
      <c r="C190" s="23"/>
      <c r="D190" s="23"/>
      <c r="E190" s="23"/>
      <c r="F190" s="23"/>
      <c r="G190" s="23"/>
      <c r="H190" s="23"/>
      <c r="I190" s="23"/>
      <c r="J190" s="23"/>
      <c r="K190" s="23"/>
      <c r="L190" s="23"/>
      <c r="M190" s="25"/>
      <c r="N190" s="25"/>
      <c r="O190" s="25"/>
      <c r="P190" s="25"/>
      <c r="Q190" s="23"/>
      <c r="R190" s="23"/>
      <c r="S190" s="23"/>
      <c r="T190" s="23"/>
      <c r="U190" s="23"/>
      <c r="V190" s="23"/>
      <c r="W190" s="23"/>
      <c r="X190" s="23"/>
      <c r="Y190" s="23"/>
      <c r="Z190" s="23"/>
      <c r="AA190" s="23"/>
      <c r="AB190" s="23"/>
      <c r="AC190" s="23"/>
      <c r="AD190" s="23"/>
      <c r="AE190" s="23"/>
      <c r="AF190" s="23"/>
      <c r="AG190" s="23"/>
      <c r="AH190" s="23"/>
      <c r="AI190" s="23"/>
      <c r="AJ190" s="23"/>
      <c r="AK190" s="23"/>
      <c r="AL190" s="23"/>
      <c r="AM190" s="23"/>
    </row>
    <row r="191" spans="2:39">
      <c r="B191" s="23"/>
      <c r="C191" s="23"/>
      <c r="D191" s="23"/>
      <c r="E191" s="23"/>
      <c r="F191" s="23"/>
      <c r="G191" s="23"/>
      <c r="H191" s="23"/>
      <c r="I191" s="23"/>
      <c r="J191" s="23"/>
      <c r="K191" s="23"/>
      <c r="L191" s="23"/>
      <c r="M191" s="25"/>
      <c r="N191" s="25"/>
      <c r="O191" s="25"/>
      <c r="P191" s="25"/>
      <c r="Q191" s="23"/>
      <c r="R191" s="23"/>
      <c r="S191" s="23"/>
      <c r="T191" s="23"/>
      <c r="U191" s="23"/>
      <c r="V191" s="23"/>
      <c r="W191" s="23"/>
      <c r="X191" s="23"/>
      <c r="Y191" s="23"/>
      <c r="Z191" s="23"/>
      <c r="AA191" s="23"/>
      <c r="AB191" s="23"/>
      <c r="AC191" s="23"/>
      <c r="AD191" s="23"/>
      <c r="AE191" s="23"/>
      <c r="AF191" s="23"/>
      <c r="AG191" s="23"/>
      <c r="AH191" s="23"/>
      <c r="AI191" s="23"/>
      <c r="AJ191" s="23"/>
      <c r="AK191" s="23"/>
      <c r="AL191" s="23"/>
      <c r="AM191" s="23"/>
    </row>
    <row r="192" spans="2:39">
      <c r="B192" s="23"/>
      <c r="C192" s="23"/>
      <c r="D192" s="23"/>
      <c r="E192" s="23"/>
      <c r="F192" s="23"/>
      <c r="G192" s="23"/>
      <c r="H192" s="23"/>
      <c r="I192" s="23"/>
      <c r="J192" s="23"/>
      <c r="K192" s="23"/>
      <c r="L192" s="23"/>
      <c r="M192" s="25"/>
      <c r="N192" s="25"/>
      <c r="O192" s="25"/>
      <c r="P192" s="25"/>
      <c r="Q192" s="23"/>
      <c r="R192" s="23"/>
      <c r="S192" s="23"/>
      <c r="T192" s="23"/>
      <c r="U192" s="23"/>
      <c r="V192" s="23"/>
      <c r="W192" s="23"/>
      <c r="X192" s="23"/>
      <c r="Y192" s="23"/>
      <c r="Z192" s="23"/>
      <c r="AA192" s="23"/>
      <c r="AB192" s="23"/>
      <c r="AC192" s="23"/>
      <c r="AD192" s="23"/>
      <c r="AE192" s="23"/>
      <c r="AF192" s="23"/>
      <c r="AG192" s="23"/>
      <c r="AH192" s="23"/>
      <c r="AI192" s="23"/>
      <c r="AJ192" s="23"/>
      <c r="AK192" s="23"/>
      <c r="AL192" s="23"/>
      <c r="AM192" s="23"/>
    </row>
    <row r="193" spans="2:39">
      <c r="B193" s="23"/>
      <c r="C193" s="23"/>
      <c r="D193" s="23"/>
      <c r="E193" s="23"/>
      <c r="F193" s="23"/>
      <c r="G193" s="23"/>
      <c r="H193" s="23"/>
      <c r="I193" s="23"/>
      <c r="J193" s="23"/>
      <c r="K193" s="23"/>
      <c r="L193" s="23"/>
      <c r="M193" s="25"/>
      <c r="N193" s="25"/>
      <c r="O193" s="25"/>
      <c r="P193" s="25"/>
      <c r="Q193" s="23"/>
      <c r="R193" s="23"/>
      <c r="S193" s="23"/>
      <c r="T193" s="23"/>
      <c r="U193" s="23"/>
      <c r="V193" s="23"/>
      <c r="W193" s="23"/>
      <c r="X193" s="23"/>
      <c r="Y193" s="23"/>
      <c r="Z193" s="23"/>
      <c r="AA193" s="23"/>
      <c r="AB193" s="23"/>
      <c r="AC193" s="23"/>
      <c r="AD193" s="23"/>
      <c r="AE193" s="23"/>
      <c r="AF193" s="23"/>
      <c r="AG193" s="23"/>
      <c r="AH193" s="23"/>
      <c r="AI193" s="23"/>
      <c r="AJ193" s="23"/>
      <c r="AK193" s="23"/>
      <c r="AL193" s="23"/>
      <c r="AM193" s="23"/>
    </row>
    <row r="194" spans="2:39">
      <c r="B194" s="23"/>
      <c r="C194" s="23"/>
      <c r="D194" s="23"/>
      <c r="E194" s="23"/>
      <c r="F194" s="23"/>
      <c r="G194" s="23"/>
      <c r="H194" s="23"/>
      <c r="I194" s="23"/>
      <c r="J194" s="23"/>
      <c r="K194" s="23"/>
      <c r="L194" s="23"/>
      <c r="M194" s="25"/>
      <c r="N194" s="25"/>
      <c r="O194" s="25"/>
      <c r="P194" s="25"/>
      <c r="Q194" s="23"/>
      <c r="R194" s="23"/>
      <c r="S194" s="23"/>
      <c r="T194" s="23"/>
      <c r="U194" s="23"/>
      <c r="V194" s="23"/>
      <c r="W194" s="23"/>
      <c r="X194" s="23"/>
      <c r="Y194" s="23"/>
      <c r="Z194" s="23"/>
      <c r="AA194" s="23"/>
      <c r="AB194" s="23"/>
      <c r="AC194" s="23"/>
      <c r="AD194" s="23"/>
      <c r="AE194" s="23"/>
      <c r="AF194" s="23"/>
      <c r="AG194" s="23"/>
      <c r="AH194" s="23"/>
      <c r="AI194" s="23"/>
      <c r="AJ194" s="23"/>
      <c r="AK194" s="23"/>
      <c r="AL194" s="23"/>
      <c r="AM194" s="23"/>
    </row>
    <row r="195" spans="2:39">
      <c r="B195" s="23"/>
      <c r="C195" s="23"/>
      <c r="D195" s="23"/>
      <c r="E195" s="23"/>
      <c r="F195" s="23"/>
      <c r="G195" s="23"/>
      <c r="H195" s="23"/>
      <c r="I195" s="23"/>
      <c r="J195" s="23"/>
      <c r="K195" s="23"/>
      <c r="L195" s="23"/>
      <c r="M195" s="25"/>
      <c r="N195" s="25"/>
      <c r="O195" s="25"/>
      <c r="P195" s="25"/>
      <c r="Q195" s="23"/>
      <c r="R195" s="23"/>
      <c r="S195" s="23"/>
      <c r="T195" s="23"/>
      <c r="U195" s="23"/>
      <c r="V195" s="23"/>
      <c r="W195" s="23"/>
      <c r="X195" s="23"/>
      <c r="Y195" s="23"/>
      <c r="Z195" s="23"/>
      <c r="AA195" s="23"/>
      <c r="AB195" s="23"/>
      <c r="AC195" s="23"/>
      <c r="AD195" s="23"/>
      <c r="AE195" s="23"/>
      <c r="AF195" s="23"/>
      <c r="AG195" s="23"/>
      <c r="AH195" s="23"/>
      <c r="AI195" s="23"/>
      <c r="AJ195" s="23"/>
      <c r="AK195" s="23"/>
      <c r="AL195" s="23"/>
      <c r="AM195" s="23"/>
    </row>
    <row r="196" spans="2:39">
      <c r="B196" s="23"/>
      <c r="C196" s="23"/>
      <c r="D196" s="23"/>
      <c r="E196" s="23"/>
      <c r="F196" s="23"/>
      <c r="G196" s="23"/>
      <c r="H196" s="23"/>
      <c r="I196" s="23"/>
      <c r="J196" s="23"/>
      <c r="K196" s="23"/>
      <c r="L196" s="23"/>
      <c r="M196" s="25"/>
      <c r="N196" s="25"/>
      <c r="O196" s="25"/>
      <c r="P196" s="25"/>
      <c r="Q196" s="23"/>
      <c r="R196" s="23"/>
      <c r="S196" s="23"/>
      <c r="T196" s="23"/>
      <c r="U196" s="23"/>
      <c r="V196" s="23"/>
      <c r="W196" s="23"/>
      <c r="X196" s="23"/>
      <c r="Y196" s="23"/>
      <c r="Z196" s="23"/>
      <c r="AA196" s="23"/>
      <c r="AB196" s="23"/>
      <c r="AC196" s="23"/>
      <c r="AD196" s="23"/>
      <c r="AE196" s="23"/>
      <c r="AF196" s="23"/>
      <c r="AG196" s="23"/>
      <c r="AH196" s="23"/>
      <c r="AI196" s="23"/>
      <c r="AJ196" s="23"/>
      <c r="AK196" s="23"/>
      <c r="AL196" s="23"/>
      <c r="AM196" s="23"/>
    </row>
    <row r="197" spans="2:39">
      <c r="B197" s="23"/>
      <c r="C197" s="23"/>
      <c r="D197" s="23"/>
      <c r="E197" s="23"/>
      <c r="F197" s="23"/>
      <c r="G197" s="23"/>
      <c r="H197" s="23"/>
      <c r="I197" s="23"/>
      <c r="J197" s="23"/>
      <c r="K197" s="23"/>
      <c r="L197" s="23"/>
      <c r="M197" s="25"/>
      <c r="N197" s="25"/>
      <c r="O197" s="25"/>
      <c r="P197" s="25"/>
      <c r="Q197" s="23"/>
      <c r="R197" s="23"/>
      <c r="S197" s="23"/>
      <c r="T197" s="23"/>
      <c r="U197" s="23"/>
      <c r="V197" s="23"/>
      <c r="W197" s="23"/>
      <c r="X197" s="23"/>
      <c r="Y197" s="23"/>
      <c r="Z197" s="23"/>
      <c r="AA197" s="23"/>
      <c r="AB197" s="23"/>
      <c r="AC197" s="23"/>
      <c r="AD197" s="23"/>
      <c r="AE197" s="23"/>
      <c r="AF197" s="23"/>
      <c r="AG197" s="23"/>
      <c r="AH197" s="23"/>
      <c r="AI197" s="23"/>
      <c r="AJ197" s="23"/>
      <c r="AK197" s="23"/>
      <c r="AL197" s="23"/>
      <c r="AM197" s="23"/>
    </row>
    <row r="198" spans="2:39">
      <c r="B198" s="23"/>
      <c r="C198" s="23"/>
      <c r="D198" s="23"/>
      <c r="E198" s="23"/>
      <c r="F198" s="23"/>
      <c r="G198" s="23"/>
      <c r="H198" s="23"/>
      <c r="I198" s="23"/>
      <c r="J198" s="23"/>
      <c r="K198" s="23"/>
      <c r="L198" s="23"/>
      <c r="M198" s="25"/>
      <c r="N198" s="25"/>
      <c r="O198" s="25"/>
      <c r="P198" s="25"/>
      <c r="Q198" s="23"/>
      <c r="R198" s="23"/>
      <c r="S198" s="23"/>
      <c r="T198" s="23"/>
      <c r="U198" s="23"/>
      <c r="V198" s="23"/>
      <c r="W198" s="23"/>
      <c r="X198" s="23"/>
      <c r="Y198" s="23"/>
      <c r="Z198" s="23"/>
      <c r="AA198" s="23"/>
      <c r="AB198" s="23"/>
      <c r="AC198" s="23"/>
      <c r="AD198" s="23"/>
      <c r="AE198" s="23"/>
      <c r="AF198" s="23"/>
      <c r="AG198" s="23"/>
      <c r="AH198" s="23"/>
      <c r="AI198" s="23"/>
      <c r="AJ198" s="23"/>
      <c r="AK198" s="23"/>
      <c r="AL198" s="23"/>
      <c r="AM198" s="23"/>
    </row>
    <row r="199" spans="2:39">
      <c r="B199" s="23"/>
      <c r="C199" s="23"/>
      <c r="D199" s="23"/>
      <c r="E199" s="23"/>
      <c r="F199" s="23"/>
      <c r="G199" s="23"/>
      <c r="H199" s="23"/>
      <c r="I199" s="23"/>
      <c r="J199" s="23"/>
      <c r="K199" s="23"/>
      <c r="L199" s="23"/>
      <c r="M199" s="25"/>
      <c r="N199" s="25"/>
      <c r="O199" s="25"/>
      <c r="P199" s="25"/>
      <c r="Q199" s="23"/>
      <c r="R199" s="23"/>
      <c r="S199" s="23"/>
      <c r="T199" s="23"/>
      <c r="U199" s="23"/>
      <c r="V199" s="23"/>
      <c r="W199" s="23"/>
      <c r="X199" s="23"/>
      <c r="Y199" s="23"/>
      <c r="Z199" s="23"/>
      <c r="AA199" s="23"/>
      <c r="AB199" s="23"/>
      <c r="AC199" s="23"/>
      <c r="AD199" s="23"/>
      <c r="AE199" s="23"/>
      <c r="AF199" s="23"/>
      <c r="AG199" s="23"/>
      <c r="AH199" s="23"/>
      <c r="AI199" s="23"/>
      <c r="AJ199" s="23"/>
      <c r="AK199" s="23"/>
      <c r="AL199" s="23"/>
      <c r="AM199" s="23"/>
    </row>
    <row r="200" spans="2:39">
      <c r="B200" s="23"/>
      <c r="C200" s="23"/>
      <c r="D200" s="23"/>
      <c r="E200" s="23"/>
      <c r="F200" s="23"/>
      <c r="G200" s="23"/>
      <c r="H200" s="23"/>
      <c r="I200" s="23"/>
      <c r="J200" s="23"/>
      <c r="K200" s="23"/>
      <c r="L200" s="23"/>
      <c r="M200" s="25"/>
      <c r="N200" s="25"/>
      <c r="O200" s="25"/>
      <c r="P200" s="25"/>
      <c r="Q200" s="23"/>
      <c r="R200" s="23"/>
      <c r="S200" s="23"/>
      <c r="T200" s="23"/>
      <c r="U200" s="23"/>
      <c r="V200" s="23"/>
      <c r="W200" s="23"/>
      <c r="X200" s="23"/>
      <c r="Y200" s="23"/>
      <c r="Z200" s="23"/>
      <c r="AA200" s="23"/>
      <c r="AB200" s="23"/>
      <c r="AC200" s="23"/>
      <c r="AD200" s="23"/>
      <c r="AE200" s="23"/>
      <c r="AF200" s="23"/>
      <c r="AG200" s="23"/>
      <c r="AH200" s="23"/>
      <c r="AI200" s="23"/>
      <c r="AJ200" s="23"/>
      <c r="AK200" s="23"/>
      <c r="AL200" s="23"/>
      <c r="AM200" s="23"/>
    </row>
    <row r="201" spans="2:39">
      <c r="B201" s="23"/>
      <c r="C201" s="23"/>
      <c r="D201" s="23"/>
      <c r="E201" s="23"/>
      <c r="F201" s="23"/>
      <c r="G201" s="23"/>
      <c r="H201" s="23"/>
      <c r="I201" s="23"/>
      <c r="J201" s="23"/>
      <c r="K201" s="23"/>
      <c r="L201" s="23"/>
      <c r="M201" s="25"/>
      <c r="N201" s="25"/>
      <c r="O201" s="25"/>
      <c r="P201" s="25"/>
      <c r="Q201" s="23"/>
      <c r="R201" s="23"/>
      <c r="S201" s="23"/>
      <c r="T201" s="23"/>
      <c r="U201" s="23"/>
      <c r="V201" s="23"/>
      <c r="W201" s="23"/>
      <c r="X201" s="23"/>
      <c r="Y201" s="23"/>
      <c r="Z201" s="23"/>
      <c r="AA201" s="23"/>
      <c r="AB201" s="23"/>
      <c r="AC201" s="23"/>
      <c r="AD201" s="23"/>
      <c r="AE201" s="23"/>
      <c r="AF201" s="23"/>
      <c r="AG201" s="23"/>
      <c r="AH201" s="23"/>
      <c r="AI201" s="23"/>
      <c r="AJ201" s="23"/>
      <c r="AK201" s="23"/>
      <c r="AL201" s="23"/>
      <c r="AM201" s="23"/>
    </row>
    <row r="202" spans="2:39">
      <c r="B202" s="23"/>
      <c r="C202" s="23"/>
      <c r="D202" s="23"/>
      <c r="E202" s="23"/>
      <c r="F202" s="23"/>
      <c r="G202" s="23"/>
      <c r="H202" s="23"/>
      <c r="I202" s="23"/>
      <c r="J202" s="23"/>
      <c r="K202" s="23"/>
      <c r="L202" s="23"/>
      <c r="M202" s="25"/>
      <c r="N202" s="25"/>
      <c r="O202" s="25"/>
      <c r="P202" s="25"/>
      <c r="Q202" s="23"/>
      <c r="R202" s="23"/>
      <c r="S202" s="23"/>
      <c r="T202" s="23"/>
      <c r="U202" s="23"/>
      <c r="V202" s="23"/>
      <c r="W202" s="23"/>
      <c r="X202" s="23"/>
      <c r="Y202" s="23"/>
      <c r="Z202" s="23"/>
      <c r="AA202" s="23"/>
      <c r="AB202" s="23"/>
      <c r="AC202" s="23"/>
      <c r="AD202" s="23"/>
      <c r="AE202" s="23"/>
      <c r="AF202" s="23"/>
      <c r="AG202" s="23"/>
      <c r="AH202" s="23"/>
      <c r="AI202" s="23"/>
      <c r="AJ202" s="23"/>
      <c r="AK202" s="23"/>
      <c r="AL202" s="23"/>
      <c r="AM202" s="23"/>
    </row>
    <row r="203" spans="2:39">
      <c r="B203" s="23"/>
      <c r="C203" s="23"/>
      <c r="D203" s="23"/>
      <c r="E203" s="23"/>
      <c r="F203" s="23"/>
      <c r="G203" s="23"/>
      <c r="H203" s="23"/>
      <c r="I203" s="23"/>
      <c r="J203" s="23"/>
      <c r="K203" s="23"/>
      <c r="L203" s="23"/>
      <c r="M203" s="25"/>
      <c r="N203" s="25"/>
      <c r="O203" s="25"/>
      <c r="P203" s="25"/>
      <c r="Q203" s="23"/>
      <c r="R203" s="23"/>
      <c r="S203" s="23"/>
      <c r="T203" s="23"/>
      <c r="U203" s="23"/>
      <c r="V203" s="23"/>
      <c r="W203" s="23"/>
      <c r="X203" s="23"/>
      <c r="Y203" s="23"/>
      <c r="Z203" s="23"/>
      <c r="AA203" s="23"/>
      <c r="AB203" s="23"/>
      <c r="AC203" s="23"/>
      <c r="AD203" s="23"/>
      <c r="AE203" s="23"/>
      <c r="AF203" s="23"/>
      <c r="AG203" s="23"/>
      <c r="AH203" s="23"/>
      <c r="AI203" s="23"/>
      <c r="AJ203" s="23"/>
      <c r="AK203" s="23"/>
      <c r="AL203" s="23"/>
      <c r="AM203" s="23"/>
    </row>
    <row r="204" spans="2:39">
      <c r="B204" s="23"/>
      <c r="C204" s="23"/>
      <c r="D204" s="23"/>
      <c r="E204" s="23"/>
      <c r="F204" s="23"/>
      <c r="G204" s="23"/>
      <c r="H204" s="23"/>
      <c r="I204" s="23"/>
      <c r="J204" s="23"/>
      <c r="K204" s="23"/>
      <c r="L204" s="23"/>
      <c r="M204" s="25"/>
      <c r="N204" s="25"/>
      <c r="O204" s="25"/>
      <c r="P204" s="25"/>
      <c r="Q204" s="23"/>
      <c r="R204" s="23"/>
      <c r="S204" s="23"/>
      <c r="T204" s="23"/>
      <c r="U204" s="23"/>
      <c r="V204" s="23"/>
      <c r="W204" s="23"/>
      <c r="X204" s="23"/>
      <c r="Y204" s="23"/>
      <c r="Z204" s="23"/>
      <c r="AA204" s="23"/>
      <c r="AB204" s="23"/>
      <c r="AC204" s="23"/>
      <c r="AD204" s="23"/>
      <c r="AE204" s="23"/>
      <c r="AF204" s="23"/>
      <c r="AG204" s="23"/>
      <c r="AH204" s="23"/>
      <c r="AI204" s="23"/>
      <c r="AJ204" s="23"/>
      <c r="AK204" s="23"/>
      <c r="AL204" s="23"/>
      <c r="AM204" s="23"/>
    </row>
    <row r="205" spans="2:39">
      <c r="B205" s="23"/>
      <c r="C205" s="23"/>
      <c r="D205" s="23"/>
      <c r="E205" s="23"/>
      <c r="F205" s="23"/>
      <c r="G205" s="23"/>
      <c r="H205" s="23"/>
      <c r="I205" s="23"/>
      <c r="J205" s="23"/>
      <c r="K205" s="23"/>
      <c r="L205" s="23"/>
      <c r="M205" s="25"/>
      <c r="N205" s="25"/>
      <c r="O205" s="25"/>
      <c r="P205" s="25"/>
      <c r="Q205" s="23"/>
      <c r="R205" s="23"/>
      <c r="S205" s="23"/>
      <c r="T205" s="23"/>
      <c r="U205" s="23"/>
      <c r="V205" s="23"/>
      <c r="W205" s="23"/>
      <c r="X205" s="23"/>
      <c r="Y205" s="23"/>
      <c r="Z205" s="23"/>
      <c r="AA205" s="23"/>
      <c r="AB205" s="23"/>
      <c r="AC205" s="23"/>
      <c r="AD205" s="23"/>
      <c r="AE205" s="23"/>
      <c r="AF205" s="23"/>
      <c r="AG205" s="23"/>
      <c r="AH205" s="23"/>
      <c r="AI205" s="23"/>
      <c r="AJ205" s="23"/>
      <c r="AK205" s="23"/>
      <c r="AL205" s="23"/>
      <c r="AM205" s="23"/>
    </row>
    <row r="206" spans="2:39">
      <c r="B206" s="23"/>
      <c r="C206" s="23"/>
      <c r="D206" s="23"/>
      <c r="E206" s="23"/>
      <c r="F206" s="23"/>
      <c r="G206" s="23"/>
      <c r="H206" s="23"/>
      <c r="I206" s="23"/>
      <c r="J206" s="23"/>
      <c r="K206" s="23"/>
      <c r="L206" s="23"/>
      <c r="M206" s="25"/>
      <c r="N206" s="25"/>
      <c r="O206" s="25"/>
      <c r="P206" s="25"/>
      <c r="Q206" s="23"/>
      <c r="R206" s="23"/>
      <c r="S206" s="23"/>
      <c r="T206" s="23"/>
      <c r="U206" s="23"/>
      <c r="V206" s="23"/>
      <c r="W206" s="23"/>
      <c r="X206" s="23"/>
      <c r="Y206" s="23"/>
      <c r="Z206" s="23"/>
      <c r="AA206" s="23"/>
      <c r="AB206" s="23"/>
      <c r="AC206" s="23"/>
      <c r="AD206" s="23"/>
      <c r="AE206" s="23"/>
      <c r="AF206" s="23"/>
      <c r="AG206" s="23"/>
      <c r="AH206" s="23"/>
      <c r="AI206" s="23"/>
      <c r="AJ206" s="23"/>
      <c r="AK206" s="23"/>
      <c r="AL206" s="23"/>
      <c r="AM206" s="23"/>
    </row>
    <row r="207" spans="2:39">
      <c r="B207" s="23"/>
      <c r="C207" s="23"/>
      <c r="D207" s="23"/>
      <c r="E207" s="23"/>
      <c r="F207" s="23"/>
      <c r="G207" s="23"/>
      <c r="H207" s="23"/>
      <c r="I207" s="23"/>
      <c r="J207" s="23"/>
      <c r="K207" s="23"/>
      <c r="L207" s="23"/>
      <c r="M207" s="25"/>
      <c r="N207" s="25"/>
      <c r="O207" s="25"/>
      <c r="P207" s="25"/>
      <c r="Q207" s="23"/>
      <c r="R207" s="23"/>
      <c r="S207" s="23"/>
      <c r="T207" s="23"/>
      <c r="U207" s="23"/>
      <c r="V207" s="23"/>
      <c r="W207" s="23"/>
      <c r="X207" s="23"/>
      <c r="Y207" s="23"/>
      <c r="Z207" s="23"/>
      <c r="AA207" s="23"/>
      <c r="AB207" s="23"/>
      <c r="AC207" s="23"/>
      <c r="AD207" s="23"/>
      <c r="AE207" s="23"/>
      <c r="AF207" s="23"/>
      <c r="AG207" s="23"/>
      <c r="AH207" s="23"/>
      <c r="AI207" s="23"/>
      <c r="AJ207" s="23"/>
      <c r="AK207" s="23"/>
      <c r="AL207" s="23"/>
      <c r="AM207" s="23"/>
    </row>
    <row r="208" spans="2:39">
      <c r="B208" s="23"/>
      <c r="C208" s="23"/>
      <c r="D208" s="23"/>
      <c r="E208" s="23"/>
      <c r="F208" s="23"/>
      <c r="G208" s="23"/>
      <c r="H208" s="23"/>
      <c r="I208" s="23"/>
      <c r="J208" s="23"/>
      <c r="K208" s="23"/>
      <c r="L208" s="23"/>
      <c r="M208" s="25"/>
      <c r="N208" s="25"/>
      <c r="O208" s="25"/>
      <c r="P208" s="25"/>
      <c r="Q208" s="23"/>
      <c r="R208" s="23"/>
      <c r="S208" s="23"/>
      <c r="T208" s="23"/>
      <c r="U208" s="23"/>
      <c r="V208" s="23"/>
      <c r="W208" s="23"/>
      <c r="X208" s="23"/>
      <c r="Y208" s="23"/>
      <c r="Z208" s="23"/>
      <c r="AA208" s="23"/>
      <c r="AB208" s="23"/>
      <c r="AC208" s="23"/>
      <c r="AD208" s="23"/>
      <c r="AE208" s="23"/>
      <c r="AF208" s="23"/>
      <c r="AG208" s="23"/>
      <c r="AH208" s="23"/>
      <c r="AI208" s="23"/>
      <c r="AJ208" s="23"/>
      <c r="AK208" s="23"/>
      <c r="AL208" s="23"/>
      <c r="AM208" s="23"/>
    </row>
    <row r="209" spans="2:39">
      <c r="B209" s="23"/>
      <c r="C209" s="23"/>
      <c r="D209" s="23"/>
      <c r="E209" s="23"/>
      <c r="F209" s="23"/>
      <c r="G209" s="23"/>
      <c r="H209" s="23"/>
      <c r="I209" s="23"/>
      <c r="J209" s="23"/>
      <c r="K209" s="23"/>
      <c r="L209" s="23"/>
      <c r="M209" s="25"/>
      <c r="N209" s="25"/>
      <c r="O209" s="25"/>
      <c r="P209" s="25"/>
      <c r="Q209" s="23"/>
      <c r="R209" s="23"/>
      <c r="S209" s="23"/>
      <c r="T209" s="23"/>
      <c r="U209" s="23"/>
      <c r="V209" s="23"/>
      <c r="W209" s="23"/>
      <c r="X209" s="23"/>
      <c r="Y209" s="23"/>
      <c r="Z209" s="23"/>
      <c r="AA209" s="23"/>
      <c r="AB209" s="23"/>
      <c r="AC209" s="23"/>
      <c r="AD209" s="23"/>
      <c r="AE209" s="23"/>
      <c r="AF209" s="23"/>
      <c r="AG209" s="23"/>
      <c r="AH209" s="23"/>
      <c r="AI209" s="23"/>
      <c r="AJ209" s="23"/>
      <c r="AK209" s="23"/>
      <c r="AL209" s="23"/>
      <c r="AM209" s="23"/>
    </row>
    <row r="210" spans="2:39">
      <c r="B210" s="23"/>
      <c r="C210" s="23"/>
      <c r="D210" s="23"/>
      <c r="E210" s="23"/>
      <c r="F210" s="23"/>
      <c r="G210" s="23"/>
      <c r="H210" s="23"/>
      <c r="I210" s="23"/>
      <c r="J210" s="23"/>
      <c r="K210" s="23"/>
      <c r="L210" s="23"/>
      <c r="M210" s="25"/>
      <c r="N210" s="25"/>
      <c r="O210" s="25"/>
      <c r="P210" s="25"/>
      <c r="Q210" s="23"/>
      <c r="R210" s="23"/>
      <c r="S210" s="23"/>
      <c r="T210" s="23"/>
      <c r="U210" s="23"/>
      <c r="V210" s="23"/>
      <c r="W210" s="23"/>
      <c r="X210" s="23"/>
      <c r="Y210" s="23"/>
      <c r="Z210" s="23"/>
      <c r="AA210" s="23"/>
      <c r="AB210" s="23"/>
      <c r="AC210" s="23"/>
      <c r="AD210" s="23"/>
      <c r="AE210" s="23"/>
      <c r="AF210" s="23"/>
      <c r="AG210" s="23"/>
      <c r="AH210" s="23"/>
      <c r="AI210" s="23"/>
      <c r="AJ210" s="23"/>
      <c r="AK210" s="23"/>
      <c r="AL210" s="23"/>
      <c r="AM210" s="23"/>
    </row>
    <row r="211" spans="2:39">
      <c r="B211" s="23"/>
      <c r="C211" s="23"/>
      <c r="D211" s="23"/>
      <c r="E211" s="23"/>
      <c r="F211" s="23"/>
      <c r="G211" s="23"/>
      <c r="H211" s="23"/>
      <c r="I211" s="23"/>
      <c r="J211" s="23"/>
      <c r="K211" s="23"/>
      <c r="L211" s="23"/>
      <c r="M211" s="25"/>
      <c r="N211" s="25"/>
      <c r="O211" s="25"/>
      <c r="P211" s="25"/>
      <c r="Q211" s="23"/>
      <c r="R211" s="23"/>
      <c r="S211" s="23"/>
      <c r="T211" s="23"/>
      <c r="U211" s="23"/>
      <c r="V211" s="23"/>
      <c r="W211" s="23"/>
      <c r="X211" s="23"/>
      <c r="Y211" s="23"/>
      <c r="Z211" s="23"/>
      <c r="AA211" s="23"/>
      <c r="AB211" s="23"/>
      <c r="AC211" s="23"/>
      <c r="AD211" s="23"/>
      <c r="AE211" s="23"/>
      <c r="AF211" s="23"/>
      <c r="AG211" s="23"/>
      <c r="AH211" s="23"/>
      <c r="AI211" s="23"/>
      <c r="AJ211" s="23"/>
      <c r="AK211" s="23"/>
      <c r="AL211" s="23"/>
      <c r="AM211" s="23"/>
    </row>
    <row r="212" spans="2:39">
      <c r="B212" s="23"/>
      <c r="C212" s="23"/>
      <c r="D212" s="23"/>
      <c r="E212" s="23"/>
      <c r="F212" s="23"/>
      <c r="G212" s="23"/>
      <c r="H212" s="23"/>
      <c r="I212" s="23"/>
      <c r="J212" s="23"/>
      <c r="K212" s="23"/>
      <c r="L212" s="23"/>
      <c r="M212" s="25"/>
      <c r="N212" s="25"/>
      <c r="O212" s="25"/>
      <c r="P212" s="25"/>
      <c r="Q212" s="23"/>
      <c r="R212" s="23"/>
      <c r="S212" s="23"/>
      <c r="T212" s="23"/>
      <c r="U212" s="23"/>
      <c r="V212" s="23"/>
      <c r="W212" s="23"/>
      <c r="X212" s="23"/>
      <c r="Y212" s="23"/>
      <c r="Z212" s="23"/>
      <c r="AA212" s="23"/>
      <c r="AB212" s="23"/>
      <c r="AC212" s="23"/>
      <c r="AD212" s="23"/>
      <c r="AE212" s="23"/>
      <c r="AF212" s="23"/>
      <c r="AG212" s="23"/>
      <c r="AH212" s="23"/>
      <c r="AI212" s="23"/>
      <c r="AJ212" s="23"/>
      <c r="AK212" s="23"/>
      <c r="AL212" s="23"/>
      <c r="AM212" s="23"/>
    </row>
    <row r="213" spans="2:39">
      <c r="B213" s="23"/>
      <c r="C213" s="23"/>
      <c r="D213" s="23"/>
      <c r="E213" s="23"/>
      <c r="F213" s="23"/>
      <c r="G213" s="23"/>
      <c r="H213" s="23"/>
      <c r="I213" s="23"/>
      <c r="J213" s="23"/>
      <c r="K213" s="23"/>
      <c r="L213" s="23"/>
      <c r="M213" s="25"/>
      <c r="N213" s="25"/>
      <c r="O213" s="25"/>
      <c r="P213" s="25"/>
      <c r="Q213" s="23"/>
      <c r="R213" s="23"/>
      <c r="S213" s="23"/>
      <c r="T213" s="23"/>
      <c r="U213" s="23"/>
      <c r="V213" s="23"/>
      <c r="W213" s="23"/>
      <c r="X213" s="23"/>
      <c r="Y213" s="23"/>
      <c r="Z213" s="23"/>
      <c r="AA213" s="23"/>
      <c r="AB213" s="23"/>
      <c r="AC213" s="23"/>
      <c r="AD213" s="23"/>
      <c r="AE213" s="23"/>
      <c r="AF213" s="23"/>
      <c r="AG213" s="23"/>
      <c r="AH213" s="23"/>
      <c r="AI213" s="23"/>
      <c r="AJ213" s="23"/>
      <c r="AK213" s="23"/>
      <c r="AL213" s="23"/>
      <c r="AM213" s="23"/>
    </row>
    <row r="214" spans="2:39">
      <c r="B214" s="23"/>
      <c r="C214" s="23"/>
      <c r="D214" s="23"/>
      <c r="E214" s="23"/>
      <c r="F214" s="23"/>
      <c r="G214" s="23"/>
      <c r="H214" s="23"/>
      <c r="I214" s="23"/>
      <c r="J214" s="23"/>
      <c r="K214" s="23"/>
      <c r="L214" s="23"/>
      <c r="M214" s="25"/>
      <c r="N214" s="25"/>
      <c r="O214" s="25"/>
      <c r="P214" s="25"/>
      <c r="Q214" s="23"/>
      <c r="R214" s="23"/>
      <c r="S214" s="23"/>
      <c r="T214" s="23"/>
      <c r="U214" s="23"/>
      <c r="V214" s="23"/>
      <c r="W214" s="23"/>
      <c r="X214" s="23"/>
      <c r="Y214" s="23"/>
      <c r="Z214" s="23"/>
      <c r="AA214" s="23"/>
      <c r="AB214" s="23"/>
      <c r="AC214" s="23"/>
      <c r="AD214" s="23"/>
      <c r="AE214" s="23"/>
      <c r="AF214" s="23"/>
      <c r="AG214" s="23"/>
      <c r="AH214" s="23"/>
      <c r="AI214" s="23"/>
      <c r="AJ214" s="23"/>
      <c r="AK214" s="23"/>
      <c r="AL214" s="23"/>
      <c r="AM214" s="23"/>
    </row>
    <row r="215" spans="2:39">
      <c r="B215" s="23"/>
      <c r="C215" s="23"/>
      <c r="D215" s="23"/>
      <c r="E215" s="23"/>
      <c r="F215" s="23"/>
      <c r="G215" s="23"/>
      <c r="H215" s="23"/>
      <c r="I215" s="23"/>
      <c r="J215" s="23"/>
      <c r="K215" s="23"/>
      <c r="L215" s="23"/>
      <c r="M215" s="25"/>
      <c r="N215" s="25"/>
      <c r="O215" s="25"/>
      <c r="P215" s="25"/>
      <c r="Q215" s="23"/>
      <c r="R215" s="23"/>
      <c r="S215" s="23"/>
      <c r="T215" s="23"/>
      <c r="U215" s="23"/>
      <c r="V215" s="23"/>
      <c r="W215" s="23"/>
      <c r="X215" s="23"/>
      <c r="Y215" s="23"/>
      <c r="Z215" s="23"/>
      <c r="AA215" s="23"/>
      <c r="AB215" s="23"/>
      <c r="AC215" s="23"/>
      <c r="AD215" s="23"/>
      <c r="AE215" s="23"/>
      <c r="AF215" s="23"/>
      <c r="AG215" s="23"/>
      <c r="AH215" s="23"/>
      <c r="AI215" s="23"/>
      <c r="AJ215" s="23"/>
      <c r="AK215" s="23"/>
      <c r="AL215" s="23"/>
      <c r="AM215" s="23"/>
    </row>
    <row r="216" spans="2:39">
      <c r="B216" s="23"/>
      <c r="C216" s="23"/>
      <c r="D216" s="23"/>
      <c r="E216" s="23"/>
      <c r="F216" s="23"/>
      <c r="G216" s="23"/>
      <c r="H216" s="23"/>
      <c r="I216" s="23"/>
      <c r="J216" s="23"/>
      <c r="K216" s="23"/>
      <c r="L216" s="23"/>
      <c r="M216" s="25"/>
      <c r="N216" s="25"/>
      <c r="O216" s="25"/>
      <c r="P216" s="25"/>
      <c r="Q216" s="23"/>
      <c r="R216" s="23"/>
      <c r="S216" s="23"/>
      <c r="T216" s="23"/>
      <c r="U216" s="23"/>
      <c r="V216" s="23"/>
      <c r="W216" s="23"/>
      <c r="X216" s="23"/>
      <c r="Y216" s="23"/>
      <c r="Z216" s="23"/>
      <c r="AA216" s="23"/>
      <c r="AB216" s="23"/>
      <c r="AC216" s="23"/>
      <c r="AD216" s="23"/>
      <c r="AE216" s="23"/>
      <c r="AF216" s="23"/>
      <c r="AG216" s="23"/>
      <c r="AH216" s="23"/>
      <c r="AI216" s="23"/>
      <c r="AJ216" s="23"/>
      <c r="AK216" s="23"/>
      <c r="AL216" s="23"/>
      <c r="AM216" s="23"/>
    </row>
    <row r="217" spans="2:39">
      <c r="B217" s="23"/>
      <c r="C217" s="23"/>
      <c r="D217" s="23"/>
      <c r="E217" s="23"/>
      <c r="F217" s="23"/>
      <c r="G217" s="23"/>
      <c r="H217" s="23"/>
      <c r="I217" s="23"/>
      <c r="J217" s="23"/>
      <c r="K217" s="23"/>
      <c r="L217" s="23"/>
      <c r="M217" s="25"/>
      <c r="N217" s="25"/>
      <c r="O217" s="25"/>
      <c r="P217" s="25"/>
      <c r="Q217" s="23"/>
      <c r="R217" s="23"/>
      <c r="S217" s="23"/>
      <c r="T217" s="23"/>
      <c r="U217" s="23"/>
      <c r="V217" s="23"/>
      <c r="W217" s="23"/>
      <c r="X217" s="23"/>
      <c r="Y217" s="23"/>
      <c r="Z217" s="23"/>
      <c r="AA217" s="23"/>
      <c r="AB217" s="23"/>
      <c r="AC217" s="23"/>
      <c r="AD217" s="23"/>
      <c r="AE217" s="23"/>
      <c r="AF217" s="23"/>
      <c r="AG217" s="23"/>
      <c r="AH217" s="23"/>
      <c r="AI217" s="23"/>
      <c r="AJ217" s="23"/>
      <c r="AK217" s="23"/>
      <c r="AL217" s="23"/>
      <c r="AM217" s="23"/>
    </row>
    <row r="218" spans="2:39">
      <c r="B218" s="23"/>
      <c r="C218" s="23"/>
      <c r="D218" s="23"/>
      <c r="E218" s="23"/>
      <c r="F218" s="23"/>
      <c r="G218" s="23"/>
      <c r="H218" s="23"/>
      <c r="I218" s="23"/>
      <c r="J218" s="23"/>
      <c r="K218" s="23"/>
      <c r="L218" s="23"/>
      <c r="M218" s="25"/>
      <c r="N218" s="25"/>
      <c r="O218" s="25"/>
      <c r="P218" s="25"/>
      <c r="Q218" s="23"/>
      <c r="R218" s="23"/>
      <c r="S218" s="23"/>
      <c r="T218" s="23"/>
      <c r="U218" s="23"/>
      <c r="V218" s="23"/>
      <c r="W218" s="23"/>
      <c r="X218" s="23"/>
      <c r="Y218" s="23"/>
      <c r="Z218" s="23"/>
      <c r="AA218" s="23"/>
      <c r="AB218" s="23"/>
      <c r="AC218" s="23"/>
      <c r="AD218" s="23"/>
      <c r="AE218" s="23"/>
      <c r="AF218" s="23"/>
      <c r="AG218" s="23"/>
      <c r="AH218" s="23"/>
      <c r="AI218" s="23"/>
      <c r="AJ218" s="23"/>
      <c r="AK218" s="23"/>
      <c r="AL218" s="23"/>
      <c r="AM218" s="23"/>
    </row>
    <row r="219" spans="2:39">
      <c r="B219" s="23"/>
      <c r="C219" s="23"/>
      <c r="D219" s="23"/>
      <c r="E219" s="23"/>
      <c r="F219" s="23"/>
      <c r="G219" s="23"/>
      <c r="H219" s="23"/>
      <c r="I219" s="23"/>
      <c r="J219" s="23"/>
      <c r="K219" s="23"/>
      <c r="L219" s="23"/>
      <c r="M219" s="25"/>
      <c r="N219" s="25"/>
      <c r="O219" s="25"/>
      <c r="P219" s="25"/>
      <c r="Q219" s="23"/>
      <c r="R219" s="23"/>
      <c r="S219" s="23"/>
      <c r="T219" s="23"/>
      <c r="U219" s="23"/>
      <c r="V219" s="23"/>
      <c r="W219" s="23"/>
      <c r="X219" s="23"/>
      <c r="Y219" s="23"/>
      <c r="Z219" s="23"/>
      <c r="AA219" s="23"/>
      <c r="AB219" s="23"/>
      <c r="AC219" s="23"/>
      <c r="AD219" s="23"/>
      <c r="AE219" s="23"/>
      <c r="AF219" s="23"/>
      <c r="AG219" s="23"/>
      <c r="AH219" s="23"/>
      <c r="AI219" s="23"/>
      <c r="AJ219" s="23"/>
      <c r="AK219" s="23"/>
      <c r="AL219" s="23"/>
      <c r="AM219" s="23"/>
    </row>
    <row r="220" spans="2:39">
      <c r="B220" s="23"/>
      <c r="C220" s="23"/>
      <c r="D220" s="23"/>
      <c r="E220" s="23"/>
      <c r="F220" s="23"/>
      <c r="G220" s="23"/>
      <c r="H220" s="23"/>
      <c r="I220" s="23"/>
      <c r="J220" s="23"/>
      <c r="K220" s="23"/>
      <c r="L220" s="23"/>
      <c r="M220" s="25"/>
      <c r="N220" s="25"/>
      <c r="O220" s="25"/>
      <c r="P220" s="25"/>
      <c r="Q220" s="23"/>
      <c r="R220" s="23"/>
      <c r="S220" s="23"/>
      <c r="T220" s="23"/>
      <c r="U220" s="23"/>
      <c r="V220" s="23"/>
      <c r="W220" s="23"/>
      <c r="X220" s="23"/>
      <c r="Y220" s="23"/>
      <c r="Z220" s="23"/>
      <c r="AA220" s="23"/>
      <c r="AB220" s="23"/>
      <c r="AC220" s="23"/>
      <c r="AD220" s="23"/>
      <c r="AE220" s="23"/>
      <c r="AF220" s="23"/>
      <c r="AG220" s="23"/>
      <c r="AH220" s="23"/>
      <c r="AI220" s="23"/>
      <c r="AJ220" s="23"/>
      <c r="AK220" s="23"/>
      <c r="AL220" s="23"/>
      <c r="AM220" s="23"/>
    </row>
    <row r="221" spans="2:39">
      <c r="B221" s="23"/>
      <c r="C221" s="23"/>
      <c r="D221" s="23"/>
      <c r="E221" s="23"/>
      <c r="F221" s="23"/>
      <c r="G221" s="23"/>
      <c r="H221" s="23"/>
      <c r="I221" s="23"/>
      <c r="J221" s="23"/>
      <c r="K221" s="23"/>
      <c r="L221" s="23"/>
      <c r="M221" s="25"/>
      <c r="N221" s="25"/>
      <c r="O221" s="25"/>
      <c r="P221" s="25"/>
      <c r="Q221" s="23"/>
      <c r="R221" s="23"/>
      <c r="S221" s="23"/>
      <c r="T221" s="23"/>
      <c r="U221" s="23"/>
      <c r="V221" s="23"/>
      <c r="W221" s="23"/>
      <c r="X221" s="23"/>
      <c r="Y221" s="23"/>
      <c r="Z221" s="23"/>
      <c r="AA221" s="23"/>
      <c r="AB221" s="23"/>
      <c r="AC221" s="23"/>
      <c r="AD221" s="23"/>
      <c r="AE221" s="23"/>
      <c r="AF221" s="23"/>
      <c r="AG221" s="23"/>
      <c r="AH221" s="23"/>
      <c r="AI221" s="23"/>
      <c r="AJ221" s="23"/>
      <c r="AK221" s="23"/>
      <c r="AL221" s="23"/>
      <c r="AM221" s="23"/>
    </row>
    <row r="222" spans="2:39">
      <c r="B222" s="23"/>
      <c r="C222" s="23"/>
      <c r="D222" s="23"/>
      <c r="E222" s="23"/>
      <c r="F222" s="23"/>
      <c r="G222" s="23"/>
      <c r="H222" s="23"/>
      <c r="I222" s="23"/>
      <c r="J222" s="23"/>
      <c r="K222" s="23"/>
      <c r="L222" s="23"/>
      <c r="M222" s="25"/>
      <c r="N222" s="25"/>
      <c r="O222" s="25"/>
      <c r="P222" s="25"/>
      <c r="Q222" s="23"/>
      <c r="R222" s="23"/>
      <c r="S222" s="23"/>
      <c r="T222" s="23"/>
      <c r="U222" s="23"/>
      <c r="V222" s="23"/>
      <c r="W222" s="23"/>
      <c r="X222" s="23"/>
      <c r="Y222" s="23"/>
      <c r="Z222" s="23"/>
      <c r="AA222" s="23"/>
      <c r="AB222" s="23"/>
      <c r="AC222" s="23"/>
      <c r="AD222" s="23"/>
      <c r="AE222" s="23"/>
      <c r="AF222" s="23"/>
      <c r="AG222" s="23"/>
      <c r="AH222" s="23"/>
      <c r="AI222" s="23"/>
      <c r="AJ222" s="23"/>
      <c r="AK222" s="23"/>
      <c r="AL222" s="23"/>
      <c r="AM222" s="23"/>
    </row>
    <row r="223" spans="2:39">
      <c r="B223" s="23"/>
      <c r="C223" s="23"/>
      <c r="D223" s="23"/>
      <c r="E223" s="23"/>
      <c r="F223" s="23"/>
      <c r="G223" s="23"/>
      <c r="H223" s="23"/>
      <c r="I223" s="23"/>
      <c r="J223" s="23"/>
      <c r="K223" s="23"/>
      <c r="L223" s="23"/>
      <c r="M223" s="25"/>
      <c r="N223" s="25"/>
      <c r="O223" s="25"/>
      <c r="P223" s="25"/>
      <c r="Q223" s="23"/>
      <c r="R223" s="23"/>
      <c r="S223" s="23"/>
      <c r="T223" s="23"/>
      <c r="U223" s="23"/>
      <c r="V223" s="23"/>
      <c r="W223" s="23"/>
      <c r="X223" s="23"/>
      <c r="Y223" s="23"/>
      <c r="Z223" s="23"/>
      <c r="AA223" s="23"/>
      <c r="AB223" s="23"/>
      <c r="AC223" s="23"/>
      <c r="AD223" s="23"/>
      <c r="AE223" s="23"/>
      <c r="AF223" s="23"/>
      <c r="AG223" s="23"/>
      <c r="AH223" s="23"/>
      <c r="AI223" s="23"/>
      <c r="AJ223" s="23"/>
      <c r="AK223" s="23"/>
      <c r="AL223" s="23"/>
      <c r="AM223" s="23"/>
    </row>
    <row r="224" spans="2:39">
      <c r="B224" s="23"/>
      <c r="C224" s="23"/>
      <c r="D224" s="23"/>
      <c r="E224" s="23"/>
      <c r="F224" s="23"/>
      <c r="G224" s="23"/>
      <c r="H224" s="23"/>
      <c r="I224" s="23"/>
      <c r="J224" s="23"/>
      <c r="K224" s="23"/>
      <c r="L224" s="23"/>
      <c r="M224" s="25"/>
      <c r="N224" s="25"/>
      <c r="O224" s="25"/>
      <c r="P224" s="25"/>
      <c r="Q224" s="23"/>
      <c r="R224" s="23"/>
      <c r="S224" s="23"/>
      <c r="T224" s="23"/>
      <c r="U224" s="23"/>
      <c r="V224" s="23"/>
      <c r="W224" s="23"/>
      <c r="X224" s="23"/>
      <c r="Y224" s="23"/>
      <c r="Z224" s="23"/>
      <c r="AA224" s="23"/>
      <c r="AB224" s="23"/>
      <c r="AC224" s="23"/>
      <c r="AD224" s="23"/>
      <c r="AE224" s="23"/>
      <c r="AF224" s="23"/>
      <c r="AG224" s="23"/>
      <c r="AH224" s="23"/>
      <c r="AI224" s="23"/>
      <c r="AJ224" s="23"/>
      <c r="AK224" s="23"/>
      <c r="AL224" s="23"/>
      <c r="AM224" s="23"/>
    </row>
    <row r="225" spans="2:39">
      <c r="B225" s="23"/>
      <c r="C225" s="23"/>
      <c r="D225" s="23"/>
      <c r="E225" s="23"/>
      <c r="F225" s="23"/>
      <c r="G225" s="23"/>
      <c r="H225" s="23"/>
      <c r="I225" s="23"/>
      <c r="J225" s="23"/>
      <c r="K225" s="23"/>
      <c r="L225" s="23"/>
      <c r="M225" s="25"/>
      <c r="N225" s="25"/>
      <c r="O225" s="25"/>
      <c r="P225" s="25"/>
      <c r="Q225" s="23"/>
      <c r="R225" s="23"/>
      <c r="S225" s="23"/>
      <c r="T225" s="23"/>
      <c r="U225" s="23"/>
      <c r="V225" s="23"/>
      <c r="W225" s="23"/>
      <c r="X225" s="23"/>
      <c r="Y225" s="23"/>
      <c r="Z225" s="23"/>
      <c r="AA225" s="23"/>
      <c r="AB225" s="23"/>
      <c r="AC225" s="23"/>
      <c r="AD225" s="23"/>
      <c r="AE225" s="23"/>
      <c r="AF225" s="23"/>
      <c r="AG225" s="23"/>
      <c r="AH225" s="23"/>
      <c r="AI225" s="23"/>
      <c r="AJ225" s="23"/>
      <c r="AK225" s="23"/>
      <c r="AL225" s="23"/>
      <c r="AM225" s="23"/>
    </row>
    <row r="226" spans="2:39">
      <c r="B226" s="23"/>
      <c r="C226" s="23"/>
      <c r="D226" s="23"/>
      <c r="E226" s="23"/>
      <c r="F226" s="23"/>
      <c r="G226" s="23"/>
      <c r="H226" s="23"/>
      <c r="I226" s="23"/>
      <c r="J226" s="23"/>
      <c r="K226" s="23"/>
      <c r="L226" s="23"/>
      <c r="M226" s="25"/>
      <c r="N226" s="25"/>
      <c r="O226" s="25"/>
      <c r="P226" s="25"/>
      <c r="Q226" s="23"/>
      <c r="R226" s="23"/>
      <c r="S226" s="23"/>
      <c r="T226" s="23"/>
      <c r="U226" s="23"/>
      <c r="V226" s="23"/>
      <c r="W226" s="23"/>
      <c r="X226" s="23"/>
      <c r="Y226" s="23"/>
      <c r="Z226" s="23"/>
      <c r="AA226" s="23"/>
      <c r="AB226" s="23"/>
      <c r="AC226" s="23"/>
      <c r="AD226" s="23"/>
      <c r="AE226" s="23"/>
      <c r="AF226" s="23"/>
      <c r="AG226" s="23"/>
      <c r="AH226" s="23"/>
      <c r="AI226" s="23"/>
      <c r="AJ226" s="23"/>
      <c r="AK226" s="23"/>
      <c r="AL226" s="23"/>
      <c r="AM226" s="23"/>
    </row>
    <row r="227" spans="2:39">
      <c r="B227" s="23"/>
      <c r="C227" s="23"/>
      <c r="D227" s="23"/>
      <c r="E227" s="23"/>
      <c r="F227" s="23"/>
      <c r="G227" s="23"/>
      <c r="H227" s="23"/>
      <c r="I227" s="23"/>
      <c r="J227" s="23"/>
      <c r="K227" s="23"/>
      <c r="L227" s="23"/>
      <c r="M227" s="25"/>
      <c r="N227" s="25"/>
      <c r="O227" s="25"/>
      <c r="P227" s="25"/>
      <c r="Q227" s="23"/>
      <c r="R227" s="23"/>
      <c r="S227" s="23"/>
      <c r="T227" s="23"/>
      <c r="U227" s="23"/>
      <c r="V227" s="23"/>
      <c r="W227" s="23"/>
      <c r="X227" s="23"/>
      <c r="Y227" s="23"/>
      <c r="Z227" s="23"/>
      <c r="AA227" s="23"/>
      <c r="AB227" s="23"/>
      <c r="AC227" s="23"/>
      <c r="AD227" s="23"/>
      <c r="AE227" s="23"/>
      <c r="AF227" s="23"/>
      <c r="AG227" s="23"/>
      <c r="AH227" s="23"/>
      <c r="AI227" s="23"/>
      <c r="AJ227" s="23"/>
      <c r="AK227" s="23"/>
      <c r="AL227" s="23"/>
      <c r="AM227" s="23"/>
    </row>
  </sheetData>
  <dataConsolidate/>
  <mergeCells count="8">
    <mergeCell ref="I4:AL4"/>
    <mergeCell ref="D5:H5"/>
    <mergeCell ref="I5:M5"/>
    <mergeCell ref="N5:R5"/>
    <mergeCell ref="S5:W5"/>
    <mergeCell ref="X5:AB5"/>
    <mergeCell ref="AC5:AG5"/>
    <mergeCell ref="AH5:AL5"/>
  </mergeCells>
  <pageMargins left="0.23622047244094491" right="0.23622047244094491" top="0.74803149606299213" bottom="0.74803149606299213" header="0.31496062992125984" footer="0.31496062992125984"/>
  <pageSetup paperSize="9" scale="63" fitToWidth="0" orientation="landscape" r:id="rId1"/>
  <headerFooter alignWithMargins="0">
    <oddHeader>&amp;R&amp;G</oddHeader>
    <oddFooter>&amp;L&amp;F&amp;C_x000D_&amp;1#&amp;"Calibri"&amp;10&amp;K000000 OFFICIAL-InternalOnly</oddFooter>
  </headerFooter>
  <colBreaks count="3" manualBreakCount="3">
    <brk id="6" min="1" max="38" man="1"/>
    <brk id="31" min="1" max="38" man="1"/>
    <brk id="16" min="1" max="38" man="1"/>
  </colBreaks>
  <customProperties>
    <customPr name="_pios_id" r:id="rId2"/>
  </customProperties>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HV305"/>
  <sheetViews>
    <sheetView topLeftCell="AR28" zoomScale="70" zoomScaleNormal="70" workbookViewId="0">
      <selection activeCell="AW49" sqref="AW49"/>
    </sheetView>
  </sheetViews>
  <sheetFormatPr defaultColWidth="0" defaultRowHeight="12.75" zeroHeight="1" outlineLevelCol="1"/>
  <cols>
    <col min="1" max="1" width="7" style="21" customWidth="1"/>
    <col min="2" max="3" width="1.5703125" style="21" customWidth="1"/>
    <col min="4" max="4" width="28.42578125" style="21" customWidth="1"/>
    <col min="5" max="5" width="2.42578125" style="21" customWidth="1"/>
    <col min="6" max="6" width="9.42578125" style="21" customWidth="1"/>
    <col min="7" max="7" width="9.42578125" style="21" customWidth="1" outlineLevel="1"/>
    <col min="8" max="28" width="9.42578125" style="21" hidden="1" customWidth="1" outlineLevel="1"/>
    <col min="29" max="29" width="9.42578125" style="21" hidden="1" customWidth="1"/>
    <col min="30" max="30" width="22.5703125" style="21" bestFit="1" customWidth="1"/>
    <col min="31" max="37" width="15.28515625" style="21" customWidth="1"/>
    <col min="38" max="38" width="15.7109375" style="21" customWidth="1"/>
    <col min="39" max="42" width="9.42578125" style="21" customWidth="1"/>
    <col min="43" max="43" width="17.28515625" style="21" customWidth="1"/>
    <col min="44" max="44" width="16.7109375" style="21" customWidth="1"/>
    <col min="45" max="48" width="1.5703125" style="21" customWidth="1"/>
    <col min="49" max="49" width="26.28515625" style="21" customWidth="1"/>
    <col min="50" max="50" width="3.42578125" style="21" customWidth="1"/>
    <col min="51" max="55" width="1.5703125" style="21" customWidth="1"/>
    <col min="56" max="56" width="7.5703125" style="21" customWidth="1"/>
    <col min="57" max="61" width="5.5703125" style="21" bestFit="1" customWidth="1"/>
    <col min="62" max="62" width="9.5703125" style="21" bestFit="1" customWidth="1"/>
    <col min="63" max="63" width="26" style="21" bestFit="1" customWidth="1"/>
    <col min="64" max="64" width="26.7109375" style="21" customWidth="1"/>
    <col min="65" max="65" width="1.5703125" style="21" customWidth="1"/>
    <col min="66" max="66" width="7.5703125" style="21" customWidth="1"/>
    <col min="67" max="67" width="1.5703125" style="21" customWidth="1"/>
    <col min="68" max="68" width="2.5703125" style="21" customWidth="1"/>
    <col min="69" max="69" width="19.5703125" style="21" bestFit="1" customWidth="1"/>
    <col min="70" max="73" width="5.5703125" style="21" bestFit="1" customWidth="1"/>
    <col min="74" max="74" width="22" style="21" bestFit="1" customWidth="1"/>
    <col min="75" max="77" width="1.5703125" style="21" customWidth="1"/>
    <col min="78" max="230" width="0" style="21" hidden="1" customWidth="1"/>
    <col min="231" max="16384" width="9.42578125" style="21" hidden="1"/>
  </cols>
  <sheetData>
    <row r="1" spans="1:74" s="2" customFormat="1">
      <c r="A1" s="19" t="e">
        <f ca="1">MID(CELL("filename",A1),FIND("]",CELL("filename",A1))+1,256)</f>
        <v>#VALUE!</v>
      </c>
      <c r="AB1" s="3"/>
    </row>
    <row r="2" spans="1:74" s="2" customFormat="1">
      <c r="A2" s="20" t="str">
        <f>'Cover Sheet'!$D$13</f>
        <v>SSES</v>
      </c>
      <c r="G2" s="7"/>
      <c r="AB2" s="3"/>
      <c r="AC2" s="7"/>
      <c r="AD2" s="7" t="s">
        <v>174</v>
      </c>
      <c r="BD2" s="7"/>
    </row>
    <row r="3" spans="1:74" s="2" customFormat="1">
      <c r="A3" s="95">
        <f>'Cover Sheet'!$D$15</f>
        <v>2024</v>
      </c>
      <c r="H3" s="11" t="s">
        <v>175</v>
      </c>
      <c r="I3" s="5"/>
      <c r="J3" s="5"/>
      <c r="K3" s="5"/>
      <c r="L3" s="5"/>
      <c r="M3" s="11" t="s">
        <v>176</v>
      </c>
      <c r="N3" s="5"/>
      <c r="O3" s="5"/>
      <c r="P3" s="5"/>
      <c r="Q3" s="5"/>
      <c r="R3" s="5"/>
      <c r="S3" s="5"/>
      <c r="T3" s="12"/>
      <c r="U3" s="5"/>
      <c r="V3" s="5"/>
      <c r="W3" s="5"/>
      <c r="X3" s="5" t="s">
        <v>177</v>
      </c>
      <c r="Y3" s="5"/>
      <c r="Z3" s="5" t="s">
        <v>103</v>
      </c>
      <c r="AA3" s="5"/>
      <c r="AB3" s="108"/>
      <c r="AD3" s="11" t="s">
        <v>176</v>
      </c>
      <c r="AE3" s="5"/>
      <c r="AF3" s="5"/>
      <c r="AG3" s="5"/>
      <c r="AH3" s="5"/>
      <c r="AI3" s="5"/>
      <c r="AJ3" s="5"/>
      <c r="AK3" s="12"/>
      <c r="AL3" s="5"/>
      <c r="AM3" s="5"/>
      <c r="AN3" s="5" t="s">
        <v>177</v>
      </c>
      <c r="AO3" s="5"/>
      <c r="AP3" s="5"/>
      <c r="AQ3" s="5"/>
      <c r="AR3" s="5"/>
      <c r="BD3" s="5" t="s">
        <v>177</v>
      </c>
      <c r="BE3" s="5"/>
      <c r="BF3" s="5"/>
      <c r="BG3" s="5"/>
      <c r="BH3" s="5"/>
      <c r="BQ3" s="5" t="s">
        <v>177</v>
      </c>
      <c r="BR3" s="5"/>
      <c r="BS3" s="5"/>
      <c r="BT3" s="5"/>
      <c r="BU3" s="5"/>
      <c r="BV3" s="5" t="s">
        <v>103</v>
      </c>
    </row>
    <row r="4" spans="1:74" s="2" customFormat="1">
      <c r="D4" s="10"/>
      <c r="H4" s="13">
        <v>2011</v>
      </c>
      <c r="I4" s="2">
        <v>2012</v>
      </c>
      <c r="J4" s="2">
        <v>2013</v>
      </c>
      <c r="K4" s="2">
        <v>2014</v>
      </c>
      <c r="L4" s="2">
        <v>2015</v>
      </c>
      <c r="M4" s="13">
        <v>2016</v>
      </c>
      <c r="N4" s="2">
        <v>2017</v>
      </c>
      <c r="O4" s="2">
        <v>2018</v>
      </c>
      <c r="P4" s="2">
        <v>2019</v>
      </c>
      <c r="Q4" s="2">
        <v>2020</v>
      </c>
      <c r="R4" s="2">
        <v>2021</v>
      </c>
      <c r="S4" s="2">
        <v>2022</v>
      </c>
      <c r="T4" s="14">
        <v>2023</v>
      </c>
      <c r="U4" s="2">
        <v>2024</v>
      </c>
      <c r="V4" s="2">
        <v>2024</v>
      </c>
      <c r="W4" s="2">
        <v>2024</v>
      </c>
      <c r="X4" s="2">
        <v>2024</v>
      </c>
      <c r="Y4" s="14">
        <v>2024</v>
      </c>
      <c r="Z4" s="2" t="s">
        <v>175</v>
      </c>
      <c r="AA4" s="2" t="s">
        <v>176</v>
      </c>
      <c r="AB4" s="3" t="s">
        <v>177</v>
      </c>
      <c r="AD4" s="13">
        <v>2016</v>
      </c>
      <c r="AE4" s="2">
        <v>2017</v>
      </c>
      <c r="AF4" s="2">
        <v>2018</v>
      </c>
      <c r="AG4" s="2">
        <v>2019</v>
      </c>
      <c r="AH4" s="2">
        <v>2020</v>
      </c>
      <c r="AI4" s="2">
        <v>2021</v>
      </c>
      <c r="AJ4" s="2">
        <v>2022</v>
      </c>
      <c r="AK4" s="14">
        <v>2023</v>
      </c>
      <c r="AL4" s="2">
        <v>2024</v>
      </c>
      <c r="AM4" s="2">
        <v>2025</v>
      </c>
      <c r="AN4" s="2">
        <v>2026</v>
      </c>
      <c r="AO4" s="2">
        <v>2027</v>
      </c>
      <c r="AP4" s="14">
        <v>2028</v>
      </c>
      <c r="AQ4" s="2" t="s">
        <v>176</v>
      </c>
      <c r="AR4" s="2" t="s">
        <v>177</v>
      </c>
      <c r="BD4" s="2">
        <v>2024</v>
      </c>
      <c r="BE4" s="2">
        <v>2025</v>
      </c>
      <c r="BF4" s="2">
        <v>2026</v>
      </c>
      <c r="BG4" s="2">
        <v>2027</v>
      </c>
      <c r="BH4" s="14">
        <v>2028</v>
      </c>
      <c r="BQ4" s="2">
        <v>2024</v>
      </c>
      <c r="BR4" s="2">
        <v>2025</v>
      </c>
      <c r="BS4" s="2">
        <v>2026</v>
      </c>
      <c r="BT4" s="2">
        <v>2027</v>
      </c>
      <c r="BU4" s="14">
        <v>2028</v>
      </c>
      <c r="BV4" s="2" t="s">
        <v>177</v>
      </c>
    </row>
    <row r="5" spans="1:74" s="2" customFormat="1">
      <c r="D5" s="10"/>
      <c r="F5" s="41" t="s">
        <v>178</v>
      </c>
      <c r="G5" s="6"/>
      <c r="H5" s="15" t="s">
        <v>179</v>
      </c>
      <c r="I5" s="6" t="s">
        <v>179</v>
      </c>
      <c r="J5" s="6" t="s">
        <v>179</v>
      </c>
      <c r="K5" s="6" t="s">
        <v>179</v>
      </c>
      <c r="L5" s="6" t="s">
        <v>179</v>
      </c>
      <c r="M5" s="15" t="s">
        <v>179</v>
      </c>
      <c r="N5" s="6" t="s">
        <v>179</v>
      </c>
      <c r="O5" s="6" t="s">
        <v>179</v>
      </c>
      <c r="P5" s="6" t="s">
        <v>179</v>
      </c>
      <c r="Q5" s="6" t="s">
        <v>179</v>
      </c>
      <c r="R5" s="6" t="s">
        <v>179</v>
      </c>
      <c r="S5" s="6" t="s">
        <v>179</v>
      </c>
      <c r="T5" s="16" t="s">
        <v>179</v>
      </c>
      <c r="U5" s="6" t="s">
        <v>179</v>
      </c>
      <c r="V5" s="6" t="s">
        <v>179</v>
      </c>
      <c r="W5" s="6" t="s">
        <v>179</v>
      </c>
      <c r="X5" s="6" t="s">
        <v>179</v>
      </c>
      <c r="Y5" s="16" t="s">
        <v>179</v>
      </c>
      <c r="Z5" s="6" t="s">
        <v>179</v>
      </c>
      <c r="AA5" s="6" t="s">
        <v>179</v>
      </c>
      <c r="AB5" s="109" t="s">
        <v>179</v>
      </c>
      <c r="AC5" s="6"/>
      <c r="AD5" s="15" t="s">
        <v>180</v>
      </c>
      <c r="AE5" s="6" t="s">
        <v>180</v>
      </c>
      <c r="AF5" s="6" t="s">
        <v>180</v>
      </c>
      <c r="AG5" s="6" t="s">
        <v>180</v>
      </c>
      <c r="AH5" s="6" t="s">
        <v>180</v>
      </c>
      <c r="AI5" s="6" t="s">
        <v>180</v>
      </c>
      <c r="AJ5" s="6" t="s">
        <v>180</v>
      </c>
      <c r="AK5" s="16" t="s">
        <v>180</v>
      </c>
      <c r="AL5" s="6" t="s">
        <v>180</v>
      </c>
      <c r="AM5" s="6" t="s">
        <v>180</v>
      </c>
      <c r="AN5" s="6" t="s">
        <v>180</v>
      </c>
      <c r="AO5" s="6" t="s">
        <v>180</v>
      </c>
      <c r="AP5" s="16" t="s">
        <v>180</v>
      </c>
      <c r="AQ5" s="6" t="s">
        <v>180</v>
      </c>
      <c r="AR5" s="6" t="s">
        <v>180</v>
      </c>
      <c r="AZ5" s="41" t="s">
        <v>178</v>
      </c>
      <c r="BD5" s="15" t="s">
        <v>180</v>
      </c>
      <c r="BE5" s="6" t="s">
        <v>180</v>
      </c>
      <c r="BF5" s="6" t="s">
        <v>180</v>
      </c>
      <c r="BG5" s="6" t="s">
        <v>180</v>
      </c>
      <c r="BH5" s="14" t="s">
        <v>180</v>
      </c>
      <c r="BN5" s="41" t="s">
        <v>178</v>
      </c>
      <c r="BQ5" s="15" t="s">
        <v>180</v>
      </c>
      <c r="BR5" s="6" t="s">
        <v>180</v>
      </c>
      <c r="BS5" s="6" t="s">
        <v>180</v>
      </c>
      <c r="BT5" s="6" t="s">
        <v>180</v>
      </c>
      <c r="BU5" s="14" t="s">
        <v>180</v>
      </c>
      <c r="BV5" s="6" t="s">
        <v>180</v>
      </c>
    </row>
    <row r="6" spans="1:74">
      <c r="A6" s="326"/>
      <c r="B6" s="326"/>
      <c r="C6" s="326"/>
      <c r="D6" s="326"/>
      <c r="E6" s="326"/>
      <c r="F6" s="326"/>
      <c r="G6" s="326"/>
      <c r="H6" s="326"/>
      <c r="I6" s="326"/>
      <c r="J6" s="326"/>
      <c r="K6" s="326"/>
      <c r="L6" s="326"/>
      <c r="M6" s="326"/>
      <c r="N6" s="326"/>
      <c r="O6" s="326"/>
      <c r="P6" s="326"/>
      <c r="Q6" s="326"/>
      <c r="R6" s="326"/>
      <c r="S6" s="326"/>
      <c r="T6" s="326"/>
      <c r="U6" s="326"/>
      <c r="V6" s="326"/>
      <c r="W6" s="326"/>
      <c r="X6" s="326"/>
      <c r="Y6" s="326"/>
      <c r="Z6" s="326"/>
      <c r="AA6" s="326"/>
      <c r="AB6" s="326"/>
      <c r="AC6" s="326"/>
      <c r="AD6" s="326"/>
      <c r="AE6" s="326"/>
      <c r="AF6" s="326"/>
      <c r="AG6" s="326"/>
      <c r="AH6" s="326"/>
      <c r="AI6" s="326"/>
      <c r="AJ6" s="326"/>
      <c r="AK6" s="326"/>
      <c r="AL6" s="326"/>
      <c r="AM6" s="326"/>
      <c r="AN6" s="326"/>
      <c r="AO6" s="326"/>
      <c r="AP6" s="326"/>
      <c r="AQ6" s="326"/>
      <c r="AR6" s="326"/>
      <c r="AS6" s="326"/>
      <c r="AT6" s="326"/>
      <c r="AU6" s="326"/>
      <c r="AV6" s="326"/>
      <c r="AW6" s="326"/>
      <c r="AX6" s="326"/>
      <c r="AY6" s="326"/>
      <c r="AZ6" s="326"/>
      <c r="BA6" s="326"/>
      <c r="BB6" s="326"/>
      <c r="BC6" s="326"/>
      <c r="BD6" s="326"/>
      <c r="BE6" s="326"/>
      <c r="BF6" s="326"/>
      <c r="BG6" s="326"/>
      <c r="BH6" s="326"/>
      <c r="BI6" s="326"/>
      <c r="BJ6" s="326"/>
      <c r="BK6" s="326"/>
      <c r="BL6" s="326"/>
      <c r="BM6" s="326"/>
      <c r="BN6" s="326"/>
      <c r="BO6" s="326"/>
      <c r="BP6" s="326"/>
      <c r="BQ6" s="326"/>
      <c r="BR6" s="326"/>
      <c r="BS6" s="326"/>
      <c r="BT6" s="326"/>
      <c r="BU6" s="326"/>
      <c r="BV6" s="326"/>
    </row>
    <row r="7" spans="1:74">
      <c r="A7" s="326"/>
      <c r="B7" s="326"/>
      <c r="C7" s="326"/>
      <c r="D7" s="326"/>
      <c r="E7" s="326"/>
      <c r="F7" s="326"/>
      <c r="G7" s="326"/>
      <c r="H7" s="326"/>
      <c r="I7" s="326"/>
      <c r="J7" s="326"/>
      <c r="K7" s="326"/>
      <c r="L7" s="326"/>
      <c r="M7" s="326"/>
      <c r="N7" s="326"/>
      <c r="O7" s="326"/>
      <c r="P7" s="326"/>
      <c r="Q7" s="326"/>
      <c r="R7" s="326"/>
      <c r="S7" s="326"/>
      <c r="T7" s="326"/>
      <c r="U7" s="326"/>
      <c r="V7" s="326"/>
      <c r="W7" s="326"/>
      <c r="X7" s="326"/>
      <c r="Y7" s="326"/>
      <c r="Z7" s="326"/>
      <c r="AA7" s="326"/>
      <c r="AB7" s="326"/>
      <c r="AC7" s="326"/>
      <c r="AD7" s="326"/>
      <c r="AE7" s="326"/>
      <c r="AF7" s="326"/>
      <c r="AG7" s="326"/>
      <c r="AH7" s="326"/>
      <c r="AI7" s="326"/>
      <c r="AJ7" s="326"/>
      <c r="AK7" s="326"/>
      <c r="AL7" s="326"/>
      <c r="AM7" s="326"/>
      <c r="AN7" s="326"/>
      <c r="AO7" s="326"/>
      <c r="AP7" s="326"/>
      <c r="AQ7" s="326"/>
      <c r="AR7" s="326"/>
      <c r="AS7" s="326"/>
      <c r="AT7" s="326"/>
      <c r="AU7" s="326"/>
      <c r="AV7" s="326"/>
      <c r="AW7" s="326"/>
      <c r="AX7" s="326"/>
      <c r="AY7" s="326"/>
      <c r="AZ7" s="326"/>
      <c r="BA7" s="326"/>
      <c r="BB7" s="326"/>
      <c r="BC7" s="326"/>
      <c r="BD7" s="326"/>
      <c r="BE7" s="326"/>
      <c r="BF7" s="326"/>
      <c r="BG7" s="326"/>
      <c r="BH7" s="326"/>
      <c r="BI7" s="326"/>
      <c r="BJ7" s="326"/>
      <c r="BK7" s="326"/>
      <c r="BL7" s="326"/>
      <c r="BM7" s="326"/>
      <c r="BN7" s="326"/>
      <c r="BO7" s="326"/>
      <c r="BP7" s="326"/>
      <c r="BQ7" s="326"/>
      <c r="BR7" s="326"/>
      <c r="BS7" s="326"/>
      <c r="BT7" s="326"/>
      <c r="BU7" s="326"/>
      <c r="BV7" s="326"/>
    </row>
    <row r="8" spans="1:74">
      <c r="A8" s="326"/>
      <c r="B8" s="326"/>
      <c r="C8" s="326"/>
      <c r="D8" s="18" t="s">
        <v>181</v>
      </c>
      <c r="E8" s="18"/>
      <c r="F8" s="42" t="s">
        <v>182</v>
      </c>
      <c r="G8" s="326"/>
      <c r="H8" s="326"/>
      <c r="I8" s="326"/>
      <c r="J8" s="326"/>
      <c r="K8" s="326"/>
      <c r="L8" s="326"/>
      <c r="M8" s="326"/>
      <c r="N8" s="326"/>
      <c r="O8" s="326"/>
      <c r="P8" s="326"/>
      <c r="Q8" s="326"/>
      <c r="R8" s="326"/>
      <c r="S8" s="326"/>
      <c r="T8" s="326"/>
      <c r="U8" s="326"/>
      <c r="V8" s="326"/>
      <c r="W8" s="326"/>
      <c r="X8" s="326"/>
      <c r="Y8" s="326"/>
      <c r="Z8" s="326"/>
      <c r="AA8" s="326"/>
      <c r="AB8" s="326"/>
      <c r="AC8" s="326"/>
      <c r="AD8" s="97">
        <f>SUM(AD22,AD32,AD39,AD46)</f>
        <v>25248.886685284815</v>
      </c>
      <c r="AE8" s="97">
        <f t="shared" ref="AE8:AP8" si="0">SUM(AE22,AE32,AE39,AE46)</f>
        <v>25191.753935400789</v>
      </c>
      <c r="AF8" s="97">
        <f t="shared" si="0"/>
        <v>24064.583183079387</v>
      </c>
      <c r="AG8" s="97">
        <f t="shared" si="0"/>
        <v>23211.04524812974</v>
      </c>
      <c r="AH8" s="97">
        <f t="shared" si="0"/>
        <v>23217.575025197646</v>
      </c>
      <c r="AI8" s="97">
        <f t="shared" si="0"/>
        <v>30177.953762207682</v>
      </c>
      <c r="AJ8" s="97">
        <f t="shared" si="0"/>
        <v>31826.726920797439</v>
      </c>
      <c r="AK8" s="97">
        <f t="shared" si="0"/>
        <v>31170.40015712332</v>
      </c>
      <c r="AL8" s="97">
        <f>SUM(AL22,AL32,AL39,AL46)</f>
        <v>22146.165905723661</v>
      </c>
      <c r="AM8" s="97">
        <f t="shared" si="0"/>
        <v>0</v>
      </c>
      <c r="AN8" s="97">
        <f t="shared" si="0"/>
        <v>0</v>
      </c>
      <c r="AO8" s="97">
        <f t="shared" si="0"/>
        <v>0</v>
      </c>
      <c r="AP8" s="97">
        <f t="shared" si="0"/>
        <v>0</v>
      </c>
      <c r="AQ8" s="97">
        <f>SUM(AD8:AK8)</f>
        <v>214108.92491722081</v>
      </c>
      <c r="AR8" s="97">
        <f>SUM(AL8:AP8)</f>
        <v>22146.165905723661</v>
      </c>
      <c r="AS8" s="326"/>
      <c r="AT8" s="326"/>
      <c r="AU8" s="326"/>
      <c r="AV8" s="326"/>
      <c r="AW8" s="326"/>
      <c r="AX8" s="326"/>
      <c r="AY8" s="326"/>
      <c r="AZ8" s="326"/>
      <c r="BA8" s="326"/>
      <c r="BB8" s="326"/>
      <c r="BC8" s="326"/>
      <c r="BD8" s="326"/>
      <c r="BE8" s="326"/>
      <c r="BF8" s="326"/>
      <c r="BG8" s="326"/>
      <c r="BH8" s="326"/>
      <c r="BI8" s="326"/>
      <c r="BJ8" s="326"/>
      <c r="BK8" s="326"/>
      <c r="BL8" s="326"/>
      <c r="BM8" s="326"/>
      <c r="BN8" s="326"/>
      <c r="BO8" s="326"/>
      <c r="BP8" s="326"/>
      <c r="BQ8" s="326"/>
      <c r="BR8" s="326"/>
      <c r="BS8" s="326"/>
      <c r="BT8" s="326"/>
      <c r="BU8" s="326"/>
      <c r="BV8" s="326"/>
    </row>
    <row r="9" spans="1:74" ht="15">
      <c r="A9" s="326"/>
      <c r="B9" s="326"/>
      <c r="C9" s="326"/>
      <c r="D9" s="18" t="s">
        <v>183</v>
      </c>
      <c r="E9"/>
      <c r="F9" s="42" t="s">
        <v>182</v>
      </c>
      <c r="G9" s="326"/>
      <c r="H9" s="326"/>
      <c r="I9" s="326"/>
      <c r="J9" s="326"/>
      <c r="K9" s="326"/>
      <c r="L9" s="326"/>
      <c r="M9" s="326"/>
      <c r="N9" s="326"/>
      <c r="O9" s="326"/>
      <c r="P9" s="326"/>
      <c r="Q9" s="326"/>
      <c r="R9" s="326"/>
      <c r="S9" s="326"/>
      <c r="T9" s="326"/>
      <c r="U9" s="326"/>
      <c r="V9" s="326"/>
      <c r="W9" s="326"/>
      <c r="X9" s="326"/>
      <c r="Y9" s="326"/>
      <c r="Z9" s="326"/>
      <c r="AA9" s="326"/>
      <c r="AB9" s="326"/>
      <c r="AC9" s="326"/>
      <c r="AD9" s="97">
        <f>AD8+AD49</f>
        <v>849626.25575354334</v>
      </c>
      <c r="AE9" s="97">
        <f t="shared" ref="AE9:AP9" si="1">AE8+AE49</f>
        <v>764619.01828446565</v>
      </c>
      <c r="AF9" s="97">
        <f t="shared" si="1"/>
        <v>599001.17550269491</v>
      </c>
      <c r="AG9" s="97">
        <f t="shared" si="1"/>
        <v>478562.16471871542</v>
      </c>
      <c r="AH9" s="97">
        <f t="shared" si="1"/>
        <v>430013.27527837333</v>
      </c>
      <c r="AI9" s="97">
        <f t="shared" si="1"/>
        <v>389726.83376220771</v>
      </c>
      <c r="AJ9" s="97">
        <f t="shared" si="1"/>
        <v>368366.1969207974</v>
      </c>
      <c r="AK9" s="97">
        <f t="shared" si="1"/>
        <v>326634.64015712333</v>
      </c>
      <c r="AL9" s="97">
        <f>AL8+AL49</f>
        <v>339462.94926910283</v>
      </c>
      <c r="AM9" s="97">
        <f t="shared" si="1"/>
        <v>0</v>
      </c>
      <c r="AN9" s="97">
        <f t="shared" si="1"/>
        <v>0</v>
      </c>
      <c r="AO9" s="97">
        <f t="shared" si="1"/>
        <v>0</v>
      </c>
      <c r="AP9" s="97">
        <f t="shared" si="1"/>
        <v>0</v>
      </c>
      <c r="AQ9" s="97">
        <f>SUM(AD9:AK9)</f>
        <v>4206549.56037792</v>
      </c>
      <c r="AR9" s="97">
        <f>SUM(AL9:AP9)</f>
        <v>339462.94926910283</v>
      </c>
      <c r="AS9" s="326"/>
      <c r="AT9" s="326"/>
      <c r="AU9" s="326"/>
      <c r="AV9" s="326"/>
      <c r="AW9" s="326"/>
      <c r="AX9" s="326"/>
      <c r="AY9" s="326"/>
      <c r="AZ9" s="326"/>
      <c r="BA9" s="326"/>
      <c r="BB9" s="326"/>
      <c r="BC9" s="326"/>
      <c r="BD9" s="326"/>
      <c r="BE9" s="326"/>
      <c r="BF9" s="326"/>
      <c r="BG9" s="326"/>
      <c r="BH9" s="326"/>
      <c r="BI9" s="326"/>
      <c r="BJ9" s="326"/>
      <c r="BK9" s="326"/>
      <c r="BL9" s="326"/>
      <c r="BM9" s="326"/>
      <c r="BN9" s="326"/>
      <c r="BO9" s="326"/>
      <c r="BP9" s="326"/>
      <c r="BQ9" s="326"/>
      <c r="BR9" s="326"/>
      <c r="BS9" s="326"/>
      <c r="BT9" s="326"/>
      <c r="BU9" s="326"/>
      <c r="BV9" s="326"/>
    </row>
    <row r="10" spans="1:74">
      <c r="A10" s="326"/>
      <c r="B10" s="326"/>
      <c r="C10" s="326"/>
      <c r="D10" s="326"/>
      <c r="E10" s="326"/>
      <c r="F10" s="326"/>
      <c r="G10" s="326"/>
      <c r="H10" s="326"/>
      <c r="I10" s="326"/>
      <c r="J10" s="326"/>
      <c r="K10" s="326"/>
      <c r="L10" s="326"/>
      <c r="M10" s="326"/>
      <c r="N10" s="326"/>
      <c r="O10" s="326"/>
      <c r="P10" s="326"/>
      <c r="Q10" s="326"/>
      <c r="R10" s="326"/>
      <c r="S10" s="326"/>
      <c r="T10" s="326"/>
      <c r="U10" s="326"/>
      <c r="V10" s="326"/>
      <c r="W10" s="326"/>
      <c r="X10" s="326"/>
      <c r="Y10" s="326"/>
      <c r="Z10" s="326"/>
      <c r="AA10" s="326"/>
      <c r="AB10" s="326"/>
      <c r="AC10" s="326"/>
      <c r="AD10" s="326"/>
      <c r="AE10" s="326"/>
      <c r="AF10" s="326"/>
      <c r="AG10" s="326"/>
      <c r="AH10" s="326"/>
      <c r="AI10" s="326"/>
      <c r="AJ10" s="326"/>
      <c r="AK10" s="326"/>
      <c r="AL10" s="326"/>
      <c r="AM10" s="326"/>
      <c r="AN10" s="326"/>
      <c r="AO10" s="326"/>
      <c r="AP10" s="326"/>
      <c r="AQ10" s="326"/>
      <c r="AR10" s="326"/>
      <c r="AS10" s="326"/>
      <c r="AT10" s="326"/>
      <c r="AU10" s="326"/>
      <c r="AV10" s="326"/>
      <c r="AW10" s="326"/>
      <c r="AX10" s="326"/>
      <c r="AY10" s="326"/>
      <c r="AZ10" s="326"/>
      <c r="BA10" s="326"/>
      <c r="BB10" s="326"/>
      <c r="BC10" s="326"/>
      <c r="BD10" s="326"/>
      <c r="BE10" s="326"/>
      <c r="BF10" s="326"/>
      <c r="BG10" s="326"/>
      <c r="BH10" s="326"/>
      <c r="BI10" s="326"/>
      <c r="BJ10" s="326"/>
      <c r="BK10" s="326"/>
      <c r="BL10" s="326"/>
      <c r="BM10" s="326"/>
      <c r="BN10" s="326"/>
      <c r="BO10" s="326"/>
      <c r="BP10" s="326"/>
      <c r="BQ10" s="326"/>
      <c r="BR10" s="326"/>
      <c r="BS10" s="326"/>
      <c r="BT10" s="326"/>
      <c r="BU10" s="326"/>
      <c r="BV10" s="326"/>
    </row>
    <row r="11" spans="1:74" ht="15">
      <c r="A11" s="326"/>
      <c r="B11" s="18" t="s">
        <v>184</v>
      </c>
      <c r="C11" s="18"/>
      <c r="D11" s="18"/>
      <c r="E11"/>
      <c r="F11" s="43"/>
      <c r="G11" s="326"/>
      <c r="H11" s="326"/>
      <c r="I11" s="326"/>
      <c r="J11" s="326"/>
      <c r="K11" s="326"/>
      <c r="L11" s="326"/>
      <c r="M11" s="326"/>
      <c r="N11" s="326"/>
      <c r="O11" s="326"/>
      <c r="P11" s="326"/>
      <c r="Q11" s="326"/>
      <c r="R11" s="326"/>
      <c r="S11" s="326"/>
      <c r="T11" s="326"/>
      <c r="U11" s="326"/>
      <c r="V11" s="326"/>
      <c r="W11" s="326"/>
      <c r="X11" s="326"/>
      <c r="Y11" s="326"/>
      <c r="Z11" s="326"/>
      <c r="AA11" s="326"/>
      <c r="AB11" s="326"/>
      <c r="AC11" s="326"/>
      <c r="AD11" s="326"/>
      <c r="AE11" s="326"/>
      <c r="AF11" s="326"/>
      <c r="AG11" s="326"/>
      <c r="AH11" s="326"/>
      <c r="AI11" s="326"/>
      <c r="AJ11" s="326"/>
      <c r="AK11" s="326"/>
      <c r="AL11" s="326"/>
      <c r="AM11" s="326"/>
      <c r="AN11" s="326"/>
      <c r="AO11" s="326"/>
      <c r="AP11" s="326"/>
      <c r="AQ11" s="326"/>
      <c r="AR11" s="326"/>
      <c r="AS11" s="326"/>
      <c r="AT11" s="326"/>
      <c r="AU11" s="18" t="s">
        <v>185</v>
      </c>
      <c r="AV11" s="18"/>
      <c r="AW11" s="18"/>
      <c r="AX11"/>
      <c r="AY11" s="326"/>
      <c r="AZ11" s="43"/>
      <c r="BA11" s="326"/>
      <c r="BB11" s="326"/>
      <c r="BC11" s="326"/>
      <c r="BD11" s="326"/>
      <c r="BE11" s="326"/>
      <c r="BF11" s="326"/>
      <c r="BG11" s="326"/>
      <c r="BH11" s="326"/>
      <c r="BI11" s="326"/>
      <c r="BJ11" s="18" t="s">
        <v>186</v>
      </c>
      <c r="BK11" s="18"/>
      <c r="BL11" s="18"/>
      <c r="BM11"/>
      <c r="BN11" s="326"/>
      <c r="BO11" s="43"/>
      <c r="BP11" s="326"/>
      <c r="BQ11" s="326"/>
      <c r="BR11" s="326"/>
      <c r="BS11" s="326"/>
      <c r="BT11" s="326"/>
      <c r="BU11" s="326"/>
      <c r="BV11" s="326"/>
    </row>
    <row r="12" spans="1:74" ht="15">
      <c r="A12" s="326"/>
      <c r="B12" s="18"/>
      <c r="C12" s="18"/>
      <c r="D12" s="18"/>
      <c r="E12"/>
      <c r="F12" s="43"/>
      <c r="G12" s="326"/>
      <c r="H12" s="326"/>
      <c r="I12" s="326"/>
      <c r="J12" s="326"/>
      <c r="K12" s="326"/>
      <c r="L12" s="326"/>
      <c r="M12" s="326"/>
      <c r="N12" s="326"/>
      <c r="O12" s="326"/>
      <c r="P12" s="326"/>
      <c r="Q12" s="326"/>
      <c r="R12" s="326"/>
      <c r="S12" s="326"/>
      <c r="T12" s="326"/>
      <c r="U12" s="326"/>
      <c r="V12" s="326"/>
      <c r="W12" s="326"/>
      <c r="X12" s="326"/>
      <c r="Y12" s="326"/>
      <c r="Z12" s="326"/>
      <c r="AA12" s="326"/>
      <c r="AB12" s="326"/>
      <c r="AC12" s="326"/>
      <c r="AD12" s="326"/>
      <c r="AE12" s="326"/>
      <c r="AF12" s="326"/>
      <c r="AG12" s="326"/>
      <c r="AH12" s="326"/>
      <c r="AI12" s="326"/>
      <c r="AJ12" s="326"/>
      <c r="AK12" s="326"/>
      <c r="AL12" s="326"/>
      <c r="AM12" s="326"/>
      <c r="AN12" s="326"/>
      <c r="AO12" s="326"/>
      <c r="AP12" s="326"/>
      <c r="AQ12" s="326"/>
      <c r="AR12" s="326"/>
      <c r="AS12" s="326"/>
      <c r="AT12" s="326"/>
      <c r="AU12" s="18"/>
      <c r="AV12" s="18"/>
      <c r="AW12" s="18"/>
      <c r="AX12"/>
      <c r="AY12" s="326"/>
      <c r="AZ12" s="43"/>
      <c r="BA12" s="326"/>
      <c r="BB12" s="326"/>
      <c r="BC12" s="326"/>
      <c r="BD12" s="326"/>
      <c r="BE12" s="326"/>
      <c r="BF12" s="326"/>
      <c r="BG12" s="326"/>
      <c r="BH12" s="326"/>
      <c r="BI12" s="326"/>
      <c r="BJ12" s="18"/>
      <c r="BK12" s="18"/>
      <c r="BL12" s="18"/>
      <c r="BM12"/>
      <c r="BN12" s="17"/>
      <c r="BO12" s="43"/>
      <c r="BP12" s="326"/>
      <c r="BQ12" s="326"/>
      <c r="BR12" s="326"/>
      <c r="BS12" s="326"/>
      <c r="BT12" s="326"/>
      <c r="BU12" s="326"/>
      <c r="BV12" s="326"/>
    </row>
    <row r="13" spans="1:74" ht="15">
      <c r="A13" s="326"/>
      <c r="B13" s="326"/>
      <c r="C13" s="18" t="s">
        <v>187</v>
      </c>
      <c r="D13" s="18"/>
      <c r="E13"/>
      <c r="F13" s="326"/>
      <c r="G13" s="326"/>
      <c r="H13" s="326"/>
      <c r="I13" s="326"/>
      <c r="J13" s="326"/>
      <c r="K13" s="326"/>
      <c r="L13" s="326"/>
      <c r="M13" s="326"/>
      <c r="N13" s="326"/>
      <c r="O13" s="326"/>
      <c r="P13" s="326"/>
      <c r="Q13" s="326"/>
      <c r="R13" s="326"/>
      <c r="S13" s="326"/>
      <c r="T13" s="326"/>
      <c r="U13" s="326"/>
      <c r="V13" s="326"/>
      <c r="W13" s="326"/>
      <c r="X13" s="326"/>
      <c r="Y13" s="326"/>
      <c r="Z13" s="326"/>
      <c r="AA13" s="326"/>
      <c r="AB13" s="326"/>
      <c r="AC13" s="326"/>
      <c r="AD13" s="326"/>
      <c r="AE13" s="326"/>
      <c r="AF13" s="326"/>
      <c r="AG13" s="326"/>
      <c r="AH13" s="326"/>
      <c r="AI13" s="326"/>
      <c r="AJ13" s="326"/>
      <c r="AK13" s="326"/>
      <c r="AL13" s="326"/>
      <c r="AM13" s="326"/>
      <c r="AN13" s="326"/>
      <c r="AO13" s="326"/>
      <c r="AP13" s="326"/>
      <c r="AQ13" s="326"/>
      <c r="AR13" s="326"/>
      <c r="AS13" s="326"/>
      <c r="AT13" s="326"/>
      <c r="AU13" s="326"/>
      <c r="AV13" s="18" t="s">
        <v>188</v>
      </c>
      <c r="AW13" s="18"/>
      <c r="AX13"/>
      <c r="AY13" s="326"/>
      <c r="AZ13" s="326"/>
      <c r="BA13" s="326"/>
      <c r="BB13" s="326"/>
      <c r="BC13" s="326"/>
      <c r="BD13" s="326"/>
      <c r="BE13" s="326"/>
      <c r="BF13" s="326"/>
      <c r="BG13" s="326"/>
      <c r="BH13" s="326"/>
      <c r="BI13" s="326"/>
      <c r="BJ13" s="326"/>
      <c r="BK13" s="18" t="s">
        <v>187</v>
      </c>
      <c r="BL13" s="18"/>
      <c r="BM13"/>
      <c r="BN13" s="326"/>
      <c r="BO13" s="326"/>
      <c r="BP13" s="326"/>
      <c r="BQ13" s="326"/>
      <c r="BR13" s="326"/>
      <c r="BS13" s="326"/>
      <c r="BT13" s="326"/>
      <c r="BU13" s="326"/>
      <c r="BV13" s="326"/>
    </row>
    <row r="14" spans="1:74" ht="15">
      <c r="A14" s="326"/>
      <c r="B14" s="326"/>
      <c r="C14" s="18"/>
      <c r="D14" t="s">
        <v>189</v>
      </c>
      <c r="E14"/>
      <c r="F14" s="42" t="s">
        <v>182</v>
      </c>
      <c r="G14" s="326"/>
      <c r="H14" s="326"/>
      <c r="I14" s="326"/>
      <c r="J14" s="326"/>
      <c r="K14" s="326"/>
      <c r="L14" s="326"/>
      <c r="M14" s="326"/>
      <c r="N14" s="326"/>
      <c r="O14" s="326"/>
      <c r="P14" s="326"/>
      <c r="Q14" s="326"/>
      <c r="R14" s="326"/>
      <c r="S14" s="326"/>
      <c r="T14" s="326"/>
      <c r="U14" s="326"/>
      <c r="V14" s="326"/>
      <c r="W14" s="326"/>
      <c r="X14" s="326"/>
      <c r="Y14" s="326"/>
      <c r="Z14" s="326"/>
      <c r="AA14" s="326"/>
      <c r="AB14" s="326"/>
      <c r="AC14" s="326"/>
      <c r="AD14" s="344">
        <v>1329.8699903429144</v>
      </c>
      <c r="AE14" s="344">
        <v>1136.0772886903549</v>
      </c>
      <c r="AF14" s="344">
        <v>921.96442655682176</v>
      </c>
      <c r="AG14" s="344">
        <v>739.8459233987993</v>
      </c>
      <c r="AH14" s="344">
        <v>487.57268023696798</v>
      </c>
      <c r="AI14" s="344">
        <v>411.00581243111378</v>
      </c>
      <c r="AJ14" s="344">
        <v>529.00875195069398</v>
      </c>
      <c r="AK14" s="344">
        <v>535.69427148052864</v>
      </c>
      <c r="AL14" s="98">
        <f>BD14*BQ14</f>
        <v>626.36024251332594</v>
      </c>
      <c r="AM14" s="98">
        <f t="shared" ref="AM14:AP20" si="2">BE14*BR14</f>
        <v>0</v>
      </c>
      <c r="AN14" s="98">
        <f t="shared" si="2"/>
        <v>0</v>
      </c>
      <c r="AO14" s="98">
        <f t="shared" si="2"/>
        <v>0</v>
      </c>
      <c r="AP14" s="98">
        <f t="shared" si="2"/>
        <v>0</v>
      </c>
      <c r="AQ14" s="97">
        <f t="shared" ref="AQ14:AQ22" si="3">SUM(AD14:AK14)</f>
        <v>6091.0391450881943</v>
      </c>
      <c r="AR14" s="97">
        <f t="shared" ref="AR14:AR22" si="4">SUM(AL14:AP14)</f>
        <v>626.36024251332594</v>
      </c>
      <c r="AS14" s="326"/>
      <c r="AT14" s="326"/>
      <c r="AU14" s="326"/>
      <c r="AV14" s="18"/>
      <c r="AW14" t="s">
        <v>189</v>
      </c>
      <c r="AX14"/>
      <c r="AY14" s="326"/>
      <c r="AZ14" s="42" t="s">
        <v>190</v>
      </c>
      <c r="BA14" s="326"/>
      <c r="BB14" s="326"/>
      <c r="BC14" s="326"/>
      <c r="BD14" s="344">
        <v>2.0707428859060404E-4</v>
      </c>
      <c r="BE14" s="344"/>
      <c r="BF14" s="344"/>
      <c r="BG14" s="344"/>
      <c r="BH14" s="344"/>
      <c r="BI14" s="326"/>
      <c r="BJ14" s="326"/>
      <c r="BK14" s="18"/>
      <c r="BL14" t="s">
        <v>189</v>
      </c>
      <c r="BM14"/>
      <c r="BN14" s="136" t="s">
        <v>191</v>
      </c>
      <c r="BO14" s="42"/>
      <c r="BP14" s="326"/>
      <c r="BQ14" s="344">
        <v>3024809.3415000001</v>
      </c>
      <c r="BR14" s="344"/>
      <c r="BS14" s="344"/>
      <c r="BT14" s="344"/>
      <c r="BU14" s="344"/>
      <c r="BV14" s="97">
        <f>SUM(BQ14:BU14)</f>
        <v>3024809.3415000001</v>
      </c>
    </row>
    <row r="15" spans="1:74" ht="15">
      <c r="A15" s="326"/>
      <c r="B15" s="326"/>
      <c r="C15" s="18"/>
      <c r="D15" t="s">
        <v>192</v>
      </c>
      <c r="E15"/>
      <c r="F15" s="42" t="s">
        <v>182</v>
      </c>
      <c r="G15" s="326"/>
      <c r="H15" s="326"/>
      <c r="I15" s="326"/>
      <c r="J15" s="326"/>
      <c r="K15" s="326"/>
      <c r="L15" s="326"/>
      <c r="M15" s="326"/>
      <c r="N15" s="326"/>
      <c r="O15" s="326"/>
      <c r="P15" s="326"/>
      <c r="Q15" s="326"/>
      <c r="R15" s="326"/>
      <c r="S15" s="326"/>
      <c r="T15" s="326"/>
      <c r="U15" s="326"/>
      <c r="V15" s="326"/>
      <c r="W15" s="326"/>
      <c r="X15" s="326"/>
      <c r="Y15" s="326"/>
      <c r="Z15" s="326"/>
      <c r="AA15" s="326"/>
      <c r="AB15" s="326"/>
      <c r="AC15" s="326"/>
      <c r="AD15" s="344"/>
      <c r="AE15" s="344"/>
      <c r="AF15" s="344"/>
      <c r="AG15" s="344"/>
      <c r="AH15" s="344"/>
      <c r="AI15" s="344"/>
      <c r="AJ15" s="344"/>
      <c r="AK15" s="344"/>
      <c r="AL15" s="98">
        <f>BD15*BQ15</f>
        <v>0</v>
      </c>
      <c r="AM15" s="98">
        <f t="shared" ref="AM15" si="5">BE15*BR15</f>
        <v>0</v>
      </c>
      <c r="AN15" s="98">
        <f t="shared" ref="AN15" si="6">BF15*BS15</f>
        <v>0</v>
      </c>
      <c r="AO15" s="98">
        <f t="shared" ref="AO15" si="7">BG15*BT15</f>
        <v>0</v>
      </c>
      <c r="AP15" s="98">
        <f t="shared" ref="AP15" si="8">BH15*BU15</f>
        <v>0</v>
      </c>
      <c r="AQ15" s="97">
        <f t="shared" ref="AQ15" si="9">SUM(AD15:AK15)</f>
        <v>0</v>
      </c>
      <c r="AR15" s="97">
        <f t="shared" ref="AR15" si="10">SUM(AL15:AP15)</f>
        <v>0</v>
      </c>
      <c r="AS15" s="326"/>
      <c r="AT15" s="326"/>
      <c r="AU15" s="326"/>
      <c r="AV15" s="18"/>
      <c r="AW15" t="s">
        <v>192</v>
      </c>
      <c r="AX15"/>
      <c r="AY15" s="326"/>
      <c r="AZ15" s="42" t="s">
        <v>190</v>
      </c>
      <c r="BA15" s="326"/>
      <c r="BB15" s="326"/>
      <c r="BC15" s="326"/>
      <c r="BD15" s="344">
        <v>0</v>
      </c>
      <c r="BE15" s="344"/>
      <c r="BF15" s="344"/>
      <c r="BG15" s="344"/>
      <c r="BH15" s="344"/>
      <c r="BI15" s="326"/>
      <c r="BJ15" s="326"/>
      <c r="BK15" s="18"/>
      <c r="BL15" t="s">
        <v>192</v>
      </c>
      <c r="BM15"/>
      <c r="BN15" s="136">
        <v>0</v>
      </c>
      <c r="BO15" s="42"/>
      <c r="BP15" s="326"/>
      <c r="BQ15" s="344">
        <v>0</v>
      </c>
      <c r="BR15" s="344"/>
      <c r="BS15" s="344"/>
      <c r="BT15" s="344"/>
      <c r="BU15" s="344"/>
      <c r="BV15" s="97">
        <f t="shared" ref="BV15:BV20" si="11">SUM(BQ15:BU15)</f>
        <v>0</v>
      </c>
    </row>
    <row r="16" spans="1:74" ht="15">
      <c r="A16" s="326"/>
      <c r="B16" s="326"/>
      <c r="C16" s="326"/>
      <c r="D16" t="s">
        <v>193</v>
      </c>
      <c r="E16"/>
      <c r="F16" s="42" t="s">
        <v>182</v>
      </c>
      <c r="G16" s="326"/>
      <c r="H16" s="326"/>
      <c r="I16" s="326"/>
      <c r="J16" s="326"/>
      <c r="K16" s="326"/>
      <c r="L16" s="326"/>
      <c r="M16" s="326"/>
      <c r="N16" s="326"/>
      <c r="O16" s="326"/>
      <c r="P16" s="326"/>
      <c r="Q16" s="326"/>
      <c r="R16" s="326"/>
      <c r="S16" s="326"/>
      <c r="T16" s="326"/>
      <c r="U16" s="326"/>
      <c r="V16" s="326"/>
      <c r="W16" s="326"/>
      <c r="X16" s="326"/>
      <c r="Y16" s="326"/>
      <c r="Z16" s="326"/>
      <c r="AA16" s="326"/>
      <c r="AB16" s="326"/>
      <c r="AC16" s="326"/>
      <c r="AD16" s="344"/>
      <c r="AE16" s="344"/>
      <c r="AF16" s="344"/>
      <c r="AG16" s="344"/>
      <c r="AH16" s="344"/>
      <c r="AI16" s="344"/>
      <c r="AJ16" s="344"/>
      <c r="AK16" s="344"/>
      <c r="AL16" s="98">
        <f t="shared" ref="AL16:AL20" si="12">BD16*BQ16</f>
        <v>0</v>
      </c>
      <c r="AM16" s="98">
        <f t="shared" si="2"/>
        <v>0</v>
      </c>
      <c r="AN16" s="98">
        <f t="shared" si="2"/>
        <v>0</v>
      </c>
      <c r="AO16" s="98">
        <f t="shared" si="2"/>
        <v>0</v>
      </c>
      <c r="AP16" s="98">
        <f t="shared" si="2"/>
        <v>0</v>
      </c>
      <c r="AQ16" s="97">
        <f t="shared" si="3"/>
        <v>0</v>
      </c>
      <c r="AR16" s="97">
        <f t="shared" si="4"/>
        <v>0</v>
      </c>
      <c r="AS16" s="326"/>
      <c r="AT16" s="326"/>
      <c r="AU16" s="326"/>
      <c r="AV16" s="326"/>
      <c r="AW16" t="s">
        <v>193</v>
      </c>
      <c r="AX16"/>
      <c r="AY16" s="326"/>
      <c r="AZ16" s="42" t="s">
        <v>190</v>
      </c>
      <c r="BA16" s="326"/>
      <c r="BB16" s="326"/>
      <c r="BC16" s="326"/>
      <c r="BD16" s="344">
        <v>0</v>
      </c>
      <c r="BE16" s="344"/>
      <c r="BF16" s="344"/>
      <c r="BG16" s="344"/>
      <c r="BH16" s="344"/>
      <c r="BI16" s="326"/>
      <c r="BJ16" s="326"/>
      <c r="BK16" s="326"/>
      <c r="BL16" t="s">
        <v>193</v>
      </c>
      <c r="BM16"/>
      <c r="BN16" s="136">
        <v>0</v>
      </c>
      <c r="BO16" s="42"/>
      <c r="BP16" s="326"/>
      <c r="BQ16" s="344">
        <v>0</v>
      </c>
      <c r="BR16" s="344"/>
      <c r="BS16" s="344"/>
      <c r="BT16" s="344"/>
      <c r="BU16" s="344"/>
      <c r="BV16" s="97">
        <f t="shared" si="11"/>
        <v>0</v>
      </c>
    </row>
    <row r="17" spans="1:74" ht="15">
      <c r="A17" s="326"/>
      <c r="B17" s="326"/>
      <c r="C17" s="326"/>
      <c r="D17" t="s">
        <v>194</v>
      </c>
      <c r="E17"/>
      <c r="F17" s="42" t="s">
        <v>182</v>
      </c>
      <c r="G17" s="326"/>
      <c r="H17" s="326"/>
      <c r="I17" s="326"/>
      <c r="J17" s="326"/>
      <c r="K17" s="326"/>
      <c r="L17" s="326"/>
      <c r="M17" s="326"/>
      <c r="N17" s="326"/>
      <c r="O17" s="326"/>
      <c r="P17" s="326"/>
      <c r="Q17" s="326"/>
      <c r="R17" s="326"/>
      <c r="S17" s="326"/>
      <c r="T17" s="326"/>
      <c r="U17" s="326"/>
      <c r="V17" s="326"/>
      <c r="W17" s="326"/>
      <c r="X17" s="326"/>
      <c r="Y17" s="326"/>
      <c r="Z17" s="326"/>
      <c r="AA17" s="326"/>
      <c r="AB17" s="326"/>
      <c r="AC17" s="326"/>
      <c r="AD17" s="344">
        <v>7491.165872615692</v>
      </c>
      <c r="AE17" s="344">
        <v>6734.6200133637894</v>
      </c>
      <c r="AF17" s="344">
        <v>5615.6263585370962</v>
      </c>
      <c r="AG17" s="344">
        <v>4732.5392462311102</v>
      </c>
      <c r="AH17" s="344">
        <v>4282.3131536188794</v>
      </c>
      <c r="AI17" s="344">
        <v>4096.9328229292478</v>
      </c>
      <c r="AJ17" s="344">
        <v>3681.9643097933331</v>
      </c>
      <c r="AK17" s="344">
        <v>3187.3738004921997</v>
      </c>
      <c r="AL17" s="98">
        <f t="shared" si="12"/>
        <v>3255.4542578258897</v>
      </c>
      <c r="AM17" s="98">
        <f t="shared" si="2"/>
        <v>0</v>
      </c>
      <c r="AN17" s="98">
        <f t="shared" si="2"/>
        <v>0</v>
      </c>
      <c r="AO17" s="98">
        <f t="shared" si="2"/>
        <v>0</v>
      </c>
      <c r="AP17" s="98">
        <f t="shared" si="2"/>
        <v>0</v>
      </c>
      <c r="AQ17" s="97">
        <f t="shared" si="3"/>
        <v>39822.535577581344</v>
      </c>
      <c r="AR17" s="97">
        <f t="shared" si="4"/>
        <v>3255.4542578258897</v>
      </c>
      <c r="AS17" s="326"/>
      <c r="AT17" s="326"/>
      <c r="AU17" s="326"/>
      <c r="AV17" s="326"/>
      <c r="AW17" t="s">
        <v>194</v>
      </c>
      <c r="AX17"/>
      <c r="AY17" s="326"/>
      <c r="AZ17" s="42" t="s">
        <v>190</v>
      </c>
      <c r="BA17" s="326"/>
      <c r="BB17" s="326"/>
      <c r="BC17" s="326"/>
      <c r="BD17" s="344">
        <v>2.0707428859060404E-4</v>
      </c>
      <c r="BE17" s="344"/>
      <c r="BF17" s="344"/>
      <c r="BG17" s="344"/>
      <c r="BH17" s="344"/>
      <c r="BI17" s="326"/>
      <c r="BJ17" s="326"/>
      <c r="BK17" s="326"/>
      <c r="BL17" t="s">
        <v>194</v>
      </c>
      <c r="BM17"/>
      <c r="BN17" s="136" t="s">
        <v>191</v>
      </c>
      <c r="BO17" s="42"/>
      <c r="BP17" s="326"/>
      <c r="BQ17" s="344">
        <v>15721190.109999999</v>
      </c>
      <c r="BR17" s="344"/>
      <c r="BS17" s="344"/>
      <c r="BT17" s="344"/>
      <c r="BU17" s="344"/>
      <c r="BV17" s="97">
        <f t="shared" si="11"/>
        <v>15721190.109999999</v>
      </c>
    </row>
    <row r="18" spans="1:74" ht="15">
      <c r="A18" s="326"/>
      <c r="B18" s="326"/>
      <c r="C18" s="326"/>
      <c r="D18" t="s">
        <v>195</v>
      </c>
      <c r="E18"/>
      <c r="F18" s="42" t="s">
        <v>182</v>
      </c>
      <c r="G18" s="326"/>
      <c r="H18" s="326"/>
      <c r="I18" s="326"/>
      <c r="J18" s="326"/>
      <c r="K18" s="326"/>
      <c r="L18" s="326"/>
      <c r="M18" s="326"/>
      <c r="N18" s="326"/>
      <c r="O18" s="326"/>
      <c r="P18" s="326"/>
      <c r="Q18" s="326"/>
      <c r="R18" s="326"/>
      <c r="S18" s="326"/>
      <c r="T18" s="326"/>
      <c r="U18" s="326"/>
      <c r="V18" s="326"/>
      <c r="W18" s="326"/>
      <c r="X18" s="326"/>
      <c r="Y18" s="326"/>
      <c r="Z18" s="326"/>
      <c r="AA18" s="326"/>
      <c r="AB18" s="326"/>
      <c r="AC18" s="326"/>
      <c r="AD18" s="344"/>
      <c r="AE18" s="344"/>
      <c r="AF18" s="344"/>
      <c r="AG18" s="344"/>
      <c r="AH18" s="344"/>
      <c r="AI18" s="344"/>
      <c r="AJ18" s="344"/>
      <c r="AK18" s="344"/>
      <c r="AL18" s="98">
        <f t="shared" ref="AL18:AL19" si="13">BD18*BQ18</f>
        <v>0</v>
      </c>
      <c r="AM18" s="98">
        <f t="shared" ref="AM18:AM19" si="14">BE18*BR18</f>
        <v>0</v>
      </c>
      <c r="AN18" s="98">
        <f t="shared" ref="AN18:AN19" si="15">BF18*BS18</f>
        <v>0</v>
      </c>
      <c r="AO18" s="98">
        <f t="shared" ref="AO18:AO19" si="16">BG18*BT18</f>
        <v>0</v>
      </c>
      <c r="AP18" s="98">
        <f t="shared" ref="AP18:AP19" si="17">BH18*BU18</f>
        <v>0</v>
      </c>
      <c r="AQ18" s="97">
        <f t="shared" ref="AQ18:AQ19" si="18">SUM(AD18:AK18)</f>
        <v>0</v>
      </c>
      <c r="AR18" s="97">
        <f t="shared" ref="AR18:AR19" si="19">SUM(AL18:AP18)</f>
        <v>0</v>
      </c>
      <c r="AS18" s="326"/>
      <c r="AT18" s="326"/>
      <c r="AU18" s="326"/>
      <c r="AV18" s="326"/>
      <c r="AW18" t="s">
        <v>195</v>
      </c>
      <c r="AX18"/>
      <c r="AY18" s="326"/>
      <c r="AZ18" s="42" t="s">
        <v>190</v>
      </c>
      <c r="BA18" s="326"/>
      <c r="BB18" s="326"/>
      <c r="BC18" s="326"/>
      <c r="BD18" s="344">
        <v>0</v>
      </c>
      <c r="BE18" s="344"/>
      <c r="BF18" s="344"/>
      <c r="BG18" s="344"/>
      <c r="BH18" s="344"/>
      <c r="BI18" s="326"/>
      <c r="BJ18" s="326"/>
      <c r="BK18" s="326"/>
      <c r="BL18" t="s">
        <v>195</v>
      </c>
      <c r="BM18"/>
      <c r="BN18" s="136">
        <v>0</v>
      </c>
      <c r="BO18" s="42"/>
      <c r="BP18" s="326"/>
      <c r="BQ18" s="344">
        <v>0</v>
      </c>
      <c r="BR18" s="344"/>
      <c r="BS18" s="344"/>
      <c r="BT18" s="344"/>
      <c r="BU18" s="344"/>
      <c r="BV18" s="97">
        <f t="shared" si="11"/>
        <v>0</v>
      </c>
    </row>
    <row r="19" spans="1:74" ht="15">
      <c r="A19" s="326"/>
      <c r="B19" s="326"/>
      <c r="C19" s="326"/>
      <c r="D19" t="s">
        <v>196</v>
      </c>
      <c r="E19"/>
      <c r="F19" s="42" t="s">
        <v>182</v>
      </c>
      <c r="G19" s="326"/>
      <c r="H19" s="326"/>
      <c r="I19" s="326"/>
      <c r="J19" s="326"/>
      <c r="K19" s="326"/>
      <c r="L19" s="326"/>
      <c r="M19" s="326"/>
      <c r="N19" s="326"/>
      <c r="O19" s="326"/>
      <c r="P19" s="326"/>
      <c r="Q19" s="326"/>
      <c r="R19" s="326"/>
      <c r="S19" s="326"/>
      <c r="T19" s="326"/>
      <c r="U19" s="326"/>
      <c r="V19" s="326"/>
      <c r="W19" s="326"/>
      <c r="X19" s="326"/>
      <c r="Y19" s="326"/>
      <c r="Z19" s="326"/>
      <c r="AA19" s="326"/>
      <c r="AB19" s="326"/>
      <c r="AC19" s="326"/>
      <c r="AD19" s="344"/>
      <c r="AE19" s="344"/>
      <c r="AF19" s="344"/>
      <c r="AG19" s="344"/>
      <c r="AH19" s="344"/>
      <c r="AI19" s="344"/>
      <c r="AJ19" s="344"/>
      <c r="AK19" s="344"/>
      <c r="AL19" s="98">
        <f t="shared" si="13"/>
        <v>0</v>
      </c>
      <c r="AM19" s="98">
        <f t="shared" si="14"/>
        <v>0</v>
      </c>
      <c r="AN19" s="98">
        <f t="shared" si="15"/>
        <v>0</v>
      </c>
      <c r="AO19" s="98">
        <f t="shared" si="16"/>
        <v>0</v>
      </c>
      <c r="AP19" s="98">
        <f t="shared" si="17"/>
        <v>0</v>
      </c>
      <c r="AQ19" s="97">
        <f t="shared" si="18"/>
        <v>0</v>
      </c>
      <c r="AR19" s="97">
        <f t="shared" si="19"/>
        <v>0</v>
      </c>
      <c r="AS19" s="326"/>
      <c r="AT19" s="326"/>
      <c r="AU19" s="326"/>
      <c r="AV19" s="326"/>
      <c r="AW19" t="s">
        <v>196</v>
      </c>
      <c r="AX19"/>
      <c r="AY19" s="326"/>
      <c r="AZ19" s="42" t="s">
        <v>190</v>
      </c>
      <c r="BA19" s="326"/>
      <c r="BB19" s="326"/>
      <c r="BC19" s="326"/>
      <c r="BD19" s="344">
        <v>0</v>
      </c>
      <c r="BE19" s="344"/>
      <c r="BF19" s="344"/>
      <c r="BG19" s="344"/>
      <c r="BH19" s="344"/>
      <c r="BI19" s="326"/>
      <c r="BJ19" s="326"/>
      <c r="BK19" s="326"/>
      <c r="BL19" t="s">
        <v>196</v>
      </c>
      <c r="BM19"/>
      <c r="BN19" s="136">
        <v>0</v>
      </c>
      <c r="BO19" s="42"/>
      <c r="BP19" s="326"/>
      <c r="BQ19" s="344">
        <v>0</v>
      </c>
      <c r="BR19" s="344"/>
      <c r="BS19" s="344"/>
      <c r="BT19" s="344"/>
      <c r="BU19" s="344"/>
      <c r="BV19" s="97">
        <f t="shared" si="11"/>
        <v>0</v>
      </c>
    </row>
    <row r="20" spans="1:74" ht="15">
      <c r="A20" s="326"/>
      <c r="B20" s="326"/>
      <c r="C20" s="326"/>
      <c r="D20" t="s">
        <v>197</v>
      </c>
      <c r="E20"/>
      <c r="F20" s="42" t="s">
        <v>182</v>
      </c>
      <c r="G20" s="326"/>
      <c r="H20" s="326"/>
      <c r="I20" s="326"/>
      <c r="J20" s="326"/>
      <c r="K20" s="326"/>
      <c r="L20" s="326"/>
      <c r="M20" s="326"/>
      <c r="N20" s="326"/>
      <c r="O20" s="326"/>
      <c r="P20" s="326"/>
      <c r="Q20" s="326"/>
      <c r="R20" s="326"/>
      <c r="S20" s="326"/>
      <c r="T20" s="326"/>
      <c r="U20" s="326"/>
      <c r="V20" s="326"/>
      <c r="W20" s="326"/>
      <c r="X20" s="326"/>
      <c r="Y20" s="326"/>
      <c r="Z20" s="326"/>
      <c r="AA20" s="326"/>
      <c r="AB20" s="326"/>
      <c r="AC20" s="326"/>
      <c r="AD20" s="344">
        <v>78.832523142608224</v>
      </c>
      <c r="AE20" s="344">
        <v>81.937929671126582</v>
      </c>
      <c r="AF20" s="344">
        <v>85.635578443488996</v>
      </c>
      <c r="AG20" s="344">
        <v>91.935351608115823</v>
      </c>
      <c r="AH20" s="344">
        <v>14.824874294997155</v>
      </c>
      <c r="AI20" s="344">
        <v>22.433447498834521</v>
      </c>
      <c r="AJ20" s="344">
        <v>28.754622597826707</v>
      </c>
      <c r="AK20" s="344">
        <v>28.077400463792461</v>
      </c>
      <c r="AL20" s="98">
        <f t="shared" si="12"/>
        <v>25.717087269445653</v>
      </c>
      <c r="AM20" s="98">
        <f t="shared" si="2"/>
        <v>0</v>
      </c>
      <c r="AN20" s="98">
        <f t="shared" si="2"/>
        <v>0</v>
      </c>
      <c r="AO20" s="98">
        <f t="shared" si="2"/>
        <v>0</v>
      </c>
      <c r="AP20" s="98">
        <f t="shared" si="2"/>
        <v>0</v>
      </c>
      <c r="AQ20" s="97">
        <f t="shared" si="3"/>
        <v>432.43172772079043</v>
      </c>
      <c r="AR20" s="97">
        <f t="shared" si="4"/>
        <v>25.717087269445653</v>
      </c>
      <c r="AS20" s="326"/>
      <c r="AT20" s="326"/>
      <c r="AU20" s="326"/>
      <c r="AV20" s="326"/>
      <c r="AW20" t="s">
        <v>197</v>
      </c>
      <c r="AX20"/>
      <c r="AY20" s="326"/>
      <c r="AZ20" s="42" t="s">
        <v>190</v>
      </c>
      <c r="BA20" s="326"/>
      <c r="BB20" s="326"/>
      <c r="BC20" s="326"/>
      <c r="BD20" s="344">
        <v>1.8292892617449667E-4</v>
      </c>
      <c r="BE20" s="344"/>
      <c r="BF20" s="344"/>
      <c r="BG20" s="344"/>
      <c r="BH20" s="344"/>
      <c r="BI20" s="326"/>
      <c r="BJ20" s="326"/>
      <c r="BK20" s="326"/>
      <c r="BL20" t="s">
        <v>197</v>
      </c>
      <c r="BM20"/>
      <c r="BN20" s="136" t="s">
        <v>191</v>
      </c>
      <c r="BO20" s="42"/>
      <c r="BP20" s="326"/>
      <c r="BQ20" s="344">
        <v>140585.13219999999</v>
      </c>
      <c r="BR20" s="344"/>
      <c r="BS20" s="344"/>
      <c r="BT20" s="344"/>
      <c r="BU20" s="344"/>
      <c r="BV20" s="97">
        <f t="shared" si="11"/>
        <v>140585.13219999999</v>
      </c>
    </row>
    <row r="21" spans="1:74" ht="15">
      <c r="A21" s="326"/>
      <c r="B21" s="326"/>
      <c r="C21" s="326"/>
      <c r="D21"/>
      <c r="E21"/>
      <c r="F21" s="42"/>
      <c r="G21" s="326"/>
      <c r="H21" s="326"/>
      <c r="I21" s="326"/>
      <c r="J21" s="326"/>
      <c r="K21" s="326"/>
      <c r="L21" s="326"/>
      <c r="M21" s="326"/>
      <c r="N21" s="326"/>
      <c r="O21" s="326"/>
      <c r="P21" s="326"/>
      <c r="Q21" s="326"/>
      <c r="R21" s="326"/>
      <c r="S21" s="326"/>
      <c r="T21" s="326"/>
      <c r="U21" s="326"/>
      <c r="V21" s="326"/>
      <c r="W21" s="326"/>
      <c r="X21" s="326"/>
      <c r="Y21" s="326"/>
      <c r="Z21" s="326"/>
      <c r="AA21" s="326"/>
      <c r="AB21" s="326"/>
      <c r="AC21" s="326"/>
      <c r="AD21" s="344"/>
      <c r="AE21" s="344"/>
      <c r="AF21" s="344"/>
      <c r="AG21" s="344"/>
      <c r="AH21" s="344"/>
      <c r="AI21" s="344"/>
      <c r="AJ21" s="344"/>
      <c r="AK21" s="344"/>
      <c r="AL21" s="98">
        <f t="shared" ref="AL21" si="20">BD21*BQ21</f>
        <v>0</v>
      </c>
      <c r="AM21" s="98">
        <f t="shared" ref="AM21" si="21">BE21*BR21</f>
        <v>0</v>
      </c>
      <c r="AN21" s="98">
        <f t="shared" ref="AN21" si="22">BF21*BS21</f>
        <v>0</v>
      </c>
      <c r="AO21" s="98">
        <f t="shared" ref="AO21" si="23">BG21*BT21</f>
        <v>0</v>
      </c>
      <c r="AP21" s="98">
        <f t="shared" ref="AP21" si="24">BH21*BU21</f>
        <v>0</v>
      </c>
      <c r="AQ21" s="97">
        <f t="shared" ref="AQ21" si="25">SUM(AD21:AK21)</f>
        <v>0</v>
      </c>
      <c r="AR21" s="97">
        <f t="shared" ref="AR21" si="26">SUM(AL21:AP21)</f>
        <v>0</v>
      </c>
      <c r="AS21" s="326"/>
      <c r="AT21" s="326"/>
      <c r="AU21" s="326"/>
      <c r="AV21" s="326"/>
      <c r="AW21"/>
      <c r="AX21"/>
      <c r="AY21" s="326"/>
      <c r="AZ21" s="42"/>
      <c r="BA21" s="326"/>
      <c r="BB21" s="326"/>
      <c r="BC21" s="326"/>
      <c r="BD21" s="344">
        <v>0</v>
      </c>
      <c r="BE21" s="344"/>
      <c r="BF21" s="344"/>
      <c r="BG21" s="344"/>
      <c r="BH21" s="344"/>
      <c r="BI21" s="326"/>
      <c r="BJ21" s="326"/>
      <c r="BK21" s="326"/>
      <c r="BL21"/>
      <c r="BM21"/>
      <c r="BN21" s="136">
        <v>0</v>
      </c>
      <c r="BO21" s="42"/>
      <c r="BP21" s="326"/>
      <c r="BQ21" s="344">
        <v>0</v>
      </c>
      <c r="BR21" s="344"/>
      <c r="BS21" s="344"/>
      <c r="BT21" s="344"/>
      <c r="BU21" s="344"/>
      <c r="BV21" s="97">
        <f t="shared" ref="BV21" si="27">SUM(BQ21:BU21)</f>
        <v>0</v>
      </c>
    </row>
    <row r="22" spans="1:74" ht="15">
      <c r="A22" s="326"/>
      <c r="B22" s="326"/>
      <c r="C22" s="326"/>
      <c r="D22" s="8" t="s">
        <v>103</v>
      </c>
      <c r="E22"/>
      <c r="F22" s="42"/>
      <c r="G22" s="326"/>
      <c r="H22" s="326"/>
      <c r="I22" s="326"/>
      <c r="J22" s="326"/>
      <c r="K22" s="326"/>
      <c r="L22" s="326"/>
      <c r="M22" s="326"/>
      <c r="N22" s="326"/>
      <c r="O22" s="326"/>
      <c r="P22" s="326"/>
      <c r="Q22" s="326"/>
      <c r="R22" s="326"/>
      <c r="S22" s="326"/>
      <c r="T22" s="326"/>
      <c r="U22" s="326"/>
      <c r="V22" s="326"/>
      <c r="W22" s="326"/>
      <c r="X22" s="326"/>
      <c r="Y22" s="326"/>
      <c r="Z22" s="326"/>
      <c r="AA22" s="326"/>
      <c r="AB22" s="326"/>
      <c r="AC22" s="326"/>
      <c r="AD22" s="97">
        <f>SUM(AD14:AD21)</f>
        <v>8899.8683861012141</v>
      </c>
      <c r="AE22" s="97">
        <f t="shared" ref="AE22:AP22" si="28">SUM(AE14:AE21)</f>
        <v>7952.6352317252713</v>
      </c>
      <c r="AF22" s="97">
        <f t="shared" si="28"/>
        <v>6623.2263635374075</v>
      </c>
      <c r="AG22" s="97">
        <f t="shared" si="28"/>
        <v>5564.3205212380253</v>
      </c>
      <c r="AH22" s="97">
        <f t="shared" si="28"/>
        <v>4784.7107081508448</v>
      </c>
      <c r="AI22" s="97">
        <f t="shared" si="28"/>
        <v>4530.3720828591959</v>
      </c>
      <c r="AJ22" s="97">
        <f t="shared" si="28"/>
        <v>4239.727684341854</v>
      </c>
      <c r="AK22" s="97">
        <f t="shared" si="28"/>
        <v>3751.1454724365208</v>
      </c>
      <c r="AL22" s="97">
        <f t="shared" si="28"/>
        <v>3907.5315876086611</v>
      </c>
      <c r="AM22" s="97">
        <f t="shared" si="28"/>
        <v>0</v>
      </c>
      <c r="AN22" s="97">
        <f t="shared" si="28"/>
        <v>0</v>
      </c>
      <c r="AO22" s="97">
        <f t="shared" si="28"/>
        <v>0</v>
      </c>
      <c r="AP22" s="97">
        <f t="shared" si="28"/>
        <v>0</v>
      </c>
      <c r="AQ22" s="97">
        <f t="shared" si="3"/>
        <v>46346.006450390327</v>
      </c>
      <c r="AR22" s="97">
        <f t="shared" si="4"/>
        <v>3907.5315876086611</v>
      </c>
      <c r="AS22" s="326"/>
      <c r="AT22" s="326"/>
      <c r="AU22" s="326"/>
      <c r="AV22" s="326"/>
      <c r="AW22" s="8" t="s">
        <v>103</v>
      </c>
      <c r="AX22"/>
      <c r="AY22" s="326"/>
      <c r="AZ22" s="42"/>
      <c r="BA22" s="326"/>
      <c r="BB22" s="326"/>
      <c r="BC22" s="326"/>
      <c r="BD22" s="543"/>
      <c r="BE22" s="544"/>
      <c r="BF22" s="544"/>
      <c r="BG22" s="544"/>
      <c r="BH22" s="545"/>
      <c r="BI22" s="326"/>
      <c r="BJ22" s="326"/>
      <c r="BK22" s="326"/>
      <c r="BL22" s="8" t="s">
        <v>103</v>
      </c>
      <c r="BM22"/>
      <c r="BN22" s="326"/>
      <c r="BO22" s="42"/>
      <c r="BP22" s="326"/>
      <c r="BQ22" s="345"/>
      <c r="BR22" s="544"/>
      <c r="BS22" s="544"/>
      <c r="BT22" s="544"/>
      <c r="BU22" s="544"/>
      <c r="BV22" s="346"/>
    </row>
    <row r="23" spans="1:74" ht="15">
      <c r="A23" s="326"/>
      <c r="B23" s="326"/>
      <c r="C23" s="326"/>
      <c r="D23" s="8"/>
      <c r="E23"/>
      <c r="F23" s="42"/>
      <c r="G23" s="326"/>
      <c r="H23" s="326"/>
      <c r="I23" s="326"/>
      <c r="J23" s="326"/>
      <c r="K23" s="326"/>
      <c r="L23" s="326"/>
      <c r="M23" s="326"/>
      <c r="N23" s="326"/>
      <c r="O23" s="326"/>
      <c r="P23" s="326"/>
      <c r="Q23" s="326"/>
      <c r="R23" s="326"/>
      <c r="S23" s="326"/>
      <c r="T23" s="326"/>
      <c r="U23" s="326"/>
      <c r="V23" s="326"/>
      <c r="W23" s="326"/>
      <c r="X23" s="326"/>
      <c r="Y23" s="326"/>
      <c r="Z23" s="326"/>
      <c r="AA23" s="326"/>
      <c r="AB23" s="326"/>
      <c r="AC23" s="326"/>
      <c r="AD23" s="326"/>
      <c r="AE23" s="326"/>
      <c r="AF23" s="326"/>
      <c r="AG23" s="326"/>
      <c r="AH23" s="326"/>
      <c r="AI23" s="326"/>
      <c r="AJ23" s="326"/>
      <c r="AK23" s="326"/>
      <c r="AL23" s="326"/>
      <c r="AM23" s="326"/>
      <c r="AN23" s="326"/>
      <c r="AO23" s="326"/>
      <c r="AP23" s="326"/>
      <c r="AQ23" s="326"/>
      <c r="AR23" s="326"/>
      <c r="AS23" s="326"/>
      <c r="AT23" s="326"/>
      <c r="AU23" s="326"/>
      <c r="AV23" s="326"/>
      <c r="AW23" s="8"/>
      <c r="AX23"/>
      <c r="AY23" s="326"/>
      <c r="AZ23" s="42"/>
      <c r="BA23" s="326"/>
      <c r="BB23" s="326"/>
      <c r="BC23" s="326"/>
      <c r="BD23" s="326"/>
      <c r="BE23" s="326"/>
      <c r="BF23" s="326"/>
      <c r="BG23" s="326"/>
      <c r="BH23" s="326"/>
      <c r="BI23" s="326"/>
      <c r="BJ23" s="326"/>
      <c r="BK23" s="326"/>
      <c r="BL23" s="8"/>
      <c r="BM23"/>
      <c r="BN23" s="326"/>
      <c r="BO23" s="42"/>
      <c r="BP23" s="326"/>
      <c r="BQ23" s="326"/>
      <c r="BR23" s="326"/>
      <c r="BS23" s="326"/>
      <c r="BT23" s="326"/>
      <c r="BU23" s="326"/>
      <c r="BV23" s="326"/>
    </row>
    <row r="24" spans="1:74" ht="15">
      <c r="A24" s="326"/>
      <c r="B24" s="326"/>
      <c r="C24" s="18" t="s">
        <v>198</v>
      </c>
      <c r="D24" s="326"/>
      <c r="E24"/>
      <c r="F24" s="326"/>
      <c r="G24" s="326"/>
      <c r="H24" s="326"/>
      <c r="I24" s="326"/>
      <c r="J24" s="326"/>
      <c r="K24" s="326"/>
      <c r="L24" s="326"/>
      <c r="M24" s="326"/>
      <c r="N24" s="326"/>
      <c r="O24" s="326"/>
      <c r="P24" s="326"/>
      <c r="Q24" s="326"/>
      <c r="R24" s="326"/>
      <c r="S24" s="326"/>
      <c r="T24" s="326"/>
      <c r="U24" s="326"/>
      <c r="V24" s="326"/>
      <c r="W24" s="326"/>
      <c r="X24" s="326"/>
      <c r="Y24" s="326"/>
      <c r="Z24" s="326"/>
      <c r="AA24" s="326"/>
      <c r="AB24" s="326"/>
      <c r="AC24" s="326"/>
      <c r="AD24" s="326"/>
      <c r="AE24" s="326"/>
      <c r="AF24" s="326"/>
      <c r="AG24" s="326"/>
      <c r="AH24" s="326"/>
      <c r="AI24" s="326"/>
      <c r="AJ24" s="326"/>
      <c r="AK24" s="326"/>
      <c r="AL24" s="326"/>
      <c r="AM24" s="326"/>
      <c r="AN24" s="326"/>
      <c r="AO24" s="326"/>
      <c r="AP24" s="326"/>
      <c r="AQ24" s="326"/>
      <c r="AR24" s="326"/>
      <c r="AS24" s="326"/>
      <c r="AT24" s="326"/>
      <c r="AU24" s="326"/>
      <c r="AV24" s="18" t="s">
        <v>198</v>
      </c>
      <c r="AW24" s="326"/>
      <c r="AX24"/>
      <c r="AY24" s="326"/>
      <c r="AZ24" s="326"/>
      <c r="BA24" s="326"/>
      <c r="BB24" s="326"/>
      <c r="BC24" s="326"/>
      <c r="BD24" s="326"/>
      <c r="BE24" s="326"/>
      <c r="BF24" s="326"/>
      <c r="BG24" s="326"/>
      <c r="BH24" s="326"/>
      <c r="BI24" s="326"/>
      <c r="BJ24" s="326"/>
      <c r="BK24" s="18" t="s">
        <v>198</v>
      </c>
      <c r="BL24" s="326"/>
      <c r="BM24"/>
      <c r="BN24" s="326"/>
      <c r="BO24" s="326"/>
      <c r="BP24" s="326"/>
      <c r="BQ24" s="326"/>
      <c r="BR24" s="326"/>
      <c r="BS24" s="326"/>
      <c r="BT24" s="326"/>
      <c r="BU24" s="326"/>
      <c r="BV24" s="326"/>
    </row>
    <row r="25" spans="1:74" ht="15">
      <c r="A25" s="326"/>
      <c r="B25" s="326"/>
      <c r="C25" s="326"/>
      <c r="D25" s="1" t="s">
        <v>199</v>
      </c>
      <c r="E25"/>
      <c r="F25" s="42" t="s">
        <v>182</v>
      </c>
      <c r="G25" s="326"/>
      <c r="H25" s="326"/>
      <c r="I25" s="326"/>
      <c r="J25" s="326"/>
      <c r="K25" s="326"/>
      <c r="L25" s="326"/>
      <c r="M25" s="326"/>
      <c r="N25" s="326"/>
      <c r="O25" s="326"/>
      <c r="P25" s="326"/>
      <c r="Q25" s="326"/>
      <c r="R25" s="326"/>
      <c r="S25" s="326"/>
      <c r="T25" s="326"/>
      <c r="U25" s="326"/>
      <c r="V25" s="326"/>
      <c r="W25" s="326"/>
      <c r="X25" s="326"/>
      <c r="Y25" s="326"/>
      <c r="Z25" s="326"/>
      <c r="AA25" s="326"/>
      <c r="AB25" s="326"/>
      <c r="AC25" s="326"/>
      <c r="AD25" s="344">
        <v>9266.2780979409981</v>
      </c>
      <c r="AE25" s="344">
        <v>9030.7021483730241</v>
      </c>
      <c r="AF25" s="344">
        <v>9330.7451753068071</v>
      </c>
      <c r="AG25" s="344">
        <v>8283.2323241884042</v>
      </c>
      <c r="AH25" s="344">
        <v>7882.8276589972093</v>
      </c>
      <c r="AI25" s="344">
        <v>7620.9045720602899</v>
      </c>
      <c r="AJ25" s="344">
        <v>7658.9246185627026</v>
      </c>
      <c r="AK25" s="344">
        <v>6541.2524007447992</v>
      </c>
      <c r="AL25" s="98">
        <f>BD25*BQ25</f>
        <v>7503.4706630733717</v>
      </c>
      <c r="AM25" s="98">
        <f t="shared" ref="AM25:AM30" si="29">BE25*BR25</f>
        <v>0</v>
      </c>
      <c r="AN25" s="98">
        <f t="shared" ref="AN25:AN30" si="30">BF25*BS25</f>
        <v>0</v>
      </c>
      <c r="AO25" s="98">
        <f t="shared" ref="AO25:AO30" si="31">BG25*BT25</f>
        <v>0</v>
      </c>
      <c r="AP25" s="98">
        <f t="shared" ref="AP25:AP30" si="32">BH25*BU25</f>
        <v>0</v>
      </c>
      <c r="AQ25" s="97">
        <f t="shared" ref="AQ25:AQ32" si="33">SUM(AD25:AK25)</f>
        <v>65614.866996174242</v>
      </c>
      <c r="AR25" s="97">
        <f t="shared" ref="AR25:AR32" si="34">SUM(AL25:AP25)</f>
        <v>7503.4706630733717</v>
      </c>
      <c r="AS25" s="326"/>
      <c r="AT25" s="326"/>
      <c r="AU25" s="326"/>
      <c r="AV25" s="326"/>
      <c r="AW25" s="1" t="s">
        <v>199</v>
      </c>
      <c r="AX25"/>
      <c r="AY25" s="326"/>
      <c r="AZ25" s="42" t="s">
        <v>190</v>
      </c>
      <c r="BA25" s="326"/>
      <c r="BB25" s="326"/>
      <c r="BC25" s="326"/>
      <c r="BD25" s="344">
        <v>2.5120638845637588E-3</v>
      </c>
      <c r="BE25" s="344"/>
      <c r="BF25" s="344"/>
      <c r="BG25" s="344"/>
      <c r="BH25" s="344"/>
      <c r="BI25" s="326"/>
      <c r="BJ25" s="326"/>
      <c r="BK25" s="326"/>
      <c r="BL25" s="1" t="s">
        <v>199</v>
      </c>
      <c r="BM25"/>
      <c r="BN25" s="136" t="s">
        <v>200</v>
      </c>
      <c r="BO25" s="42"/>
      <c r="BP25" s="326"/>
      <c r="BQ25" s="344">
        <v>2986974.4592010695</v>
      </c>
      <c r="BR25" s="344"/>
      <c r="BS25" s="344"/>
      <c r="BT25" s="344"/>
      <c r="BU25" s="344"/>
      <c r="BV25" s="97">
        <f t="shared" ref="BV25:BV30" si="35">SUM(BQ25:BU25)</f>
        <v>2986974.4592010695</v>
      </c>
    </row>
    <row r="26" spans="1:74" ht="15">
      <c r="A26" s="326"/>
      <c r="B26" s="326"/>
      <c r="C26" s="326"/>
      <c r="D26" s="1" t="s">
        <v>201</v>
      </c>
      <c r="E26"/>
      <c r="F26" s="42" t="s">
        <v>182</v>
      </c>
      <c r="G26" s="326"/>
      <c r="H26" s="326"/>
      <c r="I26" s="326"/>
      <c r="J26" s="326"/>
      <c r="K26" s="326"/>
      <c r="L26" s="326"/>
      <c r="M26" s="326"/>
      <c r="N26" s="326"/>
      <c r="O26" s="326"/>
      <c r="P26" s="326"/>
      <c r="Q26" s="326"/>
      <c r="R26" s="326"/>
      <c r="S26" s="326"/>
      <c r="T26" s="326"/>
      <c r="U26" s="326"/>
      <c r="V26" s="326"/>
      <c r="W26" s="326"/>
      <c r="X26" s="326"/>
      <c r="Y26" s="326"/>
      <c r="Z26" s="326"/>
      <c r="AA26" s="326"/>
      <c r="AB26" s="326"/>
      <c r="AC26" s="326"/>
      <c r="AD26" s="344">
        <v>66.287601328000008</v>
      </c>
      <c r="AE26" s="344">
        <v>64.732890588373238</v>
      </c>
      <c r="AF26" s="344">
        <v>43.705621953565505</v>
      </c>
      <c r="AG26" s="344">
        <v>34.573790922200004</v>
      </c>
      <c r="AH26" s="344">
        <v>36.753676164000055</v>
      </c>
      <c r="AI26" s="344">
        <v>34.319539798000044</v>
      </c>
      <c r="AJ26" s="344">
        <v>28.293600294400004</v>
      </c>
      <c r="AK26" s="344">
        <v>36.395350068000006</v>
      </c>
      <c r="AL26" s="98">
        <f t="shared" ref="AL26:AL27" si="36">BD26*BQ26</f>
        <v>50.316870148475708</v>
      </c>
      <c r="AM26" s="98">
        <f t="shared" ref="AM26:AM27" si="37">BE26*BR26</f>
        <v>0</v>
      </c>
      <c r="AN26" s="98">
        <f t="shared" ref="AN26:AN27" si="38">BF26*BS26</f>
        <v>0</v>
      </c>
      <c r="AO26" s="98">
        <f t="shared" ref="AO26:AO27" si="39">BG26*BT26</f>
        <v>0</v>
      </c>
      <c r="AP26" s="98">
        <f t="shared" ref="AP26:AP27" si="40">BH26*BU26</f>
        <v>0</v>
      </c>
      <c r="AQ26" s="97">
        <f t="shared" ref="AQ26:AQ27" si="41">SUM(AD26:AK26)</f>
        <v>345.0620711165389</v>
      </c>
      <c r="AR26" s="97">
        <f t="shared" ref="AR26:AR27" si="42">SUM(AL26:AP26)</f>
        <v>50.316870148475708</v>
      </c>
      <c r="AS26" s="326"/>
      <c r="AT26" s="326"/>
      <c r="AU26" s="326"/>
      <c r="AV26" s="326"/>
      <c r="AW26" s="1" t="s">
        <v>201</v>
      </c>
      <c r="AX26"/>
      <c r="AY26" s="326"/>
      <c r="AZ26" s="42" t="s">
        <v>190</v>
      </c>
      <c r="BA26" s="326"/>
      <c r="BB26" s="326"/>
      <c r="BC26" s="326"/>
      <c r="BD26" s="344">
        <v>2.0974731275167787E-3</v>
      </c>
      <c r="BE26" s="344"/>
      <c r="BF26" s="344"/>
      <c r="BG26" s="344"/>
      <c r="BH26" s="344"/>
      <c r="BI26" s="326"/>
      <c r="BJ26" s="326"/>
      <c r="BK26" s="326"/>
      <c r="BL26" s="1" t="s">
        <v>201</v>
      </c>
      <c r="BM26"/>
      <c r="BN26" s="136" t="s">
        <v>200</v>
      </c>
      <c r="BO26" s="42"/>
      <c r="BP26" s="326"/>
      <c r="BQ26" s="344">
        <v>23989.279999999999</v>
      </c>
      <c r="BR26" s="344"/>
      <c r="BS26" s="344"/>
      <c r="BT26" s="344"/>
      <c r="BU26" s="344"/>
      <c r="BV26" s="97">
        <f t="shared" si="35"/>
        <v>23989.279999999999</v>
      </c>
    </row>
    <row r="27" spans="1:74" ht="15">
      <c r="A27" s="326"/>
      <c r="B27" s="326"/>
      <c r="C27" s="326"/>
      <c r="D27" s="1" t="s">
        <v>202</v>
      </c>
      <c r="E27"/>
      <c r="F27" s="42" t="s">
        <v>182</v>
      </c>
      <c r="G27" s="326"/>
      <c r="H27" s="326"/>
      <c r="I27" s="326"/>
      <c r="J27" s="326"/>
      <c r="K27" s="326"/>
      <c r="L27" s="326"/>
      <c r="M27" s="326"/>
      <c r="N27" s="326"/>
      <c r="O27" s="326"/>
      <c r="P27" s="326"/>
      <c r="Q27" s="326"/>
      <c r="R27" s="326"/>
      <c r="S27" s="326"/>
      <c r="T27" s="326"/>
      <c r="U27" s="326"/>
      <c r="V27" s="326"/>
      <c r="W27" s="326"/>
      <c r="X27" s="326"/>
      <c r="Y27" s="326"/>
      <c r="Z27" s="326"/>
      <c r="AA27" s="326"/>
      <c r="AB27" s="326"/>
      <c r="AC27" s="326"/>
      <c r="AD27" s="344"/>
      <c r="AE27" s="344"/>
      <c r="AF27" s="344"/>
      <c r="AG27" s="344"/>
      <c r="AH27" s="344"/>
      <c r="AI27" s="344"/>
      <c r="AJ27" s="344"/>
      <c r="AK27" s="344"/>
      <c r="AL27" s="98">
        <f t="shared" si="36"/>
        <v>0</v>
      </c>
      <c r="AM27" s="98">
        <f t="shared" si="37"/>
        <v>0</v>
      </c>
      <c r="AN27" s="98">
        <f t="shared" si="38"/>
        <v>0</v>
      </c>
      <c r="AO27" s="98">
        <f t="shared" si="39"/>
        <v>0</v>
      </c>
      <c r="AP27" s="98">
        <f t="shared" si="40"/>
        <v>0</v>
      </c>
      <c r="AQ27" s="97">
        <f t="shared" si="41"/>
        <v>0</v>
      </c>
      <c r="AR27" s="97">
        <f t="shared" si="42"/>
        <v>0</v>
      </c>
      <c r="AS27" s="326"/>
      <c r="AT27" s="326"/>
      <c r="AU27" s="326"/>
      <c r="AV27" s="326"/>
      <c r="AW27" s="1" t="s">
        <v>202</v>
      </c>
      <c r="AX27"/>
      <c r="AY27" s="326"/>
      <c r="AZ27" s="42" t="s">
        <v>190</v>
      </c>
      <c r="BA27" s="326"/>
      <c r="BB27" s="326"/>
      <c r="BC27" s="326"/>
      <c r="BD27" s="344">
        <v>0</v>
      </c>
      <c r="BE27" s="344"/>
      <c r="BF27" s="344"/>
      <c r="BG27" s="344"/>
      <c r="BH27" s="344"/>
      <c r="BI27" s="326"/>
      <c r="BJ27" s="326"/>
      <c r="BK27" s="326"/>
      <c r="BL27" s="1" t="s">
        <v>202</v>
      </c>
      <c r="BM27"/>
      <c r="BN27" s="136">
        <v>0</v>
      </c>
      <c r="BO27" s="42"/>
      <c r="BP27" s="326"/>
      <c r="BQ27" s="344">
        <v>0</v>
      </c>
      <c r="BR27" s="344"/>
      <c r="BS27" s="344"/>
      <c r="BT27" s="344"/>
      <c r="BU27" s="344"/>
      <c r="BV27" s="97">
        <f t="shared" si="35"/>
        <v>0</v>
      </c>
    </row>
    <row r="28" spans="1:74" ht="15">
      <c r="A28" s="326"/>
      <c r="B28" s="326"/>
      <c r="C28" s="326"/>
      <c r="D28" s="1" t="s">
        <v>203</v>
      </c>
      <c r="E28"/>
      <c r="F28" s="42" t="s">
        <v>182</v>
      </c>
      <c r="G28" s="326"/>
      <c r="H28" s="326"/>
      <c r="I28" s="326"/>
      <c r="J28" s="326"/>
      <c r="K28" s="326"/>
      <c r="L28" s="326"/>
      <c r="M28" s="326"/>
      <c r="N28" s="326"/>
      <c r="O28" s="326"/>
      <c r="P28" s="326"/>
      <c r="Q28" s="326"/>
      <c r="R28" s="326"/>
      <c r="S28" s="326"/>
      <c r="T28" s="326"/>
      <c r="U28" s="326"/>
      <c r="V28" s="326"/>
      <c r="W28" s="326"/>
      <c r="X28" s="326"/>
      <c r="Y28" s="326"/>
      <c r="Z28" s="326"/>
      <c r="AA28" s="326"/>
      <c r="AB28" s="326"/>
      <c r="AC28" s="326"/>
      <c r="AD28" s="344">
        <v>0</v>
      </c>
      <c r="AE28" s="344">
        <v>0</v>
      </c>
      <c r="AF28" s="344">
        <v>0</v>
      </c>
      <c r="AG28" s="344">
        <v>0</v>
      </c>
      <c r="AH28" s="344">
        <v>0</v>
      </c>
      <c r="AI28" s="344">
        <v>0</v>
      </c>
      <c r="AJ28" s="344">
        <v>0</v>
      </c>
      <c r="AK28" s="344">
        <v>0</v>
      </c>
      <c r="AL28" s="98">
        <f t="shared" ref="AL28:AL30" si="43">BD28*BQ28</f>
        <v>0</v>
      </c>
      <c r="AM28" s="98">
        <f t="shared" si="29"/>
        <v>0</v>
      </c>
      <c r="AN28" s="98">
        <f t="shared" si="30"/>
        <v>0</v>
      </c>
      <c r="AO28" s="98">
        <f t="shared" si="31"/>
        <v>0</v>
      </c>
      <c r="AP28" s="98">
        <f t="shared" si="32"/>
        <v>0</v>
      </c>
      <c r="AQ28" s="97">
        <f t="shared" si="33"/>
        <v>0</v>
      </c>
      <c r="AR28" s="97">
        <f t="shared" si="34"/>
        <v>0</v>
      </c>
      <c r="AS28" s="326"/>
      <c r="AT28" s="326"/>
      <c r="AU28" s="326"/>
      <c r="AV28" s="326"/>
      <c r="AW28" s="1" t="s">
        <v>203</v>
      </c>
      <c r="AX28"/>
      <c r="AY28" s="326"/>
      <c r="AZ28" s="42" t="s">
        <v>190</v>
      </c>
      <c r="BA28" s="326"/>
      <c r="BB28" s="326"/>
      <c r="BC28" s="326"/>
      <c r="BD28" s="344">
        <v>0</v>
      </c>
      <c r="BE28" s="344"/>
      <c r="BF28" s="344"/>
      <c r="BG28" s="344"/>
      <c r="BH28" s="344"/>
      <c r="BI28" s="326"/>
      <c r="BJ28" s="326"/>
      <c r="BK28" s="326"/>
      <c r="BL28" s="1" t="s">
        <v>203</v>
      </c>
      <c r="BM28"/>
      <c r="BN28" s="136">
        <v>0</v>
      </c>
      <c r="BO28" s="42"/>
      <c r="BP28" s="326"/>
      <c r="BQ28" s="344">
        <v>0</v>
      </c>
      <c r="BR28" s="344"/>
      <c r="BS28" s="344"/>
      <c r="BT28" s="344"/>
      <c r="BU28" s="344"/>
      <c r="BV28" s="97">
        <f t="shared" si="35"/>
        <v>0</v>
      </c>
    </row>
    <row r="29" spans="1:74" ht="15">
      <c r="A29" s="326"/>
      <c r="B29" s="326"/>
      <c r="C29" s="326"/>
      <c r="D29" s="1" t="s">
        <v>204</v>
      </c>
      <c r="E29"/>
      <c r="F29" s="42" t="s">
        <v>182</v>
      </c>
      <c r="G29" s="326"/>
      <c r="H29" s="326"/>
      <c r="I29" s="326"/>
      <c r="J29" s="326"/>
      <c r="K29" s="326"/>
      <c r="L29" s="326"/>
      <c r="M29" s="326"/>
      <c r="N29" s="326"/>
      <c r="O29" s="326"/>
      <c r="P29" s="326"/>
      <c r="Q29" s="326"/>
      <c r="R29" s="326"/>
      <c r="S29" s="326"/>
      <c r="T29" s="326"/>
      <c r="U29" s="326"/>
      <c r="V29" s="326"/>
      <c r="W29" s="326"/>
      <c r="X29" s="326"/>
      <c r="Y29" s="326"/>
      <c r="Z29" s="326"/>
      <c r="AA29" s="326"/>
      <c r="AB29" s="326"/>
      <c r="AC29" s="326"/>
      <c r="AD29" s="344">
        <v>0</v>
      </c>
      <c r="AE29" s="344">
        <v>0</v>
      </c>
      <c r="AF29" s="344">
        <v>0</v>
      </c>
      <c r="AG29" s="344">
        <v>0</v>
      </c>
      <c r="AH29" s="344">
        <v>0</v>
      </c>
      <c r="AI29" s="344">
        <v>0</v>
      </c>
      <c r="AJ29" s="344">
        <v>0</v>
      </c>
      <c r="AK29" s="344">
        <v>0</v>
      </c>
      <c r="AL29" s="98">
        <f t="shared" si="43"/>
        <v>0</v>
      </c>
      <c r="AM29" s="98">
        <f t="shared" si="29"/>
        <v>0</v>
      </c>
      <c r="AN29" s="98">
        <f t="shared" si="30"/>
        <v>0</v>
      </c>
      <c r="AO29" s="98">
        <f t="shared" si="31"/>
        <v>0</v>
      </c>
      <c r="AP29" s="98">
        <f t="shared" si="32"/>
        <v>0</v>
      </c>
      <c r="AQ29" s="97">
        <f t="shared" si="33"/>
        <v>0</v>
      </c>
      <c r="AR29" s="97">
        <f t="shared" si="34"/>
        <v>0</v>
      </c>
      <c r="AS29" s="326"/>
      <c r="AT29" s="326"/>
      <c r="AU29" s="326"/>
      <c r="AV29" s="326"/>
      <c r="AW29" s="1" t="s">
        <v>204</v>
      </c>
      <c r="AX29"/>
      <c r="AY29" s="326"/>
      <c r="AZ29" s="42" t="s">
        <v>190</v>
      </c>
      <c r="BA29" s="326"/>
      <c r="BB29" s="326"/>
      <c r="BC29" s="326"/>
      <c r="BD29" s="344">
        <v>0</v>
      </c>
      <c r="BE29" s="344"/>
      <c r="BF29" s="344"/>
      <c r="BG29" s="344"/>
      <c r="BH29" s="344"/>
      <c r="BI29" s="326"/>
      <c r="BJ29" s="326"/>
      <c r="BK29" s="326"/>
      <c r="BL29" s="1" t="s">
        <v>204</v>
      </c>
      <c r="BM29"/>
      <c r="BN29" s="136">
        <v>0</v>
      </c>
      <c r="BO29" s="42"/>
      <c r="BP29" s="326"/>
      <c r="BQ29" s="344">
        <v>0</v>
      </c>
      <c r="BR29" s="344"/>
      <c r="BS29" s="344"/>
      <c r="BT29" s="344"/>
      <c r="BU29" s="344"/>
      <c r="BV29" s="97">
        <f t="shared" si="35"/>
        <v>0</v>
      </c>
    </row>
    <row r="30" spans="1:74" ht="15">
      <c r="A30" s="326"/>
      <c r="B30" s="326"/>
      <c r="C30" s="326"/>
      <c r="D30" s="1" t="s">
        <v>205</v>
      </c>
      <c r="E30"/>
      <c r="F30" s="42" t="s">
        <v>182</v>
      </c>
      <c r="G30" s="326"/>
      <c r="H30" s="326"/>
      <c r="I30" s="326"/>
      <c r="J30" s="326"/>
      <c r="K30" s="326"/>
      <c r="L30" s="326"/>
      <c r="M30" s="326"/>
      <c r="N30" s="326"/>
      <c r="O30" s="326"/>
      <c r="P30" s="326"/>
      <c r="Q30" s="326"/>
      <c r="R30" s="326"/>
      <c r="S30" s="326"/>
      <c r="T30" s="326"/>
      <c r="U30" s="326"/>
      <c r="V30" s="326"/>
      <c r="W30" s="326"/>
      <c r="X30" s="326"/>
      <c r="Y30" s="326"/>
      <c r="Z30" s="326"/>
      <c r="AA30" s="326"/>
      <c r="AB30" s="326"/>
      <c r="AC30" s="326"/>
      <c r="AD30" s="344">
        <v>43.89770923999999</v>
      </c>
      <c r="AE30" s="344">
        <v>65.640998532759141</v>
      </c>
      <c r="AF30" s="344">
        <v>163.66149769829536</v>
      </c>
      <c r="AG30" s="344">
        <v>83.630473959999989</v>
      </c>
      <c r="AH30" s="344">
        <v>99.546122499999996</v>
      </c>
      <c r="AI30" s="344">
        <v>95.000305400000016</v>
      </c>
      <c r="AJ30" s="344">
        <v>145.59673800000002</v>
      </c>
      <c r="AK30" s="344">
        <v>130.6293105</v>
      </c>
      <c r="AL30" s="98">
        <f t="shared" si="43"/>
        <v>227.63417900999997</v>
      </c>
      <c r="AM30" s="98">
        <f t="shared" si="29"/>
        <v>0</v>
      </c>
      <c r="AN30" s="98">
        <f t="shared" si="30"/>
        <v>0</v>
      </c>
      <c r="AO30" s="98">
        <f t="shared" si="31"/>
        <v>0</v>
      </c>
      <c r="AP30" s="98">
        <f t="shared" si="32"/>
        <v>0</v>
      </c>
      <c r="AQ30" s="97">
        <f t="shared" si="33"/>
        <v>827.60315583105444</v>
      </c>
      <c r="AR30" s="97">
        <f t="shared" si="34"/>
        <v>227.63417900999997</v>
      </c>
      <c r="AS30" s="326"/>
      <c r="AT30" s="326"/>
      <c r="AU30" s="326"/>
      <c r="AV30" s="326"/>
      <c r="AW30" s="1" t="s">
        <v>205</v>
      </c>
      <c r="AX30"/>
      <c r="AY30" s="326"/>
      <c r="AZ30" s="42" t="s">
        <v>190</v>
      </c>
      <c r="BA30" s="326"/>
      <c r="BB30" s="326"/>
      <c r="BC30" s="326"/>
      <c r="BD30" s="344">
        <v>2.5426883999999997E-3</v>
      </c>
      <c r="BE30" s="344"/>
      <c r="BF30" s="344"/>
      <c r="BG30" s="344"/>
      <c r="BH30" s="344"/>
      <c r="BI30" s="326"/>
      <c r="BJ30" s="326"/>
      <c r="BK30" s="326"/>
      <c r="BL30" s="1" t="s">
        <v>205</v>
      </c>
      <c r="BM30"/>
      <c r="BN30" s="136" t="s">
        <v>200</v>
      </c>
      <c r="BO30" s="42"/>
      <c r="BP30" s="326"/>
      <c r="BQ30" s="344">
        <v>89525</v>
      </c>
      <c r="BR30" s="344"/>
      <c r="BS30" s="344"/>
      <c r="BT30" s="344"/>
      <c r="BU30" s="344"/>
      <c r="BV30" s="97">
        <f t="shared" si="35"/>
        <v>89525</v>
      </c>
    </row>
    <row r="31" spans="1:74" ht="15">
      <c r="A31" s="326"/>
      <c r="B31" s="326"/>
      <c r="C31" s="326"/>
      <c r="D31" s="1"/>
      <c r="E31"/>
      <c r="F31" s="42"/>
      <c r="G31" s="326"/>
      <c r="H31" s="326"/>
      <c r="I31" s="326"/>
      <c r="J31" s="326"/>
      <c r="K31" s="326"/>
      <c r="L31" s="326"/>
      <c r="M31" s="326"/>
      <c r="N31" s="326"/>
      <c r="O31" s="326"/>
      <c r="P31" s="326"/>
      <c r="Q31" s="326"/>
      <c r="R31" s="326"/>
      <c r="S31" s="326"/>
      <c r="T31" s="326"/>
      <c r="U31" s="326"/>
      <c r="V31" s="326"/>
      <c r="W31" s="326"/>
      <c r="X31" s="326"/>
      <c r="Y31" s="326"/>
      <c r="Z31" s="326"/>
      <c r="AA31" s="326"/>
      <c r="AB31" s="326"/>
      <c r="AC31" s="326"/>
      <c r="AD31" s="344"/>
      <c r="AE31" s="344"/>
      <c r="AF31" s="344"/>
      <c r="AG31" s="344"/>
      <c r="AH31" s="344"/>
      <c r="AI31" s="344"/>
      <c r="AJ31" s="344"/>
      <c r="AK31" s="344"/>
      <c r="AL31" s="98">
        <f t="shared" ref="AL31" si="44">BD31*BQ31</f>
        <v>0</v>
      </c>
      <c r="AM31" s="98">
        <f t="shared" ref="AM31" si="45">BE31*BR31</f>
        <v>0</v>
      </c>
      <c r="AN31" s="98">
        <f t="shared" ref="AN31" si="46">BF31*BS31</f>
        <v>0</v>
      </c>
      <c r="AO31" s="98">
        <f t="shared" ref="AO31" si="47">BG31*BT31</f>
        <v>0</v>
      </c>
      <c r="AP31" s="98">
        <f t="shared" ref="AP31" si="48">BH31*BU31</f>
        <v>0</v>
      </c>
      <c r="AQ31" s="97">
        <f t="shared" ref="AQ31" si="49">SUM(AD31:AK31)</f>
        <v>0</v>
      </c>
      <c r="AR31" s="97">
        <f t="shared" ref="AR31" si="50">SUM(AL31:AP31)</f>
        <v>0</v>
      </c>
      <c r="AS31" s="326"/>
      <c r="AT31" s="326"/>
      <c r="AU31" s="326"/>
      <c r="AV31" s="326"/>
      <c r="AW31" s="1"/>
      <c r="AX31"/>
      <c r="AY31" s="326"/>
      <c r="AZ31" s="42"/>
      <c r="BA31" s="326"/>
      <c r="BB31" s="326"/>
      <c r="BC31" s="326"/>
      <c r="BD31" s="344">
        <v>0</v>
      </c>
      <c r="BE31" s="344"/>
      <c r="BF31" s="344"/>
      <c r="BG31" s="344"/>
      <c r="BH31" s="344"/>
      <c r="BI31" s="326"/>
      <c r="BJ31" s="326"/>
      <c r="BK31" s="326"/>
      <c r="BL31" s="1"/>
      <c r="BM31"/>
      <c r="BN31" s="136">
        <v>0</v>
      </c>
      <c r="BO31" s="42"/>
      <c r="BP31" s="326"/>
      <c r="BQ31" s="344">
        <v>0</v>
      </c>
      <c r="BR31" s="344"/>
      <c r="BS31" s="344"/>
      <c r="BT31" s="344"/>
      <c r="BU31" s="344"/>
      <c r="BV31" s="97">
        <f t="shared" ref="BV31" si="51">SUM(BQ31:BU31)</f>
        <v>0</v>
      </c>
    </row>
    <row r="32" spans="1:74" ht="15">
      <c r="A32" s="326"/>
      <c r="B32" s="326"/>
      <c r="C32" s="326"/>
      <c r="D32" s="8" t="s">
        <v>103</v>
      </c>
      <c r="E32"/>
      <c r="F32" s="42" t="s">
        <v>182</v>
      </c>
      <c r="G32" s="326"/>
      <c r="H32" s="326"/>
      <c r="I32" s="326"/>
      <c r="J32" s="326"/>
      <c r="K32" s="326"/>
      <c r="L32" s="326"/>
      <c r="M32" s="326"/>
      <c r="N32" s="326"/>
      <c r="O32" s="326"/>
      <c r="P32" s="326"/>
      <c r="Q32" s="326"/>
      <c r="R32" s="326"/>
      <c r="S32" s="326"/>
      <c r="T32" s="326"/>
      <c r="U32" s="326"/>
      <c r="V32" s="326"/>
      <c r="W32" s="326"/>
      <c r="X32" s="326"/>
      <c r="Y32" s="326"/>
      <c r="Z32" s="326"/>
      <c r="AA32" s="326"/>
      <c r="AB32" s="326"/>
      <c r="AC32" s="326"/>
      <c r="AD32" s="97">
        <f>SUM(AD25:AD31)</f>
        <v>9376.4634085089983</v>
      </c>
      <c r="AE32" s="97">
        <f t="shared" ref="AE32:AP32" si="52">SUM(AE25:AE31)</f>
        <v>9161.0760374941565</v>
      </c>
      <c r="AF32" s="97">
        <f t="shared" si="52"/>
        <v>9538.1122949586679</v>
      </c>
      <c r="AG32" s="97">
        <f t="shared" si="52"/>
        <v>8401.4365890706049</v>
      </c>
      <c r="AH32" s="97">
        <f t="shared" si="52"/>
        <v>8019.1274576612095</v>
      </c>
      <c r="AI32" s="97">
        <f t="shared" si="52"/>
        <v>7750.2244172582896</v>
      </c>
      <c r="AJ32" s="97">
        <f t="shared" si="52"/>
        <v>7832.8149568571025</v>
      </c>
      <c r="AK32" s="97">
        <f t="shared" si="52"/>
        <v>6708.2770613127996</v>
      </c>
      <c r="AL32" s="97">
        <f t="shared" si="52"/>
        <v>7781.4217122318469</v>
      </c>
      <c r="AM32" s="97">
        <f t="shared" si="52"/>
        <v>0</v>
      </c>
      <c r="AN32" s="97">
        <f t="shared" si="52"/>
        <v>0</v>
      </c>
      <c r="AO32" s="97">
        <f t="shared" si="52"/>
        <v>0</v>
      </c>
      <c r="AP32" s="97">
        <f t="shared" si="52"/>
        <v>0</v>
      </c>
      <c r="AQ32" s="97">
        <f t="shared" si="33"/>
        <v>66787.532223121831</v>
      </c>
      <c r="AR32" s="97">
        <f t="shared" si="34"/>
        <v>7781.4217122318469</v>
      </c>
      <c r="AS32" s="326"/>
      <c r="AT32" s="326"/>
      <c r="AU32" s="326"/>
      <c r="AV32" s="326"/>
      <c r="AW32" s="8" t="s">
        <v>103</v>
      </c>
      <c r="AX32"/>
      <c r="AY32" s="326"/>
      <c r="AZ32" s="42" t="s">
        <v>190</v>
      </c>
      <c r="BA32" s="326"/>
      <c r="BB32" s="326"/>
      <c r="BC32" s="326"/>
      <c r="BD32" s="543"/>
      <c r="BE32" s="544"/>
      <c r="BF32" s="544"/>
      <c r="BG32" s="544"/>
      <c r="BH32" s="545"/>
      <c r="BI32" s="326"/>
      <c r="BJ32" s="326"/>
      <c r="BK32" s="326"/>
      <c r="BL32" s="8" t="s">
        <v>103</v>
      </c>
      <c r="BM32"/>
      <c r="BN32" s="326"/>
      <c r="BO32" s="42"/>
      <c r="BP32" s="326"/>
      <c r="BQ32" s="345"/>
      <c r="BR32" s="544"/>
      <c r="BS32" s="544"/>
      <c r="BT32" s="544"/>
      <c r="BU32" s="544"/>
      <c r="BV32" s="346"/>
    </row>
    <row r="33" spans="1:74" ht="15">
      <c r="A33" s="326"/>
      <c r="B33" s="326"/>
      <c r="C33" s="326"/>
      <c r="D33" s="8"/>
      <c r="E33"/>
      <c r="F33" s="42"/>
      <c r="G33" s="326"/>
      <c r="H33" s="326"/>
      <c r="I33" s="326"/>
      <c r="J33" s="326"/>
      <c r="K33" s="326"/>
      <c r="L33" s="326"/>
      <c r="M33" s="326"/>
      <c r="N33" s="326"/>
      <c r="O33" s="326"/>
      <c r="P33" s="326"/>
      <c r="Q33" s="326"/>
      <c r="R33" s="326"/>
      <c r="S33" s="326"/>
      <c r="T33" s="326"/>
      <c r="U33" s="326"/>
      <c r="V33" s="326"/>
      <c r="W33" s="326"/>
      <c r="X33" s="326"/>
      <c r="Y33" s="326"/>
      <c r="Z33" s="326"/>
      <c r="AA33" s="326"/>
      <c r="AB33" s="326"/>
      <c r="AC33" s="326"/>
      <c r="AD33" s="326"/>
      <c r="AE33" s="326"/>
      <c r="AF33" s="326"/>
      <c r="AG33" s="326"/>
      <c r="AH33" s="326"/>
      <c r="AI33" s="326"/>
      <c r="AJ33" s="326"/>
      <c r="AK33" s="326"/>
      <c r="AL33" s="326"/>
      <c r="AM33" s="326"/>
      <c r="AN33" s="326"/>
      <c r="AO33" s="326"/>
      <c r="AP33" s="326"/>
      <c r="AQ33" s="326"/>
      <c r="AR33" s="326"/>
      <c r="AS33" s="326"/>
      <c r="AT33" s="326"/>
      <c r="AU33" s="326"/>
      <c r="AV33" s="326"/>
      <c r="AW33" s="8"/>
      <c r="AX33"/>
      <c r="AY33" s="326"/>
      <c r="AZ33" s="42"/>
      <c r="BA33" s="326"/>
      <c r="BB33" s="326"/>
      <c r="BC33" s="326"/>
      <c r="BD33" s="326"/>
      <c r="BE33" s="326"/>
      <c r="BF33" s="326"/>
      <c r="BG33" s="326"/>
      <c r="BH33" s="326"/>
      <c r="BI33" s="326"/>
      <c r="BJ33" s="326"/>
      <c r="BK33" s="326"/>
      <c r="BL33" s="8"/>
      <c r="BM33"/>
      <c r="BN33" s="326"/>
      <c r="BO33" s="42"/>
      <c r="BP33" s="326"/>
      <c r="BQ33" s="326"/>
      <c r="BR33" s="326"/>
      <c r="BS33" s="326"/>
      <c r="BT33" s="326"/>
      <c r="BU33" s="326"/>
      <c r="BV33" s="326"/>
    </row>
    <row r="34" spans="1:74" ht="15">
      <c r="A34" s="326"/>
      <c r="B34" s="326"/>
      <c r="C34" s="18" t="s">
        <v>206</v>
      </c>
      <c r="D34" s="326"/>
      <c r="E34"/>
      <c r="F34" s="42"/>
      <c r="G34" s="326"/>
      <c r="H34" s="326"/>
      <c r="I34" s="326"/>
      <c r="J34" s="326"/>
      <c r="K34" s="326"/>
      <c r="L34" s="326"/>
      <c r="M34" s="326"/>
      <c r="N34" s="326"/>
      <c r="O34" s="326"/>
      <c r="P34" s="326"/>
      <c r="Q34" s="326"/>
      <c r="R34" s="326"/>
      <c r="S34" s="326"/>
      <c r="T34" s="326"/>
      <c r="U34" s="326"/>
      <c r="V34" s="326"/>
      <c r="W34" s="326"/>
      <c r="X34" s="326"/>
      <c r="Y34" s="326"/>
      <c r="Z34" s="326"/>
      <c r="AA34" s="326"/>
      <c r="AB34" s="326"/>
      <c r="AC34" s="326"/>
      <c r="AD34" s="326"/>
      <c r="AE34" s="326"/>
      <c r="AF34" s="326"/>
      <c r="AG34" s="326"/>
      <c r="AH34" s="326"/>
      <c r="AI34" s="326"/>
      <c r="AJ34" s="326"/>
      <c r="AK34" s="326"/>
      <c r="AL34" s="326"/>
      <c r="AM34" s="326"/>
      <c r="AN34" s="326"/>
      <c r="AO34" s="326"/>
      <c r="AP34" s="326"/>
      <c r="AQ34" s="326"/>
      <c r="AR34" s="326"/>
      <c r="AS34" s="326"/>
      <c r="AT34" s="326"/>
      <c r="AU34" s="326"/>
      <c r="AV34" s="18" t="s">
        <v>206</v>
      </c>
      <c r="AW34" s="326"/>
      <c r="AX34"/>
      <c r="AY34" s="326"/>
      <c r="AZ34" s="42"/>
      <c r="BA34" s="326"/>
      <c r="BB34" s="326"/>
      <c r="BC34" s="326"/>
      <c r="BD34" s="326"/>
      <c r="BE34" s="326"/>
      <c r="BF34" s="326"/>
      <c r="BG34" s="326"/>
      <c r="BH34" s="326"/>
      <c r="BI34" s="326"/>
      <c r="BJ34" s="326"/>
      <c r="BK34" s="18" t="s">
        <v>206</v>
      </c>
      <c r="BL34" s="326"/>
      <c r="BM34"/>
      <c r="BN34" s="326"/>
      <c r="BO34" s="42"/>
      <c r="BP34" s="326"/>
      <c r="BQ34" s="326"/>
      <c r="BR34" s="326"/>
      <c r="BS34" s="326"/>
      <c r="BT34" s="326"/>
      <c r="BU34" s="326"/>
      <c r="BV34" s="326"/>
    </row>
    <row r="35" spans="1:74" ht="15">
      <c r="A35" s="326"/>
      <c r="B35" s="326"/>
      <c r="C35" s="326"/>
      <c r="D35" s="1" t="s">
        <v>207</v>
      </c>
      <c r="E35"/>
      <c r="F35" s="42" t="s">
        <v>182</v>
      </c>
      <c r="G35" s="326"/>
      <c r="H35" s="326"/>
      <c r="I35" s="326"/>
      <c r="J35" s="326"/>
      <c r="K35" s="326"/>
      <c r="L35" s="326"/>
      <c r="M35" s="326"/>
      <c r="N35" s="326"/>
      <c r="O35" s="326"/>
      <c r="P35" s="326"/>
      <c r="Q35" s="326"/>
      <c r="R35" s="326"/>
      <c r="S35" s="326"/>
      <c r="T35" s="326"/>
      <c r="U35" s="326"/>
      <c r="V35" s="326"/>
      <c r="W35" s="326"/>
      <c r="X35" s="326"/>
      <c r="Y35" s="326"/>
      <c r="Z35" s="326"/>
      <c r="AA35" s="326"/>
      <c r="AB35" s="326"/>
      <c r="AC35" s="326"/>
      <c r="AD35" s="344">
        <v>3032.3999999999987</v>
      </c>
      <c r="AE35" s="344">
        <v>3016.4399999999996</v>
      </c>
      <c r="AF35" s="344">
        <v>4245.3600000000006</v>
      </c>
      <c r="AG35" s="344">
        <v>4811.9856000000009</v>
      </c>
      <c r="AH35" s="344">
        <v>3716.1719999999991</v>
      </c>
      <c r="AI35" s="344">
        <v>3688.6980000000012</v>
      </c>
      <c r="AJ35" s="344">
        <v>3545.0352000000016</v>
      </c>
      <c r="AK35" s="344">
        <v>4621.7880000000005</v>
      </c>
      <c r="AL35" s="98">
        <f t="shared" ref="AL35" si="53">BD35*BQ35</f>
        <v>3540.7449999999999</v>
      </c>
      <c r="AM35" s="98">
        <f t="shared" ref="AM35" si="54">BE35*BR35</f>
        <v>0</v>
      </c>
      <c r="AN35" s="98">
        <f t="shared" ref="AN35" si="55">BF35*BS35</f>
        <v>0</v>
      </c>
      <c r="AO35" s="98">
        <f t="shared" ref="AO35" si="56">BG35*BT35</f>
        <v>0</v>
      </c>
      <c r="AP35" s="98">
        <f t="shared" ref="AP35" si="57">BH35*BU35</f>
        <v>0</v>
      </c>
      <c r="AQ35" s="97">
        <f>SUM(AD35:AK35)</f>
        <v>30677.878800000002</v>
      </c>
      <c r="AR35" s="97">
        <f>SUM(AL35:AP35)</f>
        <v>3540.7449999999999</v>
      </c>
      <c r="AS35" s="326"/>
      <c r="AT35" s="326"/>
      <c r="AU35" s="326"/>
      <c r="AV35" s="326"/>
      <c r="AW35" s="1" t="s">
        <v>207</v>
      </c>
      <c r="AX35"/>
      <c r="AY35" s="326"/>
      <c r="AZ35" s="42" t="s">
        <v>190</v>
      </c>
      <c r="BA35" s="326"/>
      <c r="BB35" s="326"/>
      <c r="BC35" s="326"/>
      <c r="BD35" s="344">
        <v>23.5</v>
      </c>
      <c r="BE35" s="344"/>
      <c r="BF35" s="344"/>
      <c r="BG35" s="344"/>
      <c r="BH35" s="344"/>
      <c r="BI35" s="326"/>
      <c r="BJ35" s="326"/>
      <c r="BK35" s="326"/>
      <c r="BL35" s="1" t="s">
        <v>207</v>
      </c>
      <c r="BM35"/>
      <c r="BN35" s="136" t="s">
        <v>208</v>
      </c>
      <c r="BO35" s="42"/>
      <c r="BP35" s="326"/>
      <c r="BQ35" s="344">
        <v>150.66999999999999</v>
      </c>
      <c r="BR35" s="344"/>
      <c r="BS35" s="344"/>
      <c r="BT35" s="344"/>
      <c r="BU35" s="344"/>
      <c r="BV35" s="97">
        <f>SUM(BQ35:BU35)</f>
        <v>150.66999999999999</v>
      </c>
    </row>
    <row r="36" spans="1:74">
      <c r="A36" s="326"/>
      <c r="B36" s="326"/>
      <c r="C36" s="326"/>
      <c r="D36" s="1" t="s">
        <v>209</v>
      </c>
      <c r="E36" s="326"/>
      <c r="F36" s="42" t="s">
        <v>182</v>
      </c>
      <c r="G36" s="326"/>
      <c r="H36" s="326"/>
      <c r="I36" s="326"/>
      <c r="J36" s="326"/>
      <c r="K36" s="326"/>
      <c r="L36" s="326"/>
      <c r="M36" s="326"/>
      <c r="N36" s="326"/>
      <c r="O36" s="326"/>
      <c r="P36" s="326"/>
      <c r="Q36" s="326"/>
      <c r="R36" s="326"/>
      <c r="S36" s="326"/>
      <c r="T36" s="326"/>
      <c r="U36" s="326"/>
      <c r="V36" s="326"/>
      <c r="W36" s="326"/>
      <c r="X36" s="326"/>
      <c r="Y36" s="326"/>
      <c r="Z36" s="326"/>
      <c r="AA36" s="326"/>
      <c r="AB36" s="326"/>
      <c r="AC36" s="326"/>
      <c r="AD36" s="344"/>
      <c r="AE36" s="344"/>
      <c r="AF36" s="344"/>
      <c r="AG36" s="344"/>
      <c r="AH36" s="344"/>
      <c r="AI36" s="344"/>
      <c r="AJ36" s="344"/>
      <c r="AK36" s="344"/>
      <c r="AL36" s="98">
        <f t="shared" ref="AL36" si="58">BD36*BQ36</f>
        <v>0</v>
      </c>
      <c r="AM36" s="98">
        <f t="shared" ref="AM36" si="59">BE36*BR36</f>
        <v>0</v>
      </c>
      <c r="AN36" s="98">
        <f t="shared" ref="AN36" si="60">BF36*BS36</f>
        <v>0</v>
      </c>
      <c r="AO36" s="98">
        <f t="shared" ref="AO36" si="61">BG36*BT36</f>
        <v>0</v>
      </c>
      <c r="AP36" s="98">
        <f t="shared" ref="AP36" si="62">BH36*BU36</f>
        <v>0</v>
      </c>
      <c r="AQ36" s="97">
        <f>SUM(AD36:AK36)</f>
        <v>0</v>
      </c>
      <c r="AR36" s="97">
        <f>SUM(AL36:AP36)</f>
        <v>0</v>
      </c>
      <c r="AS36" s="326"/>
      <c r="AT36" s="326"/>
      <c r="AU36" s="326"/>
      <c r="AV36" s="326"/>
      <c r="AW36" s="1" t="s">
        <v>209</v>
      </c>
      <c r="AX36" s="326"/>
      <c r="AY36" s="326"/>
      <c r="AZ36" s="42" t="s">
        <v>190</v>
      </c>
      <c r="BA36" s="326"/>
      <c r="BB36" s="326"/>
      <c r="BC36" s="326"/>
      <c r="BD36" s="344">
        <v>0</v>
      </c>
      <c r="BE36" s="344"/>
      <c r="BF36" s="344"/>
      <c r="BG36" s="344"/>
      <c r="BH36" s="344"/>
      <c r="BI36" s="326"/>
      <c r="BJ36" s="326"/>
      <c r="BK36" s="326"/>
      <c r="BL36" s="1" t="s">
        <v>209</v>
      </c>
      <c r="BM36" s="326"/>
      <c r="BN36" s="136">
        <v>0</v>
      </c>
      <c r="BO36" s="42"/>
      <c r="BP36" s="326"/>
      <c r="BQ36" s="344">
        <v>0</v>
      </c>
      <c r="BR36" s="344"/>
      <c r="BS36" s="344"/>
      <c r="BT36" s="344"/>
      <c r="BU36" s="344"/>
      <c r="BV36" s="97">
        <f>SUM(BQ36:BU36)</f>
        <v>0</v>
      </c>
    </row>
    <row r="37" spans="1:74">
      <c r="A37" s="326"/>
      <c r="B37" s="326"/>
      <c r="C37" s="326"/>
      <c r="D37" s="1" t="s">
        <v>210</v>
      </c>
      <c r="E37" s="326"/>
      <c r="F37" s="42" t="s">
        <v>182</v>
      </c>
      <c r="G37" s="326"/>
      <c r="H37" s="326"/>
      <c r="I37" s="326"/>
      <c r="J37" s="326"/>
      <c r="K37" s="326"/>
      <c r="L37" s="326"/>
      <c r="M37" s="326"/>
      <c r="N37" s="326"/>
      <c r="O37" s="326"/>
      <c r="P37" s="326"/>
      <c r="Q37" s="326"/>
      <c r="R37" s="326"/>
      <c r="S37" s="326"/>
      <c r="T37" s="326"/>
      <c r="U37" s="326"/>
      <c r="V37" s="326"/>
      <c r="W37" s="326"/>
      <c r="X37" s="326"/>
      <c r="Y37" s="326"/>
      <c r="Z37" s="326"/>
      <c r="AA37" s="326"/>
      <c r="AB37" s="326"/>
      <c r="AC37" s="326"/>
      <c r="AD37" s="344"/>
      <c r="AE37" s="344"/>
      <c r="AF37" s="344"/>
      <c r="AG37" s="344"/>
      <c r="AH37" s="344"/>
      <c r="AI37" s="344"/>
      <c r="AJ37" s="344"/>
      <c r="AK37" s="344"/>
      <c r="AL37" s="98">
        <f t="shared" ref="AL37" si="63">BD37*BQ37</f>
        <v>0</v>
      </c>
      <c r="AM37" s="98">
        <f t="shared" ref="AM37" si="64">BE37*BR37</f>
        <v>0</v>
      </c>
      <c r="AN37" s="98">
        <f t="shared" ref="AN37" si="65">BF37*BS37</f>
        <v>0</v>
      </c>
      <c r="AO37" s="98">
        <f t="shared" ref="AO37" si="66">BG37*BT37</f>
        <v>0</v>
      </c>
      <c r="AP37" s="98">
        <f t="shared" ref="AP37" si="67">BH37*BU37</f>
        <v>0</v>
      </c>
      <c r="AQ37" s="97">
        <f t="shared" ref="AQ37" si="68">SUM(AD37:AK37)</f>
        <v>0</v>
      </c>
      <c r="AR37" s="97">
        <f t="shared" ref="AR37" si="69">SUM(AL37:AP37)</f>
        <v>0</v>
      </c>
      <c r="AS37" s="326"/>
      <c r="AT37" s="326"/>
      <c r="AU37" s="326"/>
      <c r="AV37" s="326"/>
      <c r="AW37" s="1" t="s">
        <v>210</v>
      </c>
      <c r="AX37" s="326"/>
      <c r="AY37" s="326"/>
      <c r="AZ37" s="42" t="s">
        <v>190</v>
      </c>
      <c r="BA37" s="326"/>
      <c r="BB37" s="326"/>
      <c r="BC37" s="326"/>
      <c r="BD37" s="344">
        <v>0</v>
      </c>
      <c r="BE37" s="344"/>
      <c r="BF37" s="344"/>
      <c r="BG37" s="344"/>
      <c r="BH37" s="344"/>
      <c r="BI37" s="326"/>
      <c r="BJ37" s="326"/>
      <c r="BK37" s="326"/>
      <c r="BL37" s="1" t="s">
        <v>210</v>
      </c>
      <c r="BM37" s="326"/>
      <c r="BN37" s="136">
        <v>0</v>
      </c>
      <c r="BO37" s="42"/>
      <c r="BP37" s="326"/>
      <c r="BQ37" s="344">
        <v>0</v>
      </c>
      <c r="BR37" s="344"/>
      <c r="BS37" s="344"/>
      <c r="BT37" s="344"/>
      <c r="BU37" s="344"/>
      <c r="BV37" s="97">
        <f>SUM(BQ37:BU37)</f>
        <v>0</v>
      </c>
    </row>
    <row r="38" spans="1:74">
      <c r="A38" s="326"/>
      <c r="B38" s="326"/>
      <c r="C38" s="326"/>
      <c r="D38" s="1"/>
      <c r="E38" s="326"/>
      <c r="F38" s="42"/>
      <c r="G38" s="326"/>
      <c r="H38" s="326"/>
      <c r="I38" s="326"/>
      <c r="J38" s="326"/>
      <c r="K38" s="326"/>
      <c r="L38" s="326"/>
      <c r="M38" s="326"/>
      <c r="N38" s="326"/>
      <c r="O38" s="326"/>
      <c r="P38" s="326"/>
      <c r="Q38" s="326"/>
      <c r="R38" s="326"/>
      <c r="S38" s="326"/>
      <c r="T38" s="326"/>
      <c r="U38" s="326"/>
      <c r="V38" s="326"/>
      <c r="W38" s="326"/>
      <c r="X38" s="326"/>
      <c r="Y38" s="326"/>
      <c r="Z38" s="326"/>
      <c r="AA38" s="326"/>
      <c r="AB38" s="326"/>
      <c r="AC38" s="326"/>
      <c r="AD38" s="344"/>
      <c r="AE38" s="344"/>
      <c r="AF38" s="344"/>
      <c r="AG38" s="344"/>
      <c r="AH38" s="344"/>
      <c r="AI38" s="344"/>
      <c r="AJ38" s="344"/>
      <c r="AK38" s="344"/>
      <c r="AL38" s="98">
        <f t="shared" ref="AL38" si="70">BD38*BQ38</f>
        <v>0</v>
      </c>
      <c r="AM38" s="98">
        <f t="shared" ref="AM38" si="71">BE38*BR38</f>
        <v>0</v>
      </c>
      <c r="AN38" s="98">
        <f t="shared" ref="AN38" si="72">BF38*BS38</f>
        <v>0</v>
      </c>
      <c r="AO38" s="98">
        <f t="shared" ref="AO38" si="73">BG38*BT38</f>
        <v>0</v>
      </c>
      <c r="AP38" s="98">
        <f t="shared" ref="AP38" si="74">BH38*BU38</f>
        <v>0</v>
      </c>
      <c r="AQ38" s="97">
        <f t="shared" ref="AQ38" si="75">SUM(AD38:AK38)</f>
        <v>0</v>
      </c>
      <c r="AR38" s="97">
        <f t="shared" ref="AR38" si="76">SUM(AL38:AP38)</f>
        <v>0</v>
      </c>
      <c r="AS38" s="326"/>
      <c r="AT38" s="326"/>
      <c r="AU38" s="326"/>
      <c r="AV38" s="326"/>
      <c r="AW38" s="1"/>
      <c r="AX38" s="326"/>
      <c r="AY38" s="326"/>
      <c r="AZ38" s="42"/>
      <c r="BA38" s="326"/>
      <c r="BB38" s="326"/>
      <c r="BC38" s="326"/>
      <c r="BD38" s="344">
        <v>0</v>
      </c>
      <c r="BE38" s="344"/>
      <c r="BF38" s="344"/>
      <c r="BG38" s="344"/>
      <c r="BH38" s="344"/>
      <c r="BI38" s="326"/>
      <c r="BJ38" s="326"/>
      <c r="BK38" s="326"/>
      <c r="BL38" s="1"/>
      <c r="BM38" s="326"/>
      <c r="BN38" s="136">
        <v>0</v>
      </c>
      <c r="BO38" s="42"/>
      <c r="BP38" s="326"/>
      <c r="BQ38" s="344">
        <v>0</v>
      </c>
      <c r="BR38" s="344"/>
      <c r="BS38" s="344"/>
      <c r="BT38" s="344"/>
      <c r="BU38" s="344"/>
      <c r="BV38" s="97">
        <f>SUM(BQ38:BU38)</f>
        <v>0</v>
      </c>
    </row>
    <row r="39" spans="1:74">
      <c r="A39" s="326"/>
      <c r="B39" s="326"/>
      <c r="C39" s="326"/>
      <c r="D39" s="8" t="s">
        <v>103</v>
      </c>
      <c r="E39" s="8"/>
      <c r="F39" s="42" t="s">
        <v>182</v>
      </c>
      <c r="G39" s="326"/>
      <c r="H39" s="326"/>
      <c r="I39" s="326"/>
      <c r="J39" s="326"/>
      <c r="K39" s="326"/>
      <c r="L39" s="326"/>
      <c r="M39" s="326"/>
      <c r="N39" s="326"/>
      <c r="O39" s="326"/>
      <c r="P39" s="326"/>
      <c r="Q39" s="326"/>
      <c r="R39" s="326"/>
      <c r="S39" s="326"/>
      <c r="T39" s="326"/>
      <c r="U39" s="326"/>
      <c r="V39" s="326"/>
      <c r="W39" s="326"/>
      <c r="X39" s="326"/>
      <c r="Y39" s="326"/>
      <c r="Z39" s="326"/>
      <c r="AA39" s="326"/>
      <c r="AB39" s="326"/>
      <c r="AC39" s="326"/>
      <c r="AD39" s="97">
        <f>SUM(AD35:AD38)</f>
        <v>3032.3999999999987</v>
      </c>
      <c r="AE39" s="97">
        <f t="shared" ref="AE39:AP39" si="77">SUM(AE35:AE38)</f>
        <v>3016.4399999999996</v>
      </c>
      <c r="AF39" s="97">
        <f t="shared" si="77"/>
        <v>4245.3600000000006</v>
      </c>
      <c r="AG39" s="97">
        <f t="shared" si="77"/>
        <v>4811.9856000000009</v>
      </c>
      <c r="AH39" s="97">
        <f t="shared" si="77"/>
        <v>3716.1719999999991</v>
      </c>
      <c r="AI39" s="97">
        <f t="shared" si="77"/>
        <v>3688.6980000000012</v>
      </c>
      <c r="AJ39" s="97">
        <f t="shared" si="77"/>
        <v>3545.0352000000016</v>
      </c>
      <c r="AK39" s="97">
        <f t="shared" si="77"/>
        <v>4621.7880000000005</v>
      </c>
      <c r="AL39" s="97">
        <f t="shared" si="77"/>
        <v>3540.7449999999999</v>
      </c>
      <c r="AM39" s="97">
        <f t="shared" si="77"/>
        <v>0</v>
      </c>
      <c r="AN39" s="97">
        <f t="shared" si="77"/>
        <v>0</v>
      </c>
      <c r="AO39" s="97">
        <f t="shared" si="77"/>
        <v>0</v>
      </c>
      <c r="AP39" s="97">
        <f t="shared" si="77"/>
        <v>0</v>
      </c>
      <c r="AQ39" s="97">
        <f t="shared" ref="AQ39:AR39" si="78">SUM(AQ35:AQ37)</f>
        <v>30677.878800000002</v>
      </c>
      <c r="AR39" s="97">
        <f t="shared" si="78"/>
        <v>3540.7449999999999</v>
      </c>
      <c r="AS39" s="326"/>
      <c r="AT39" s="326"/>
      <c r="AU39" s="326"/>
      <c r="AV39" s="326"/>
      <c r="AW39" s="8" t="s">
        <v>103</v>
      </c>
      <c r="AX39" s="8"/>
      <c r="AY39" s="326"/>
      <c r="AZ39" s="42" t="s">
        <v>190</v>
      </c>
      <c r="BA39" s="326"/>
      <c r="BB39" s="326"/>
      <c r="BC39" s="326"/>
      <c r="BD39" s="345"/>
      <c r="BE39" s="544"/>
      <c r="BF39" s="544"/>
      <c r="BG39" s="544"/>
      <c r="BH39" s="545"/>
      <c r="BI39" s="326"/>
      <c r="BJ39" s="326"/>
      <c r="BK39" s="326"/>
      <c r="BL39" s="8" t="s">
        <v>103</v>
      </c>
      <c r="BM39" s="8"/>
      <c r="BN39" s="326"/>
      <c r="BO39" s="42"/>
      <c r="BP39" s="326"/>
      <c r="BQ39" s="345"/>
      <c r="BR39" s="544"/>
      <c r="BS39" s="544"/>
      <c r="BT39" s="544"/>
      <c r="BU39" s="544"/>
      <c r="BV39" s="346"/>
    </row>
    <row r="40" spans="1:74">
      <c r="A40" s="326"/>
      <c r="B40" s="326"/>
      <c r="C40" s="326"/>
      <c r="D40" s="8"/>
      <c r="E40" s="8"/>
      <c r="F40" s="42"/>
      <c r="G40" s="326"/>
      <c r="H40" s="326"/>
      <c r="I40" s="326"/>
      <c r="J40" s="326"/>
      <c r="K40" s="326"/>
      <c r="L40" s="326"/>
      <c r="M40" s="326"/>
      <c r="N40" s="326"/>
      <c r="O40" s="326"/>
      <c r="P40" s="326"/>
      <c r="Q40" s="326"/>
      <c r="R40" s="326"/>
      <c r="S40" s="326"/>
      <c r="T40" s="326"/>
      <c r="U40" s="326"/>
      <c r="V40" s="326"/>
      <c r="W40" s="326"/>
      <c r="X40" s="326"/>
      <c r="Y40" s="326"/>
      <c r="Z40" s="326"/>
      <c r="AA40" s="326"/>
      <c r="AB40" s="326"/>
      <c r="AC40" s="326"/>
      <c r="AD40" s="326"/>
      <c r="AE40" s="326"/>
      <c r="AF40" s="326"/>
      <c r="AG40" s="326"/>
      <c r="AH40" s="326"/>
      <c r="AI40" s="326"/>
      <c r="AJ40" s="326"/>
      <c r="AK40" s="326"/>
      <c r="AL40" s="326"/>
      <c r="AM40" s="326"/>
      <c r="AN40" s="326"/>
      <c r="AO40" s="326"/>
      <c r="AP40" s="326"/>
      <c r="AQ40" s="326"/>
      <c r="AR40" s="326"/>
      <c r="AS40" s="326"/>
      <c r="AT40" s="326"/>
      <c r="AU40" s="326"/>
      <c r="AV40" s="326"/>
      <c r="AW40" s="8"/>
      <c r="AX40" s="8"/>
      <c r="AY40" s="326"/>
      <c r="AZ40" s="42"/>
      <c r="BA40" s="326"/>
      <c r="BB40" s="326"/>
      <c r="BC40" s="326"/>
      <c r="BD40" s="326"/>
      <c r="BE40" s="326"/>
      <c r="BF40" s="326"/>
      <c r="BG40" s="326"/>
      <c r="BH40" s="326"/>
      <c r="BI40" s="326"/>
      <c r="BJ40" s="326"/>
      <c r="BK40" s="326"/>
      <c r="BL40" s="8"/>
      <c r="BM40" s="8"/>
      <c r="BN40" s="326"/>
      <c r="BO40" s="42"/>
      <c r="BP40" s="326"/>
      <c r="BQ40" s="326"/>
      <c r="BR40" s="326"/>
      <c r="BS40" s="326"/>
      <c r="BT40" s="326"/>
      <c r="BU40" s="326"/>
      <c r="BV40" s="326"/>
    </row>
    <row r="41" spans="1:74">
      <c r="A41" s="326"/>
      <c r="B41" s="326"/>
      <c r="C41" s="18" t="s">
        <v>211</v>
      </c>
      <c r="D41" s="326"/>
      <c r="E41" s="326"/>
      <c r="F41" s="42"/>
      <c r="G41" s="326"/>
      <c r="H41" s="326"/>
      <c r="I41" s="326"/>
      <c r="J41" s="326"/>
      <c r="K41" s="326"/>
      <c r="L41" s="326"/>
      <c r="M41" s="326"/>
      <c r="N41" s="326"/>
      <c r="O41" s="326"/>
      <c r="P41" s="326"/>
      <c r="Q41" s="326"/>
      <c r="R41" s="326"/>
      <c r="S41" s="326"/>
      <c r="T41" s="326"/>
      <c r="U41" s="326"/>
      <c r="V41" s="326"/>
      <c r="W41" s="326"/>
      <c r="X41" s="326"/>
      <c r="Y41" s="326"/>
      <c r="Z41" s="326"/>
      <c r="AA41" s="326"/>
      <c r="AB41" s="326"/>
      <c r="AC41" s="326"/>
      <c r="AD41" s="326"/>
      <c r="AE41" s="326"/>
      <c r="AF41" s="326"/>
      <c r="AG41" s="326"/>
      <c r="AH41" s="326"/>
      <c r="AI41" s="326"/>
      <c r="AJ41" s="326"/>
      <c r="AK41" s="326"/>
      <c r="AL41" s="326"/>
      <c r="AM41" s="326"/>
      <c r="AN41" s="326"/>
      <c r="AO41" s="326"/>
      <c r="AP41" s="326"/>
      <c r="AQ41" s="326"/>
      <c r="AR41" s="326"/>
      <c r="AS41" s="326"/>
      <c r="AT41" s="326"/>
      <c r="AU41" s="326"/>
      <c r="AV41" s="18" t="s">
        <v>211</v>
      </c>
      <c r="AW41" s="326"/>
      <c r="AX41" s="326"/>
      <c r="AY41" s="326"/>
      <c r="AZ41" s="42"/>
      <c r="BA41" s="326"/>
      <c r="BB41" s="326"/>
      <c r="BC41" s="326"/>
      <c r="BD41" s="326"/>
      <c r="BE41" s="326"/>
      <c r="BF41" s="326"/>
      <c r="BG41" s="326"/>
      <c r="BH41" s="326"/>
      <c r="BI41" s="326"/>
      <c r="BJ41" s="326"/>
      <c r="BK41" s="18" t="s">
        <v>211</v>
      </c>
      <c r="BL41" s="326"/>
      <c r="BM41" s="326"/>
      <c r="BN41" s="326"/>
      <c r="BO41" s="42"/>
      <c r="BP41" s="326"/>
      <c r="BQ41" s="326"/>
      <c r="BR41" s="326"/>
      <c r="BS41" s="326"/>
      <c r="BT41" s="326"/>
      <c r="BU41" s="326"/>
      <c r="BV41" s="326"/>
    </row>
    <row r="42" spans="1:74">
      <c r="A42" s="326"/>
      <c r="B42" s="326"/>
      <c r="C42" s="326"/>
      <c r="D42" s="1" t="s">
        <v>212</v>
      </c>
      <c r="E42" s="326"/>
      <c r="F42" s="42" t="s">
        <v>182</v>
      </c>
      <c r="G42" s="326"/>
      <c r="H42" s="326"/>
      <c r="I42" s="326"/>
      <c r="J42" s="326"/>
      <c r="K42" s="326"/>
      <c r="L42" s="326"/>
      <c r="M42" s="326"/>
      <c r="N42" s="326"/>
      <c r="O42" s="326"/>
      <c r="P42" s="326"/>
      <c r="Q42" s="326"/>
      <c r="R42" s="326"/>
      <c r="S42" s="326"/>
      <c r="T42" s="326"/>
      <c r="U42" s="326"/>
      <c r="V42" s="326"/>
      <c r="W42" s="326"/>
      <c r="X42" s="326"/>
      <c r="Y42" s="326"/>
      <c r="Z42" s="326"/>
      <c r="AA42" s="326"/>
      <c r="AB42" s="326"/>
      <c r="AC42" s="326"/>
      <c r="AD42" s="344">
        <v>536.77579437900022</v>
      </c>
      <c r="AE42" s="344">
        <v>464.71867310598685</v>
      </c>
      <c r="AF42" s="344">
        <v>257.31579413617385</v>
      </c>
      <c r="AG42" s="344">
        <v>565.4799379696002</v>
      </c>
      <c r="AH42" s="344">
        <v>622.4324914536985</v>
      </c>
      <c r="AI42" s="344">
        <v>606.19920243579861</v>
      </c>
      <c r="AJ42" s="344">
        <v>814.48285833995783</v>
      </c>
      <c r="AK42" s="344">
        <v>9967.0906983191981</v>
      </c>
      <c r="AL42" s="98">
        <f t="shared" ref="AL42:AL44" si="79">BD42*BQ42</f>
        <v>6915.6229722631542</v>
      </c>
      <c r="AM42" s="98">
        <f t="shared" ref="AM42:AM44" si="80">BE42*BR42</f>
        <v>0</v>
      </c>
      <c r="AN42" s="98">
        <f t="shared" ref="AN42:AN44" si="81">BF42*BS42</f>
        <v>0</v>
      </c>
      <c r="AO42" s="98">
        <f t="shared" ref="AO42:AO44" si="82">BG42*BT42</f>
        <v>0</v>
      </c>
      <c r="AP42" s="98">
        <f t="shared" ref="AP42:AP44" si="83">BH42*BU42</f>
        <v>0</v>
      </c>
      <c r="AQ42" s="97">
        <f t="shared" ref="AQ42:AQ46" si="84">SUM(AD42:AK42)</f>
        <v>13834.495450139413</v>
      </c>
      <c r="AR42" s="97">
        <f t="shared" ref="AR42:AR46" si="85">SUM(AL42:AP42)</f>
        <v>6915.6229722631542</v>
      </c>
      <c r="AS42" s="326"/>
      <c r="AT42" s="326"/>
      <c r="AU42" s="326"/>
      <c r="AV42" s="326"/>
      <c r="AW42" s="1" t="s">
        <v>212</v>
      </c>
      <c r="AX42" s="326"/>
      <c r="AY42" s="326"/>
      <c r="AZ42" s="42" t="s">
        <v>190</v>
      </c>
      <c r="BA42" s="326"/>
      <c r="BB42" s="326"/>
      <c r="BC42" s="326"/>
      <c r="BD42" s="344">
        <v>2.5120638845637588E-3</v>
      </c>
      <c r="BE42" s="344"/>
      <c r="BF42" s="344"/>
      <c r="BG42" s="344"/>
      <c r="BH42" s="344"/>
      <c r="BI42" s="326"/>
      <c r="BJ42" s="326"/>
      <c r="BK42" s="326"/>
      <c r="BL42" s="1" t="s">
        <v>212</v>
      </c>
      <c r="BM42" s="326"/>
      <c r="BN42" s="136" t="s">
        <v>200</v>
      </c>
      <c r="BO42" s="42"/>
      <c r="BP42" s="326"/>
      <c r="BQ42" s="344">
        <v>2752964.6100000003</v>
      </c>
      <c r="BR42" s="344"/>
      <c r="BS42" s="344"/>
      <c r="BT42" s="344"/>
      <c r="BU42" s="344"/>
      <c r="BV42" s="97">
        <f>SUM(BQ42:BU42)</f>
        <v>2752964.6100000003</v>
      </c>
    </row>
    <row r="43" spans="1:74">
      <c r="A43" s="326"/>
      <c r="B43" s="326"/>
      <c r="C43" s="326"/>
      <c r="D43" s="1" t="s">
        <v>213</v>
      </c>
      <c r="E43" s="326"/>
      <c r="F43" s="42" t="s">
        <v>182</v>
      </c>
      <c r="G43" s="326"/>
      <c r="H43" s="326"/>
      <c r="I43" s="326"/>
      <c r="J43" s="326"/>
      <c r="K43" s="326"/>
      <c r="L43" s="326"/>
      <c r="M43" s="326"/>
      <c r="N43" s="326"/>
      <c r="O43" s="326"/>
      <c r="P43" s="326"/>
      <c r="Q43" s="326"/>
      <c r="R43" s="326"/>
      <c r="S43" s="326"/>
      <c r="T43" s="326"/>
      <c r="U43" s="326"/>
      <c r="V43" s="326"/>
      <c r="W43" s="326"/>
      <c r="X43" s="326"/>
      <c r="Y43" s="326"/>
      <c r="Z43" s="326"/>
      <c r="AA43" s="326"/>
      <c r="AB43" s="326"/>
      <c r="AC43" s="326"/>
      <c r="AD43" s="344"/>
      <c r="AE43" s="344"/>
      <c r="AF43" s="344"/>
      <c r="AG43" s="344"/>
      <c r="AH43" s="344"/>
      <c r="AI43" s="344"/>
      <c r="AJ43" s="344"/>
      <c r="AK43" s="344"/>
      <c r="AL43" s="98">
        <f t="shared" si="79"/>
        <v>0.84463362000000008</v>
      </c>
      <c r="AM43" s="98">
        <f t="shared" si="80"/>
        <v>0</v>
      </c>
      <c r="AN43" s="98">
        <f t="shared" si="81"/>
        <v>0</v>
      </c>
      <c r="AO43" s="98">
        <f t="shared" si="82"/>
        <v>0</v>
      </c>
      <c r="AP43" s="98">
        <f t="shared" si="83"/>
        <v>0</v>
      </c>
      <c r="AQ43" s="97">
        <f t="shared" si="84"/>
        <v>0</v>
      </c>
      <c r="AR43" s="97">
        <f t="shared" si="85"/>
        <v>0.84463362000000008</v>
      </c>
      <c r="AS43" s="326"/>
      <c r="AT43" s="326"/>
      <c r="AU43" s="326"/>
      <c r="AV43" s="326"/>
      <c r="AW43" s="1" t="s">
        <v>213</v>
      </c>
      <c r="AX43" s="326"/>
      <c r="AY43" s="326"/>
      <c r="AZ43" s="42" t="s">
        <v>190</v>
      </c>
      <c r="BA43" s="326"/>
      <c r="BB43" s="326"/>
      <c r="BC43" s="326"/>
      <c r="BD43" s="344">
        <v>3.5580000000000002E-5</v>
      </c>
      <c r="BE43" s="344"/>
      <c r="BF43" s="344"/>
      <c r="BG43" s="344"/>
      <c r="BH43" s="344"/>
      <c r="BI43" s="326"/>
      <c r="BJ43" s="326"/>
      <c r="BK43" s="326"/>
      <c r="BL43" s="1" t="s">
        <v>213</v>
      </c>
      <c r="BM43" s="326"/>
      <c r="BN43" s="136" t="s">
        <v>200</v>
      </c>
      <c r="BO43" s="42"/>
      <c r="BP43" s="326"/>
      <c r="BQ43" s="344">
        <v>23739</v>
      </c>
      <c r="BR43" s="344"/>
      <c r="BS43" s="344"/>
      <c r="BT43" s="344"/>
      <c r="BU43" s="344"/>
      <c r="BV43" s="97">
        <f>SUM(BQ43:BU43)</f>
        <v>23739</v>
      </c>
    </row>
    <row r="44" spans="1:74">
      <c r="A44" s="326"/>
      <c r="B44" s="326"/>
      <c r="C44" s="326"/>
      <c r="D44" s="1" t="s">
        <v>214</v>
      </c>
      <c r="E44" s="326"/>
      <c r="F44" s="42" t="s">
        <v>182</v>
      </c>
      <c r="G44" s="326"/>
      <c r="H44" s="326"/>
      <c r="I44" s="326"/>
      <c r="J44" s="326"/>
      <c r="K44" s="326"/>
      <c r="L44" s="326"/>
      <c r="M44" s="326"/>
      <c r="N44" s="326"/>
      <c r="O44" s="326"/>
      <c r="P44" s="326"/>
      <c r="Q44" s="326"/>
      <c r="R44" s="326"/>
      <c r="S44" s="326"/>
      <c r="T44" s="326"/>
      <c r="U44" s="326"/>
      <c r="V44" s="326"/>
      <c r="W44" s="326"/>
      <c r="X44" s="326"/>
      <c r="Y44" s="326"/>
      <c r="Z44" s="326"/>
      <c r="AA44" s="326"/>
      <c r="AB44" s="326"/>
      <c r="AC44" s="326"/>
      <c r="AD44" s="344">
        <v>3403.3790962956054</v>
      </c>
      <c r="AE44" s="344">
        <v>4596.8839930753757</v>
      </c>
      <c r="AF44" s="344">
        <v>3400.5687304471367</v>
      </c>
      <c r="AG44" s="344">
        <v>3867.8225998515104</v>
      </c>
      <c r="AH44" s="344">
        <v>6075.1323679318939</v>
      </c>
      <c r="AI44" s="344">
        <v>13602.460059654399</v>
      </c>
      <c r="AJ44" s="344">
        <v>15394.666221258522</v>
      </c>
      <c r="AK44" s="344">
        <v>6122.0989250548009</v>
      </c>
      <c r="AL44" s="98">
        <f t="shared" si="79"/>
        <v>0</v>
      </c>
      <c r="AM44" s="98">
        <f t="shared" si="80"/>
        <v>0</v>
      </c>
      <c r="AN44" s="98">
        <f t="shared" si="81"/>
        <v>0</v>
      </c>
      <c r="AO44" s="98">
        <f t="shared" si="82"/>
        <v>0</v>
      </c>
      <c r="AP44" s="98">
        <f t="shared" si="83"/>
        <v>0</v>
      </c>
      <c r="AQ44" s="97">
        <f t="shared" si="84"/>
        <v>56463.011993569242</v>
      </c>
      <c r="AR44" s="97">
        <f t="shared" si="85"/>
        <v>0</v>
      </c>
      <c r="AS44" s="326"/>
      <c r="AT44" s="326"/>
      <c r="AU44" s="326"/>
      <c r="AV44" s="326"/>
      <c r="AW44" s="1" t="s">
        <v>215</v>
      </c>
      <c r="AX44" s="326"/>
      <c r="AY44" s="326"/>
      <c r="AZ44" s="42" t="s">
        <v>190</v>
      </c>
      <c r="BA44" s="326"/>
      <c r="BB44" s="326"/>
      <c r="BC44" s="326"/>
      <c r="BD44" s="344">
        <v>0</v>
      </c>
      <c r="BE44" s="344"/>
      <c r="BF44" s="344"/>
      <c r="BG44" s="344"/>
      <c r="BH44" s="344"/>
      <c r="BI44" s="326"/>
      <c r="BJ44" s="326"/>
      <c r="BK44" s="326"/>
      <c r="BL44" s="1" t="s">
        <v>215</v>
      </c>
      <c r="BM44" s="326"/>
      <c r="BN44" s="136">
        <v>0</v>
      </c>
      <c r="BO44" s="42"/>
      <c r="BP44" s="326"/>
      <c r="BQ44" s="344">
        <v>0</v>
      </c>
      <c r="BR44" s="344"/>
      <c r="BS44" s="344"/>
      <c r="BT44" s="344"/>
      <c r="BU44" s="344"/>
      <c r="BV44" s="97">
        <f>SUM(BQ44:BU44)</f>
        <v>0</v>
      </c>
    </row>
    <row r="45" spans="1:74">
      <c r="A45" s="326"/>
      <c r="B45" s="326"/>
      <c r="C45" s="326"/>
      <c r="D45" s="1"/>
      <c r="E45" s="326"/>
      <c r="F45" s="42"/>
      <c r="G45" s="326"/>
      <c r="H45" s="326"/>
      <c r="I45" s="326"/>
      <c r="J45" s="326"/>
      <c r="K45" s="326"/>
      <c r="L45" s="326"/>
      <c r="M45" s="326"/>
      <c r="N45" s="326"/>
      <c r="O45" s="326"/>
      <c r="P45" s="326"/>
      <c r="Q45" s="326"/>
      <c r="R45" s="326"/>
      <c r="S45" s="326"/>
      <c r="T45" s="326"/>
      <c r="U45" s="326"/>
      <c r="V45" s="326"/>
      <c r="W45" s="326"/>
      <c r="X45" s="326"/>
      <c r="Y45" s="326"/>
      <c r="Z45" s="326"/>
      <c r="AA45" s="326"/>
      <c r="AB45" s="326"/>
      <c r="AC45" s="326"/>
      <c r="AD45" s="344"/>
      <c r="AE45" s="344"/>
      <c r="AF45" s="344"/>
      <c r="AG45" s="344"/>
      <c r="AH45" s="344"/>
      <c r="AI45" s="344"/>
      <c r="AJ45" s="344"/>
      <c r="AK45" s="344"/>
      <c r="AL45" s="98">
        <f t="shared" ref="AL45" si="86">BD45*BQ45</f>
        <v>0</v>
      </c>
      <c r="AM45" s="98">
        <f t="shared" ref="AM45" si="87">BE45*BR45</f>
        <v>0</v>
      </c>
      <c r="AN45" s="98">
        <f t="shared" ref="AN45" si="88">BF45*BS45</f>
        <v>0</v>
      </c>
      <c r="AO45" s="98">
        <f t="shared" ref="AO45" si="89">BG45*BT45</f>
        <v>0</v>
      </c>
      <c r="AP45" s="98">
        <f t="shared" ref="AP45" si="90">BH45*BU45</f>
        <v>0</v>
      </c>
      <c r="AQ45" s="97">
        <f t="shared" ref="AQ45" si="91">SUM(AD45:AK45)</f>
        <v>0</v>
      </c>
      <c r="AR45" s="97">
        <f t="shared" ref="AR45" si="92">SUM(AL45:AP45)</f>
        <v>0</v>
      </c>
      <c r="AS45" s="326"/>
      <c r="AT45" s="326"/>
      <c r="AU45" s="326"/>
      <c r="AV45" s="326"/>
      <c r="AW45" s="1"/>
      <c r="AX45" s="326"/>
      <c r="AY45" s="326"/>
      <c r="AZ45" s="42"/>
      <c r="BA45" s="326"/>
      <c r="BB45" s="326"/>
      <c r="BC45" s="326"/>
      <c r="BD45" s="344">
        <v>0</v>
      </c>
      <c r="BE45" s="344"/>
      <c r="BF45" s="344"/>
      <c r="BG45" s="344"/>
      <c r="BH45" s="344"/>
      <c r="BI45" s="326"/>
      <c r="BJ45" s="326"/>
      <c r="BK45" s="326"/>
      <c r="BL45" s="1"/>
      <c r="BM45" s="326"/>
      <c r="BN45" s="136">
        <v>0</v>
      </c>
      <c r="BO45" s="42"/>
      <c r="BP45" s="326"/>
      <c r="BQ45" s="344">
        <v>0</v>
      </c>
      <c r="BR45" s="344"/>
      <c r="BS45" s="344"/>
      <c r="BT45" s="344"/>
      <c r="BU45" s="344"/>
      <c r="BV45" s="97">
        <f>SUM(BQ45:BU45)</f>
        <v>0</v>
      </c>
    </row>
    <row r="46" spans="1:74">
      <c r="A46" s="326"/>
      <c r="B46" s="326"/>
      <c r="C46" s="326"/>
      <c r="D46" s="8" t="s">
        <v>103</v>
      </c>
      <c r="E46" s="8"/>
      <c r="F46" s="42" t="s">
        <v>182</v>
      </c>
      <c r="G46" s="326"/>
      <c r="H46" s="326"/>
      <c r="I46" s="326"/>
      <c r="J46" s="326"/>
      <c r="K46" s="326"/>
      <c r="L46" s="326"/>
      <c r="M46" s="326"/>
      <c r="N46" s="326"/>
      <c r="O46" s="326"/>
      <c r="P46" s="326"/>
      <c r="Q46" s="326"/>
      <c r="R46" s="326"/>
      <c r="S46" s="326"/>
      <c r="T46" s="326"/>
      <c r="U46" s="326"/>
      <c r="V46" s="326"/>
      <c r="W46" s="326"/>
      <c r="X46" s="326"/>
      <c r="Y46" s="326"/>
      <c r="Z46" s="326"/>
      <c r="AA46" s="326"/>
      <c r="AB46" s="326"/>
      <c r="AC46" s="326"/>
      <c r="AD46" s="97">
        <f>SUM(AD42:AD45)</f>
        <v>3940.1548906746057</v>
      </c>
      <c r="AE46" s="97">
        <f t="shared" ref="AE46:AP46" si="93">SUM(AE42:AE45)</f>
        <v>5061.6026661813621</v>
      </c>
      <c r="AF46" s="97">
        <f t="shared" si="93"/>
        <v>3657.8845245833104</v>
      </c>
      <c r="AG46" s="97">
        <f t="shared" si="93"/>
        <v>4433.3025378211105</v>
      </c>
      <c r="AH46" s="97">
        <f t="shared" si="93"/>
        <v>6697.5648593855922</v>
      </c>
      <c r="AI46" s="97">
        <f t="shared" si="93"/>
        <v>14208.659262090197</v>
      </c>
      <c r="AJ46" s="97">
        <f t="shared" si="93"/>
        <v>16209.149079598479</v>
      </c>
      <c r="AK46" s="97">
        <f t="shared" si="93"/>
        <v>16089.189623373999</v>
      </c>
      <c r="AL46" s="97">
        <f t="shared" si="93"/>
        <v>6916.4676058831546</v>
      </c>
      <c r="AM46" s="97">
        <f t="shared" si="93"/>
        <v>0</v>
      </c>
      <c r="AN46" s="97">
        <f t="shared" si="93"/>
        <v>0</v>
      </c>
      <c r="AO46" s="97">
        <f t="shared" si="93"/>
        <v>0</v>
      </c>
      <c r="AP46" s="97">
        <f t="shared" si="93"/>
        <v>0</v>
      </c>
      <c r="AQ46" s="97">
        <f t="shared" si="84"/>
        <v>70297.507443708659</v>
      </c>
      <c r="AR46" s="97">
        <f t="shared" si="85"/>
        <v>6916.4676058831546</v>
      </c>
      <c r="AS46" s="326"/>
      <c r="AT46" s="326"/>
      <c r="AU46" s="326"/>
      <c r="AV46" s="326"/>
      <c r="AW46" s="8" t="s">
        <v>103</v>
      </c>
      <c r="AX46" s="8"/>
      <c r="AY46" s="326"/>
      <c r="AZ46" s="42" t="s">
        <v>190</v>
      </c>
      <c r="BA46" s="326"/>
      <c r="BB46" s="326"/>
      <c r="BC46" s="326"/>
      <c r="BD46" s="345"/>
      <c r="BE46" s="544"/>
      <c r="BF46" s="544"/>
      <c r="BG46" s="544"/>
      <c r="BH46" s="545"/>
      <c r="BI46" s="326"/>
      <c r="BJ46" s="326"/>
      <c r="BK46" s="326"/>
      <c r="BL46" s="8" t="s">
        <v>103</v>
      </c>
      <c r="BM46" s="8"/>
      <c r="BN46" s="326"/>
      <c r="BO46" s="42"/>
      <c r="BP46" s="326"/>
      <c r="BQ46" s="345"/>
      <c r="BR46" s="544"/>
      <c r="BS46" s="544"/>
      <c r="BT46" s="544"/>
      <c r="BU46" s="544"/>
      <c r="BV46" s="346"/>
    </row>
    <row r="47" spans="1:74">
      <c r="A47" s="326"/>
      <c r="B47" s="326"/>
      <c r="C47" s="326"/>
      <c r="D47" s="8"/>
      <c r="E47" s="8"/>
      <c r="F47" s="42"/>
      <c r="G47" s="326"/>
      <c r="H47" s="326"/>
      <c r="I47" s="326"/>
      <c r="J47" s="326"/>
      <c r="K47" s="326"/>
      <c r="L47" s="326"/>
      <c r="M47" s="326"/>
      <c r="N47" s="326"/>
      <c r="O47" s="326"/>
      <c r="P47" s="326"/>
      <c r="Q47" s="326"/>
      <c r="R47" s="326"/>
      <c r="S47" s="326"/>
      <c r="T47" s="326"/>
      <c r="U47" s="326"/>
      <c r="V47" s="326"/>
      <c r="W47" s="326"/>
      <c r="X47" s="326"/>
      <c r="Y47" s="326"/>
      <c r="Z47" s="326"/>
      <c r="AA47" s="326"/>
      <c r="AB47" s="326"/>
      <c r="AC47" s="326"/>
      <c r="AD47" s="326"/>
      <c r="AE47" s="326"/>
      <c r="AF47" s="326"/>
      <c r="AG47" s="326"/>
      <c r="AH47" s="326"/>
      <c r="AI47" s="326"/>
      <c r="AJ47" s="326"/>
      <c r="AK47" s="326"/>
      <c r="AL47" s="326"/>
      <c r="AM47" s="326"/>
      <c r="AN47" s="326"/>
      <c r="AO47" s="326"/>
      <c r="AP47" s="326"/>
      <c r="AQ47" s="326"/>
      <c r="AR47" s="326"/>
      <c r="AS47" s="326"/>
      <c r="AT47" s="326"/>
      <c r="AU47" s="326"/>
      <c r="AV47" s="326"/>
      <c r="AW47" s="8"/>
      <c r="AX47" s="8"/>
      <c r="AY47" s="326"/>
      <c r="AZ47" s="42"/>
      <c r="BA47" s="326"/>
      <c r="BB47" s="326"/>
      <c r="BC47" s="326"/>
      <c r="BD47" s="326"/>
      <c r="BE47" s="326"/>
      <c r="BF47" s="326"/>
      <c r="BG47" s="326"/>
      <c r="BH47" s="326"/>
      <c r="BI47" s="326"/>
      <c r="BJ47" s="326"/>
      <c r="BK47" s="326"/>
      <c r="BL47" s="8"/>
      <c r="BM47" s="8"/>
      <c r="BN47" s="326"/>
      <c r="BO47" s="42"/>
      <c r="BP47" s="326"/>
      <c r="BQ47" s="326"/>
      <c r="BR47" s="326"/>
      <c r="BS47" s="326"/>
      <c r="BT47" s="326"/>
      <c r="BU47" s="326"/>
      <c r="BV47" s="326"/>
    </row>
    <row r="48" spans="1:74">
      <c r="A48" s="326"/>
      <c r="B48" s="326"/>
      <c r="C48" s="18" t="s">
        <v>216</v>
      </c>
      <c r="D48" s="326"/>
      <c r="E48" s="18"/>
      <c r="F48" s="326"/>
      <c r="G48" s="326"/>
      <c r="H48" s="326"/>
      <c r="I48" s="326"/>
      <c r="J48" s="326"/>
      <c r="K48" s="326"/>
      <c r="L48" s="326"/>
      <c r="M48" s="326"/>
      <c r="N48" s="326"/>
      <c r="O48" s="326"/>
      <c r="P48" s="326"/>
      <c r="Q48" s="326"/>
      <c r="R48" s="326"/>
      <c r="S48" s="326"/>
      <c r="T48" s="326"/>
      <c r="U48" s="326"/>
      <c r="V48" s="326"/>
      <c r="W48" s="326"/>
      <c r="X48" s="326"/>
      <c r="Y48" s="326"/>
      <c r="Z48" s="326"/>
      <c r="AA48" s="326"/>
      <c r="AB48" s="326"/>
      <c r="AC48" s="326"/>
      <c r="AD48" s="326"/>
      <c r="AE48" s="326"/>
      <c r="AF48" s="326"/>
      <c r="AG48" s="326"/>
      <c r="AH48" s="326"/>
      <c r="AI48" s="326"/>
      <c r="AJ48" s="326"/>
      <c r="AK48" s="326"/>
      <c r="AL48" s="326"/>
      <c r="AM48" s="326"/>
      <c r="AN48" s="326"/>
      <c r="AO48" s="326"/>
      <c r="AP48" s="326"/>
      <c r="AQ48" s="326"/>
      <c r="AR48" s="326"/>
      <c r="AS48" s="326"/>
      <c r="AT48" s="326"/>
      <c r="AU48" s="326"/>
      <c r="AV48" s="18" t="s">
        <v>216</v>
      </c>
      <c r="AW48" s="326"/>
      <c r="AX48" s="18"/>
      <c r="AY48" s="326"/>
      <c r="AZ48" s="326"/>
      <c r="BA48" s="326"/>
      <c r="BB48" s="326"/>
      <c r="BC48" s="326"/>
      <c r="BD48" s="326"/>
      <c r="BE48" s="326"/>
      <c r="BF48" s="326"/>
      <c r="BG48" s="326"/>
      <c r="BH48" s="326"/>
      <c r="BI48" s="326"/>
      <c r="BJ48" s="326"/>
      <c r="BK48" s="18" t="s">
        <v>216</v>
      </c>
      <c r="BL48" s="326"/>
      <c r="BM48" s="18"/>
      <c r="BN48" s="326"/>
      <c r="BO48" s="326"/>
      <c r="BP48" s="326"/>
      <c r="BQ48" s="326"/>
      <c r="BR48" s="326"/>
      <c r="BS48" s="326"/>
      <c r="BT48" s="326"/>
      <c r="BU48" s="326"/>
      <c r="BV48" s="326"/>
    </row>
    <row r="49" spans="2:74">
      <c r="B49" s="326"/>
      <c r="C49" s="18"/>
      <c r="D49" s="1" t="s">
        <v>216</v>
      </c>
      <c r="E49" s="18"/>
      <c r="F49" s="42" t="s">
        <v>182</v>
      </c>
      <c r="G49" s="326"/>
      <c r="H49" s="326"/>
      <c r="I49" s="326"/>
      <c r="J49" s="326"/>
      <c r="K49" s="326"/>
      <c r="L49" s="326"/>
      <c r="M49" s="326"/>
      <c r="N49" s="326"/>
      <c r="O49" s="326"/>
      <c r="P49" s="326"/>
      <c r="Q49" s="326"/>
      <c r="R49" s="326"/>
      <c r="S49" s="326"/>
      <c r="T49" s="326"/>
      <c r="U49" s="326"/>
      <c r="V49" s="326"/>
      <c r="W49" s="326"/>
      <c r="X49" s="326"/>
      <c r="Y49" s="326"/>
      <c r="Z49" s="326"/>
      <c r="AA49" s="326"/>
      <c r="AB49" s="326"/>
      <c r="AC49" s="326"/>
      <c r="AD49" s="344">
        <v>824377.36906825856</v>
      </c>
      <c r="AE49" s="344">
        <v>739427.26434906491</v>
      </c>
      <c r="AF49" s="344">
        <v>574936.59231961553</v>
      </c>
      <c r="AG49" s="344">
        <v>455351.11947058566</v>
      </c>
      <c r="AH49" s="344">
        <v>406795.70025317569</v>
      </c>
      <c r="AI49" s="344">
        <v>359548.88</v>
      </c>
      <c r="AJ49" s="344">
        <v>336539.47</v>
      </c>
      <c r="AK49" s="344">
        <v>295464.24</v>
      </c>
      <c r="AL49" s="98">
        <f t="shared" ref="AL49" si="94">BD49*BQ49</f>
        <v>317316.78336337919</v>
      </c>
      <c r="AM49" s="98">
        <f t="shared" ref="AM49" si="95">BE49*BR49</f>
        <v>0</v>
      </c>
      <c r="AN49" s="98">
        <f t="shared" ref="AN49" si="96">BF49*BS49</f>
        <v>0</v>
      </c>
      <c r="AO49" s="98">
        <f t="shared" ref="AO49" si="97">BG49*BT49</f>
        <v>0</v>
      </c>
      <c r="AP49" s="98">
        <f>BH49*BU49</f>
        <v>0</v>
      </c>
      <c r="AQ49" s="97">
        <f>SUM(AD49:AK49)</f>
        <v>3992440.6354606999</v>
      </c>
      <c r="AR49" s="97">
        <f>SUM(AL49:AP49)</f>
        <v>317316.78336337919</v>
      </c>
      <c r="AS49" s="326"/>
      <c r="AT49" s="326"/>
      <c r="AU49" s="326"/>
      <c r="AV49" s="18"/>
      <c r="AW49" s="1" t="s">
        <v>216</v>
      </c>
      <c r="AX49" s="18"/>
      <c r="AY49" s="326"/>
      <c r="AZ49" s="42" t="s">
        <v>190</v>
      </c>
      <c r="BA49" s="326"/>
      <c r="BB49" s="326"/>
      <c r="BC49" s="326"/>
      <c r="BD49" s="344">
        <v>2.0707428859060404E-4</v>
      </c>
      <c r="BE49" s="344"/>
      <c r="BF49" s="344"/>
      <c r="BG49" s="344"/>
      <c r="BH49" s="344"/>
      <c r="BI49" s="326"/>
      <c r="BJ49" s="326"/>
      <c r="BK49" s="18"/>
      <c r="BL49" s="1" t="s">
        <v>216</v>
      </c>
      <c r="BM49" s="18"/>
      <c r="BN49" s="136" t="s">
        <v>191</v>
      </c>
      <c r="BO49" s="42"/>
      <c r="BP49" s="326"/>
      <c r="BQ49" s="363">
        <v>1532381376.3800001</v>
      </c>
      <c r="BR49" s="344"/>
      <c r="BS49" s="344"/>
      <c r="BT49" s="344"/>
      <c r="BU49" s="344"/>
      <c r="BV49" s="97">
        <f>SUM(BQ49:BU49)</f>
        <v>1532381376.3800001</v>
      </c>
    </row>
    <row r="50" spans="2:74">
      <c r="B50" s="326"/>
      <c r="C50" s="326"/>
      <c r="D50" s="326"/>
      <c r="E50" s="326"/>
      <c r="F50" s="326"/>
      <c r="G50" s="326"/>
      <c r="H50" s="326"/>
      <c r="I50" s="326"/>
      <c r="J50" s="326"/>
      <c r="K50" s="326"/>
      <c r="L50" s="326"/>
      <c r="M50" s="326"/>
      <c r="N50" s="326"/>
      <c r="O50" s="326"/>
      <c r="P50" s="326"/>
      <c r="Q50" s="326"/>
      <c r="R50" s="326"/>
      <c r="S50" s="326"/>
      <c r="T50" s="326"/>
      <c r="U50" s="326"/>
      <c r="V50" s="326"/>
      <c r="W50" s="326"/>
      <c r="X50" s="326"/>
      <c r="Y50" s="326"/>
      <c r="Z50" s="326"/>
      <c r="AA50" s="326"/>
      <c r="AB50" s="326"/>
      <c r="AC50" s="326"/>
      <c r="AD50" s="326"/>
      <c r="AE50" s="326"/>
      <c r="AF50" s="326"/>
      <c r="AG50" s="326"/>
      <c r="AH50" s="326"/>
      <c r="AI50" s="326"/>
      <c r="AJ50" s="326"/>
      <c r="AK50" s="326"/>
      <c r="AL50" s="326"/>
      <c r="AM50" s="326"/>
      <c r="AN50" s="326"/>
      <c r="AO50" s="326"/>
      <c r="AP50" s="326"/>
      <c r="AQ50" s="326"/>
      <c r="AR50" s="326"/>
      <c r="AS50" s="326"/>
      <c r="AT50" s="326"/>
      <c r="AU50" s="326"/>
      <c r="AV50" s="326"/>
      <c r="AW50" s="326"/>
      <c r="AX50" s="326"/>
      <c r="AY50" s="326"/>
      <c r="AZ50" s="326"/>
      <c r="BA50" s="326"/>
      <c r="BB50" s="326"/>
      <c r="BC50" s="326"/>
      <c r="BD50" s="326"/>
      <c r="BE50" s="326"/>
      <c r="BF50" s="326"/>
      <c r="BG50" s="326"/>
      <c r="BH50" s="326"/>
      <c r="BI50" s="326"/>
      <c r="BJ50" s="326"/>
      <c r="BK50" s="326"/>
      <c r="BL50" s="326"/>
      <c r="BM50" s="326"/>
      <c r="BN50" s="326"/>
      <c r="BO50" s="326"/>
      <c r="BP50" s="326"/>
      <c r="BQ50" s="326"/>
      <c r="BR50" s="326"/>
      <c r="BS50" s="326"/>
      <c r="BT50" s="326"/>
      <c r="BU50" s="326"/>
      <c r="BV50" s="326"/>
    </row>
    <row r="51" spans="2:74">
      <c r="B51" s="326"/>
      <c r="C51" s="326"/>
      <c r="D51" s="326"/>
      <c r="E51" s="326"/>
      <c r="F51" s="326"/>
      <c r="G51" s="326"/>
      <c r="H51" s="326"/>
      <c r="I51" s="326"/>
      <c r="J51" s="326"/>
      <c r="K51" s="326"/>
      <c r="L51" s="326"/>
      <c r="M51" s="326"/>
      <c r="N51" s="326"/>
      <c r="O51" s="326"/>
      <c r="P51" s="326"/>
      <c r="Q51" s="326"/>
      <c r="R51" s="326"/>
      <c r="S51" s="326"/>
      <c r="T51" s="326"/>
      <c r="U51" s="326"/>
      <c r="V51" s="326"/>
      <c r="W51" s="326"/>
      <c r="X51" s="326"/>
      <c r="Y51" s="326"/>
      <c r="Z51" s="326"/>
      <c r="AA51" s="326"/>
      <c r="AB51" s="326"/>
      <c r="AC51" s="326"/>
      <c r="AD51" s="326"/>
      <c r="AE51" s="326"/>
      <c r="AF51" s="326"/>
      <c r="AG51" s="326"/>
      <c r="AH51" s="326"/>
      <c r="AI51" s="326"/>
      <c r="AJ51" s="326"/>
      <c r="AK51" s="326"/>
      <c r="AL51" s="326"/>
      <c r="AM51" s="326"/>
      <c r="AN51" s="326"/>
      <c r="AO51" s="326"/>
      <c r="AP51" s="326"/>
      <c r="AQ51" s="326"/>
      <c r="AR51" s="326"/>
      <c r="AS51" s="326"/>
      <c r="AT51" s="326"/>
      <c r="AU51" s="326"/>
      <c r="AV51" s="326"/>
      <c r="AW51" s="326"/>
      <c r="AX51" s="326"/>
      <c r="AY51" s="326"/>
      <c r="AZ51" s="326"/>
      <c r="BA51" s="326"/>
      <c r="BB51" s="326"/>
      <c r="BC51" s="326"/>
      <c r="BD51" s="326"/>
      <c r="BE51" s="326"/>
      <c r="BF51" s="326"/>
      <c r="BG51" s="326"/>
      <c r="BH51" s="326"/>
      <c r="BI51" s="326"/>
      <c r="BJ51" s="326"/>
      <c r="BK51" s="326"/>
      <c r="BL51" s="326"/>
      <c r="BM51" s="326"/>
      <c r="BN51" s="326"/>
      <c r="BO51" s="326"/>
      <c r="BP51" s="326"/>
      <c r="BQ51" s="326"/>
      <c r="BR51" s="326"/>
      <c r="BS51" s="326"/>
      <c r="BT51" s="326"/>
      <c r="BU51" s="326"/>
      <c r="BV51" s="326"/>
    </row>
    <row r="52" spans="2:74">
      <c r="B52" s="326"/>
      <c r="C52" s="326"/>
      <c r="D52" s="326"/>
      <c r="E52" s="326"/>
      <c r="F52" s="326"/>
      <c r="G52" s="326"/>
      <c r="H52" s="326"/>
      <c r="I52" s="326"/>
      <c r="J52" s="326"/>
      <c r="K52" s="326"/>
      <c r="L52" s="326"/>
      <c r="M52" s="326"/>
      <c r="N52" s="326"/>
      <c r="O52" s="326"/>
      <c r="P52" s="326"/>
      <c r="Q52" s="326"/>
      <c r="R52" s="326"/>
      <c r="S52" s="326"/>
      <c r="T52" s="326"/>
      <c r="U52" s="326"/>
      <c r="V52" s="326"/>
      <c r="W52" s="326"/>
      <c r="X52" s="326"/>
      <c r="Y52" s="326"/>
      <c r="Z52" s="326"/>
      <c r="AA52" s="326"/>
      <c r="AB52" s="326"/>
      <c r="AC52" s="326"/>
      <c r="AD52" s="326"/>
      <c r="AE52" s="326"/>
      <c r="AF52" s="326"/>
      <c r="AG52" s="326"/>
      <c r="AH52" s="326"/>
      <c r="AI52" s="326"/>
      <c r="AJ52" s="326"/>
      <c r="AK52" s="326"/>
      <c r="AL52" s="326"/>
      <c r="AM52" s="326"/>
      <c r="AN52" s="326"/>
      <c r="AO52" s="326"/>
      <c r="AP52" s="326"/>
      <c r="AQ52" s="326"/>
      <c r="AR52" s="326"/>
      <c r="AS52" s="326"/>
      <c r="AT52" s="326"/>
      <c r="AU52" s="326"/>
      <c r="AV52" s="326"/>
      <c r="AW52" s="326"/>
      <c r="AX52" s="326"/>
      <c r="AY52" s="326"/>
      <c r="AZ52" s="326"/>
      <c r="BA52" s="326"/>
      <c r="BB52" s="326"/>
      <c r="BC52" s="326"/>
      <c r="BD52" s="326"/>
      <c r="BE52" s="326"/>
      <c r="BF52" s="326"/>
      <c r="BG52" s="326"/>
      <c r="BH52" s="326"/>
      <c r="BI52" s="326"/>
      <c r="BJ52" s="326"/>
      <c r="BK52" s="326"/>
      <c r="BL52" s="326"/>
      <c r="BM52" s="326"/>
      <c r="BN52" s="326"/>
      <c r="BO52" s="326"/>
      <c r="BP52" s="326"/>
      <c r="BQ52" s="326"/>
      <c r="BR52" s="326"/>
      <c r="BS52" s="326"/>
      <c r="BT52" s="326"/>
      <c r="BU52" s="326"/>
      <c r="BV52" s="326"/>
    </row>
    <row r="53" spans="2:74">
      <c r="B53" s="326"/>
      <c r="C53" s="326"/>
      <c r="D53" s="326"/>
      <c r="E53" s="326"/>
      <c r="F53" s="326"/>
      <c r="G53" s="326"/>
      <c r="H53" s="326"/>
      <c r="I53" s="326"/>
      <c r="J53" s="326"/>
      <c r="K53" s="326"/>
      <c r="L53" s="326"/>
      <c r="M53" s="326"/>
      <c r="N53" s="326"/>
      <c r="O53" s="326"/>
      <c r="P53" s="326"/>
      <c r="Q53" s="326"/>
      <c r="R53" s="326"/>
      <c r="S53" s="326"/>
      <c r="T53" s="326"/>
      <c r="U53" s="326"/>
      <c r="V53" s="326"/>
      <c r="W53" s="326"/>
      <c r="X53" s="326"/>
      <c r="Y53" s="326"/>
      <c r="Z53" s="326"/>
      <c r="AA53" s="326"/>
      <c r="AB53" s="326"/>
      <c r="AC53" s="326"/>
      <c r="AD53" s="326"/>
      <c r="AE53" s="326"/>
      <c r="AF53" s="326"/>
      <c r="AG53" s="326"/>
      <c r="AH53" s="326"/>
      <c r="AI53" s="326"/>
      <c r="AJ53" s="326"/>
      <c r="AK53" s="326"/>
      <c r="AL53" s="326"/>
      <c r="AM53" s="326"/>
      <c r="AN53" s="326"/>
      <c r="AO53" s="326"/>
      <c r="AP53" s="326"/>
      <c r="AQ53" s="326"/>
      <c r="AR53" s="326"/>
      <c r="AS53" s="326"/>
      <c r="AT53" s="326"/>
      <c r="AU53" s="326"/>
      <c r="AV53" s="326"/>
      <c r="AW53" s="326"/>
      <c r="AX53" s="326"/>
      <c r="AY53" s="326"/>
      <c r="AZ53" s="326"/>
      <c r="BA53" s="326"/>
      <c r="BB53" s="326"/>
      <c r="BC53" s="326"/>
      <c r="BD53" s="326"/>
      <c r="BE53" s="326"/>
      <c r="BF53" s="326"/>
      <c r="BG53" s="326"/>
      <c r="BH53" s="326"/>
      <c r="BI53" s="326"/>
      <c r="BJ53" s="326"/>
      <c r="BK53" s="326"/>
      <c r="BL53" s="326"/>
      <c r="BM53" s="326"/>
      <c r="BN53" s="326"/>
      <c r="BO53" s="326"/>
      <c r="BP53" s="326"/>
      <c r="BQ53" s="326"/>
      <c r="BR53" s="326"/>
      <c r="BS53" s="326"/>
      <c r="BT53" s="326"/>
      <c r="BU53" s="326"/>
      <c r="BV53" s="326"/>
    </row>
    <row r="54" spans="2:74">
      <c r="B54" s="326"/>
      <c r="C54" s="326"/>
      <c r="D54" s="326"/>
      <c r="E54" s="326"/>
      <c r="F54" s="326"/>
      <c r="G54" s="326"/>
      <c r="H54" s="326"/>
      <c r="I54" s="326"/>
      <c r="J54" s="326"/>
      <c r="K54" s="326"/>
      <c r="L54" s="326"/>
      <c r="M54" s="326"/>
      <c r="N54" s="326"/>
      <c r="O54" s="326"/>
      <c r="P54" s="326"/>
      <c r="Q54" s="326"/>
      <c r="R54" s="326"/>
      <c r="S54" s="326"/>
      <c r="T54" s="326"/>
      <c r="U54" s="326"/>
      <c r="V54" s="326"/>
      <c r="W54" s="326"/>
      <c r="X54" s="326"/>
      <c r="Y54" s="326"/>
      <c r="Z54" s="326"/>
      <c r="AA54" s="326"/>
      <c r="AB54" s="326"/>
      <c r="AC54" s="326"/>
      <c r="AD54" s="326"/>
      <c r="AE54" s="326"/>
      <c r="AF54" s="326"/>
      <c r="AG54" s="326"/>
      <c r="AH54" s="326"/>
      <c r="AI54" s="326"/>
      <c r="AJ54" s="326"/>
      <c r="AK54" s="326"/>
      <c r="AL54" s="326"/>
      <c r="AM54" s="326"/>
      <c r="AN54" s="326"/>
      <c r="AO54" s="326"/>
      <c r="AP54" s="326"/>
      <c r="AQ54" s="326"/>
      <c r="AR54" s="326"/>
      <c r="AS54" s="326"/>
      <c r="AT54" s="326"/>
      <c r="AU54" s="326"/>
      <c r="AV54" s="326"/>
      <c r="AW54" s="326"/>
      <c r="AX54" s="326"/>
      <c r="AY54" s="326"/>
      <c r="AZ54" s="326"/>
      <c r="BA54" s="326"/>
      <c r="BB54" s="326"/>
      <c r="BC54" s="326"/>
      <c r="BD54" s="326"/>
      <c r="BE54" s="326"/>
      <c r="BF54" s="326"/>
      <c r="BG54" s="326"/>
      <c r="BH54" s="326"/>
      <c r="BI54" s="326"/>
      <c r="BJ54" s="326"/>
      <c r="BK54" s="326"/>
      <c r="BL54" s="326"/>
      <c r="BM54" s="326"/>
      <c r="BN54" s="326"/>
      <c r="BO54" s="326"/>
      <c r="BP54" s="326"/>
      <c r="BQ54" s="326"/>
      <c r="BR54" s="326"/>
      <c r="BS54" s="326"/>
      <c r="BT54" s="326"/>
      <c r="BU54" s="326"/>
      <c r="BV54" s="326"/>
    </row>
    <row r="55" spans="2:74">
      <c r="B55" s="326"/>
      <c r="C55" s="326"/>
      <c r="D55" s="326"/>
      <c r="E55" s="326"/>
      <c r="F55" s="326"/>
      <c r="G55" s="326"/>
      <c r="H55" s="326"/>
      <c r="I55" s="326"/>
      <c r="J55" s="326"/>
      <c r="K55" s="326"/>
      <c r="L55" s="326"/>
      <c r="M55" s="326"/>
      <c r="N55" s="326"/>
      <c r="O55" s="326"/>
      <c r="P55" s="326"/>
      <c r="Q55" s="326"/>
      <c r="R55" s="326"/>
      <c r="S55" s="326"/>
      <c r="T55" s="326"/>
      <c r="U55" s="326"/>
      <c r="V55" s="326"/>
      <c r="W55" s="326"/>
      <c r="X55" s="326"/>
      <c r="Y55" s="326"/>
      <c r="Z55" s="326"/>
      <c r="AA55" s="326"/>
      <c r="AB55" s="326"/>
      <c r="AC55" s="326"/>
      <c r="AD55" s="326"/>
      <c r="AE55" s="326"/>
      <c r="AF55" s="326"/>
      <c r="AG55" s="326"/>
      <c r="AH55" s="326"/>
      <c r="AI55" s="326"/>
      <c r="AJ55" s="326"/>
      <c r="AK55" s="326"/>
      <c r="AL55" s="326"/>
      <c r="AM55" s="326"/>
      <c r="AN55" s="326"/>
      <c r="AO55" s="326"/>
      <c r="AP55" s="326"/>
      <c r="AQ55" s="326"/>
      <c r="AR55" s="326"/>
      <c r="AS55" s="326"/>
      <c r="AT55" s="326"/>
      <c r="AU55" s="326"/>
      <c r="AV55" s="326"/>
      <c r="AW55" s="326"/>
      <c r="AX55" s="326"/>
      <c r="AY55" s="326"/>
      <c r="AZ55" s="326"/>
      <c r="BA55" s="326"/>
      <c r="BB55" s="326"/>
      <c r="BC55" s="326"/>
      <c r="BD55" s="326"/>
      <c r="BE55" s="326"/>
      <c r="BF55" s="326"/>
      <c r="BG55" s="326"/>
      <c r="BH55" s="326"/>
      <c r="BI55" s="326"/>
      <c r="BJ55" s="326"/>
      <c r="BK55" s="326"/>
      <c r="BL55" s="326"/>
      <c r="BM55" s="326"/>
      <c r="BN55" s="326"/>
      <c r="BO55" s="326"/>
      <c r="BP55" s="326"/>
      <c r="BQ55" s="326"/>
      <c r="BR55" s="326"/>
      <c r="BS55" s="326"/>
      <c r="BT55" s="326"/>
      <c r="BU55" s="326"/>
      <c r="BV55" s="326"/>
    </row>
    <row r="56" spans="2:74">
      <c r="B56" s="326"/>
      <c r="C56" s="326"/>
      <c r="D56" s="326"/>
      <c r="E56" s="326"/>
      <c r="F56" s="326"/>
      <c r="G56" s="326"/>
      <c r="H56" s="326"/>
      <c r="I56" s="326"/>
      <c r="J56" s="326"/>
      <c r="K56" s="326"/>
      <c r="L56" s="326"/>
      <c r="M56" s="326"/>
      <c r="N56" s="326"/>
      <c r="O56" s="326"/>
      <c r="P56" s="326"/>
      <c r="Q56" s="326"/>
      <c r="R56" s="326"/>
      <c r="S56" s="326"/>
      <c r="T56" s="326"/>
      <c r="U56" s="326"/>
      <c r="V56" s="326"/>
      <c r="W56" s="326"/>
      <c r="X56" s="326"/>
      <c r="Y56" s="326"/>
      <c r="Z56" s="326"/>
      <c r="AA56" s="326"/>
      <c r="AB56" s="326"/>
      <c r="AC56" s="326"/>
      <c r="AD56" s="326"/>
      <c r="AE56" s="326"/>
      <c r="AF56" s="326"/>
      <c r="AG56" s="326"/>
      <c r="AH56" s="326"/>
      <c r="AI56" s="326"/>
      <c r="AJ56" s="326"/>
      <c r="AK56" s="326"/>
      <c r="AL56" s="326"/>
      <c r="AM56" s="326"/>
      <c r="AN56" s="326"/>
      <c r="AO56" s="326"/>
      <c r="AP56" s="326"/>
      <c r="AQ56" s="326"/>
      <c r="AR56" s="326"/>
      <c r="AS56" s="326"/>
      <c r="AT56" s="326"/>
      <c r="AU56" s="326"/>
      <c r="AV56" s="326"/>
      <c r="AW56" s="326"/>
      <c r="AX56" s="326"/>
      <c r="AY56" s="326"/>
      <c r="AZ56" s="326"/>
      <c r="BA56" s="326"/>
      <c r="BB56" s="326"/>
      <c r="BC56" s="326"/>
      <c r="BD56" s="326"/>
      <c r="BE56" s="326"/>
      <c r="BF56" s="326"/>
      <c r="BG56" s="326"/>
      <c r="BH56" s="326"/>
      <c r="BI56" s="326"/>
      <c r="BJ56" s="326"/>
      <c r="BK56" s="326"/>
      <c r="BL56" s="326"/>
      <c r="BM56" s="326"/>
      <c r="BN56" s="326"/>
      <c r="BO56" s="326"/>
      <c r="BP56" s="326"/>
      <c r="BQ56" s="326"/>
      <c r="BR56" s="326"/>
      <c r="BS56" s="326"/>
      <c r="BT56" s="326"/>
      <c r="BU56" s="326"/>
      <c r="BV56" s="326"/>
    </row>
    <row r="57" spans="2:74">
      <c r="B57" s="326"/>
      <c r="C57" s="326"/>
      <c r="D57" s="326"/>
      <c r="E57" s="326"/>
      <c r="F57" s="326"/>
      <c r="G57" s="326"/>
      <c r="H57" s="326"/>
      <c r="I57" s="326"/>
      <c r="J57" s="326"/>
      <c r="K57" s="326"/>
      <c r="L57" s="326"/>
      <c r="M57" s="326"/>
      <c r="N57" s="326"/>
      <c r="O57" s="326"/>
      <c r="P57" s="326"/>
      <c r="Q57" s="326"/>
      <c r="R57" s="326"/>
      <c r="S57" s="326"/>
      <c r="T57" s="326"/>
      <c r="U57" s="326"/>
      <c r="V57" s="326"/>
      <c r="W57" s="326"/>
      <c r="X57" s="326"/>
      <c r="Y57" s="326"/>
      <c r="Z57" s="326"/>
      <c r="AA57" s="326"/>
      <c r="AB57" s="326"/>
      <c r="AC57" s="326"/>
      <c r="AD57" s="326"/>
      <c r="AE57" s="326"/>
      <c r="AF57" s="326"/>
      <c r="AG57" s="326"/>
      <c r="AH57" s="326"/>
      <c r="AI57" s="326"/>
      <c r="AJ57" s="326"/>
      <c r="AK57" s="326"/>
      <c r="AL57" s="326"/>
      <c r="AM57" s="326"/>
      <c r="AN57" s="326"/>
      <c r="AO57" s="326"/>
      <c r="AP57" s="326"/>
      <c r="AQ57" s="326"/>
      <c r="AR57" s="326"/>
      <c r="AS57" s="326"/>
      <c r="AT57" s="326"/>
      <c r="AU57" s="326"/>
      <c r="AV57" s="326"/>
      <c r="AW57" s="326"/>
      <c r="AX57" s="326"/>
      <c r="AY57" s="326"/>
      <c r="AZ57" s="326"/>
      <c r="BA57" s="326"/>
      <c r="BB57" s="326"/>
      <c r="BC57" s="326"/>
      <c r="BD57" s="326"/>
      <c r="BE57" s="326"/>
      <c r="BF57" s="326"/>
      <c r="BG57" s="326"/>
      <c r="BH57" s="326"/>
      <c r="BI57" s="326"/>
      <c r="BJ57" s="326"/>
      <c r="BK57" s="326"/>
      <c r="BL57" s="326"/>
      <c r="BM57" s="326"/>
      <c r="BN57" s="326"/>
      <c r="BO57" s="326"/>
      <c r="BP57" s="326"/>
      <c r="BQ57" s="326"/>
      <c r="BR57" s="326"/>
      <c r="BS57" s="326"/>
      <c r="BT57" s="326"/>
      <c r="BU57" s="326"/>
      <c r="BV57" s="326"/>
    </row>
    <row r="58" spans="2:74">
      <c r="B58" s="326"/>
      <c r="C58" s="326"/>
      <c r="D58" s="326"/>
      <c r="E58" s="326"/>
      <c r="F58" s="326"/>
      <c r="G58" s="326"/>
      <c r="H58" s="326"/>
      <c r="I58" s="326"/>
      <c r="J58" s="326"/>
      <c r="K58" s="326"/>
      <c r="L58" s="326"/>
      <c r="M58" s="326"/>
      <c r="N58" s="326"/>
      <c r="O58" s="326"/>
      <c r="P58" s="326"/>
      <c r="Q58" s="326"/>
      <c r="R58" s="326"/>
      <c r="S58" s="326"/>
      <c r="T58" s="326"/>
      <c r="U58" s="326"/>
      <c r="V58" s="326"/>
      <c r="W58" s="326"/>
      <c r="X58" s="326"/>
      <c r="Y58" s="326"/>
      <c r="Z58" s="326"/>
      <c r="AA58" s="326"/>
      <c r="AB58" s="326"/>
      <c r="AC58" s="326"/>
      <c r="AD58" s="326"/>
      <c r="AE58" s="326"/>
      <c r="AF58" s="326"/>
      <c r="AG58" s="326"/>
      <c r="AH58" s="326"/>
      <c r="AI58" s="326"/>
      <c r="AJ58" s="326"/>
      <c r="AK58" s="326"/>
      <c r="AL58" s="326"/>
      <c r="AM58" s="326"/>
      <c r="AN58" s="326"/>
      <c r="AO58" s="326"/>
      <c r="AP58" s="326"/>
      <c r="AQ58" s="326"/>
      <c r="AR58" s="326"/>
      <c r="AS58" s="326"/>
      <c r="AT58" s="326"/>
      <c r="AU58" s="326"/>
      <c r="AV58" s="326"/>
      <c r="AW58" s="326"/>
      <c r="AX58" s="326"/>
      <c r="AY58" s="326"/>
      <c r="AZ58" s="326"/>
      <c r="BA58" s="326"/>
      <c r="BB58" s="326"/>
      <c r="BC58" s="326"/>
      <c r="BD58" s="326"/>
      <c r="BE58" s="326"/>
      <c r="BF58" s="326"/>
      <c r="BG58" s="326"/>
      <c r="BH58" s="326"/>
      <c r="BI58" s="326"/>
      <c r="BJ58" s="326"/>
      <c r="BK58" s="326"/>
      <c r="BL58" s="326"/>
      <c r="BM58" s="326"/>
      <c r="BN58" s="326"/>
      <c r="BO58" s="326"/>
      <c r="BP58" s="326"/>
      <c r="BQ58" s="326"/>
      <c r="BR58" s="326"/>
      <c r="BS58" s="326"/>
      <c r="BT58" s="326"/>
      <c r="BU58" s="326"/>
      <c r="BV58" s="326"/>
    </row>
    <row r="59" spans="2:74">
      <c r="B59" s="326"/>
      <c r="C59" s="326"/>
      <c r="D59" s="326"/>
      <c r="E59" s="326"/>
      <c r="F59" s="326"/>
      <c r="G59" s="326"/>
      <c r="H59" s="326"/>
      <c r="I59" s="326"/>
      <c r="J59" s="326"/>
      <c r="K59" s="326"/>
      <c r="L59" s="326"/>
      <c r="M59" s="326"/>
      <c r="N59" s="326"/>
      <c r="O59" s="326"/>
      <c r="P59" s="326"/>
      <c r="Q59" s="326"/>
      <c r="R59" s="326"/>
      <c r="S59" s="326"/>
      <c r="T59" s="326"/>
      <c r="U59" s="326"/>
      <c r="V59" s="326"/>
      <c r="W59" s="326"/>
      <c r="X59" s="326"/>
      <c r="Y59" s="326"/>
      <c r="Z59" s="326"/>
      <c r="AA59" s="326"/>
      <c r="AB59" s="326"/>
      <c r="AC59" s="326"/>
      <c r="AD59" s="326"/>
      <c r="AE59" s="326"/>
      <c r="AF59" s="326"/>
      <c r="AG59" s="326"/>
      <c r="AH59" s="326"/>
      <c r="AI59" s="326"/>
      <c r="AJ59" s="326"/>
      <c r="AK59" s="326"/>
      <c r="AL59" s="326"/>
      <c r="AM59" s="326"/>
      <c r="AN59" s="326"/>
      <c r="AO59" s="326"/>
      <c r="AP59" s="326"/>
      <c r="AQ59" s="326"/>
      <c r="AR59" s="326"/>
      <c r="AS59" s="326"/>
      <c r="AT59" s="326"/>
      <c r="AU59" s="326"/>
      <c r="AV59" s="326"/>
      <c r="AW59" s="326"/>
      <c r="AX59" s="326"/>
      <c r="AY59" s="326"/>
      <c r="AZ59" s="326"/>
      <c r="BA59" s="326"/>
      <c r="BB59" s="326"/>
      <c r="BC59" s="326"/>
      <c r="BD59" s="326"/>
      <c r="BE59" s="326"/>
      <c r="BF59" s="326"/>
      <c r="BG59" s="326"/>
      <c r="BH59" s="326"/>
      <c r="BI59" s="326"/>
      <c r="BJ59" s="326"/>
      <c r="BK59" s="326"/>
      <c r="BL59" s="326"/>
      <c r="BM59" s="326"/>
      <c r="BN59" s="326"/>
      <c r="BO59" s="326"/>
      <c r="BP59" s="326"/>
      <c r="BQ59" s="326"/>
      <c r="BR59" s="326"/>
      <c r="BS59" s="326"/>
      <c r="BT59" s="326"/>
      <c r="BU59" s="326"/>
      <c r="BV59" s="326"/>
    </row>
    <row r="60" spans="2:74">
      <c r="B60" s="326"/>
      <c r="C60" s="326"/>
      <c r="D60" s="326"/>
      <c r="E60" s="326"/>
      <c r="F60" s="326"/>
      <c r="G60" s="326"/>
      <c r="H60" s="326"/>
      <c r="I60" s="326"/>
      <c r="J60" s="326"/>
      <c r="K60" s="326"/>
      <c r="L60" s="326"/>
      <c r="M60" s="326"/>
      <c r="N60" s="326"/>
      <c r="O60" s="326"/>
      <c r="P60" s="326"/>
      <c r="Q60" s="326"/>
      <c r="R60" s="326"/>
      <c r="S60" s="326"/>
      <c r="T60" s="326"/>
      <c r="U60" s="326"/>
      <c r="V60" s="326"/>
      <c r="W60" s="326"/>
      <c r="X60" s="326"/>
      <c r="Y60" s="326"/>
      <c r="Z60" s="326"/>
      <c r="AA60" s="326"/>
      <c r="AB60" s="326"/>
      <c r="AC60" s="326"/>
      <c r="AD60" s="326"/>
      <c r="AE60" s="326"/>
      <c r="AF60" s="326"/>
      <c r="AG60" s="326"/>
      <c r="AH60" s="326"/>
      <c r="AI60" s="326"/>
      <c r="AJ60" s="326"/>
      <c r="AK60" s="326"/>
      <c r="AL60" s="326"/>
      <c r="AM60" s="326"/>
      <c r="AN60" s="326"/>
      <c r="AO60" s="326"/>
      <c r="AP60" s="326"/>
      <c r="AQ60" s="326"/>
      <c r="AR60" s="326"/>
      <c r="AS60" s="326"/>
      <c r="AT60" s="326"/>
      <c r="AU60" s="326"/>
      <c r="AV60" s="326"/>
      <c r="AW60" s="326" t="s">
        <v>89</v>
      </c>
      <c r="AX60" s="326"/>
      <c r="AY60" s="326"/>
      <c r="AZ60" s="326"/>
      <c r="BA60" s="326"/>
      <c r="BB60" s="326"/>
      <c r="BC60" s="326"/>
      <c r="BD60" s="326"/>
      <c r="BE60" s="326"/>
      <c r="BF60" s="326"/>
      <c r="BG60" s="326"/>
      <c r="BH60" s="326"/>
      <c r="BI60" s="326"/>
      <c r="BJ60" s="326"/>
      <c r="BK60" s="326"/>
      <c r="BL60" s="326"/>
      <c r="BM60" s="326"/>
      <c r="BN60" s="326"/>
      <c r="BO60" s="326"/>
      <c r="BP60" s="326"/>
      <c r="BQ60" s="326"/>
      <c r="BR60" s="326"/>
      <c r="BS60" s="326"/>
      <c r="BT60" s="326"/>
      <c r="BU60" s="326"/>
      <c r="BV60" s="326"/>
    </row>
    <row r="61" spans="2:74">
      <c r="B61" s="326"/>
      <c r="C61" s="326"/>
      <c r="D61" s="326"/>
      <c r="E61" s="326"/>
      <c r="F61" s="326"/>
      <c r="G61" s="326"/>
      <c r="H61" s="326"/>
      <c r="I61" s="326"/>
      <c r="J61" s="326"/>
      <c r="K61" s="326"/>
      <c r="L61" s="326"/>
      <c r="M61" s="326"/>
      <c r="N61" s="326"/>
      <c r="O61" s="326"/>
      <c r="P61" s="326"/>
      <c r="Q61" s="326"/>
      <c r="R61" s="326"/>
      <c r="S61" s="326"/>
      <c r="T61" s="326"/>
      <c r="U61" s="326"/>
      <c r="V61" s="326"/>
      <c r="W61" s="326"/>
      <c r="X61" s="326"/>
      <c r="Y61" s="326"/>
      <c r="Z61" s="326"/>
      <c r="AA61" s="326"/>
      <c r="AB61" s="326"/>
      <c r="AC61" s="326"/>
      <c r="AD61" s="326"/>
      <c r="AE61" s="326"/>
      <c r="AF61" s="326"/>
      <c r="AG61" s="326"/>
      <c r="AH61" s="326"/>
      <c r="AI61" s="326"/>
      <c r="AJ61" s="326"/>
      <c r="AK61" s="326"/>
      <c r="AL61" s="326"/>
      <c r="AM61" s="326"/>
      <c r="AN61" s="326"/>
      <c r="AO61" s="326"/>
      <c r="AP61" s="326"/>
      <c r="AQ61" s="326"/>
      <c r="AR61" s="326"/>
      <c r="AS61" s="326"/>
      <c r="AT61" s="326"/>
      <c r="AU61" s="326"/>
      <c r="AV61" s="326"/>
      <c r="AW61" s="326"/>
      <c r="AX61" s="326"/>
      <c r="AY61" s="326"/>
      <c r="AZ61" s="326"/>
      <c r="BA61" s="326"/>
      <c r="BB61" s="326"/>
      <c r="BC61" s="326"/>
      <c r="BD61" s="326"/>
      <c r="BE61" s="326"/>
      <c r="BF61" s="326"/>
      <c r="BG61" s="326"/>
      <c r="BH61" s="326"/>
      <c r="BI61" s="326"/>
      <c r="BJ61" s="326"/>
      <c r="BK61" s="326"/>
      <c r="BL61" s="326"/>
      <c r="BM61" s="326"/>
      <c r="BN61" s="326"/>
      <c r="BO61" s="326"/>
      <c r="BP61" s="326"/>
      <c r="BQ61" s="326"/>
      <c r="BR61" s="326"/>
      <c r="BS61" s="326"/>
      <c r="BT61" s="326"/>
      <c r="BU61" s="326"/>
      <c r="BV61" s="326"/>
    </row>
    <row r="62" spans="2:74">
      <c r="B62" s="326"/>
      <c r="C62" s="326"/>
      <c r="D62" s="326"/>
      <c r="E62" s="326"/>
      <c r="F62" s="326"/>
      <c r="G62" s="326"/>
      <c r="H62" s="326"/>
      <c r="I62" s="326"/>
      <c r="J62" s="326"/>
      <c r="K62" s="326"/>
      <c r="L62" s="326"/>
      <c r="M62" s="326"/>
      <c r="N62" s="326"/>
      <c r="O62" s="326"/>
      <c r="P62" s="326"/>
      <c r="Q62" s="326"/>
      <c r="R62" s="326"/>
      <c r="S62" s="326"/>
      <c r="T62" s="326"/>
      <c r="U62" s="326"/>
      <c r="V62" s="326"/>
      <c r="W62" s="326"/>
      <c r="X62" s="326"/>
      <c r="Y62" s="326"/>
      <c r="Z62" s="326"/>
      <c r="AA62" s="326"/>
      <c r="AB62" s="326"/>
      <c r="AC62" s="326"/>
      <c r="AD62" s="326"/>
      <c r="AE62" s="326"/>
      <c r="AF62" s="326"/>
      <c r="AG62" s="326"/>
      <c r="AH62" s="326"/>
      <c r="AI62" s="326"/>
      <c r="AJ62" s="326"/>
      <c r="AK62" s="326"/>
      <c r="AL62" s="326"/>
      <c r="AM62" s="326"/>
      <c r="AN62" s="326"/>
      <c r="AO62" s="326"/>
      <c r="AP62" s="326"/>
      <c r="AQ62" s="326"/>
      <c r="AR62" s="326"/>
      <c r="AS62" s="326"/>
      <c r="AT62" s="326"/>
      <c r="AU62" s="326"/>
      <c r="AV62" s="326"/>
      <c r="AW62" s="326"/>
      <c r="AX62" s="326"/>
      <c r="AY62" s="326"/>
      <c r="AZ62" s="326"/>
      <c r="BA62" s="326"/>
      <c r="BB62" s="326"/>
      <c r="BC62" s="326"/>
      <c r="BD62" s="326"/>
      <c r="BE62" s="326"/>
      <c r="BF62" s="326"/>
      <c r="BG62" s="326"/>
      <c r="BH62" s="326"/>
      <c r="BI62" s="326"/>
      <c r="BJ62" s="326"/>
      <c r="BK62" s="326"/>
      <c r="BL62" s="326"/>
      <c r="BM62" s="326"/>
      <c r="BN62" s="326"/>
      <c r="BO62" s="326"/>
      <c r="BP62" s="326"/>
      <c r="BQ62" s="326"/>
      <c r="BR62" s="326"/>
      <c r="BS62" s="326"/>
      <c r="BT62" s="326"/>
      <c r="BU62" s="326"/>
      <c r="BV62" s="326"/>
    </row>
    <row r="63" spans="2:74">
      <c r="B63" s="326"/>
      <c r="C63" s="326"/>
      <c r="D63" s="326"/>
      <c r="E63" s="326"/>
      <c r="F63" s="326"/>
      <c r="G63" s="326"/>
      <c r="H63" s="326"/>
      <c r="I63" s="326"/>
      <c r="J63" s="326"/>
      <c r="K63" s="326"/>
      <c r="L63" s="326"/>
      <c r="M63" s="326"/>
      <c r="N63" s="326"/>
      <c r="O63" s="326"/>
      <c r="P63" s="326"/>
      <c r="Q63" s="326"/>
      <c r="R63" s="326"/>
      <c r="S63" s="326"/>
      <c r="T63" s="326"/>
      <c r="U63" s="326"/>
      <c r="V63" s="326"/>
      <c r="W63" s="326"/>
      <c r="X63" s="326"/>
      <c r="Y63" s="326"/>
      <c r="Z63" s="326"/>
      <c r="AA63" s="326"/>
      <c r="AB63" s="326"/>
      <c r="AC63" s="326"/>
      <c r="AD63" s="326"/>
      <c r="AE63" s="326"/>
      <c r="AF63" s="326"/>
      <c r="AG63" s="326"/>
      <c r="AH63" s="326"/>
      <c r="AI63" s="326"/>
      <c r="AJ63" s="326"/>
      <c r="AK63" s="326"/>
      <c r="AL63" s="326"/>
      <c r="AM63" s="326"/>
      <c r="AN63" s="326"/>
      <c r="AO63" s="326"/>
      <c r="AP63" s="326"/>
      <c r="AQ63" s="326"/>
      <c r="AR63" s="326"/>
      <c r="AS63" s="326"/>
      <c r="AT63" s="326"/>
      <c r="AU63" s="326"/>
      <c r="AV63" s="326"/>
      <c r="AW63" s="326"/>
      <c r="AX63" s="326"/>
      <c r="AY63" s="326"/>
      <c r="AZ63" s="326"/>
      <c r="BA63" s="326"/>
      <c r="BB63" s="326"/>
      <c r="BC63" s="326"/>
      <c r="BD63" s="326"/>
      <c r="BE63" s="326"/>
      <c r="BF63" s="326"/>
      <c r="BG63" s="326"/>
      <c r="BH63" s="326"/>
      <c r="BI63" s="326"/>
      <c r="BJ63" s="326"/>
      <c r="BK63" s="326"/>
      <c r="BL63" s="326"/>
      <c r="BM63" s="326"/>
      <c r="BN63" s="326"/>
      <c r="BO63" s="326"/>
      <c r="BP63" s="326"/>
      <c r="BQ63" s="326"/>
      <c r="BR63" s="326"/>
      <c r="BS63" s="326"/>
      <c r="BT63" s="326"/>
      <c r="BU63" s="326"/>
      <c r="BV63" s="326"/>
    </row>
    <row r="64" spans="2:74">
      <c r="B64" s="326"/>
      <c r="C64" s="326"/>
      <c r="D64" s="326"/>
      <c r="E64" s="326"/>
      <c r="F64" s="326"/>
      <c r="G64" s="326"/>
      <c r="H64" s="326"/>
      <c r="I64" s="326"/>
      <c r="J64" s="326"/>
      <c r="K64" s="326"/>
      <c r="L64" s="326"/>
      <c r="M64" s="326"/>
      <c r="N64" s="326"/>
      <c r="O64" s="326"/>
      <c r="P64" s="326"/>
      <c r="Q64" s="326"/>
      <c r="R64" s="326"/>
      <c r="S64" s="326"/>
      <c r="T64" s="326"/>
      <c r="U64" s="326"/>
      <c r="V64" s="326"/>
      <c r="W64" s="326"/>
      <c r="X64" s="326"/>
      <c r="Y64" s="326"/>
      <c r="Z64" s="326"/>
      <c r="AA64" s="326"/>
      <c r="AB64" s="326"/>
      <c r="AC64" s="326"/>
      <c r="AD64" s="326"/>
      <c r="AE64" s="326"/>
      <c r="AF64" s="326"/>
      <c r="AG64" s="326"/>
      <c r="AH64" s="326"/>
      <c r="AI64" s="326"/>
      <c r="AJ64" s="326"/>
      <c r="AK64" s="326"/>
      <c r="AL64" s="326"/>
      <c r="AM64" s="326"/>
      <c r="AN64" s="326"/>
      <c r="AO64" s="326"/>
      <c r="AP64" s="326"/>
      <c r="AQ64" s="326"/>
      <c r="AR64" s="326"/>
      <c r="AS64" s="326"/>
      <c r="AT64" s="326"/>
      <c r="AU64" s="326"/>
      <c r="AV64" s="326"/>
      <c r="AW64" s="326"/>
      <c r="AX64" s="326"/>
      <c r="AY64" s="326"/>
      <c r="AZ64" s="326"/>
      <c r="BA64" s="326"/>
      <c r="BB64" s="326"/>
      <c r="BC64" s="326"/>
      <c r="BD64" s="326"/>
      <c r="BE64" s="326"/>
      <c r="BF64" s="326"/>
      <c r="BG64" s="326"/>
      <c r="BH64" s="326"/>
      <c r="BI64" s="326"/>
      <c r="BJ64" s="326"/>
      <c r="BK64" s="326"/>
      <c r="BL64" s="326"/>
      <c r="BM64" s="326"/>
      <c r="BN64" s="326"/>
      <c r="BO64" s="326"/>
      <c r="BP64" s="326"/>
      <c r="BQ64" s="326"/>
      <c r="BR64" s="326"/>
      <c r="BS64" s="326"/>
      <c r="BT64" s="326"/>
      <c r="BU64" s="326"/>
      <c r="BV64" s="326"/>
    </row>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sheetData>
  <conditionalFormatting sqref="AD14:AP21">
    <cfRule type="expression" dxfId="44" priority="90" stopIfTrue="1">
      <formula>NOT(ISERROR(SEARCH("Err",AD14)))</formula>
    </cfRule>
  </conditionalFormatting>
  <conditionalFormatting sqref="AD25:AP31">
    <cfRule type="expression" dxfId="43" priority="22" stopIfTrue="1">
      <formula>NOT(ISERROR(SEARCH("Err",AD25)))</formula>
    </cfRule>
  </conditionalFormatting>
  <conditionalFormatting sqref="AD35:AP38">
    <cfRule type="expression" dxfId="42" priority="20" stopIfTrue="1">
      <formula>NOT(ISERROR(SEARCH("Err",AD35)))</formula>
    </cfRule>
  </conditionalFormatting>
  <conditionalFormatting sqref="AD42:AP45">
    <cfRule type="expression" dxfId="41" priority="19" stopIfTrue="1">
      <formula>NOT(ISERROR(SEARCH("Err",AD42)))</formula>
    </cfRule>
  </conditionalFormatting>
  <conditionalFormatting sqref="AD49:AP49">
    <cfRule type="expression" dxfId="40" priority="18" stopIfTrue="1">
      <formula>NOT(ISERROR(SEARCH("Err",AD49)))</formula>
    </cfRule>
  </conditionalFormatting>
  <conditionalFormatting sqref="BD14:BH21">
    <cfRule type="expression" dxfId="39" priority="92" stopIfTrue="1">
      <formula>NOT(ISERROR(SEARCH("Err",BD14)))</formula>
    </cfRule>
  </conditionalFormatting>
  <conditionalFormatting sqref="BD25:BH31">
    <cfRule type="expression" dxfId="38" priority="12" stopIfTrue="1">
      <formula>NOT(ISERROR(SEARCH("Err",BD25)))</formula>
    </cfRule>
  </conditionalFormatting>
  <conditionalFormatting sqref="BD35:BH38">
    <cfRule type="expression" dxfId="37" priority="11" stopIfTrue="1">
      <formula>NOT(ISERROR(SEARCH("Err",BD35)))</formula>
    </cfRule>
  </conditionalFormatting>
  <conditionalFormatting sqref="BD42:BH45">
    <cfRule type="expression" dxfId="36" priority="10" stopIfTrue="1">
      <formula>NOT(ISERROR(SEARCH("Err",BD42)))</formula>
    </cfRule>
  </conditionalFormatting>
  <conditionalFormatting sqref="BD49:BH49">
    <cfRule type="expression" dxfId="35" priority="9" stopIfTrue="1">
      <formula>NOT(ISERROR(SEARCH("Err",BD49)))</formula>
    </cfRule>
  </conditionalFormatting>
  <conditionalFormatting sqref="BN14:BN21">
    <cfRule type="expression" dxfId="34" priority="71" stopIfTrue="1">
      <formula>NOT(ISERROR(SEARCH("Err",BN14)))</formula>
    </cfRule>
  </conditionalFormatting>
  <conditionalFormatting sqref="BN25:BN31">
    <cfRule type="expression" dxfId="33" priority="4" stopIfTrue="1">
      <formula>NOT(ISERROR(SEARCH("Err",BN25)))</formula>
    </cfRule>
  </conditionalFormatting>
  <conditionalFormatting sqref="BN35:BN38">
    <cfRule type="expression" dxfId="32" priority="3" stopIfTrue="1">
      <formula>NOT(ISERROR(SEARCH("Err",BN35)))</formula>
    </cfRule>
  </conditionalFormatting>
  <conditionalFormatting sqref="BN42:BN45">
    <cfRule type="expression" dxfId="31" priority="2" stopIfTrue="1">
      <formula>NOT(ISERROR(SEARCH("Err",BN42)))</formula>
    </cfRule>
  </conditionalFormatting>
  <conditionalFormatting sqref="BN49">
    <cfRule type="expression" dxfId="30" priority="1" stopIfTrue="1">
      <formula>NOT(ISERROR(SEARCH("Err",BN49)))</formula>
    </cfRule>
  </conditionalFormatting>
  <conditionalFormatting sqref="BQ14:BU21">
    <cfRule type="expression" dxfId="29" priority="87" stopIfTrue="1">
      <formula>NOT(ISERROR(SEARCH("Err",BQ14)))</formula>
    </cfRule>
  </conditionalFormatting>
  <conditionalFormatting sqref="BQ25:BU31">
    <cfRule type="expression" dxfId="28" priority="8" stopIfTrue="1">
      <formula>NOT(ISERROR(SEARCH("Err",BQ25)))</formula>
    </cfRule>
  </conditionalFormatting>
  <conditionalFormatting sqref="BQ35:BU38">
    <cfRule type="expression" dxfId="27" priority="7" stopIfTrue="1">
      <formula>NOT(ISERROR(SEARCH("Err",BQ35)))</formula>
    </cfRule>
  </conditionalFormatting>
  <conditionalFormatting sqref="BQ42:BU45">
    <cfRule type="expression" dxfId="26" priority="6" stopIfTrue="1">
      <formula>NOT(ISERROR(SEARCH("Err",BQ42)))</formula>
    </cfRule>
  </conditionalFormatting>
  <conditionalFormatting sqref="BQ49:BU49">
    <cfRule type="expression" dxfId="25" priority="5" stopIfTrue="1">
      <formula>NOT(ISERROR(SEARCH("Err",BQ49)))</formula>
    </cfRule>
  </conditionalFormatting>
  <pageMargins left="0.25" right="0.25" top="0.75" bottom="0.75" header="0.3" footer="0.3"/>
  <pageSetup paperSize="8" scale="34" fitToHeight="2" orientation="portrait" r:id="rId1"/>
  <headerFooter>
    <oddFooter>&amp;C_x000D_&amp;1#&amp;"Calibri"&amp;10&amp;K000000 OFFICIAL-InternalOnly</oddFooter>
  </headerFooter>
  <customProperties>
    <customPr name="_pios_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U227"/>
  <sheetViews>
    <sheetView topLeftCell="Y4" zoomScale="80" zoomScaleNormal="80" workbookViewId="0">
      <selection activeCell="AN18" sqref="AN18"/>
    </sheetView>
  </sheetViews>
  <sheetFormatPr defaultColWidth="9.42578125" defaultRowHeight="15.75"/>
  <cols>
    <col min="1" max="1" width="13.42578125" style="23" customWidth="1"/>
    <col min="2" max="2" width="28.42578125" style="23" bestFit="1" customWidth="1"/>
    <col min="3" max="3" width="26.42578125" style="22" customWidth="1"/>
    <col min="4" max="4" width="17" style="22" customWidth="1"/>
    <col min="5" max="5" width="39.42578125" style="22" bestFit="1" customWidth="1"/>
    <col min="6" max="6" width="17.42578125" style="22" customWidth="1"/>
    <col min="7" max="7" width="17.5703125" style="22" customWidth="1"/>
    <col min="8" max="8" width="18.5703125" style="22" customWidth="1"/>
    <col min="9" max="9" width="19.5703125" style="22" customWidth="1"/>
    <col min="10" max="10" width="14" style="22" customWidth="1"/>
    <col min="11" max="11" width="22.5703125" style="22" customWidth="1"/>
    <col min="12" max="12" width="14" style="22" customWidth="1"/>
    <col min="13" max="13" width="19" style="22" customWidth="1"/>
    <col min="14" max="14" width="8.5703125" style="22" customWidth="1"/>
    <col min="15" max="18" width="8.5703125" style="24" customWidth="1"/>
    <col min="19" max="28" width="8.5703125" style="22" customWidth="1"/>
    <col min="29" max="29" width="13.5703125" style="22" bestFit="1" customWidth="1"/>
    <col min="30" max="33" width="8.5703125" style="22" customWidth="1"/>
    <col min="34" max="37" width="11.5703125" style="22" customWidth="1"/>
    <col min="38" max="38" width="13.28515625" style="22" bestFit="1" customWidth="1"/>
    <col min="39" max="41" width="11.5703125" style="22" customWidth="1"/>
    <col min="42" max="73" width="9.42578125" style="23"/>
  </cols>
  <sheetData>
    <row r="1" spans="1:41">
      <c r="A1" s="19" t="e">
        <f ca="1">MID(CELL("filename",A1),FIND("]",CELL("filename",A1))+1,256)</f>
        <v>#VALUE!</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row>
    <row r="2" spans="1:41" ht="16.5" thickBot="1">
      <c r="A2" s="20" t="str">
        <f>'Cover Sheet'!$D$13</f>
        <v>SSES</v>
      </c>
      <c r="B2" s="35"/>
      <c r="C2" s="35"/>
      <c r="D2" s="35"/>
      <c r="E2" s="35"/>
      <c r="F2" s="35"/>
      <c r="G2" s="35"/>
      <c r="H2" s="35"/>
      <c r="I2" s="35"/>
      <c r="J2" s="35"/>
      <c r="K2" s="35"/>
      <c r="L2" s="35"/>
      <c r="M2" s="35"/>
      <c r="N2" s="35"/>
      <c r="O2" s="35"/>
      <c r="P2" s="35"/>
      <c r="Q2" s="35"/>
      <c r="R2" s="35"/>
      <c r="S2" s="35"/>
      <c r="T2" s="35"/>
      <c r="U2" s="35"/>
      <c r="V2" s="35"/>
      <c r="W2" s="35"/>
      <c r="X2" s="35"/>
      <c r="Y2" s="35"/>
      <c r="Z2" s="35"/>
      <c r="AA2" s="35"/>
      <c r="AB2" s="35"/>
      <c r="AC2" s="35"/>
      <c r="AD2" s="35"/>
      <c r="AE2" s="35"/>
      <c r="AF2" s="35"/>
      <c r="AG2" s="35"/>
      <c r="AH2" s="35"/>
      <c r="AI2" s="35"/>
      <c r="AJ2" s="35"/>
      <c r="AK2" s="35"/>
      <c r="AL2" s="35"/>
      <c r="AM2" s="35"/>
      <c r="AN2" s="35"/>
      <c r="AO2" s="35"/>
    </row>
    <row r="3" spans="1:41" ht="15.75" customHeight="1" thickBot="1">
      <c r="A3" s="95">
        <f>'Cover Sheet'!$D$15</f>
        <v>2024</v>
      </c>
      <c r="B3" s="57"/>
      <c r="C3" s="58"/>
      <c r="D3" s="58"/>
      <c r="E3" s="58"/>
      <c r="F3" s="58"/>
      <c r="G3" s="58"/>
      <c r="H3" s="58"/>
      <c r="I3" s="58"/>
      <c r="J3" s="58"/>
      <c r="K3" s="58"/>
      <c r="L3" s="58"/>
      <c r="M3" s="58"/>
      <c r="N3" s="58"/>
      <c r="O3" s="59"/>
      <c r="P3" s="59"/>
      <c r="Q3" s="59"/>
      <c r="R3" s="59"/>
      <c r="S3" s="58"/>
      <c r="T3" s="58"/>
      <c r="U3" s="58"/>
      <c r="V3" s="58"/>
      <c r="W3" s="58"/>
      <c r="X3" s="58"/>
      <c r="Y3" s="58"/>
      <c r="Z3" s="58"/>
      <c r="AA3" s="58"/>
      <c r="AB3" s="58"/>
      <c r="AC3" s="60"/>
      <c r="AD3" s="58"/>
      <c r="AE3" s="58"/>
      <c r="AF3" s="58"/>
      <c r="AG3" s="58"/>
      <c r="AH3" s="492" t="s">
        <v>217</v>
      </c>
      <c r="AI3" s="493"/>
      <c r="AJ3" s="493"/>
      <c r="AK3" s="493"/>
      <c r="AL3" s="493"/>
      <c r="AM3" s="493"/>
      <c r="AN3" s="493"/>
      <c r="AO3" s="494"/>
    </row>
    <row r="4" spans="1:41" ht="45" customHeight="1">
      <c r="A4" s="55"/>
      <c r="B4" s="45" t="s">
        <v>218</v>
      </c>
      <c r="C4" s="46"/>
      <c r="D4" s="46"/>
      <c r="E4" s="46"/>
      <c r="F4" s="46"/>
      <c r="G4" s="46"/>
      <c r="H4" s="47"/>
      <c r="I4" s="495" t="s">
        <v>219</v>
      </c>
      <c r="J4" s="496"/>
      <c r="K4" s="496"/>
      <c r="L4" s="496"/>
      <c r="M4" s="497"/>
      <c r="N4" s="492" t="s">
        <v>220</v>
      </c>
      <c r="O4" s="493"/>
      <c r="P4" s="493"/>
      <c r="Q4" s="493"/>
      <c r="R4" s="493"/>
      <c r="S4" s="492" t="s">
        <v>221</v>
      </c>
      <c r="T4" s="493"/>
      <c r="U4" s="493"/>
      <c r="V4" s="493"/>
      <c r="W4" s="494"/>
      <c r="X4" s="492" t="s">
        <v>222</v>
      </c>
      <c r="Y4" s="493"/>
      <c r="Z4" s="493"/>
      <c r="AA4" s="493"/>
      <c r="AB4" s="494"/>
      <c r="AC4" s="493" t="s">
        <v>223</v>
      </c>
      <c r="AD4" s="493"/>
      <c r="AE4" s="493"/>
      <c r="AF4" s="493"/>
      <c r="AG4" s="493"/>
      <c r="AH4" s="498" t="s">
        <v>224</v>
      </c>
      <c r="AI4" s="546"/>
      <c r="AJ4" s="546" t="s">
        <v>225</v>
      </c>
      <c r="AK4" s="546"/>
      <c r="AL4" s="546" t="s">
        <v>226</v>
      </c>
      <c r="AM4" s="546"/>
      <c r="AN4" s="546" t="s">
        <v>227</v>
      </c>
      <c r="AO4" s="499"/>
    </row>
    <row r="5" spans="1:41" ht="93.75" customHeight="1">
      <c r="A5" s="56"/>
      <c r="B5" s="48" t="s">
        <v>228</v>
      </c>
      <c r="C5" s="49" t="s">
        <v>229</v>
      </c>
      <c r="D5" s="49" t="s">
        <v>230</v>
      </c>
      <c r="E5" s="49" t="s">
        <v>231</v>
      </c>
      <c r="F5" s="107" t="s">
        <v>232</v>
      </c>
      <c r="G5" s="107" t="s">
        <v>233</v>
      </c>
      <c r="H5" s="50" t="s">
        <v>234</v>
      </c>
      <c r="I5" s="51" t="s">
        <v>235</v>
      </c>
      <c r="J5" s="547" t="s">
        <v>236</v>
      </c>
      <c r="K5" s="548" t="s">
        <v>237</v>
      </c>
      <c r="L5" s="548" t="s">
        <v>238</v>
      </c>
      <c r="M5" s="52" t="s">
        <v>239</v>
      </c>
      <c r="N5" s="106" t="s">
        <v>240</v>
      </c>
      <c r="O5" s="106" t="s">
        <v>241</v>
      </c>
      <c r="P5" s="106" t="s">
        <v>242</v>
      </c>
      <c r="Q5" s="106" t="s">
        <v>243</v>
      </c>
      <c r="R5" s="110" t="s">
        <v>244</v>
      </c>
      <c r="S5" s="48" t="s">
        <v>240</v>
      </c>
      <c r="T5" s="106" t="s">
        <v>241</v>
      </c>
      <c r="U5" s="106" t="s">
        <v>242</v>
      </c>
      <c r="V5" s="106" t="s">
        <v>243</v>
      </c>
      <c r="W5" s="114" t="s">
        <v>244</v>
      </c>
      <c r="X5" s="48" t="s">
        <v>240</v>
      </c>
      <c r="Y5" s="106" t="s">
        <v>241</v>
      </c>
      <c r="Z5" s="106" t="s">
        <v>242</v>
      </c>
      <c r="AA5" s="106" t="s">
        <v>243</v>
      </c>
      <c r="AB5" s="114" t="s">
        <v>244</v>
      </c>
      <c r="AC5" s="106" t="s">
        <v>240</v>
      </c>
      <c r="AD5" s="106" t="s">
        <v>241</v>
      </c>
      <c r="AE5" s="106" t="s">
        <v>242</v>
      </c>
      <c r="AF5" s="106" t="s">
        <v>243</v>
      </c>
      <c r="AG5" s="106" t="s">
        <v>244</v>
      </c>
      <c r="AH5" s="48" t="s">
        <v>177</v>
      </c>
      <c r="AI5" s="49" t="s">
        <v>245</v>
      </c>
      <c r="AJ5" s="49" t="s">
        <v>177</v>
      </c>
      <c r="AK5" s="49" t="s">
        <v>245</v>
      </c>
      <c r="AL5" s="49" t="s">
        <v>177</v>
      </c>
      <c r="AM5" s="49" t="s">
        <v>245</v>
      </c>
      <c r="AN5" s="49" t="s">
        <v>177</v>
      </c>
      <c r="AO5" s="53" t="s">
        <v>246</v>
      </c>
    </row>
    <row r="6" spans="1:41" ht="15.75" customHeight="1">
      <c r="A6" s="56"/>
      <c r="B6" s="48" t="s">
        <v>247</v>
      </c>
      <c r="C6" s="49" t="s">
        <v>247</v>
      </c>
      <c r="D6" s="49" t="s">
        <v>247</v>
      </c>
      <c r="E6" s="49" t="s">
        <v>247</v>
      </c>
      <c r="F6" s="49" t="s">
        <v>247</v>
      </c>
      <c r="G6" s="107" t="s">
        <v>247</v>
      </c>
      <c r="H6" s="53" t="s">
        <v>247</v>
      </c>
      <c r="I6" s="48" t="s">
        <v>247</v>
      </c>
      <c r="J6" s="106" t="s">
        <v>248</v>
      </c>
      <c r="K6" s="49" t="s">
        <v>247</v>
      </c>
      <c r="L6" s="49" t="s">
        <v>248</v>
      </c>
      <c r="M6" s="53" t="s">
        <v>249</v>
      </c>
      <c r="N6" s="106" t="s">
        <v>180</v>
      </c>
      <c r="O6" s="54" t="s">
        <v>180</v>
      </c>
      <c r="P6" s="54" t="s">
        <v>180</v>
      </c>
      <c r="Q6" s="54" t="s">
        <v>180</v>
      </c>
      <c r="R6" s="111" t="s">
        <v>180</v>
      </c>
      <c r="S6" s="48" t="s">
        <v>179</v>
      </c>
      <c r="T6" s="49" t="s">
        <v>179</v>
      </c>
      <c r="U6" s="49" t="s">
        <v>179</v>
      </c>
      <c r="V6" s="49" t="s">
        <v>179</v>
      </c>
      <c r="W6" s="53" t="s">
        <v>179</v>
      </c>
      <c r="X6" s="48" t="s">
        <v>179</v>
      </c>
      <c r="Y6" s="49" t="s">
        <v>179</v>
      </c>
      <c r="Z6" s="49" t="s">
        <v>179</v>
      </c>
      <c r="AA6" s="49" t="s">
        <v>179</v>
      </c>
      <c r="AB6" s="53" t="s">
        <v>179</v>
      </c>
      <c r="AC6" s="106" t="s">
        <v>250</v>
      </c>
      <c r="AD6" s="49" t="s">
        <v>250</v>
      </c>
      <c r="AE6" s="49" t="s">
        <v>250</v>
      </c>
      <c r="AF6" s="49" t="s">
        <v>250</v>
      </c>
      <c r="AG6" s="49" t="s">
        <v>250</v>
      </c>
      <c r="AH6" s="48" t="s">
        <v>179</v>
      </c>
      <c r="AI6" s="49" t="s">
        <v>179</v>
      </c>
      <c r="AJ6" s="49" t="s">
        <v>179</v>
      </c>
      <c r="AK6" s="49" t="s">
        <v>179</v>
      </c>
      <c r="AL6" s="49" t="s">
        <v>179</v>
      </c>
      <c r="AM6" s="49" t="s">
        <v>179</v>
      </c>
      <c r="AN6" s="49" t="s">
        <v>251</v>
      </c>
      <c r="AO6" s="53" t="s">
        <v>251</v>
      </c>
    </row>
    <row r="7" spans="1:41" ht="15.75" customHeight="1">
      <c r="B7" s="347" t="s">
        <v>252</v>
      </c>
      <c r="C7" s="348" t="s">
        <v>253</v>
      </c>
      <c r="D7" s="348" t="s">
        <v>254</v>
      </c>
      <c r="E7" s="348" t="s">
        <v>255</v>
      </c>
      <c r="F7" s="348" t="s">
        <v>256</v>
      </c>
      <c r="G7" s="348" t="s">
        <v>257</v>
      </c>
      <c r="H7" s="352" t="s">
        <v>258</v>
      </c>
      <c r="I7" s="348" t="s">
        <v>259</v>
      </c>
      <c r="J7" s="348">
        <v>12.704580000000002</v>
      </c>
      <c r="K7" s="348" t="s">
        <v>260</v>
      </c>
      <c r="L7" s="348">
        <v>5.6154400000000004</v>
      </c>
      <c r="M7" s="355">
        <v>7.0891400000000013</v>
      </c>
      <c r="N7" s="356">
        <v>1.7235790000000002</v>
      </c>
      <c r="O7" s="123"/>
      <c r="P7" s="123"/>
      <c r="Q7" s="123"/>
      <c r="R7" s="124"/>
      <c r="S7" s="348">
        <v>2.1897347291820003E-2</v>
      </c>
      <c r="T7" s="125"/>
      <c r="U7" s="123"/>
      <c r="V7" s="125"/>
      <c r="W7" s="124"/>
      <c r="X7" s="348">
        <v>1.2218692832060004E-2</v>
      </c>
      <c r="Y7" s="125"/>
      <c r="Z7" s="123"/>
      <c r="AA7" s="125"/>
      <c r="AB7" s="124"/>
      <c r="AC7" s="348">
        <v>-16.779041565</v>
      </c>
      <c r="AD7" s="40"/>
      <c r="AE7" s="39"/>
      <c r="AF7" s="40"/>
      <c r="AG7" s="353"/>
      <c r="AH7" s="348">
        <v>1.2218692832060004E-2</v>
      </c>
      <c r="AI7" s="348" t="s">
        <v>261</v>
      </c>
      <c r="AJ7" s="348">
        <v>-1.2218692832060004E-2</v>
      </c>
      <c r="AK7" s="348" t="s">
        <v>261</v>
      </c>
      <c r="AL7" s="348">
        <v>-16.779041565</v>
      </c>
      <c r="AM7" s="348" t="s">
        <v>261</v>
      </c>
      <c r="AN7" s="348">
        <v>9.7687579991429982E-4</v>
      </c>
      <c r="AO7" s="348" t="s">
        <v>261</v>
      </c>
    </row>
    <row r="8" spans="1:41" ht="15.75" customHeight="1">
      <c r="B8" s="347" t="s">
        <v>252</v>
      </c>
      <c r="C8" s="348" t="s">
        <v>262</v>
      </c>
      <c r="D8" s="348" t="s">
        <v>254</v>
      </c>
      <c r="E8" s="348" t="s">
        <v>255</v>
      </c>
      <c r="F8" s="348" t="s">
        <v>256</v>
      </c>
      <c r="G8" s="348" t="s">
        <v>257</v>
      </c>
      <c r="H8" s="352" t="s">
        <v>258</v>
      </c>
      <c r="I8" s="348" t="s">
        <v>259</v>
      </c>
      <c r="J8" s="348">
        <v>19.668419999999998</v>
      </c>
      <c r="K8" s="348" t="s">
        <v>260</v>
      </c>
      <c r="L8" s="348">
        <v>9.1669999999999998</v>
      </c>
      <c r="M8" s="352">
        <v>10.501419999999998</v>
      </c>
      <c r="N8" s="348">
        <v>0.41345280000000006</v>
      </c>
      <c r="O8" s="123"/>
      <c r="P8" s="123"/>
      <c r="Q8" s="123"/>
      <c r="R8" s="124"/>
      <c r="S8" s="348">
        <v>8.1319633205760005E-3</v>
      </c>
      <c r="T8" s="125"/>
      <c r="U8" s="123"/>
      <c r="V8" s="125"/>
      <c r="W8" s="124"/>
      <c r="X8" s="348">
        <v>4.3418415029760002E-3</v>
      </c>
      <c r="Y8" s="125"/>
      <c r="Z8" s="123"/>
      <c r="AA8" s="125"/>
      <c r="AB8" s="124"/>
      <c r="AC8" s="348">
        <v>-3.6921335040000005</v>
      </c>
      <c r="AD8" s="40"/>
      <c r="AE8" s="39"/>
      <c r="AF8" s="40"/>
      <c r="AG8" s="353"/>
      <c r="AH8" s="348">
        <v>4.3418415029760002E-3</v>
      </c>
      <c r="AI8" s="348" t="s">
        <v>261</v>
      </c>
      <c r="AJ8" s="348">
        <v>-4.3418415029760002E-3</v>
      </c>
      <c r="AK8" s="348" t="s">
        <v>261</v>
      </c>
      <c r="AL8" s="348">
        <v>-3.6921335040000005</v>
      </c>
      <c r="AM8" s="348" t="s">
        <v>261</v>
      </c>
      <c r="AN8" s="348">
        <v>2.1495601260288004E-4</v>
      </c>
      <c r="AO8" s="348" t="s">
        <v>261</v>
      </c>
    </row>
    <row r="9" spans="1:41" ht="15.75" customHeight="1">
      <c r="B9" s="349" t="s">
        <v>263</v>
      </c>
      <c r="C9" s="348" t="s">
        <v>264</v>
      </c>
      <c r="D9" s="348" t="s">
        <v>254</v>
      </c>
      <c r="E9" s="348" t="s">
        <v>265</v>
      </c>
      <c r="F9" s="348" t="s">
        <v>266</v>
      </c>
      <c r="G9" s="348" t="s">
        <v>257</v>
      </c>
      <c r="H9" s="352" t="s">
        <v>267</v>
      </c>
      <c r="I9" s="348" t="s">
        <v>268</v>
      </c>
      <c r="J9" s="348">
        <v>360.7</v>
      </c>
      <c r="K9" s="348" t="s">
        <v>269</v>
      </c>
      <c r="L9" s="348">
        <v>270.52499999999998</v>
      </c>
      <c r="M9" s="352">
        <v>90.175000000000011</v>
      </c>
      <c r="N9" s="348">
        <v>2</v>
      </c>
      <c r="O9" s="123"/>
      <c r="P9" s="123"/>
      <c r="Q9" s="123"/>
      <c r="R9" s="124"/>
      <c r="S9" s="348">
        <v>0.72139999999999993</v>
      </c>
      <c r="T9" s="125"/>
      <c r="U9" s="123"/>
      <c r="V9" s="125"/>
      <c r="W9" s="124"/>
      <c r="X9" s="348">
        <v>0.18035000000000001</v>
      </c>
      <c r="Y9" s="125"/>
      <c r="Z9" s="123"/>
      <c r="AA9" s="125"/>
      <c r="AB9" s="124"/>
      <c r="AC9" s="348">
        <v>-32.799999999999997</v>
      </c>
      <c r="AD9" s="40"/>
      <c r="AE9" s="39"/>
      <c r="AF9" s="40"/>
      <c r="AG9" s="353"/>
      <c r="AH9" s="348">
        <v>0.18035000000000001</v>
      </c>
      <c r="AI9" s="348" t="s">
        <v>261</v>
      </c>
      <c r="AJ9" s="348">
        <v>-0.18035000000000001</v>
      </c>
      <c r="AK9" s="348" t="s">
        <v>261</v>
      </c>
      <c r="AL9" s="348">
        <v>-32.799999999999997</v>
      </c>
      <c r="AM9" s="348" t="s">
        <v>261</v>
      </c>
      <c r="AN9" s="348">
        <v>1.9096159999999998E-3</v>
      </c>
      <c r="AO9" s="348" t="s">
        <v>261</v>
      </c>
    </row>
    <row r="10" spans="1:41" ht="15.75" customHeight="1">
      <c r="B10" s="349" t="s">
        <v>263</v>
      </c>
      <c r="C10" s="348" t="s">
        <v>270</v>
      </c>
      <c r="D10" s="348" t="s">
        <v>254</v>
      </c>
      <c r="E10" s="348" t="s">
        <v>265</v>
      </c>
      <c r="F10" s="348" t="s">
        <v>266</v>
      </c>
      <c r="G10" s="348" t="s">
        <v>257</v>
      </c>
      <c r="H10" s="352" t="s">
        <v>271</v>
      </c>
      <c r="I10" s="348" t="s">
        <v>272</v>
      </c>
      <c r="J10" s="348">
        <v>13.46579</v>
      </c>
      <c r="K10" s="348" t="s">
        <v>273</v>
      </c>
      <c r="L10" s="348">
        <v>0</v>
      </c>
      <c r="M10" s="352">
        <v>13.46579</v>
      </c>
      <c r="N10" s="348">
        <v>22</v>
      </c>
      <c r="O10" s="123"/>
      <c r="P10" s="123"/>
      <c r="Q10" s="123"/>
      <c r="R10" s="124"/>
      <c r="S10" s="348">
        <v>0.29624738</v>
      </c>
      <c r="T10" s="125"/>
      <c r="U10" s="123"/>
      <c r="V10" s="125"/>
      <c r="W10" s="124"/>
      <c r="X10" s="348">
        <v>0.29624738</v>
      </c>
      <c r="Y10" s="125"/>
      <c r="Z10" s="123"/>
      <c r="AA10" s="125"/>
      <c r="AB10" s="124"/>
      <c r="AC10" s="348">
        <v>-26.07</v>
      </c>
      <c r="AD10" s="40"/>
      <c r="AE10" s="39"/>
      <c r="AF10" s="40"/>
      <c r="AG10" s="353"/>
      <c r="AH10" s="348">
        <v>0.29624738</v>
      </c>
      <c r="AI10" s="348" t="s">
        <v>261</v>
      </c>
      <c r="AJ10" s="348">
        <v>-0.29624738</v>
      </c>
      <c r="AK10" s="348" t="s">
        <v>261</v>
      </c>
      <c r="AL10" s="348">
        <v>-26.07</v>
      </c>
      <c r="AM10" s="348" t="s">
        <v>261</v>
      </c>
      <c r="AN10" s="348">
        <v>1.5177953999999999E-3</v>
      </c>
      <c r="AO10" s="348" t="s">
        <v>261</v>
      </c>
    </row>
    <row r="11" spans="1:41" ht="15.75" customHeight="1">
      <c r="B11" s="34" t="s">
        <v>274</v>
      </c>
      <c r="C11" s="348" t="s">
        <v>275</v>
      </c>
      <c r="D11" s="348" t="s">
        <v>276</v>
      </c>
      <c r="E11" s="348" t="s">
        <v>277</v>
      </c>
      <c r="F11" s="348" t="s">
        <v>278</v>
      </c>
      <c r="G11" s="348" t="s">
        <v>257</v>
      </c>
      <c r="H11" s="352" t="s">
        <v>279</v>
      </c>
      <c r="I11" s="348" t="s">
        <v>280</v>
      </c>
      <c r="J11" s="348">
        <v>71.466660000000005</v>
      </c>
      <c r="K11" s="348" t="s">
        <v>281</v>
      </c>
      <c r="L11" s="348">
        <v>0</v>
      </c>
      <c r="M11" s="352">
        <v>71.466660000000005</v>
      </c>
      <c r="N11" s="348">
        <v>0</v>
      </c>
      <c r="O11" s="123"/>
      <c r="P11" s="123"/>
      <c r="Q11" s="123"/>
      <c r="R11" s="124"/>
      <c r="S11" s="348">
        <v>0</v>
      </c>
      <c r="T11" s="125"/>
      <c r="U11" s="123"/>
      <c r="V11" s="125"/>
      <c r="W11" s="124"/>
      <c r="X11" s="348">
        <v>0</v>
      </c>
      <c r="Y11" s="125"/>
      <c r="Z11" s="123"/>
      <c r="AA11" s="125"/>
      <c r="AB11" s="124"/>
      <c r="AC11" s="348">
        <v>0</v>
      </c>
      <c r="AD11" s="40"/>
      <c r="AE11" s="39"/>
      <c r="AF11" s="40"/>
      <c r="AG11" s="353"/>
      <c r="AH11" s="348">
        <v>0</v>
      </c>
      <c r="AI11" s="348" t="s">
        <v>261</v>
      </c>
      <c r="AJ11" s="348">
        <v>0</v>
      </c>
      <c r="AK11" s="348" t="s">
        <v>261</v>
      </c>
      <c r="AL11" s="348">
        <v>0</v>
      </c>
      <c r="AM11" s="348" t="s">
        <v>261</v>
      </c>
      <c r="AN11" s="348">
        <v>0</v>
      </c>
      <c r="AO11" s="348" t="s">
        <v>261</v>
      </c>
    </row>
    <row r="12" spans="1:41" ht="15.75" customHeight="1">
      <c r="B12" s="34" t="s">
        <v>274</v>
      </c>
      <c r="C12" s="348">
        <v>0</v>
      </c>
      <c r="D12" s="348">
        <v>0</v>
      </c>
      <c r="E12" s="348">
        <v>0</v>
      </c>
      <c r="F12" s="348">
        <v>0</v>
      </c>
      <c r="G12" s="348">
        <v>0</v>
      </c>
      <c r="H12" s="352">
        <v>0</v>
      </c>
      <c r="I12" s="348">
        <v>0</v>
      </c>
      <c r="J12" s="348">
        <v>0</v>
      </c>
      <c r="K12" s="348">
        <v>0</v>
      </c>
      <c r="L12" s="348">
        <v>0</v>
      </c>
      <c r="M12" s="352">
        <v>0</v>
      </c>
      <c r="N12" s="348">
        <v>0</v>
      </c>
      <c r="O12" s="123"/>
      <c r="P12" s="123"/>
      <c r="Q12" s="123"/>
      <c r="R12" s="124"/>
      <c r="S12" s="348">
        <v>0</v>
      </c>
      <c r="T12" s="125"/>
      <c r="U12" s="123"/>
      <c r="V12" s="125"/>
      <c r="W12" s="124"/>
      <c r="X12" s="348">
        <v>0</v>
      </c>
      <c r="Y12" s="125"/>
      <c r="Z12" s="123"/>
      <c r="AA12" s="125"/>
      <c r="AB12" s="124"/>
      <c r="AC12" s="348">
        <v>0</v>
      </c>
      <c r="AD12" s="40"/>
      <c r="AE12" s="39"/>
      <c r="AF12" s="40"/>
      <c r="AG12" s="353"/>
      <c r="AH12" s="348">
        <v>0</v>
      </c>
      <c r="AI12" s="348">
        <v>0</v>
      </c>
      <c r="AJ12" s="348">
        <v>0</v>
      </c>
      <c r="AK12" s="348">
        <v>0</v>
      </c>
      <c r="AL12" s="348">
        <v>0</v>
      </c>
      <c r="AM12" s="348">
        <v>0</v>
      </c>
      <c r="AN12" s="348">
        <v>0</v>
      </c>
      <c r="AO12" s="348">
        <v>0</v>
      </c>
    </row>
    <row r="13" spans="1:41" ht="15.75" customHeight="1">
      <c r="B13" s="34" t="s">
        <v>282</v>
      </c>
      <c r="C13" s="348">
        <v>0</v>
      </c>
      <c r="D13" s="348">
        <v>0</v>
      </c>
      <c r="E13" s="348">
        <v>0</v>
      </c>
      <c r="F13" s="348">
        <v>0</v>
      </c>
      <c r="G13" s="348">
        <v>0</v>
      </c>
      <c r="H13" s="352">
        <v>0</v>
      </c>
      <c r="I13" s="348">
        <v>0</v>
      </c>
      <c r="J13" s="348">
        <v>0</v>
      </c>
      <c r="K13" s="348">
        <v>0</v>
      </c>
      <c r="L13" s="348">
        <v>0</v>
      </c>
      <c r="M13" s="352">
        <v>0</v>
      </c>
      <c r="N13" s="348">
        <v>0</v>
      </c>
      <c r="O13" s="123"/>
      <c r="P13" s="123"/>
      <c r="Q13" s="123"/>
      <c r="R13" s="124"/>
      <c r="S13" s="348">
        <v>0</v>
      </c>
      <c r="T13" s="125"/>
      <c r="U13" s="123"/>
      <c r="V13" s="125"/>
      <c r="W13" s="124"/>
      <c r="X13" s="348">
        <v>0</v>
      </c>
      <c r="Y13" s="125"/>
      <c r="Z13" s="123"/>
      <c r="AA13" s="125"/>
      <c r="AB13" s="124"/>
      <c r="AC13" s="348">
        <v>0</v>
      </c>
      <c r="AD13" s="40"/>
      <c r="AE13" s="39"/>
      <c r="AF13" s="40"/>
      <c r="AG13" s="353"/>
      <c r="AH13" s="348">
        <v>0</v>
      </c>
      <c r="AI13" s="348">
        <v>0</v>
      </c>
      <c r="AJ13" s="348">
        <v>0</v>
      </c>
      <c r="AK13" s="348">
        <v>0</v>
      </c>
      <c r="AL13" s="348">
        <v>0</v>
      </c>
      <c r="AM13" s="348">
        <v>0</v>
      </c>
      <c r="AN13" s="348">
        <v>0</v>
      </c>
      <c r="AO13" s="348">
        <v>0</v>
      </c>
    </row>
    <row r="14" spans="1:41" ht="15.75" customHeight="1">
      <c r="B14" s="34" t="s">
        <v>282</v>
      </c>
      <c r="C14" s="348">
        <v>0</v>
      </c>
      <c r="D14" s="348">
        <v>0</v>
      </c>
      <c r="E14" s="348">
        <v>0</v>
      </c>
      <c r="F14" s="348">
        <v>0</v>
      </c>
      <c r="G14" s="348">
        <v>0</v>
      </c>
      <c r="H14" s="352">
        <v>0</v>
      </c>
      <c r="I14" s="348">
        <v>0</v>
      </c>
      <c r="J14" s="348">
        <v>0</v>
      </c>
      <c r="K14" s="348">
        <v>0</v>
      </c>
      <c r="L14" s="348">
        <v>0</v>
      </c>
      <c r="M14" s="352">
        <v>0</v>
      </c>
      <c r="N14" s="348">
        <v>0</v>
      </c>
      <c r="O14" s="123"/>
      <c r="P14" s="123"/>
      <c r="Q14" s="123"/>
      <c r="R14" s="124"/>
      <c r="S14" s="348">
        <v>0</v>
      </c>
      <c r="T14" s="125"/>
      <c r="U14" s="123"/>
      <c r="V14" s="125"/>
      <c r="W14" s="124"/>
      <c r="X14" s="348">
        <v>0</v>
      </c>
      <c r="Y14" s="125"/>
      <c r="Z14" s="123"/>
      <c r="AA14" s="125"/>
      <c r="AB14" s="124"/>
      <c r="AC14" s="348">
        <v>0</v>
      </c>
      <c r="AD14" s="40"/>
      <c r="AE14" s="39"/>
      <c r="AF14" s="40"/>
      <c r="AG14" s="353"/>
      <c r="AH14" s="348">
        <v>0</v>
      </c>
      <c r="AI14" s="348">
        <v>0</v>
      </c>
      <c r="AJ14" s="348">
        <v>0</v>
      </c>
      <c r="AK14" s="348">
        <v>0</v>
      </c>
      <c r="AL14" s="348">
        <v>0</v>
      </c>
      <c r="AM14" s="348">
        <v>0</v>
      </c>
      <c r="AN14" s="348">
        <v>0</v>
      </c>
      <c r="AO14" s="348">
        <v>0</v>
      </c>
    </row>
    <row r="15" spans="1:41" ht="15.75" customHeight="1">
      <c r="B15" s="34" t="s">
        <v>283</v>
      </c>
      <c r="C15" s="348" t="s">
        <v>284</v>
      </c>
      <c r="D15" s="348" t="s">
        <v>276</v>
      </c>
      <c r="E15" s="348" t="s">
        <v>277</v>
      </c>
      <c r="F15" s="348" t="s">
        <v>285</v>
      </c>
      <c r="G15" s="348" t="s">
        <v>257</v>
      </c>
      <c r="H15" s="352" t="s">
        <v>286</v>
      </c>
      <c r="I15" s="348" t="s">
        <v>287</v>
      </c>
      <c r="J15" s="348" t="s">
        <v>261</v>
      </c>
      <c r="K15" s="348" t="s">
        <v>261</v>
      </c>
      <c r="L15" s="348" t="s">
        <v>261</v>
      </c>
      <c r="M15" s="352" t="s">
        <v>261</v>
      </c>
      <c r="N15" s="348">
        <v>2418</v>
      </c>
      <c r="O15" s="123"/>
      <c r="P15" s="123"/>
      <c r="Q15" s="123"/>
      <c r="R15" s="124"/>
      <c r="S15" s="348" t="s">
        <v>261</v>
      </c>
      <c r="T15" s="125"/>
      <c r="U15" s="123"/>
      <c r="V15" s="125"/>
      <c r="W15" s="124"/>
      <c r="X15" s="348" t="s">
        <v>261</v>
      </c>
      <c r="Y15" s="125"/>
      <c r="Z15" s="123"/>
      <c r="AA15" s="125"/>
      <c r="AB15" s="124"/>
      <c r="AC15" s="348">
        <v>-1634.69614820078</v>
      </c>
      <c r="AD15" s="40"/>
      <c r="AE15" s="39"/>
      <c r="AF15" s="40"/>
      <c r="AG15" s="353"/>
      <c r="AH15" s="348" t="s">
        <v>261</v>
      </c>
      <c r="AI15" s="348" t="s">
        <v>261</v>
      </c>
      <c r="AJ15" s="348" t="s">
        <v>261</v>
      </c>
      <c r="AK15" s="348" t="s">
        <v>261</v>
      </c>
      <c r="AL15" s="348">
        <v>-1634.69614820078</v>
      </c>
      <c r="AM15" s="348" t="s">
        <v>261</v>
      </c>
      <c r="AN15" s="348">
        <v>9.5172009748249423E-2</v>
      </c>
      <c r="AO15" s="348" t="s">
        <v>261</v>
      </c>
    </row>
    <row r="16" spans="1:41" ht="15.75" customHeight="1">
      <c r="B16" s="34" t="s">
        <v>283</v>
      </c>
      <c r="C16" s="348" t="s">
        <v>288</v>
      </c>
      <c r="D16" s="348" t="s">
        <v>276</v>
      </c>
      <c r="E16" s="348" t="s">
        <v>277</v>
      </c>
      <c r="F16" s="348" t="s">
        <v>285</v>
      </c>
      <c r="G16" s="348" t="s">
        <v>257</v>
      </c>
      <c r="H16" s="352" t="s">
        <v>286</v>
      </c>
      <c r="I16" s="348" t="s">
        <v>287</v>
      </c>
      <c r="J16" s="348" t="s">
        <v>261</v>
      </c>
      <c r="K16" s="348" t="s">
        <v>261</v>
      </c>
      <c r="L16" s="348" t="s">
        <v>261</v>
      </c>
      <c r="M16" s="352" t="s">
        <v>261</v>
      </c>
      <c r="N16" s="348">
        <v>301</v>
      </c>
      <c r="O16" s="123"/>
      <c r="P16" s="123"/>
      <c r="Q16" s="123"/>
      <c r="R16" s="124"/>
      <c r="S16" s="348" t="s">
        <v>261</v>
      </c>
      <c r="T16" s="125"/>
      <c r="U16" s="123"/>
      <c r="V16" s="125"/>
      <c r="W16" s="124"/>
      <c r="X16" s="348" t="s">
        <v>261</v>
      </c>
      <c r="Y16" s="125"/>
      <c r="Z16" s="123"/>
      <c r="AA16" s="125"/>
      <c r="AB16" s="124"/>
      <c r="AC16" s="348">
        <v>-657.185531692415</v>
      </c>
      <c r="AD16" s="40"/>
      <c r="AE16" s="39"/>
      <c r="AF16" s="40"/>
      <c r="AG16" s="353"/>
      <c r="AH16" s="348" t="s">
        <v>261</v>
      </c>
      <c r="AI16" s="348" t="s">
        <v>261</v>
      </c>
      <c r="AJ16" s="348" t="s">
        <v>261</v>
      </c>
      <c r="AK16" s="348" t="s">
        <v>261</v>
      </c>
      <c r="AL16" s="348">
        <v>-657.185531692415</v>
      </c>
      <c r="AM16" s="348" t="s">
        <v>261</v>
      </c>
      <c r="AN16" s="348">
        <v>3.8261341655132397E-2</v>
      </c>
      <c r="AO16" s="348" t="s">
        <v>261</v>
      </c>
    </row>
    <row r="17" spans="2:41" ht="15.75" customHeight="1">
      <c r="B17" s="33" t="s">
        <v>289</v>
      </c>
      <c r="C17" s="348">
        <v>0</v>
      </c>
      <c r="D17" s="348">
        <v>0</v>
      </c>
      <c r="E17" s="348">
        <v>0</v>
      </c>
      <c r="F17" s="348">
        <v>0</v>
      </c>
      <c r="G17" s="348">
        <v>0</v>
      </c>
      <c r="H17" s="352">
        <v>0</v>
      </c>
      <c r="I17" s="348">
        <v>0</v>
      </c>
      <c r="J17" s="348">
        <v>0</v>
      </c>
      <c r="K17" s="348">
        <v>0</v>
      </c>
      <c r="L17" s="348">
        <v>0</v>
      </c>
      <c r="M17" s="352">
        <v>0</v>
      </c>
      <c r="N17" s="348">
        <v>0</v>
      </c>
      <c r="O17" s="123"/>
      <c r="P17" s="123"/>
      <c r="Q17" s="123"/>
      <c r="R17" s="124"/>
      <c r="S17" s="348">
        <v>0</v>
      </c>
      <c r="T17" s="125"/>
      <c r="U17" s="126"/>
      <c r="V17" s="125"/>
      <c r="W17" s="127"/>
      <c r="X17" s="348">
        <v>0</v>
      </c>
      <c r="Y17" s="125"/>
      <c r="Z17" s="126"/>
      <c r="AA17" s="125"/>
      <c r="AB17" s="127"/>
      <c r="AC17" s="348">
        <v>0</v>
      </c>
      <c r="AD17" s="40"/>
      <c r="AE17" s="104"/>
      <c r="AF17" s="40"/>
      <c r="AG17" s="354"/>
      <c r="AH17" s="348">
        <v>0</v>
      </c>
      <c r="AI17" s="348">
        <v>0</v>
      </c>
      <c r="AJ17" s="348">
        <v>0</v>
      </c>
      <c r="AK17" s="348">
        <v>0</v>
      </c>
      <c r="AL17" s="348">
        <v>0</v>
      </c>
      <c r="AM17" s="348">
        <v>0</v>
      </c>
      <c r="AN17" s="348">
        <v>0</v>
      </c>
      <c r="AO17" s="348">
        <v>0</v>
      </c>
    </row>
    <row r="18" spans="2:41" ht="15.75" customHeight="1">
      <c r="B18" s="33" t="s">
        <v>289</v>
      </c>
      <c r="C18" s="348">
        <v>0</v>
      </c>
      <c r="D18" s="348">
        <v>0</v>
      </c>
      <c r="E18" s="348">
        <v>0</v>
      </c>
      <c r="F18" s="348">
        <v>0</v>
      </c>
      <c r="G18" s="348">
        <v>0</v>
      </c>
      <c r="H18" s="352">
        <v>0</v>
      </c>
      <c r="I18" s="348">
        <v>0</v>
      </c>
      <c r="J18" s="348">
        <v>0</v>
      </c>
      <c r="K18" s="348">
        <v>0</v>
      </c>
      <c r="L18" s="348">
        <v>0</v>
      </c>
      <c r="M18" s="352">
        <v>0</v>
      </c>
      <c r="N18" s="348">
        <v>0</v>
      </c>
      <c r="O18" s="123"/>
      <c r="P18" s="123"/>
      <c r="Q18" s="123"/>
      <c r="R18" s="124"/>
      <c r="S18" s="348">
        <v>0</v>
      </c>
      <c r="T18" s="128"/>
      <c r="U18" s="126"/>
      <c r="V18" s="128"/>
      <c r="W18" s="127"/>
      <c r="X18" s="348">
        <v>0</v>
      </c>
      <c r="Y18" s="128"/>
      <c r="Z18" s="126"/>
      <c r="AA18" s="128"/>
      <c r="AB18" s="127"/>
      <c r="AC18" s="348">
        <v>0</v>
      </c>
      <c r="AD18" s="105"/>
      <c r="AE18" s="104"/>
      <c r="AF18" s="105"/>
      <c r="AG18" s="354"/>
      <c r="AH18" s="348">
        <v>0</v>
      </c>
      <c r="AI18" s="348">
        <v>0</v>
      </c>
      <c r="AJ18" s="348">
        <v>0</v>
      </c>
      <c r="AK18" s="348">
        <v>0</v>
      </c>
      <c r="AL18" s="348">
        <v>0</v>
      </c>
      <c r="AM18" s="348">
        <v>0</v>
      </c>
      <c r="AN18" s="348">
        <v>0</v>
      </c>
      <c r="AO18" s="348">
        <v>0</v>
      </c>
    </row>
    <row r="19" spans="2:41" ht="15.75" customHeight="1">
      <c r="B19" s="33" t="s">
        <v>289</v>
      </c>
      <c r="C19" s="348">
        <v>0</v>
      </c>
      <c r="D19" s="348">
        <v>0</v>
      </c>
      <c r="E19" s="348">
        <v>0</v>
      </c>
      <c r="F19" s="348">
        <v>0</v>
      </c>
      <c r="G19" s="348">
        <v>0</v>
      </c>
      <c r="H19" s="352">
        <v>0</v>
      </c>
      <c r="I19" s="348">
        <v>0</v>
      </c>
      <c r="J19" s="348">
        <v>0</v>
      </c>
      <c r="K19" s="348">
        <v>0</v>
      </c>
      <c r="L19" s="348">
        <v>0</v>
      </c>
      <c r="M19" s="352">
        <v>0</v>
      </c>
      <c r="N19" s="348">
        <v>0</v>
      </c>
      <c r="O19" s="123"/>
      <c r="P19" s="123"/>
      <c r="Q19" s="123"/>
      <c r="R19" s="124"/>
      <c r="S19" s="348">
        <v>0</v>
      </c>
      <c r="T19" s="128"/>
      <c r="U19" s="126"/>
      <c r="V19" s="128"/>
      <c r="W19" s="127"/>
      <c r="X19" s="348">
        <v>0</v>
      </c>
      <c r="Y19" s="128"/>
      <c r="Z19" s="126"/>
      <c r="AA19" s="128"/>
      <c r="AB19" s="127"/>
      <c r="AC19" s="348">
        <v>0</v>
      </c>
      <c r="AD19" s="105"/>
      <c r="AE19" s="104"/>
      <c r="AF19" s="105"/>
      <c r="AG19" s="354"/>
      <c r="AH19" s="348">
        <v>0</v>
      </c>
      <c r="AI19" s="348">
        <v>0</v>
      </c>
      <c r="AJ19" s="348">
        <v>0</v>
      </c>
      <c r="AK19" s="348">
        <v>0</v>
      </c>
      <c r="AL19" s="348">
        <v>0</v>
      </c>
      <c r="AM19" s="348">
        <v>0</v>
      </c>
      <c r="AN19" s="348">
        <v>0</v>
      </c>
      <c r="AO19" s="348">
        <v>0</v>
      </c>
    </row>
    <row r="20" spans="2:41" ht="15.75" customHeight="1">
      <c r="B20" s="33" t="s">
        <v>289</v>
      </c>
      <c r="C20" s="348">
        <v>0</v>
      </c>
      <c r="D20" s="348">
        <v>0</v>
      </c>
      <c r="E20" s="348">
        <v>0</v>
      </c>
      <c r="F20" s="348">
        <v>0</v>
      </c>
      <c r="G20" s="348">
        <v>0</v>
      </c>
      <c r="H20" s="352">
        <v>0</v>
      </c>
      <c r="I20" s="348">
        <v>0</v>
      </c>
      <c r="J20" s="348">
        <v>0</v>
      </c>
      <c r="K20" s="348">
        <v>0</v>
      </c>
      <c r="L20" s="348">
        <v>0</v>
      </c>
      <c r="M20" s="352">
        <v>0</v>
      </c>
      <c r="N20" s="348">
        <v>0</v>
      </c>
      <c r="O20" s="123"/>
      <c r="P20" s="123"/>
      <c r="Q20" s="123"/>
      <c r="R20" s="124"/>
      <c r="S20" s="348">
        <v>0</v>
      </c>
      <c r="T20" s="128"/>
      <c r="U20" s="126"/>
      <c r="V20" s="128"/>
      <c r="W20" s="127"/>
      <c r="X20" s="348">
        <v>0</v>
      </c>
      <c r="Y20" s="128"/>
      <c r="Z20" s="126"/>
      <c r="AA20" s="128"/>
      <c r="AB20" s="127"/>
      <c r="AC20" s="348">
        <v>0</v>
      </c>
      <c r="AD20" s="105"/>
      <c r="AE20" s="104"/>
      <c r="AF20" s="105"/>
      <c r="AG20" s="354"/>
      <c r="AH20" s="348">
        <v>0</v>
      </c>
      <c r="AI20" s="348">
        <v>0</v>
      </c>
      <c r="AJ20" s="348">
        <v>0</v>
      </c>
      <c r="AK20" s="348">
        <v>0</v>
      </c>
      <c r="AL20" s="348">
        <v>0</v>
      </c>
      <c r="AM20" s="348">
        <v>0</v>
      </c>
      <c r="AN20" s="348">
        <v>0</v>
      </c>
      <c r="AO20" s="348">
        <v>0</v>
      </c>
    </row>
    <row r="21" spans="2:41" ht="15.75" customHeight="1">
      <c r="B21" s="33" t="s">
        <v>289</v>
      </c>
      <c r="C21" s="348">
        <v>0</v>
      </c>
      <c r="D21" s="348">
        <v>0</v>
      </c>
      <c r="E21" s="348">
        <v>0</v>
      </c>
      <c r="F21" s="348">
        <v>0</v>
      </c>
      <c r="G21" s="348">
        <v>0</v>
      </c>
      <c r="H21" s="352">
        <v>0</v>
      </c>
      <c r="I21" s="348">
        <v>0</v>
      </c>
      <c r="J21" s="348">
        <v>0</v>
      </c>
      <c r="K21" s="348">
        <v>0</v>
      </c>
      <c r="L21" s="348">
        <v>0</v>
      </c>
      <c r="M21" s="352">
        <v>0</v>
      </c>
      <c r="N21" s="348">
        <v>0</v>
      </c>
      <c r="O21" s="123"/>
      <c r="P21" s="123"/>
      <c r="Q21" s="123"/>
      <c r="R21" s="124"/>
      <c r="S21" s="348">
        <v>0</v>
      </c>
      <c r="T21" s="128"/>
      <c r="U21" s="126"/>
      <c r="V21" s="128"/>
      <c r="W21" s="127"/>
      <c r="X21" s="348">
        <v>0</v>
      </c>
      <c r="Y21" s="128"/>
      <c r="Z21" s="126"/>
      <c r="AA21" s="128"/>
      <c r="AB21" s="127"/>
      <c r="AC21" s="348">
        <v>0</v>
      </c>
      <c r="AD21" s="105"/>
      <c r="AE21" s="104"/>
      <c r="AF21" s="105"/>
      <c r="AG21" s="353"/>
      <c r="AH21" s="348">
        <v>0</v>
      </c>
      <c r="AI21" s="348">
        <v>0</v>
      </c>
      <c r="AJ21" s="348">
        <v>0</v>
      </c>
      <c r="AK21" s="348">
        <v>0</v>
      </c>
      <c r="AL21" s="348">
        <v>0</v>
      </c>
      <c r="AM21" s="348">
        <v>0</v>
      </c>
      <c r="AN21" s="348">
        <v>0</v>
      </c>
      <c r="AO21" s="348">
        <v>0</v>
      </c>
    </row>
    <row r="22" spans="2:41" ht="15.75" customHeight="1" thickBot="1">
      <c r="B22" s="32"/>
      <c r="C22" s="89"/>
      <c r="D22" s="89"/>
      <c r="E22" s="89"/>
      <c r="F22" s="89"/>
      <c r="G22" s="89"/>
      <c r="H22" s="90"/>
      <c r="I22" s="91"/>
      <c r="J22" s="92"/>
      <c r="K22" s="89"/>
      <c r="L22" s="89"/>
      <c r="M22" s="30"/>
      <c r="N22" s="91"/>
      <c r="O22" s="93"/>
      <c r="P22" s="93"/>
      <c r="Q22" s="93"/>
      <c r="R22" s="112"/>
      <c r="S22" s="38"/>
      <c r="T22" s="37"/>
      <c r="U22" s="37"/>
      <c r="V22" s="37"/>
      <c r="W22" s="36"/>
      <c r="X22" s="38"/>
      <c r="Y22" s="37"/>
      <c r="Z22" s="37"/>
      <c r="AA22" s="37"/>
      <c r="AB22" s="36"/>
      <c r="AC22" s="113"/>
      <c r="AD22" s="37"/>
      <c r="AE22" s="37"/>
      <c r="AF22" s="37"/>
      <c r="AG22" s="37"/>
      <c r="AH22" s="31"/>
      <c r="AI22" s="103"/>
      <c r="AJ22" s="103"/>
      <c r="AK22" s="103"/>
      <c r="AL22" s="103"/>
      <c r="AM22" s="103"/>
      <c r="AN22" s="89"/>
      <c r="AO22" s="30"/>
    </row>
    <row r="23" spans="2:41" ht="15" customHeight="1" thickBot="1">
      <c r="B23" s="115" t="s">
        <v>103</v>
      </c>
      <c r="C23" s="345"/>
      <c r="D23" s="345"/>
      <c r="E23" s="345"/>
      <c r="F23" s="345"/>
      <c r="G23" s="345"/>
      <c r="H23" s="345"/>
      <c r="I23" s="345"/>
      <c r="J23" s="345"/>
      <c r="K23" s="345"/>
      <c r="L23" s="345"/>
      <c r="M23" s="345"/>
      <c r="N23" s="345"/>
      <c r="O23" s="345"/>
      <c r="P23" s="345"/>
      <c r="Q23" s="345"/>
      <c r="R23" s="345"/>
      <c r="S23" s="129">
        <f t="shared" ref="S23:AG23" si="0">SUM(S7:S21)</f>
        <v>1.047676690612396</v>
      </c>
      <c r="T23" s="130">
        <f t="shared" si="0"/>
        <v>0</v>
      </c>
      <c r="U23" s="130">
        <f t="shared" si="0"/>
        <v>0</v>
      </c>
      <c r="V23" s="130">
        <f t="shared" si="0"/>
        <v>0</v>
      </c>
      <c r="W23" s="131">
        <f t="shared" si="0"/>
        <v>0</v>
      </c>
      <c r="X23" s="129">
        <f t="shared" si="0"/>
        <v>0.49315791433503603</v>
      </c>
      <c r="Y23" s="130">
        <f t="shared" si="0"/>
        <v>0</v>
      </c>
      <c r="Z23" s="130">
        <f t="shared" si="0"/>
        <v>0</v>
      </c>
      <c r="AA23" s="130">
        <f t="shared" si="0"/>
        <v>0</v>
      </c>
      <c r="AB23" s="131">
        <f t="shared" si="0"/>
        <v>0</v>
      </c>
      <c r="AC23" s="130">
        <f t="shared" si="0"/>
        <v>-2371.222854962195</v>
      </c>
      <c r="AD23" s="130">
        <f t="shared" si="0"/>
        <v>0</v>
      </c>
      <c r="AE23" s="130">
        <f t="shared" si="0"/>
        <v>0</v>
      </c>
      <c r="AF23" s="130">
        <f t="shared" si="0"/>
        <v>0</v>
      </c>
      <c r="AG23" s="130">
        <f t="shared" si="0"/>
        <v>0</v>
      </c>
      <c r="AH23" s="132">
        <f>SUM(AH7:AH17)</f>
        <v>0.49315791433503603</v>
      </c>
      <c r="AI23" s="350"/>
      <c r="AJ23" s="132">
        <f>SUM(AJ7:AJ16)</f>
        <v>-0.49315791433503603</v>
      </c>
      <c r="AK23" s="350"/>
      <c r="AL23" s="132">
        <f>SUM(AL7:AL17)</f>
        <v>-2371.222854962195</v>
      </c>
      <c r="AM23" s="350"/>
      <c r="AN23" s="132">
        <f>SUM(AN7:AN17)</f>
        <v>0.138052594615899</v>
      </c>
      <c r="AO23" s="350"/>
    </row>
    <row r="24" spans="2:41">
      <c r="B24" s="27"/>
      <c r="C24" s="27"/>
      <c r="D24" s="27"/>
      <c r="E24" s="27"/>
      <c r="F24" s="27"/>
      <c r="G24" s="27"/>
      <c r="H24" s="27"/>
      <c r="I24" s="27"/>
      <c r="J24" s="27"/>
      <c r="K24" s="27"/>
      <c r="L24" s="27"/>
      <c r="M24" s="27"/>
      <c r="N24" s="27"/>
      <c r="O24" s="29"/>
      <c r="P24" s="29"/>
      <c r="Q24" s="29"/>
      <c r="R24" s="29"/>
      <c r="S24" s="27"/>
      <c r="T24" s="27"/>
      <c r="U24" s="27"/>
      <c r="V24" s="27"/>
      <c r="W24" s="27"/>
      <c r="X24" s="27"/>
      <c r="Y24" s="27"/>
      <c r="Z24" s="27"/>
      <c r="AA24" s="27"/>
      <c r="AB24" s="27"/>
      <c r="AC24" s="27"/>
      <c r="AD24" s="27"/>
      <c r="AE24" s="27"/>
      <c r="AF24" s="27"/>
      <c r="AG24" s="27"/>
      <c r="AH24" s="27"/>
      <c r="AI24" s="27"/>
      <c r="AJ24" s="27"/>
      <c r="AK24" s="27"/>
      <c r="AL24" s="27"/>
      <c r="AM24" s="27"/>
      <c r="AN24" s="27"/>
      <c r="AO24" s="27"/>
    </row>
    <row r="25" spans="2:41" ht="16.5" customHeight="1">
      <c r="B25" s="27"/>
      <c r="C25" s="27"/>
      <c r="D25" s="27"/>
      <c r="E25" s="27"/>
      <c r="F25" s="27"/>
      <c r="G25" s="27"/>
      <c r="H25" s="27"/>
      <c r="I25" s="27"/>
      <c r="J25" s="27"/>
      <c r="K25" s="27"/>
      <c r="L25" s="27"/>
      <c r="M25" s="27"/>
      <c r="N25" s="27"/>
      <c r="O25" s="29"/>
      <c r="P25" s="29"/>
      <c r="Q25" s="29"/>
      <c r="R25" s="29"/>
      <c r="S25" s="28"/>
      <c r="T25" s="28"/>
      <c r="U25" s="28"/>
      <c r="V25" s="28"/>
      <c r="W25" s="28"/>
      <c r="X25" s="28"/>
      <c r="Y25" s="28"/>
      <c r="Z25" s="28"/>
      <c r="AA25" s="28"/>
      <c r="AB25" s="28"/>
      <c r="AC25" s="27"/>
      <c r="AD25" s="27"/>
      <c r="AE25" s="27"/>
      <c r="AF25" s="27"/>
      <c r="AG25" s="27"/>
      <c r="AH25" s="28"/>
      <c r="AI25" s="27"/>
      <c r="AJ25" s="27"/>
      <c r="AK25" s="27"/>
      <c r="AL25" s="27"/>
      <c r="AM25" s="27"/>
      <c r="AN25" s="27"/>
      <c r="AO25" s="27"/>
    </row>
    <row r="26" spans="2:41" ht="16.5" customHeight="1">
      <c r="B26" s="27"/>
      <c r="C26" s="27"/>
      <c r="D26" s="27"/>
      <c r="E26" s="27"/>
      <c r="F26" s="27"/>
      <c r="G26" s="27"/>
      <c r="H26" s="27"/>
      <c r="I26" s="27"/>
      <c r="J26" s="27"/>
      <c r="K26" s="27"/>
      <c r="L26" s="27"/>
      <c r="M26" s="27"/>
      <c r="N26" s="27"/>
      <c r="O26" s="29"/>
      <c r="P26" s="29"/>
      <c r="Q26" s="29"/>
      <c r="R26" s="29"/>
      <c r="S26" s="28"/>
      <c r="T26" s="28"/>
      <c r="U26" s="28"/>
      <c r="V26" s="28"/>
      <c r="W26" s="28"/>
      <c r="X26" s="28"/>
      <c r="Y26" s="28"/>
      <c r="Z26" s="28"/>
      <c r="AA26" s="28"/>
      <c r="AB26" s="28"/>
      <c r="AC26" s="27"/>
      <c r="AD26" s="27"/>
      <c r="AE26" s="27"/>
      <c r="AF26" s="27"/>
      <c r="AG26" s="27"/>
      <c r="AH26" s="28"/>
      <c r="AI26" s="27"/>
      <c r="AJ26" s="27"/>
      <c r="AK26" s="27"/>
      <c r="AL26" s="27"/>
      <c r="AM26" s="27"/>
      <c r="AN26" s="27"/>
      <c r="AO26" s="27"/>
    </row>
    <row r="27" spans="2:41" ht="16.5" customHeight="1">
      <c r="B27" s="27"/>
      <c r="C27" s="27"/>
      <c r="D27" s="27"/>
      <c r="E27" s="27"/>
      <c r="F27" s="27"/>
      <c r="G27" s="27"/>
      <c r="H27" s="27"/>
      <c r="I27" s="27"/>
      <c r="J27" s="27"/>
      <c r="K27" s="27"/>
      <c r="L27" s="27"/>
      <c r="M27" s="27"/>
      <c r="N27" s="27"/>
      <c r="O27" s="29"/>
      <c r="P27" s="29"/>
      <c r="Q27" s="29"/>
      <c r="R27" s="29"/>
      <c r="S27" s="28"/>
      <c r="T27" s="28"/>
      <c r="U27" s="28"/>
      <c r="V27" s="28"/>
      <c r="W27" s="28"/>
      <c r="X27" s="28"/>
      <c r="Y27" s="28"/>
      <c r="Z27" s="28"/>
      <c r="AA27" s="28"/>
      <c r="AB27" s="28"/>
      <c r="AC27" s="27"/>
      <c r="AD27" s="27"/>
      <c r="AE27" s="27"/>
      <c r="AF27" s="27"/>
      <c r="AG27" s="27"/>
      <c r="AH27" s="28"/>
      <c r="AI27" s="27"/>
      <c r="AJ27" s="27"/>
      <c r="AK27" s="27"/>
      <c r="AL27" s="27"/>
      <c r="AM27" s="27"/>
      <c r="AN27" s="27"/>
      <c r="AO27" s="27"/>
    </row>
    <row r="28" spans="2:41" ht="16.5" customHeight="1">
      <c r="C28" s="23"/>
      <c r="D28" s="23"/>
      <c r="E28" s="23"/>
      <c r="F28" s="23"/>
      <c r="G28" s="23"/>
      <c r="H28" s="23"/>
      <c r="I28" s="23"/>
      <c r="J28" s="23"/>
      <c r="K28" s="23"/>
      <c r="L28" s="23"/>
      <c r="M28" s="23"/>
      <c r="N28" s="23"/>
      <c r="O28" s="25"/>
      <c r="P28" s="25"/>
      <c r="Q28" s="25"/>
      <c r="R28" s="25"/>
      <c r="S28" s="26"/>
      <c r="T28" s="26"/>
      <c r="U28" s="26"/>
      <c r="V28" s="26"/>
      <c r="W28" s="26"/>
      <c r="X28" s="26"/>
      <c r="Y28" s="26"/>
      <c r="Z28" s="26"/>
      <c r="AA28" s="26"/>
      <c r="AB28" s="26"/>
      <c r="AC28" s="23"/>
      <c r="AD28" s="23"/>
      <c r="AE28" s="23"/>
      <c r="AF28" s="23"/>
      <c r="AG28" s="23"/>
      <c r="AH28" s="26"/>
      <c r="AI28" s="23"/>
      <c r="AJ28" s="23"/>
      <c r="AK28" s="23"/>
      <c r="AL28" s="23"/>
      <c r="AM28" s="23"/>
      <c r="AN28" s="23"/>
      <c r="AO28" s="23"/>
    </row>
    <row r="29" spans="2:41" ht="16.5" customHeight="1">
      <c r="C29" s="23"/>
      <c r="D29" s="23"/>
      <c r="E29" s="23"/>
      <c r="F29" s="23"/>
      <c r="G29" s="23"/>
      <c r="H29" s="23"/>
      <c r="I29" s="23"/>
      <c r="J29" s="23"/>
      <c r="K29" s="23"/>
      <c r="L29" s="23"/>
      <c r="M29" s="23"/>
      <c r="N29" s="23"/>
      <c r="O29" s="25"/>
      <c r="P29" s="25"/>
      <c r="Q29" s="25"/>
      <c r="R29" s="25"/>
      <c r="S29" s="26"/>
      <c r="T29" s="26"/>
      <c r="U29" s="26"/>
      <c r="V29" s="26"/>
      <c r="W29" s="26"/>
      <c r="X29" s="26"/>
      <c r="Y29" s="26"/>
      <c r="Z29" s="26"/>
      <c r="AA29" s="26"/>
      <c r="AB29" s="26"/>
      <c r="AC29" s="23"/>
      <c r="AD29" s="23"/>
      <c r="AE29" s="23"/>
      <c r="AF29" s="23"/>
      <c r="AG29" s="23"/>
      <c r="AH29" s="26"/>
      <c r="AI29" s="23"/>
      <c r="AJ29" s="23"/>
      <c r="AK29" s="23"/>
      <c r="AL29" s="23"/>
      <c r="AM29" s="23"/>
      <c r="AN29" s="23"/>
      <c r="AO29" s="23"/>
    </row>
    <row r="30" spans="2:41" ht="16.5" customHeight="1">
      <c r="C30" s="23"/>
      <c r="D30" s="23"/>
      <c r="E30" s="23"/>
      <c r="F30" s="23"/>
      <c r="G30" s="23"/>
      <c r="H30" s="23"/>
      <c r="I30" s="23"/>
      <c r="J30" s="23"/>
      <c r="K30" s="23"/>
      <c r="L30" s="23"/>
      <c r="M30" s="23"/>
      <c r="N30" s="23"/>
      <c r="O30" s="25"/>
      <c r="P30" s="25"/>
      <c r="Q30" s="25"/>
      <c r="R30" s="25"/>
      <c r="S30" s="26"/>
      <c r="T30" s="26"/>
      <c r="U30" s="26"/>
      <c r="V30" s="26"/>
      <c r="W30" s="26"/>
      <c r="X30" s="26"/>
      <c r="Y30" s="26"/>
      <c r="Z30" s="26"/>
      <c r="AA30" s="26"/>
      <c r="AB30" s="26"/>
      <c r="AC30" s="23"/>
      <c r="AD30" s="23"/>
      <c r="AE30" s="23"/>
      <c r="AF30" s="23"/>
      <c r="AG30" s="23"/>
      <c r="AH30" s="26"/>
      <c r="AI30" s="23"/>
      <c r="AJ30" s="23"/>
      <c r="AK30" s="23"/>
      <c r="AL30" s="23"/>
      <c r="AM30" s="23"/>
      <c r="AN30" s="23"/>
      <c r="AO30" s="23"/>
    </row>
    <row r="31" spans="2:41" ht="16.5" customHeight="1">
      <c r="C31" s="23"/>
      <c r="D31" s="23"/>
      <c r="E31" s="23"/>
      <c r="F31" s="23"/>
      <c r="G31" s="23"/>
      <c r="H31" s="23"/>
      <c r="I31" s="23"/>
      <c r="J31" s="23"/>
      <c r="K31" s="23"/>
      <c r="L31" s="23"/>
      <c r="M31" s="23"/>
      <c r="N31" s="23"/>
      <c r="O31" s="25"/>
      <c r="P31" s="25"/>
      <c r="Q31" s="25"/>
      <c r="R31" s="25"/>
      <c r="S31" s="26"/>
      <c r="T31" s="26"/>
      <c r="U31" s="26"/>
      <c r="V31" s="26"/>
      <c r="W31" s="26"/>
      <c r="X31" s="26"/>
      <c r="Y31" s="26"/>
      <c r="Z31" s="26"/>
      <c r="AA31" s="26"/>
      <c r="AB31" s="26"/>
      <c r="AC31" s="23"/>
      <c r="AD31" s="23"/>
      <c r="AE31" s="23"/>
      <c r="AF31" s="23"/>
      <c r="AG31" s="23"/>
      <c r="AH31" s="26"/>
      <c r="AI31" s="23"/>
      <c r="AJ31" s="23"/>
      <c r="AK31" s="23"/>
      <c r="AL31" s="23"/>
      <c r="AM31" s="23"/>
      <c r="AN31" s="23"/>
      <c r="AO31" s="23"/>
    </row>
    <row r="32" spans="2:41" ht="16.5" customHeight="1">
      <c r="C32" s="23"/>
      <c r="D32" s="23"/>
      <c r="E32" s="23"/>
      <c r="F32" s="23"/>
      <c r="G32" s="23"/>
      <c r="H32" s="23"/>
      <c r="I32" s="23"/>
      <c r="J32" s="23"/>
      <c r="K32" s="23"/>
      <c r="L32" s="23"/>
      <c r="M32" s="23"/>
      <c r="N32" s="23"/>
      <c r="O32" s="25"/>
      <c r="P32" s="25"/>
      <c r="Q32" s="25"/>
      <c r="R32" s="25"/>
      <c r="S32" s="26"/>
      <c r="T32" s="26"/>
      <c r="U32" s="26"/>
      <c r="V32" s="26"/>
      <c r="W32" s="26"/>
      <c r="X32" s="26"/>
      <c r="Y32" s="26"/>
      <c r="Z32" s="26"/>
      <c r="AA32" s="26"/>
      <c r="AB32" s="26"/>
      <c r="AC32" s="23"/>
      <c r="AD32" s="23"/>
      <c r="AE32" s="23"/>
      <c r="AF32" s="23"/>
      <c r="AG32" s="23"/>
      <c r="AH32" s="26"/>
      <c r="AI32" s="23"/>
      <c r="AJ32" s="23"/>
      <c r="AK32" s="23"/>
      <c r="AL32" s="23"/>
      <c r="AM32" s="23"/>
      <c r="AN32" s="23"/>
      <c r="AO32" s="23"/>
    </row>
    <row r="33" spans="3:41" ht="16.5" customHeight="1">
      <c r="C33" s="23"/>
      <c r="D33" s="23"/>
      <c r="E33" s="23"/>
      <c r="F33" s="23"/>
      <c r="G33" s="23"/>
      <c r="H33" s="23"/>
      <c r="I33" s="23"/>
      <c r="J33" s="23"/>
      <c r="K33" s="23"/>
      <c r="L33" s="23"/>
      <c r="M33" s="23"/>
      <c r="N33" s="23"/>
      <c r="O33" s="25"/>
      <c r="P33" s="25"/>
      <c r="Q33" s="25"/>
      <c r="R33" s="25"/>
      <c r="S33" s="26"/>
      <c r="T33" s="26"/>
      <c r="U33" s="26"/>
      <c r="V33" s="26"/>
      <c r="W33" s="26"/>
      <c r="X33" s="26"/>
      <c r="Y33" s="26"/>
      <c r="Z33" s="26"/>
      <c r="AA33" s="26"/>
      <c r="AB33" s="26"/>
      <c r="AC33" s="23"/>
      <c r="AD33" s="23"/>
      <c r="AE33" s="23"/>
      <c r="AF33" s="23"/>
      <c r="AG33" s="23"/>
      <c r="AH33" s="26"/>
      <c r="AI33" s="23"/>
      <c r="AJ33" s="23"/>
      <c r="AK33" s="23"/>
      <c r="AL33" s="23"/>
      <c r="AM33" s="23"/>
      <c r="AN33" s="23"/>
      <c r="AO33" s="23"/>
    </row>
    <row r="34" spans="3:41" ht="16.5" customHeight="1">
      <c r="C34" s="23"/>
      <c r="D34" s="23"/>
      <c r="E34" s="23"/>
      <c r="F34" s="23"/>
      <c r="G34" s="23"/>
      <c r="H34" s="23"/>
      <c r="I34" s="23"/>
      <c r="J34" s="23"/>
      <c r="K34" s="23"/>
      <c r="L34" s="23"/>
      <c r="M34" s="23"/>
      <c r="N34" s="23"/>
      <c r="O34" s="25"/>
      <c r="P34" s="25"/>
      <c r="Q34" s="25"/>
      <c r="R34" s="25"/>
      <c r="S34" s="26"/>
      <c r="T34" s="26"/>
      <c r="U34" s="26"/>
      <c r="V34" s="26"/>
      <c r="W34" s="26"/>
      <c r="X34" s="26"/>
      <c r="Y34" s="26"/>
      <c r="Z34" s="26"/>
      <c r="AA34" s="26"/>
      <c r="AB34" s="26"/>
      <c r="AC34" s="23"/>
      <c r="AD34" s="23"/>
      <c r="AE34" s="23"/>
      <c r="AF34" s="23"/>
      <c r="AG34" s="23"/>
      <c r="AH34" s="26"/>
      <c r="AI34" s="23"/>
      <c r="AJ34" s="23"/>
      <c r="AK34" s="23"/>
      <c r="AL34" s="23"/>
      <c r="AM34" s="23"/>
      <c r="AN34" s="23"/>
      <c r="AO34" s="23"/>
    </row>
    <row r="35" spans="3:41" ht="16.5" customHeight="1">
      <c r="C35" s="23"/>
      <c r="D35" s="23"/>
      <c r="E35" s="23"/>
      <c r="F35" s="23"/>
      <c r="G35" s="23"/>
      <c r="H35" s="23"/>
      <c r="I35" s="23"/>
      <c r="J35" s="23"/>
      <c r="K35" s="23"/>
      <c r="L35" s="23"/>
      <c r="M35" s="23"/>
      <c r="N35" s="23"/>
      <c r="O35" s="25"/>
      <c r="P35" s="25"/>
      <c r="Q35" s="25"/>
      <c r="R35" s="25"/>
      <c r="S35" s="26"/>
      <c r="T35" s="26"/>
      <c r="U35" s="26"/>
      <c r="V35" s="26"/>
      <c r="W35" s="26"/>
      <c r="X35" s="26"/>
      <c r="Y35" s="26"/>
      <c r="Z35" s="26"/>
      <c r="AA35" s="26"/>
      <c r="AB35" s="26"/>
      <c r="AC35" s="23"/>
      <c r="AD35" s="23"/>
      <c r="AE35" s="23"/>
      <c r="AF35" s="23"/>
      <c r="AG35" s="23"/>
      <c r="AH35" s="26"/>
      <c r="AI35" s="23"/>
      <c r="AJ35" s="23"/>
      <c r="AK35" s="23"/>
      <c r="AL35" s="23"/>
      <c r="AM35" s="23"/>
      <c r="AN35" s="23"/>
      <c r="AO35" s="23"/>
    </row>
    <row r="36" spans="3:41" ht="16.5" customHeight="1">
      <c r="C36" s="23"/>
      <c r="D36" s="23"/>
      <c r="E36" s="23"/>
      <c r="F36" s="23"/>
      <c r="G36" s="23"/>
      <c r="H36" s="23"/>
      <c r="I36" s="23"/>
      <c r="J36" s="23"/>
      <c r="K36" s="23"/>
      <c r="L36" s="23"/>
      <c r="M36" s="23"/>
      <c r="N36" s="23"/>
      <c r="O36" s="25"/>
      <c r="P36" s="25"/>
      <c r="Q36" s="25"/>
      <c r="R36" s="25"/>
      <c r="S36" s="26"/>
      <c r="T36" s="26"/>
      <c r="U36" s="26"/>
      <c r="V36" s="26"/>
      <c r="W36" s="26"/>
      <c r="X36" s="26"/>
      <c r="Y36" s="26"/>
      <c r="Z36" s="26"/>
      <c r="AA36" s="26"/>
      <c r="AB36" s="26"/>
      <c r="AC36" s="23"/>
      <c r="AD36" s="23"/>
      <c r="AE36" s="23"/>
      <c r="AF36" s="23"/>
      <c r="AG36" s="23"/>
      <c r="AH36" s="26"/>
      <c r="AI36" s="23"/>
      <c r="AJ36" s="23"/>
      <c r="AK36" s="23"/>
      <c r="AL36" s="23"/>
      <c r="AM36" s="23"/>
      <c r="AN36" s="23"/>
      <c r="AO36" s="23"/>
    </row>
    <row r="37" spans="3:41" ht="16.5" customHeight="1">
      <c r="C37" s="23"/>
      <c r="D37" s="23"/>
      <c r="E37" s="23"/>
      <c r="F37" s="23"/>
      <c r="G37" s="23"/>
      <c r="H37" s="23"/>
      <c r="I37" s="23"/>
      <c r="J37" s="23"/>
      <c r="K37" s="23"/>
      <c r="L37" s="23"/>
      <c r="M37" s="23"/>
      <c r="N37" s="23"/>
      <c r="O37" s="25"/>
      <c r="P37" s="25"/>
      <c r="Q37" s="25"/>
      <c r="R37" s="25"/>
      <c r="S37" s="26"/>
      <c r="T37" s="26"/>
      <c r="U37" s="26"/>
      <c r="V37" s="26"/>
      <c r="W37" s="26"/>
      <c r="X37" s="26"/>
      <c r="Y37" s="26"/>
      <c r="Z37" s="26"/>
      <c r="AA37" s="26"/>
      <c r="AB37" s="26"/>
      <c r="AC37" s="23"/>
      <c r="AD37" s="23"/>
      <c r="AE37" s="23"/>
      <c r="AF37" s="23"/>
      <c r="AG37" s="23"/>
      <c r="AH37" s="26"/>
      <c r="AI37" s="23"/>
      <c r="AJ37" s="23"/>
      <c r="AK37" s="23"/>
      <c r="AL37" s="23"/>
      <c r="AM37" s="23"/>
      <c r="AN37" s="23"/>
      <c r="AO37" s="23"/>
    </row>
    <row r="38" spans="3:41" ht="16.5" customHeight="1">
      <c r="C38" s="23"/>
      <c r="D38" s="23"/>
      <c r="E38" s="23"/>
      <c r="F38" s="23"/>
      <c r="G38" s="23"/>
      <c r="H38" s="23"/>
      <c r="I38" s="23"/>
      <c r="J38" s="23"/>
      <c r="K38" s="23"/>
      <c r="L38" s="23"/>
      <c r="M38" s="23"/>
      <c r="N38" s="23"/>
      <c r="O38" s="25"/>
      <c r="P38" s="25"/>
      <c r="Q38" s="25"/>
      <c r="R38" s="25"/>
      <c r="S38" s="26"/>
      <c r="T38" s="26"/>
      <c r="U38" s="26"/>
      <c r="V38" s="26"/>
      <c r="W38" s="26"/>
      <c r="X38" s="26"/>
      <c r="Y38" s="26"/>
      <c r="Z38" s="26"/>
      <c r="AA38" s="26"/>
      <c r="AB38" s="26"/>
      <c r="AC38" s="23"/>
      <c r="AD38" s="23"/>
      <c r="AE38" s="23"/>
      <c r="AF38" s="23"/>
      <c r="AG38" s="23"/>
      <c r="AH38" s="26"/>
      <c r="AI38" s="23"/>
      <c r="AJ38" s="23"/>
      <c r="AK38" s="23"/>
      <c r="AL38" s="23"/>
      <c r="AM38" s="23"/>
      <c r="AN38" s="23"/>
      <c r="AO38" s="23"/>
    </row>
    <row r="39" spans="3:41" ht="16.5" customHeight="1">
      <c r="C39" s="23"/>
      <c r="D39" s="23"/>
      <c r="E39" s="23"/>
      <c r="F39" s="23"/>
      <c r="G39" s="23"/>
      <c r="H39" s="23"/>
      <c r="I39" s="23"/>
      <c r="J39" s="23"/>
      <c r="K39" s="23"/>
      <c r="L39" s="23"/>
      <c r="M39" s="23"/>
      <c r="N39" s="23"/>
      <c r="O39" s="25"/>
      <c r="P39" s="25"/>
      <c r="Q39" s="25"/>
      <c r="R39" s="25"/>
      <c r="S39" s="26"/>
      <c r="T39" s="26"/>
      <c r="U39" s="26"/>
      <c r="V39" s="26"/>
      <c r="W39" s="26"/>
      <c r="X39" s="26"/>
      <c r="Y39" s="26"/>
      <c r="Z39" s="26"/>
      <c r="AA39" s="26"/>
      <c r="AB39" s="26"/>
      <c r="AC39" s="23"/>
      <c r="AD39" s="23"/>
      <c r="AE39" s="23"/>
      <c r="AF39" s="23"/>
      <c r="AG39" s="23"/>
      <c r="AH39" s="26"/>
      <c r="AI39" s="23"/>
      <c r="AJ39" s="23"/>
      <c r="AK39" s="23"/>
      <c r="AL39" s="23"/>
      <c r="AM39" s="23"/>
      <c r="AN39" s="23"/>
      <c r="AO39" s="23"/>
    </row>
    <row r="40" spans="3:41" ht="16.5" customHeight="1">
      <c r="C40" s="23"/>
      <c r="D40" s="23"/>
      <c r="E40" s="23"/>
      <c r="F40" s="23"/>
      <c r="G40" s="23"/>
      <c r="H40" s="23"/>
      <c r="I40" s="23"/>
      <c r="J40" s="23"/>
      <c r="K40" s="23"/>
      <c r="L40" s="23"/>
      <c r="M40" s="23"/>
      <c r="N40" s="23"/>
      <c r="O40" s="25"/>
      <c r="P40" s="25"/>
      <c r="Q40" s="25"/>
      <c r="R40" s="25"/>
      <c r="S40" s="26"/>
      <c r="T40" s="26"/>
      <c r="U40" s="26"/>
      <c r="V40" s="26"/>
      <c r="W40" s="26"/>
      <c r="X40" s="26"/>
      <c r="Y40" s="26"/>
      <c r="Z40" s="26"/>
      <c r="AA40" s="26"/>
      <c r="AB40" s="26"/>
      <c r="AC40" s="23"/>
      <c r="AD40" s="23"/>
      <c r="AE40" s="23"/>
      <c r="AF40" s="23"/>
      <c r="AG40" s="23"/>
      <c r="AH40" s="26"/>
      <c r="AI40" s="23"/>
      <c r="AJ40" s="23"/>
      <c r="AK40" s="23"/>
      <c r="AL40" s="23"/>
      <c r="AM40" s="23"/>
      <c r="AN40" s="23"/>
      <c r="AO40" s="23"/>
    </row>
    <row r="41" spans="3:41" ht="16.5" customHeight="1">
      <c r="C41" s="23"/>
      <c r="D41" s="23"/>
      <c r="E41" s="23"/>
      <c r="F41" s="23"/>
      <c r="G41" s="23"/>
      <c r="H41" s="23"/>
      <c r="I41" s="23"/>
      <c r="J41" s="23"/>
      <c r="K41" s="23"/>
      <c r="L41" s="23"/>
      <c r="M41" s="23"/>
      <c r="N41" s="23"/>
      <c r="O41" s="25"/>
      <c r="P41" s="25"/>
      <c r="Q41" s="25"/>
      <c r="R41" s="25"/>
      <c r="S41" s="26"/>
      <c r="T41" s="26"/>
      <c r="U41" s="26"/>
      <c r="V41" s="26"/>
      <c r="W41" s="26"/>
      <c r="X41" s="26"/>
      <c r="Y41" s="26"/>
      <c r="Z41" s="26"/>
      <c r="AA41" s="26"/>
      <c r="AB41" s="26"/>
      <c r="AC41" s="23"/>
      <c r="AD41" s="23"/>
      <c r="AE41" s="23"/>
      <c r="AF41" s="23"/>
      <c r="AG41" s="23"/>
      <c r="AH41" s="26"/>
      <c r="AI41" s="23"/>
      <c r="AJ41" s="23"/>
      <c r="AK41" s="23"/>
      <c r="AL41" s="23"/>
      <c r="AM41" s="23"/>
      <c r="AN41" s="23"/>
      <c r="AO41" s="23"/>
    </row>
    <row r="42" spans="3:41" ht="16.5" customHeight="1">
      <c r="C42" s="23"/>
      <c r="D42" s="23"/>
      <c r="E42" s="23"/>
      <c r="F42" s="23"/>
      <c r="G42" s="23"/>
      <c r="H42" s="23"/>
      <c r="I42" s="23"/>
      <c r="J42" s="23"/>
      <c r="K42" s="23"/>
      <c r="L42" s="23"/>
      <c r="M42" s="23"/>
      <c r="N42" s="23"/>
      <c r="O42" s="25"/>
      <c r="P42" s="25"/>
      <c r="Q42" s="25"/>
      <c r="R42" s="25"/>
      <c r="S42" s="26"/>
      <c r="T42" s="26"/>
      <c r="U42" s="26"/>
      <c r="V42" s="26"/>
      <c r="W42" s="26"/>
      <c r="X42" s="26"/>
      <c r="Y42" s="26"/>
      <c r="Z42" s="26"/>
      <c r="AA42" s="26"/>
      <c r="AB42" s="26"/>
      <c r="AC42" s="23"/>
      <c r="AD42" s="23"/>
      <c r="AE42" s="23"/>
      <c r="AF42" s="23"/>
      <c r="AG42" s="23"/>
      <c r="AH42" s="26"/>
      <c r="AI42" s="23"/>
      <c r="AJ42" s="23"/>
      <c r="AK42" s="23"/>
      <c r="AL42" s="23"/>
      <c r="AM42" s="23"/>
      <c r="AN42" s="23"/>
      <c r="AO42" s="23"/>
    </row>
    <row r="43" spans="3:41" ht="16.5" customHeight="1">
      <c r="C43" s="23"/>
      <c r="D43" s="23"/>
      <c r="E43" s="23"/>
      <c r="F43" s="23"/>
      <c r="G43" s="23"/>
      <c r="H43" s="23"/>
      <c r="I43" s="23"/>
      <c r="J43" s="23"/>
      <c r="K43" s="23"/>
      <c r="L43" s="23"/>
      <c r="M43" s="23"/>
      <c r="N43" s="23"/>
      <c r="O43" s="25"/>
      <c r="P43" s="25"/>
      <c r="Q43" s="25"/>
      <c r="R43" s="25"/>
      <c r="S43" s="26"/>
      <c r="T43" s="26"/>
      <c r="U43" s="26"/>
      <c r="V43" s="26"/>
      <c r="W43" s="26"/>
      <c r="X43" s="26"/>
      <c r="Y43" s="26"/>
      <c r="Z43" s="26"/>
      <c r="AA43" s="26"/>
      <c r="AB43" s="26"/>
      <c r="AC43" s="23"/>
      <c r="AD43" s="23"/>
      <c r="AE43" s="23"/>
      <c r="AF43" s="23"/>
      <c r="AG43" s="23"/>
      <c r="AH43" s="26"/>
      <c r="AI43" s="23"/>
      <c r="AJ43" s="23"/>
      <c r="AK43" s="23"/>
      <c r="AL43" s="23"/>
      <c r="AM43" s="23"/>
      <c r="AN43" s="23"/>
      <c r="AO43" s="23"/>
    </row>
    <row r="44" spans="3:41" ht="16.5" customHeight="1">
      <c r="C44" s="23"/>
      <c r="D44" s="23"/>
      <c r="E44" s="23"/>
      <c r="F44" s="23"/>
      <c r="G44" s="23"/>
      <c r="H44" s="23"/>
      <c r="I44" s="23"/>
      <c r="J44" s="23"/>
      <c r="K44" s="23"/>
      <c r="L44" s="23"/>
      <c r="M44" s="23"/>
      <c r="N44" s="23"/>
      <c r="O44" s="25"/>
      <c r="P44" s="25"/>
      <c r="Q44" s="25"/>
      <c r="R44" s="25"/>
      <c r="S44" s="26"/>
      <c r="T44" s="26"/>
      <c r="U44" s="26"/>
      <c r="V44" s="26"/>
      <c r="W44" s="26"/>
      <c r="X44" s="26"/>
      <c r="Y44" s="26"/>
      <c r="Z44" s="26"/>
      <c r="AA44" s="26"/>
      <c r="AB44" s="26"/>
      <c r="AC44" s="23"/>
      <c r="AD44" s="23"/>
      <c r="AE44" s="23"/>
      <c r="AF44" s="23"/>
      <c r="AG44" s="23"/>
      <c r="AH44" s="26"/>
      <c r="AI44" s="23"/>
      <c r="AJ44" s="23"/>
      <c r="AK44" s="23"/>
      <c r="AL44" s="23"/>
      <c r="AM44" s="23"/>
      <c r="AN44" s="23"/>
      <c r="AO44" s="23"/>
    </row>
    <row r="45" spans="3:41" ht="16.5" customHeight="1">
      <c r="C45" s="23"/>
      <c r="D45" s="23"/>
      <c r="E45" s="23"/>
      <c r="F45" s="23"/>
      <c r="G45" s="23"/>
      <c r="H45" s="23"/>
      <c r="I45" s="23"/>
      <c r="J45" s="23"/>
      <c r="K45" s="23"/>
      <c r="L45" s="23"/>
      <c r="M45" s="23"/>
      <c r="N45" s="23"/>
      <c r="O45" s="25"/>
      <c r="P45" s="25"/>
      <c r="Q45" s="25"/>
      <c r="R45" s="25"/>
      <c r="S45" s="26"/>
      <c r="T45" s="26"/>
      <c r="U45" s="26"/>
      <c r="V45" s="26"/>
      <c r="W45" s="26"/>
      <c r="X45" s="26"/>
      <c r="Y45" s="26"/>
      <c r="Z45" s="26"/>
      <c r="AA45" s="26"/>
      <c r="AB45" s="26"/>
      <c r="AC45" s="23"/>
      <c r="AD45" s="23"/>
      <c r="AE45" s="23"/>
      <c r="AF45" s="23"/>
      <c r="AG45" s="23"/>
      <c r="AH45" s="26"/>
      <c r="AI45" s="23"/>
      <c r="AJ45" s="23"/>
      <c r="AK45" s="23"/>
      <c r="AL45" s="23"/>
      <c r="AM45" s="23"/>
      <c r="AN45" s="23"/>
      <c r="AO45" s="23"/>
    </row>
    <row r="46" spans="3:41" ht="16.5" customHeight="1">
      <c r="C46" s="23"/>
      <c r="D46" s="23"/>
      <c r="E46" s="23"/>
      <c r="F46" s="23"/>
      <c r="G46" s="23"/>
      <c r="H46" s="23"/>
      <c r="I46" s="23"/>
      <c r="J46" s="23"/>
      <c r="K46" s="23"/>
      <c r="L46" s="23"/>
      <c r="M46" s="23"/>
      <c r="N46" s="23"/>
      <c r="O46" s="25"/>
      <c r="P46" s="25"/>
      <c r="Q46" s="25"/>
      <c r="R46" s="25"/>
      <c r="S46" s="26"/>
      <c r="T46" s="26"/>
      <c r="U46" s="26"/>
      <c r="V46" s="26"/>
      <c r="W46" s="26"/>
      <c r="X46" s="26"/>
      <c r="Y46" s="26"/>
      <c r="Z46" s="26"/>
      <c r="AA46" s="26"/>
      <c r="AB46" s="26"/>
      <c r="AC46" s="23"/>
      <c r="AD46" s="23"/>
      <c r="AE46" s="23"/>
      <c r="AF46" s="23"/>
      <c r="AG46" s="23"/>
      <c r="AH46" s="26"/>
      <c r="AI46" s="23"/>
      <c r="AJ46" s="23"/>
      <c r="AK46" s="23"/>
      <c r="AL46" s="23"/>
      <c r="AM46" s="23"/>
      <c r="AN46" s="23"/>
      <c r="AO46" s="23"/>
    </row>
    <row r="47" spans="3:41" ht="16.5" customHeight="1">
      <c r="C47" s="23"/>
      <c r="D47" s="23"/>
      <c r="E47" s="23"/>
      <c r="F47" s="23"/>
      <c r="G47" s="23"/>
      <c r="H47" s="23"/>
      <c r="I47" s="23"/>
      <c r="J47" s="23"/>
      <c r="K47" s="23"/>
      <c r="L47" s="23"/>
      <c r="M47" s="23"/>
      <c r="N47" s="23"/>
      <c r="O47" s="25"/>
      <c r="P47" s="25"/>
      <c r="Q47" s="25"/>
      <c r="R47" s="25"/>
      <c r="S47" s="26"/>
      <c r="T47" s="26"/>
      <c r="U47" s="26"/>
      <c r="V47" s="26"/>
      <c r="W47" s="26"/>
      <c r="X47" s="26"/>
      <c r="Y47" s="26"/>
      <c r="Z47" s="26"/>
      <c r="AA47" s="26"/>
      <c r="AB47" s="26"/>
      <c r="AC47" s="23"/>
      <c r="AD47" s="23"/>
      <c r="AE47" s="23"/>
      <c r="AF47" s="23"/>
      <c r="AG47" s="23"/>
      <c r="AH47" s="26"/>
      <c r="AI47" s="23"/>
      <c r="AJ47" s="23"/>
      <c r="AK47" s="23"/>
      <c r="AL47" s="23"/>
      <c r="AM47" s="23"/>
      <c r="AN47" s="23"/>
      <c r="AO47" s="23"/>
    </row>
    <row r="48" spans="3:41" ht="16.5" customHeight="1">
      <c r="C48" s="23"/>
      <c r="D48" s="23"/>
      <c r="E48" s="23"/>
      <c r="F48" s="23"/>
      <c r="G48" s="23"/>
      <c r="H48" s="23"/>
      <c r="I48" s="23"/>
      <c r="J48" s="23"/>
      <c r="K48" s="23"/>
      <c r="L48" s="23"/>
      <c r="M48" s="23"/>
      <c r="N48" s="23"/>
      <c r="O48" s="25"/>
      <c r="P48" s="25"/>
      <c r="Q48" s="25"/>
      <c r="R48" s="25"/>
      <c r="S48" s="26"/>
      <c r="T48" s="26"/>
      <c r="U48" s="26"/>
      <c r="V48" s="26"/>
      <c r="W48" s="26"/>
      <c r="X48" s="26"/>
      <c r="Y48" s="26"/>
      <c r="Z48" s="26"/>
      <c r="AA48" s="26"/>
      <c r="AB48" s="26"/>
      <c r="AC48" s="23"/>
      <c r="AD48" s="23"/>
      <c r="AE48" s="23"/>
      <c r="AF48" s="23"/>
      <c r="AG48" s="23"/>
      <c r="AH48" s="26"/>
      <c r="AI48" s="23"/>
      <c r="AJ48" s="23"/>
      <c r="AK48" s="23"/>
      <c r="AL48" s="23"/>
      <c r="AM48" s="23"/>
      <c r="AN48" s="23"/>
      <c r="AO48" s="23"/>
    </row>
    <row r="49" spans="3:41" ht="16.5" customHeight="1">
      <c r="C49" s="23"/>
      <c r="D49" s="23"/>
      <c r="E49" s="23"/>
      <c r="F49" s="23"/>
      <c r="G49" s="23"/>
      <c r="H49" s="23"/>
      <c r="I49" s="23"/>
      <c r="J49" s="23"/>
      <c r="K49" s="23"/>
      <c r="L49" s="23"/>
      <c r="M49" s="23"/>
      <c r="N49" s="23"/>
      <c r="O49" s="25"/>
      <c r="P49" s="25"/>
      <c r="Q49" s="25"/>
      <c r="R49" s="25"/>
      <c r="S49" s="26"/>
      <c r="T49" s="26"/>
      <c r="U49" s="26"/>
      <c r="V49" s="26"/>
      <c r="W49" s="26"/>
      <c r="X49" s="26"/>
      <c r="Y49" s="26"/>
      <c r="Z49" s="26"/>
      <c r="AA49" s="26"/>
      <c r="AB49" s="26"/>
      <c r="AC49" s="23"/>
      <c r="AD49" s="23"/>
      <c r="AE49" s="23"/>
      <c r="AF49" s="23"/>
      <c r="AG49" s="23"/>
      <c r="AH49" s="26"/>
      <c r="AI49" s="23"/>
      <c r="AJ49" s="23"/>
      <c r="AK49" s="23"/>
      <c r="AL49" s="23"/>
      <c r="AM49" s="23"/>
      <c r="AN49" s="23"/>
      <c r="AO49" s="23"/>
    </row>
    <row r="50" spans="3:41" ht="16.5" customHeight="1">
      <c r="C50" s="23"/>
      <c r="D50" s="23"/>
      <c r="E50" s="23"/>
      <c r="F50" s="23"/>
      <c r="G50" s="23"/>
      <c r="H50" s="23"/>
      <c r="I50" s="23"/>
      <c r="J50" s="23"/>
      <c r="K50" s="23"/>
      <c r="L50" s="23"/>
      <c r="M50" s="23"/>
      <c r="N50" s="23"/>
      <c r="O50" s="25"/>
      <c r="P50" s="25"/>
      <c r="Q50" s="25"/>
      <c r="R50" s="25"/>
      <c r="S50" s="26"/>
      <c r="T50" s="26"/>
      <c r="U50" s="26"/>
      <c r="V50" s="26"/>
      <c r="W50" s="26"/>
      <c r="X50" s="26"/>
      <c r="Y50" s="26"/>
      <c r="Z50" s="26"/>
      <c r="AA50" s="26"/>
      <c r="AB50" s="26"/>
      <c r="AC50" s="23"/>
      <c r="AD50" s="23"/>
      <c r="AE50" s="23"/>
      <c r="AF50" s="23"/>
      <c r="AG50" s="23"/>
      <c r="AH50" s="26"/>
      <c r="AI50" s="23"/>
      <c r="AJ50" s="23"/>
      <c r="AK50" s="23"/>
      <c r="AL50" s="23"/>
      <c r="AM50" s="23"/>
      <c r="AN50" s="23"/>
      <c r="AO50" s="23"/>
    </row>
    <row r="51" spans="3:41" ht="16.5" customHeight="1">
      <c r="C51" s="23"/>
      <c r="D51" s="23"/>
      <c r="E51" s="23"/>
      <c r="F51" s="23"/>
      <c r="G51" s="23"/>
      <c r="H51" s="23"/>
      <c r="I51" s="23"/>
      <c r="J51" s="23"/>
      <c r="K51" s="23"/>
      <c r="L51" s="23"/>
      <c r="M51" s="23"/>
      <c r="N51" s="23"/>
      <c r="O51" s="25"/>
      <c r="P51" s="25"/>
      <c r="Q51" s="25"/>
      <c r="R51" s="25"/>
      <c r="S51" s="26"/>
      <c r="T51" s="26"/>
      <c r="U51" s="26"/>
      <c r="V51" s="26"/>
      <c r="W51" s="26"/>
      <c r="X51" s="26"/>
      <c r="Y51" s="26"/>
      <c r="Z51" s="26"/>
      <c r="AA51" s="26"/>
      <c r="AB51" s="26"/>
      <c r="AC51" s="23"/>
      <c r="AD51" s="23"/>
      <c r="AE51" s="23"/>
      <c r="AF51" s="23"/>
      <c r="AG51" s="23"/>
      <c r="AH51" s="26"/>
      <c r="AI51" s="23"/>
      <c r="AJ51" s="23"/>
      <c r="AK51" s="23"/>
      <c r="AL51" s="23"/>
      <c r="AM51" s="23"/>
      <c r="AN51" s="23"/>
      <c r="AO51" s="23"/>
    </row>
    <row r="52" spans="3:41" ht="16.5" customHeight="1">
      <c r="C52" s="23"/>
      <c r="D52" s="23"/>
      <c r="E52" s="23"/>
      <c r="F52" s="23"/>
      <c r="G52" s="23"/>
      <c r="H52" s="23"/>
      <c r="I52" s="23"/>
      <c r="J52" s="23"/>
      <c r="K52" s="23"/>
      <c r="L52" s="23"/>
      <c r="M52" s="23"/>
      <c r="N52" s="23"/>
      <c r="O52" s="25"/>
      <c r="P52" s="25"/>
      <c r="Q52" s="25"/>
      <c r="R52" s="25"/>
      <c r="S52" s="26"/>
      <c r="T52" s="26"/>
      <c r="U52" s="26"/>
      <c r="V52" s="26"/>
      <c r="W52" s="26"/>
      <c r="X52" s="26"/>
      <c r="Y52" s="26"/>
      <c r="Z52" s="26"/>
      <c r="AA52" s="26"/>
      <c r="AB52" s="26"/>
      <c r="AC52" s="23"/>
      <c r="AD52" s="23"/>
      <c r="AE52" s="23"/>
      <c r="AF52" s="23"/>
      <c r="AG52" s="23"/>
      <c r="AH52" s="26"/>
      <c r="AI52" s="23"/>
      <c r="AJ52" s="23"/>
      <c r="AK52" s="23"/>
      <c r="AL52" s="23"/>
      <c r="AM52" s="23"/>
      <c r="AN52" s="23"/>
      <c r="AO52" s="23"/>
    </row>
    <row r="53" spans="3:41" ht="16.5" customHeight="1">
      <c r="C53" s="23"/>
      <c r="D53" s="23"/>
      <c r="E53" s="23"/>
      <c r="F53" s="23"/>
      <c r="G53" s="23"/>
      <c r="H53" s="23"/>
      <c r="I53" s="23"/>
      <c r="J53" s="23"/>
      <c r="K53" s="23"/>
      <c r="L53" s="23"/>
      <c r="M53" s="23"/>
      <c r="N53" s="23"/>
      <c r="O53" s="25"/>
      <c r="P53" s="25"/>
      <c r="Q53" s="25"/>
      <c r="R53" s="25"/>
      <c r="S53" s="26"/>
      <c r="T53" s="26"/>
      <c r="U53" s="26"/>
      <c r="V53" s="26"/>
      <c r="W53" s="26"/>
      <c r="X53" s="26"/>
      <c r="Y53" s="26"/>
      <c r="Z53" s="26"/>
      <c r="AA53" s="26"/>
      <c r="AB53" s="26"/>
      <c r="AC53" s="23"/>
      <c r="AD53" s="23"/>
      <c r="AE53" s="23"/>
      <c r="AF53" s="23"/>
      <c r="AG53" s="23"/>
      <c r="AH53" s="26"/>
      <c r="AI53" s="23"/>
      <c r="AJ53" s="23"/>
      <c r="AK53" s="23"/>
      <c r="AL53" s="23"/>
      <c r="AM53" s="23"/>
      <c r="AN53" s="23"/>
      <c r="AO53" s="23"/>
    </row>
    <row r="54" spans="3:41" ht="16.5" customHeight="1">
      <c r="C54" s="23"/>
      <c r="D54" s="23"/>
      <c r="E54" s="23"/>
      <c r="F54" s="23"/>
      <c r="G54" s="23"/>
      <c r="H54" s="23"/>
      <c r="I54" s="23"/>
      <c r="J54" s="23"/>
      <c r="K54" s="23"/>
      <c r="L54" s="23"/>
      <c r="M54" s="23"/>
      <c r="N54" s="23"/>
      <c r="O54" s="25"/>
      <c r="P54" s="25"/>
      <c r="Q54" s="25"/>
      <c r="R54" s="25"/>
      <c r="S54" s="26"/>
      <c r="T54" s="26"/>
      <c r="U54" s="26"/>
      <c r="V54" s="26"/>
      <c r="W54" s="26"/>
      <c r="X54" s="26"/>
      <c r="Y54" s="26"/>
      <c r="Z54" s="26"/>
      <c r="AA54" s="26"/>
      <c r="AB54" s="26"/>
      <c r="AC54" s="23"/>
      <c r="AD54" s="23"/>
      <c r="AE54" s="23"/>
      <c r="AF54" s="23"/>
      <c r="AG54" s="23"/>
      <c r="AH54" s="26"/>
      <c r="AI54" s="23"/>
      <c r="AJ54" s="23"/>
      <c r="AK54" s="23"/>
      <c r="AL54" s="23"/>
      <c r="AM54" s="23"/>
      <c r="AN54" s="23"/>
      <c r="AO54" s="23"/>
    </row>
    <row r="55" spans="3:41" ht="16.5" customHeight="1">
      <c r="C55" s="23"/>
      <c r="D55" s="23"/>
      <c r="E55" s="23"/>
      <c r="F55" s="23"/>
      <c r="G55" s="23"/>
      <c r="H55" s="23"/>
      <c r="I55" s="23"/>
      <c r="J55" s="23"/>
      <c r="K55" s="23"/>
      <c r="L55" s="23"/>
      <c r="M55" s="23"/>
      <c r="N55" s="23"/>
      <c r="O55" s="25"/>
      <c r="P55" s="25"/>
      <c r="Q55" s="25"/>
      <c r="R55" s="25"/>
      <c r="S55" s="26"/>
      <c r="T55" s="26"/>
      <c r="U55" s="26"/>
      <c r="V55" s="26"/>
      <c r="W55" s="26"/>
      <c r="X55" s="26"/>
      <c r="Y55" s="26"/>
      <c r="Z55" s="26"/>
      <c r="AA55" s="26"/>
      <c r="AB55" s="26"/>
      <c r="AC55" s="23"/>
      <c r="AD55" s="23"/>
      <c r="AE55" s="23"/>
      <c r="AF55" s="23"/>
      <c r="AG55" s="23"/>
      <c r="AH55" s="26"/>
      <c r="AI55" s="23"/>
      <c r="AJ55" s="23"/>
      <c r="AK55" s="23"/>
      <c r="AL55" s="23"/>
      <c r="AM55" s="23"/>
      <c r="AN55" s="23"/>
      <c r="AO55" s="23"/>
    </row>
    <row r="56" spans="3:41" ht="16.5" customHeight="1">
      <c r="C56" s="23"/>
      <c r="D56" s="23"/>
      <c r="E56" s="23"/>
      <c r="F56" s="23"/>
      <c r="G56" s="23"/>
      <c r="H56" s="23"/>
      <c r="I56" s="23"/>
      <c r="J56" s="23"/>
      <c r="K56" s="23"/>
      <c r="L56" s="23"/>
      <c r="M56" s="23"/>
      <c r="N56" s="23"/>
      <c r="O56" s="25"/>
      <c r="P56" s="25"/>
      <c r="Q56" s="25"/>
      <c r="R56" s="25"/>
      <c r="S56" s="26"/>
      <c r="T56" s="26"/>
      <c r="U56" s="26"/>
      <c r="V56" s="26"/>
      <c r="W56" s="26"/>
      <c r="X56" s="26"/>
      <c r="Y56" s="26"/>
      <c r="Z56" s="26"/>
      <c r="AA56" s="26"/>
      <c r="AB56" s="26"/>
      <c r="AC56" s="23"/>
      <c r="AD56" s="23"/>
      <c r="AE56" s="23"/>
      <c r="AF56" s="23"/>
      <c r="AG56" s="23"/>
      <c r="AH56" s="26"/>
      <c r="AI56" s="23"/>
      <c r="AJ56" s="23"/>
      <c r="AK56" s="23"/>
      <c r="AL56" s="23"/>
      <c r="AM56" s="23"/>
      <c r="AN56" s="23"/>
      <c r="AO56" s="23"/>
    </row>
    <row r="57" spans="3:41" ht="16.5" customHeight="1">
      <c r="C57" s="23"/>
      <c r="D57" s="23"/>
      <c r="E57" s="23"/>
      <c r="F57" s="23"/>
      <c r="G57" s="23"/>
      <c r="H57" s="23"/>
      <c r="I57" s="23"/>
      <c r="J57" s="23"/>
      <c r="K57" s="23"/>
      <c r="L57" s="23"/>
      <c r="M57" s="23"/>
      <c r="N57" s="23"/>
      <c r="O57" s="25"/>
      <c r="P57" s="25"/>
      <c r="Q57" s="25"/>
      <c r="R57" s="25"/>
      <c r="S57" s="26"/>
      <c r="T57" s="26"/>
      <c r="U57" s="26"/>
      <c r="V57" s="26"/>
      <c r="W57" s="26"/>
      <c r="X57" s="26"/>
      <c r="Y57" s="26"/>
      <c r="Z57" s="26"/>
      <c r="AA57" s="26"/>
      <c r="AB57" s="26"/>
      <c r="AC57" s="23"/>
      <c r="AD57" s="23"/>
      <c r="AE57" s="23"/>
      <c r="AF57" s="23"/>
      <c r="AG57" s="23"/>
      <c r="AH57" s="26"/>
      <c r="AI57" s="23"/>
      <c r="AJ57" s="23"/>
      <c r="AK57" s="23"/>
      <c r="AL57" s="23"/>
      <c r="AM57" s="23"/>
      <c r="AN57" s="23"/>
      <c r="AO57" s="23"/>
    </row>
    <row r="58" spans="3:41" ht="16.5" customHeight="1">
      <c r="C58" s="23"/>
      <c r="D58" s="23"/>
      <c r="E58" s="23"/>
      <c r="F58" s="23"/>
      <c r="G58" s="23"/>
      <c r="H58" s="23"/>
      <c r="I58" s="23"/>
      <c r="J58" s="23"/>
      <c r="K58" s="23"/>
      <c r="L58" s="23"/>
      <c r="M58" s="23"/>
      <c r="N58" s="23"/>
      <c r="O58" s="25"/>
      <c r="P58" s="25"/>
      <c r="Q58" s="25"/>
      <c r="R58" s="25"/>
      <c r="S58" s="26"/>
      <c r="T58" s="26"/>
      <c r="U58" s="26"/>
      <c r="V58" s="26"/>
      <c r="W58" s="26"/>
      <c r="X58" s="26"/>
      <c r="Y58" s="26"/>
      <c r="Z58" s="26"/>
      <c r="AA58" s="26"/>
      <c r="AB58" s="26"/>
      <c r="AC58" s="23"/>
      <c r="AD58" s="23"/>
      <c r="AE58" s="23"/>
      <c r="AF58" s="23"/>
      <c r="AG58" s="23"/>
      <c r="AH58" s="26"/>
      <c r="AI58" s="23"/>
      <c r="AJ58" s="23"/>
      <c r="AK58" s="23"/>
      <c r="AL58" s="23"/>
      <c r="AM58" s="23"/>
      <c r="AN58" s="23"/>
      <c r="AO58" s="23"/>
    </row>
    <row r="59" spans="3:41" ht="16.5" customHeight="1">
      <c r="C59" s="23"/>
      <c r="D59" s="23"/>
      <c r="E59" s="23"/>
      <c r="F59" s="23"/>
      <c r="G59" s="23"/>
      <c r="H59" s="23"/>
      <c r="I59" s="23"/>
      <c r="J59" s="23"/>
      <c r="K59" s="23"/>
      <c r="L59" s="23"/>
      <c r="M59" s="23"/>
      <c r="N59" s="23"/>
      <c r="O59" s="25"/>
      <c r="P59" s="25"/>
      <c r="Q59" s="25"/>
      <c r="R59" s="25"/>
      <c r="S59" s="26"/>
      <c r="T59" s="26"/>
      <c r="U59" s="26"/>
      <c r="V59" s="26"/>
      <c r="W59" s="26"/>
      <c r="X59" s="26"/>
      <c r="Y59" s="26"/>
      <c r="Z59" s="26"/>
      <c r="AA59" s="26"/>
      <c r="AB59" s="26"/>
      <c r="AC59" s="23"/>
      <c r="AD59" s="23"/>
      <c r="AE59" s="23"/>
      <c r="AF59" s="23"/>
      <c r="AG59" s="23"/>
      <c r="AH59" s="26"/>
      <c r="AI59" s="23"/>
      <c r="AJ59" s="23"/>
      <c r="AK59" s="23"/>
      <c r="AL59" s="23"/>
      <c r="AM59" s="23"/>
      <c r="AN59" s="23"/>
      <c r="AO59" s="23"/>
    </row>
    <row r="60" spans="3:41" ht="16.5" customHeight="1">
      <c r="C60" s="23"/>
      <c r="D60" s="23"/>
      <c r="E60" s="23"/>
      <c r="F60" s="23"/>
      <c r="G60" s="23"/>
      <c r="H60" s="23"/>
      <c r="I60" s="23"/>
      <c r="J60" s="23"/>
      <c r="K60" s="23"/>
      <c r="L60" s="23"/>
      <c r="M60" s="23"/>
      <c r="N60" s="23"/>
      <c r="O60" s="25"/>
      <c r="P60" s="25"/>
      <c r="Q60" s="25"/>
      <c r="R60" s="25"/>
      <c r="S60" s="26"/>
      <c r="T60" s="26"/>
      <c r="U60" s="26"/>
      <c r="V60" s="26"/>
      <c r="W60" s="26"/>
      <c r="X60" s="26"/>
      <c r="Y60" s="26"/>
      <c r="Z60" s="26"/>
      <c r="AA60" s="26"/>
      <c r="AB60" s="26"/>
      <c r="AC60" s="23"/>
      <c r="AD60" s="23"/>
      <c r="AE60" s="23"/>
      <c r="AF60" s="23"/>
      <c r="AG60" s="23"/>
      <c r="AH60" s="26"/>
      <c r="AI60" s="23"/>
      <c r="AJ60" s="23"/>
      <c r="AK60" s="23"/>
      <c r="AL60" s="23"/>
      <c r="AM60" s="23"/>
      <c r="AN60" s="23"/>
      <c r="AO60" s="23"/>
    </row>
    <row r="61" spans="3:41" ht="16.5" customHeight="1">
      <c r="C61" s="23"/>
      <c r="D61" s="23"/>
      <c r="E61" s="23"/>
      <c r="F61" s="23"/>
      <c r="G61" s="23"/>
      <c r="H61" s="23"/>
      <c r="I61" s="23"/>
      <c r="J61" s="23"/>
      <c r="K61" s="23"/>
      <c r="L61" s="23"/>
      <c r="M61" s="23"/>
      <c r="N61" s="23"/>
      <c r="O61" s="25"/>
      <c r="P61" s="25"/>
      <c r="Q61" s="25"/>
      <c r="R61" s="25"/>
      <c r="S61" s="26"/>
      <c r="T61" s="26"/>
      <c r="U61" s="26"/>
      <c r="V61" s="26"/>
      <c r="W61" s="26"/>
      <c r="X61" s="26"/>
      <c r="Y61" s="26"/>
      <c r="Z61" s="26"/>
      <c r="AA61" s="26"/>
      <c r="AB61" s="26"/>
      <c r="AC61" s="23"/>
      <c r="AD61" s="23"/>
      <c r="AE61" s="23"/>
      <c r="AF61" s="23"/>
      <c r="AG61" s="23"/>
      <c r="AH61" s="26"/>
      <c r="AI61" s="23"/>
      <c r="AJ61" s="23"/>
      <c r="AK61" s="23"/>
      <c r="AL61" s="23"/>
      <c r="AM61" s="23"/>
      <c r="AN61" s="23"/>
      <c r="AO61" s="23"/>
    </row>
    <row r="62" spans="3:41" ht="16.5" customHeight="1">
      <c r="C62" s="23"/>
      <c r="D62" s="23"/>
      <c r="E62" s="23"/>
      <c r="F62" s="23"/>
      <c r="G62" s="23"/>
      <c r="H62" s="23"/>
      <c r="I62" s="23"/>
      <c r="J62" s="23"/>
      <c r="K62" s="23"/>
      <c r="L62" s="23"/>
      <c r="M62" s="23"/>
      <c r="N62" s="23"/>
      <c r="O62" s="25"/>
      <c r="P62" s="25"/>
      <c r="Q62" s="25"/>
      <c r="R62" s="25"/>
      <c r="S62" s="26"/>
      <c r="T62" s="26"/>
      <c r="U62" s="26"/>
      <c r="V62" s="26"/>
      <c r="W62" s="26"/>
      <c r="X62" s="26"/>
      <c r="Y62" s="26"/>
      <c r="Z62" s="26"/>
      <c r="AA62" s="26"/>
      <c r="AB62" s="26"/>
      <c r="AC62" s="23"/>
      <c r="AD62" s="23"/>
      <c r="AE62" s="23"/>
      <c r="AF62" s="23"/>
      <c r="AG62" s="23"/>
      <c r="AH62" s="26"/>
      <c r="AI62" s="23"/>
      <c r="AJ62" s="23"/>
      <c r="AK62" s="23"/>
      <c r="AL62" s="23"/>
      <c r="AM62" s="23"/>
      <c r="AN62" s="23"/>
      <c r="AO62" s="23"/>
    </row>
    <row r="63" spans="3:41" ht="16.5" customHeight="1">
      <c r="C63" s="23"/>
      <c r="D63" s="23"/>
      <c r="E63" s="23"/>
      <c r="F63" s="23"/>
      <c r="G63" s="23"/>
      <c r="H63" s="23"/>
      <c r="I63" s="23"/>
      <c r="J63" s="23"/>
      <c r="K63" s="23"/>
      <c r="L63" s="23"/>
      <c r="M63" s="23"/>
      <c r="N63" s="23"/>
      <c r="O63" s="25"/>
      <c r="P63" s="25"/>
      <c r="Q63" s="25"/>
      <c r="R63" s="25"/>
      <c r="S63" s="26"/>
      <c r="T63" s="26"/>
      <c r="U63" s="26"/>
      <c r="V63" s="26"/>
      <c r="W63" s="26"/>
      <c r="X63" s="26"/>
      <c r="Y63" s="26"/>
      <c r="Z63" s="26"/>
      <c r="AA63" s="26"/>
      <c r="AB63" s="26"/>
      <c r="AC63" s="23"/>
      <c r="AD63" s="23"/>
      <c r="AE63" s="23"/>
      <c r="AF63" s="23"/>
      <c r="AG63" s="23"/>
      <c r="AH63" s="26"/>
      <c r="AI63" s="23"/>
      <c r="AJ63" s="23"/>
      <c r="AK63" s="23"/>
      <c r="AL63" s="23"/>
      <c r="AM63" s="23"/>
      <c r="AN63" s="23"/>
      <c r="AO63" s="23"/>
    </row>
    <row r="64" spans="3:41" ht="16.5" customHeight="1">
      <c r="C64" s="23"/>
      <c r="D64" s="23"/>
      <c r="E64" s="23"/>
      <c r="F64" s="23"/>
      <c r="G64" s="23"/>
      <c r="H64" s="23"/>
      <c r="I64" s="23"/>
      <c r="J64" s="23"/>
      <c r="K64" s="23"/>
      <c r="L64" s="23"/>
      <c r="M64" s="23"/>
      <c r="N64" s="23"/>
      <c r="O64" s="25"/>
      <c r="P64" s="25"/>
      <c r="Q64" s="25"/>
      <c r="R64" s="25"/>
      <c r="S64" s="26"/>
      <c r="T64" s="26"/>
      <c r="U64" s="26"/>
      <c r="V64" s="26"/>
      <c r="W64" s="26"/>
      <c r="X64" s="26"/>
      <c r="Y64" s="26"/>
      <c r="Z64" s="26"/>
      <c r="AA64" s="26"/>
      <c r="AB64" s="26"/>
      <c r="AC64" s="23"/>
      <c r="AD64" s="23"/>
      <c r="AE64" s="23"/>
      <c r="AF64" s="23"/>
      <c r="AG64" s="23"/>
      <c r="AH64" s="26"/>
      <c r="AI64" s="23"/>
      <c r="AJ64" s="23"/>
      <c r="AK64" s="23"/>
      <c r="AL64" s="23"/>
      <c r="AM64" s="23"/>
      <c r="AN64" s="23"/>
      <c r="AO64" s="23"/>
    </row>
    <row r="65" spans="3:41" ht="16.5" customHeight="1">
      <c r="C65" s="23"/>
      <c r="D65" s="23"/>
      <c r="E65" s="23"/>
      <c r="F65" s="23"/>
      <c r="G65" s="23"/>
      <c r="H65" s="23"/>
      <c r="I65" s="23"/>
      <c r="J65" s="23"/>
      <c r="K65" s="23"/>
      <c r="L65" s="23"/>
      <c r="M65" s="23"/>
      <c r="N65" s="23"/>
      <c r="O65" s="25"/>
      <c r="P65" s="25"/>
      <c r="Q65" s="25"/>
      <c r="R65" s="25"/>
      <c r="S65" s="26"/>
      <c r="T65" s="26"/>
      <c r="U65" s="26"/>
      <c r="V65" s="26"/>
      <c r="W65" s="26"/>
      <c r="X65" s="26"/>
      <c r="Y65" s="26"/>
      <c r="Z65" s="26"/>
      <c r="AA65" s="26"/>
      <c r="AB65" s="26"/>
      <c r="AC65" s="23"/>
      <c r="AD65" s="23"/>
      <c r="AE65" s="23"/>
      <c r="AF65" s="23"/>
      <c r="AG65" s="23"/>
      <c r="AH65" s="26"/>
      <c r="AI65" s="23"/>
      <c r="AJ65" s="23"/>
      <c r="AK65" s="23"/>
      <c r="AL65" s="23"/>
      <c r="AM65" s="23"/>
      <c r="AN65" s="23"/>
      <c r="AO65" s="23"/>
    </row>
    <row r="66" spans="3:41" ht="16.5" customHeight="1">
      <c r="C66" s="23"/>
      <c r="D66" s="23"/>
      <c r="E66" s="23"/>
      <c r="F66" s="23"/>
      <c r="G66" s="23"/>
      <c r="H66" s="23"/>
      <c r="I66" s="23"/>
      <c r="J66" s="23"/>
      <c r="K66" s="23"/>
      <c r="L66" s="23"/>
      <c r="M66" s="23"/>
      <c r="N66" s="23"/>
      <c r="O66" s="25"/>
      <c r="P66" s="25"/>
      <c r="Q66" s="25"/>
      <c r="R66" s="25"/>
      <c r="S66" s="26"/>
      <c r="T66" s="26"/>
      <c r="U66" s="26"/>
      <c r="V66" s="26"/>
      <c r="W66" s="26"/>
      <c r="X66" s="26"/>
      <c r="Y66" s="26"/>
      <c r="Z66" s="26"/>
      <c r="AA66" s="26"/>
      <c r="AB66" s="26"/>
      <c r="AC66" s="23"/>
      <c r="AD66" s="23"/>
      <c r="AE66" s="23"/>
      <c r="AF66" s="23"/>
      <c r="AG66" s="23"/>
      <c r="AH66" s="26"/>
      <c r="AI66" s="23"/>
      <c r="AJ66" s="23"/>
      <c r="AK66" s="23"/>
      <c r="AL66" s="23"/>
      <c r="AM66" s="23"/>
      <c r="AN66" s="23"/>
      <c r="AO66" s="23"/>
    </row>
    <row r="67" spans="3:41" ht="16.5" customHeight="1">
      <c r="C67" s="23"/>
      <c r="D67" s="23"/>
      <c r="E67" s="23"/>
      <c r="F67" s="23"/>
      <c r="G67" s="23"/>
      <c r="H67" s="23"/>
      <c r="I67" s="23"/>
      <c r="J67" s="23"/>
      <c r="K67" s="23"/>
      <c r="L67" s="23"/>
      <c r="M67" s="23"/>
      <c r="N67" s="23"/>
      <c r="O67" s="25"/>
      <c r="P67" s="25"/>
      <c r="Q67" s="25"/>
      <c r="R67" s="25"/>
      <c r="S67" s="26"/>
      <c r="T67" s="26"/>
      <c r="U67" s="26"/>
      <c r="V67" s="26"/>
      <c r="W67" s="26"/>
      <c r="X67" s="26"/>
      <c r="Y67" s="26"/>
      <c r="Z67" s="26"/>
      <c r="AA67" s="26"/>
      <c r="AB67" s="26"/>
      <c r="AC67" s="23"/>
      <c r="AD67" s="23"/>
      <c r="AE67" s="23"/>
      <c r="AF67" s="23"/>
      <c r="AG67" s="23"/>
      <c r="AH67" s="26"/>
      <c r="AI67" s="23"/>
      <c r="AJ67" s="23"/>
      <c r="AK67" s="23"/>
      <c r="AL67" s="23"/>
      <c r="AM67" s="23"/>
      <c r="AN67" s="23"/>
      <c r="AO67" s="23"/>
    </row>
    <row r="68" spans="3:41" ht="16.5" customHeight="1">
      <c r="C68" s="23"/>
      <c r="D68" s="23"/>
      <c r="E68" s="23"/>
      <c r="F68" s="23"/>
      <c r="G68" s="23"/>
      <c r="H68" s="23"/>
      <c r="I68" s="23"/>
      <c r="J68" s="23"/>
      <c r="K68" s="23"/>
      <c r="L68" s="23"/>
      <c r="M68" s="23"/>
      <c r="N68" s="23"/>
      <c r="O68" s="25"/>
      <c r="P68" s="25"/>
      <c r="Q68" s="25"/>
      <c r="R68" s="25"/>
      <c r="S68" s="26"/>
      <c r="T68" s="26"/>
      <c r="U68" s="26"/>
      <c r="V68" s="26"/>
      <c r="W68" s="26"/>
      <c r="X68" s="26"/>
      <c r="Y68" s="26"/>
      <c r="Z68" s="26"/>
      <c r="AA68" s="26"/>
      <c r="AB68" s="26"/>
      <c r="AC68" s="23"/>
      <c r="AD68" s="23"/>
      <c r="AE68" s="23"/>
      <c r="AF68" s="23"/>
      <c r="AG68" s="23"/>
      <c r="AH68" s="26"/>
      <c r="AI68" s="23"/>
      <c r="AJ68" s="23"/>
      <c r="AK68" s="23"/>
      <c r="AL68" s="23"/>
      <c r="AM68" s="23"/>
      <c r="AN68" s="23"/>
      <c r="AO68" s="23"/>
    </row>
    <row r="69" spans="3:41" ht="16.5" customHeight="1">
      <c r="C69" s="23"/>
      <c r="D69" s="23"/>
      <c r="E69" s="23"/>
      <c r="F69" s="23"/>
      <c r="G69" s="23"/>
      <c r="H69" s="23"/>
      <c r="I69" s="23"/>
      <c r="J69" s="23"/>
      <c r="K69" s="23"/>
      <c r="L69" s="23"/>
      <c r="M69" s="23"/>
      <c r="N69" s="23"/>
      <c r="O69" s="25"/>
      <c r="P69" s="25"/>
      <c r="Q69" s="25"/>
      <c r="R69" s="25"/>
      <c r="S69" s="26"/>
      <c r="T69" s="26"/>
      <c r="U69" s="26"/>
      <c r="V69" s="26"/>
      <c r="W69" s="26"/>
      <c r="X69" s="26"/>
      <c r="Y69" s="26"/>
      <c r="Z69" s="26"/>
      <c r="AA69" s="26"/>
      <c r="AB69" s="26"/>
      <c r="AC69" s="23"/>
      <c r="AD69" s="23"/>
      <c r="AE69" s="23"/>
      <c r="AF69" s="23"/>
      <c r="AG69" s="23"/>
      <c r="AH69" s="26"/>
      <c r="AI69" s="23"/>
      <c r="AJ69" s="23"/>
      <c r="AK69" s="23"/>
      <c r="AL69" s="23"/>
      <c r="AM69" s="23"/>
      <c r="AN69" s="23"/>
      <c r="AO69" s="23"/>
    </row>
    <row r="70" spans="3:41" ht="16.5" customHeight="1">
      <c r="C70" s="23"/>
      <c r="D70" s="23"/>
      <c r="E70" s="23"/>
      <c r="F70" s="23"/>
      <c r="G70" s="23"/>
      <c r="H70" s="23"/>
      <c r="I70" s="23"/>
      <c r="J70" s="23"/>
      <c r="K70" s="23"/>
      <c r="L70" s="23"/>
      <c r="M70" s="23"/>
      <c r="N70" s="23"/>
      <c r="O70" s="25"/>
      <c r="P70" s="25"/>
      <c r="Q70" s="25"/>
      <c r="R70" s="25"/>
      <c r="S70" s="26"/>
      <c r="T70" s="26"/>
      <c r="U70" s="26"/>
      <c r="V70" s="26"/>
      <c r="W70" s="26"/>
      <c r="X70" s="26"/>
      <c r="Y70" s="26"/>
      <c r="Z70" s="26"/>
      <c r="AA70" s="26"/>
      <c r="AB70" s="26"/>
      <c r="AC70" s="23"/>
      <c r="AD70" s="23"/>
      <c r="AE70" s="23"/>
      <c r="AF70" s="23"/>
      <c r="AG70" s="23"/>
      <c r="AH70" s="26"/>
      <c r="AI70" s="23"/>
      <c r="AJ70" s="23"/>
      <c r="AK70" s="23"/>
      <c r="AL70" s="23"/>
      <c r="AM70" s="23"/>
      <c r="AN70" s="23"/>
      <c r="AO70" s="23"/>
    </row>
    <row r="71" spans="3:41" ht="16.5" customHeight="1">
      <c r="C71" s="23"/>
      <c r="D71" s="23"/>
      <c r="E71" s="23"/>
      <c r="F71" s="23"/>
      <c r="G71" s="23"/>
      <c r="H71" s="23"/>
      <c r="I71" s="23"/>
      <c r="J71" s="23"/>
      <c r="K71" s="23"/>
      <c r="L71" s="23"/>
      <c r="M71" s="23"/>
      <c r="N71" s="23"/>
      <c r="O71" s="25"/>
      <c r="P71" s="25"/>
      <c r="Q71" s="25"/>
      <c r="R71" s="25"/>
      <c r="S71" s="26"/>
      <c r="T71" s="26"/>
      <c r="U71" s="26"/>
      <c r="V71" s="26"/>
      <c r="W71" s="26"/>
      <c r="X71" s="26"/>
      <c r="Y71" s="26"/>
      <c r="Z71" s="26"/>
      <c r="AA71" s="26"/>
      <c r="AB71" s="26"/>
      <c r="AC71" s="23"/>
      <c r="AD71" s="23"/>
      <c r="AE71" s="23"/>
      <c r="AF71" s="23"/>
      <c r="AG71" s="23"/>
      <c r="AH71" s="26"/>
      <c r="AI71" s="23"/>
      <c r="AJ71" s="23"/>
      <c r="AK71" s="23"/>
      <c r="AL71" s="23"/>
      <c r="AM71" s="23"/>
      <c r="AN71" s="23"/>
      <c r="AO71" s="23"/>
    </row>
    <row r="72" spans="3:41" ht="16.5" customHeight="1">
      <c r="C72" s="23"/>
      <c r="D72" s="23"/>
      <c r="E72" s="23"/>
      <c r="F72" s="23"/>
      <c r="G72" s="23"/>
      <c r="H72" s="23"/>
      <c r="I72" s="23"/>
      <c r="J72" s="23"/>
      <c r="K72" s="23"/>
      <c r="L72" s="23"/>
      <c r="M72" s="23"/>
      <c r="N72" s="23"/>
      <c r="O72" s="25"/>
      <c r="P72" s="25"/>
      <c r="Q72" s="25"/>
      <c r="R72" s="25"/>
      <c r="S72" s="26"/>
      <c r="T72" s="26"/>
      <c r="U72" s="26"/>
      <c r="V72" s="26"/>
      <c r="W72" s="26"/>
      <c r="X72" s="26"/>
      <c r="Y72" s="26"/>
      <c r="Z72" s="26"/>
      <c r="AA72" s="26"/>
      <c r="AB72" s="26"/>
      <c r="AC72" s="23"/>
      <c r="AD72" s="23"/>
      <c r="AE72" s="23"/>
      <c r="AF72" s="23"/>
      <c r="AG72" s="23"/>
      <c r="AH72" s="26"/>
      <c r="AI72" s="23"/>
      <c r="AJ72" s="23"/>
      <c r="AK72" s="23"/>
      <c r="AL72" s="23"/>
      <c r="AM72" s="23"/>
      <c r="AN72" s="23"/>
      <c r="AO72" s="23"/>
    </row>
    <row r="73" spans="3:41" ht="16.5" customHeight="1">
      <c r="C73" s="23"/>
      <c r="D73" s="23"/>
      <c r="E73" s="23"/>
      <c r="F73" s="23"/>
      <c r="G73" s="23"/>
      <c r="H73" s="23"/>
      <c r="I73" s="23"/>
      <c r="J73" s="23"/>
      <c r="K73" s="23"/>
      <c r="L73" s="23"/>
      <c r="M73" s="23"/>
      <c r="N73" s="23"/>
      <c r="O73" s="25"/>
      <c r="P73" s="25"/>
      <c r="Q73" s="25"/>
      <c r="R73" s="25"/>
      <c r="S73" s="26"/>
      <c r="T73" s="26"/>
      <c r="U73" s="26"/>
      <c r="V73" s="26"/>
      <c r="W73" s="26"/>
      <c r="X73" s="26"/>
      <c r="Y73" s="26"/>
      <c r="Z73" s="26"/>
      <c r="AA73" s="26"/>
      <c r="AB73" s="26"/>
      <c r="AC73" s="23"/>
      <c r="AD73" s="23"/>
      <c r="AE73" s="23"/>
      <c r="AF73" s="23"/>
      <c r="AG73" s="23"/>
      <c r="AH73" s="26"/>
      <c r="AI73" s="23"/>
      <c r="AJ73" s="23"/>
      <c r="AK73" s="23"/>
      <c r="AL73" s="23"/>
      <c r="AM73" s="23"/>
      <c r="AN73" s="23"/>
      <c r="AO73" s="23"/>
    </row>
    <row r="74" spans="3:41" ht="16.5" customHeight="1">
      <c r="C74" s="23"/>
      <c r="D74" s="23"/>
      <c r="E74" s="23"/>
      <c r="F74" s="23"/>
      <c r="G74" s="23"/>
      <c r="H74" s="23"/>
      <c r="I74" s="23"/>
      <c r="J74" s="23"/>
      <c r="K74" s="23"/>
      <c r="L74" s="23"/>
      <c r="M74" s="23"/>
      <c r="N74" s="23"/>
      <c r="O74" s="25"/>
      <c r="P74" s="25"/>
      <c r="Q74" s="25"/>
      <c r="R74" s="25"/>
      <c r="S74" s="26"/>
      <c r="T74" s="26"/>
      <c r="U74" s="26"/>
      <c r="V74" s="26"/>
      <c r="W74" s="26"/>
      <c r="X74" s="26"/>
      <c r="Y74" s="26"/>
      <c r="Z74" s="26"/>
      <c r="AA74" s="26"/>
      <c r="AB74" s="26"/>
      <c r="AC74" s="23"/>
      <c r="AD74" s="23"/>
      <c r="AE74" s="23"/>
      <c r="AF74" s="23"/>
      <c r="AG74" s="23"/>
      <c r="AH74" s="26"/>
      <c r="AI74" s="23"/>
      <c r="AJ74" s="23"/>
      <c r="AK74" s="23"/>
      <c r="AL74" s="23"/>
      <c r="AM74" s="23"/>
      <c r="AN74" s="23"/>
      <c r="AO74" s="23"/>
    </row>
    <row r="75" spans="3:41" ht="16.5" customHeight="1">
      <c r="C75" s="23"/>
      <c r="D75" s="23"/>
      <c r="E75" s="23"/>
      <c r="F75" s="23"/>
      <c r="G75" s="23"/>
      <c r="H75" s="23"/>
      <c r="I75" s="23"/>
      <c r="J75" s="23"/>
      <c r="K75" s="23"/>
      <c r="L75" s="23"/>
      <c r="M75" s="23"/>
      <c r="N75" s="23"/>
      <c r="O75" s="25"/>
      <c r="P75" s="25"/>
      <c r="Q75" s="25"/>
      <c r="R75" s="25"/>
      <c r="S75" s="26"/>
      <c r="T75" s="26"/>
      <c r="U75" s="26"/>
      <c r="V75" s="26"/>
      <c r="W75" s="26"/>
      <c r="X75" s="26"/>
      <c r="Y75" s="26"/>
      <c r="Z75" s="26"/>
      <c r="AA75" s="26"/>
      <c r="AB75" s="26"/>
      <c r="AC75" s="23"/>
      <c r="AD75" s="23"/>
      <c r="AE75" s="23"/>
      <c r="AF75" s="23"/>
      <c r="AG75" s="23"/>
      <c r="AH75" s="26"/>
      <c r="AI75" s="23"/>
      <c r="AJ75" s="23"/>
      <c r="AK75" s="23"/>
      <c r="AL75" s="23"/>
      <c r="AM75" s="23"/>
      <c r="AN75" s="23"/>
      <c r="AO75" s="23"/>
    </row>
    <row r="76" spans="3:41" ht="16.5" customHeight="1">
      <c r="C76" s="23"/>
      <c r="D76" s="23"/>
      <c r="E76" s="23"/>
      <c r="F76" s="23"/>
      <c r="G76" s="23"/>
      <c r="H76" s="23"/>
      <c r="I76" s="23"/>
      <c r="J76" s="23"/>
      <c r="K76" s="23"/>
      <c r="L76" s="23"/>
      <c r="M76" s="23"/>
      <c r="N76" s="23"/>
      <c r="O76" s="25"/>
      <c r="P76" s="25"/>
      <c r="Q76" s="25"/>
      <c r="R76" s="25"/>
      <c r="S76" s="26"/>
      <c r="T76" s="26"/>
      <c r="U76" s="26"/>
      <c r="V76" s="26"/>
      <c r="W76" s="26"/>
      <c r="X76" s="26"/>
      <c r="Y76" s="26"/>
      <c r="Z76" s="26"/>
      <c r="AA76" s="26"/>
      <c r="AB76" s="26"/>
      <c r="AC76" s="23"/>
      <c r="AD76" s="23"/>
      <c r="AE76" s="23"/>
      <c r="AF76" s="23"/>
      <c r="AG76" s="23"/>
      <c r="AH76" s="26"/>
      <c r="AI76" s="23"/>
      <c r="AJ76" s="23"/>
      <c r="AK76" s="23"/>
      <c r="AL76" s="23"/>
      <c r="AM76" s="23"/>
      <c r="AN76" s="23"/>
      <c r="AO76" s="23"/>
    </row>
    <row r="77" spans="3:41" ht="16.5" customHeight="1">
      <c r="C77" s="23"/>
      <c r="D77" s="23"/>
      <c r="E77" s="23"/>
      <c r="F77" s="23"/>
      <c r="G77" s="23"/>
      <c r="H77" s="23"/>
      <c r="I77" s="23"/>
      <c r="J77" s="23"/>
      <c r="K77" s="23"/>
      <c r="L77" s="23"/>
      <c r="M77" s="23"/>
      <c r="N77" s="23"/>
      <c r="O77" s="25"/>
      <c r="P77" s="25"/>
      <c r="Q77" s="25"/>
      <c r="R77" s="25"/>
      <c r="S77" s="26"/>
      <c r="T77" s="26"/>
      <c r="U77" s="26"/>
      <c r="V77" s="26"/>
      <c r="W77" s="26"/>
      <c r="X77" s="26"/>
      <c r="Y77" s="26"/>
      <c r="Z77" s="26"/>
      <c r="AA77" s="26"/>
      <c r="AB77" s="26"/>
      <c r="AC77" s="23"/>
      <c r="AD77" s="23"/>
      <c r="AE77" s="23"/>
      <c r="AF77" s="23"/>
      <c r="AG77" s="23"/>
      <c r="AH77" s="26"/>
      <c r="AI77" s="23"/>
      <c r="AJ77" s="23"/>
      <c r="AK77" s="23"/>
      <c r="AL77" s="23"/>
      <c r="AM77" s="23"/>
      <c r="AN77" s="23"/>
      <c r="AO77" s="23"/>
    </row>
    <row r="78" spans="3:41" ht="16.5" customHeight="1">
      <c r="C78" s="23"/>
      <c r="D78" s="23"/>
      <c r="E78" s="23"/>
      <c r="F78" s="23"/>
      <c r="G78" s="23"/>
      <c r="H78" s="23"/>
      <c r="I78" s="23"/>
      <c r="J78" s="23"/>
      <c r="K78" s="23"/>
      <c r="L78" s="23"/>
      <c r="M78" s="23"/>
      <c r="N78" s="23"/>
      <c r="O78" s="25"/>
      <c r="P78" s="25"/>
      <c r="Q78" s="25"/>
      <c r="R78" s="25"/>
      <c r="S78" s="26"/>
      <c r="T78" s="26"/>
      <c r="U78" s="26"/>
      <c r="V78" s="26"/>
      <c r="W78" s="26"/>
      <c r="X78" s="26"/>
      <c r="Y78" s="26"/>
      <c r="Z78" s="26"/>
      <c r="AA78" s="26"/>
      <c r="AB78" s="26"/>
      <c r="AC78" s="23"/>
      <c r="AD78" s="23"/>
      <c r="AE78" s="23"/>
      <c r="AF78" s="23"/>
      <c r="AG78" s="23"/>
      <c r="AH78" s="26"/>
      <c r="AI78" s="23"/>
      <c r="AJ78" s="23"/>
      <c r="AK78" s="23"/>
      <c r="AL78" s="23"/>
      <c r="AM78" s="23"/>
      <c r="AN78" s="23"/>
      <c r="AO78" s="23"/>
    </row>
    <row r="79" spans="3:41" ht="16.5" customHeight="1">
      <c r="C79" s="23"/>
      <c r="D79" s="23"/>
      <c r="E79" s="23"/>
      <c r="F79" s="23"/>
      <c r="G79" s="23"/>
      <c r="H79" s="23"/>
      <c r="I79" s="23"/>
      <c r="J79" s="23"/>
      <c r="K79" s="23"/>
      <c r="L79" s="23"/>
      <c r="M79" s="23"/>
      <c r="N79" s="23"/>
      <c r="O79" s="25"/>
      <c r="P79" s="25"/>
      <c r="Q79" s="25"/>
      <c r="R79" s="25"/>
      <c r="S79" s="26"/>
      <c r="T79" s="26"/>
      <c r="U79" s="26"/>
      <c r="V79" s="26"/>
      <c r="W79" s="26"/>
      <c r="X79" s="26"/>
      <c r="Y79" s="26"/>
      <c r="Z79" s="26"/>
      <c r="AA79" s="26"/>
      <c r="AB79" s="26"/>
      <c r="AC79" s="23"/>
      <c r="AD79" s="23"/>
      <c r="AE79" s="23"/>
      <c r="AF79" s="23"/>
      <c r="AG79" s="23"/>
      <c r="AH79" s="26"/>
      <c r="AI79" s="23"/>
      <c r="AJ79" s="23"/>
      <c r="AK79" s="23"/>
      <c r="AL79" s="23"/>
      <c r="AM79" s="23"/>
      <c r="AN79" s="23"/>
      <c r="AO79" s="23"/>
    </row>
    <row r="80" spans="3:41" ht="16.5" customHeight="1">
      <c r="C80" s="23"/>
      <c r="D80" s="23"/>
      <c r="E80" s="23"/>
      <c r="F80" s="23"/>
      <c r="G80" s="23"/>
      <c r="H80" s="23"/>
      <c r="I80" s="23"/>
      <c r="J80" s="23"/>
      <c r="K80" s="23"/>
      <c r="L80" s="23"/>
      <c r="M80" s="23"/>
      <c r="N80" s="23"/>
      <c r="O80" s="25"/>
      <c r="P80" s="25"/>
      <c r="Q80" s="25"/>
      <c r="R80" s="25"/>
      <c r="S80" s="26"/>
      <c r="T80" s="26"/>
      <c r="U80" s="26"/>
      <c r="V80" s="26"/>
      <c r="W80" s="26"/>
      <c r="X80" s="26"/>
      <c r="Y80" s="26"/>
      <c r="Z80" s="26"/>
      <c r="AA80" s="26"/>
      <c r="AB80" s="26"/>
      <c r="AC80" s="23"/>
      <c r="AD80" s="23"/>
      <c r="AE80" s="23"/>
      <c r="AF80" s="23"/>
      <c r="AG80" s="23"/>
      <c r="AH80" s="26"/>
      <c r="AI80" s="23"/>
      <c r="AJ80" s="23"/>
      <c r="AK80" s="23"/>
      <c r="AL80" s="23"/>
      <c r="AM80" s="23"/>
      <c r="AN80" s="23"/>
      <c r="AO80" s="23"/>
    </row>
    <row r="81" spans="3:41" ht="16.5" customHeight="1">
      <c r="C81" s="23"/>
      <c r="D81" s="23"/>
      <c r="E81" s="23"/>
      <c r="F81" s="23"/>
      <c r="G81" s="23"/>
      <c r="H81" s="23"/>
      <c r="I81" s="23"/>
      <c r="J81" s="23"/>
      <c r="K81" s="23"/>
      <c r="L81" s="23"/>
      <c r="M81" s="23"/>
      <c r="N81" s="23"/>
      <c r="O81" s="25"/>
      <c r="P81" s="25"/>
      <c r="Q81" s="25"/>
      <c r="R81" s="25"/>
      <c r="S81" s="26"/>
      <c r="T81" s="26"/>
      <c r="U81" s="26"/>
      <c r="V81" s="26"/>
      <c r="W81" s="26"/>
      <c r="X81" s="26"/>
      <c r="Y81" s="26"/>
      <c r="Z81" s="26"/>
      <c r="AA81" s="26"/>
      <c r="AB81" s="26"/>
      <c r="AC81" s="23"/>
      <c r="AD81" s="23"/>
      <c r="AE81" s="23"/>
      <c r="AF81" s="23"/>
      <c r="AG81" s="23"/>
      <c r="AH81" s="26"/>
      <c r="AI81" s="23"/>
      <c r="AJ81" s="23"/>
      <c r="AK81" s="23"/>
      <c r="AL81" s="23"/>
      <c r="AM81" s="23"/>
      <c r="AN81" s="23"/>
      <c r="AO81" s="23"/>
    </row>
    <row r="82" spans="3:41" ht="16.5" customHeight="1">
      <c r="C82" s="23"/>
      <c r="D82" s="23"/>
      <c r="E82" s="23"/>
      <c r="F82" s="23"/>
      <c r="G82" s="23"/>
      <c r="H82" s="23"/>
      <c r="I82" s="23"/>
      <c r="J82" s="23"/>
      <c r="K82" s="23"/>
      <c r="L82" s="23"/>
      <c r="M82" s="23"/>
      <c r="N82" s="23"/>
      <c r="O82" s="25"/>
      <c r="P82" s="25"/>
      <c r="Q82" s="25"/>
      <c r="R82" s="25"/>
      <c r="S82" s="26"/>
      <c r="T82" s="26"/>
      <c r="U82" s="26"/>
      <c r="V82" s="26"/>
      <c r="W82" s="26"/>
      <c r="X82" s="26"/>
      <c r="Y82" s="26"/>
      <c r="Z82" s="26"/>
      <c r="AA82" s="26"/>
      <c r="AB82" s="26"/>
      <c r="AC82" s="23"/>
      <c r="AD82" s="23"/>
      <c r="AE82" s="23"/>
      <c r="AF82" s="23"/>
      <c r="AG82" s="23"/>
      <c r="AH82" s="26"/>
      <c r="AI82" s="23"/>
      <c r="AJ82" s="23"/>
      <c r="AK82" s="23"/>
      <c r="AL82" s="23"/>
      <c r="AM82" s="23"/>
      <c r="AN82" s="23"/>
      <c r="AO82" s="23"/>
    </row>
    <row r="83" spans="3:41" ht="16.5" customHeight="1">
      <c r="C83" s="23"/>
      <c r="D83" s="23"/>
      <c r="E83" s="23"/>
      <c r="F83" s="23"/>
      <c r="G83" s="23"/>
      <c r="H83" s="23"/>
      <c r="I83" s="23"/>
      <c r="J83" s="23"/>
      <c r="K83" s="23"/>
      <c r="L83" s="23"/>
      <c r="M83" s="23"/>
      <c r="N83" s="23"/>
      <c r="O83" s="25"/>
      <c r="P83" s="25"/>
      <c r="Q83" s="25"/>
      <c r="R83" s="25"/>
      <c r="S83" s="26"/>
      <c r="T83" s="26"/>
      <c r="U83" s="26"/>
      <c r="V83" s="26"/>
      <c r="W83" s="26"/>
      <c r="X83" s="26"/>
      <c r="Y83" s="26"/>
      <c r="Z83" s="26"/>
      <c r="AA83" s="26"/>
      <c r="AB83" s="26"/>
      <c r="AC83" s="23"/>
      <c r="AD83" s="23"/>
      <c r="AE83" s="23"/>
      <c r="AF83" s="23"/>
      <c r="AG83" s="23"/>
      <c r="AH83" s="26"/>
      <c r="AI83" s="23"/>
      <c r="AJ83" s="23"/>
      <c r="AK83" s="23"/>
      <c r="AL83" s="23"/>
      <c r="AM83" s="23"/>
      <c r="AN83" s="23"/>
      <c r="AO83" s="23"/>
    </row>
    <row r="84" spans="3:41" ht="16.5" customHeight="1">
      <c r="C84" s="23"/>
      <c r="D84" s="23"/>
      <c r="E84" s="23"/>
      <c r="F84" s="23"/>
      <c r="G84" s="23"/>
      <c r="H84" s="23"/>
      <c r="I84" s="23"/>
      <c r="J84" s="23"/>
      <c r="K84" s="23"/>
      <c r="L84" s="23"/>
      <c r="M84" s="23"/>
      <c r="N84" s="23"/>
      <c r="O84" s="25"/>
      <c r="P84" s="25"/>
      <c r="Q84" s="25"/>
      <c r="R84" s="25"/>
      <c r="S84" s="26"/>
      <c r="T84" s="26"/>
      <c r="U84" s="26"/>
      <c r="V84" s="26"/>
      <c r="W84" s="26"/>
      <c r="X84" s="26"/>
      <c r="Y84" s="26"/>
      <c r="Z84" s="26"/>
      <c r="AA84" s="26"/>
      <c r="AB84" s="26"/>
      <c r="AC84" s="23"/>
      <c r="AD84" s="23"/>
      <c r="AE84" s="23"/>
      <c r="AF84" s="23"/>
      <c r="AG84" s="23"/>
      <c r="AH84" s="26"/>
      <c r="AI84" s="23"/>
      <c r="AJ84" s="23"/>
      <c r="AK84" s="23"/>
      <c r="AL84" s="23"/>
      <c r="AM84" s="23"/>
      <c r="AN84" s="23"/>
      <c r="AO84" s="23"/>
    </row>
    <row r="85" spans="3:41" ht="16.5" customHeight="1">
      <c r="C85" s="23"/>
      <c r="D85" s="23"/>
      <c r="E85" s="23"/>
      <c r="F85" s="23"/>
      <c r="G85" s="23"/>
      <c r="H85" s="23"/>
      <c r="I85" s="23"/>
      <c r="J85" s="23"/>
      <c r="K85" s="23"/>
      <c r="L85" s="23"/>
      <c r="M85" s="23"/>
      <c r="N85" s="23"/>
      <c r="O85" s="25"/>
      <c r="P85" s="25"/>
      <c r="Q85" s="25"/>
      <c r="R85" s="25"/>
      <c r="S85" s="26"/>
      <c r="T85" s="26"/>
      <c r="U85" s="26"/>
      <c r="V85" s="26"/>
      <c r="W85" s="26"/>
      <c r="X85" s="26"/>
      <c r="Y85" s="26"/>
      <c r="Z85" s="26"/>
      <c r="AA85" s="26"/>
      <c r="AB85" s="26"/>
      <c r="AC85" s="23"/>
      <c r="AD85" s="23"/>
      <c r="AE85" s="23"/>
      <c r="AF85" s="23"/>
      <c r="AG85" s="23"/>
      <c r="AH85" s="26"/>
      <c r="AI85" s="23"/>
      <c r="AJ85" s="23"/>
      <c r="AK85" s="23"/>
      <c r="AL85" s="23"/>
      <c r="AM85" s="23"/>
      <c r="AN85" s="23"/>
      <c r="AO85" s="23"/>
    </row>
    <row r="86" spans="3:41" ht="16.5" customHeight="1">
      <c r="C86" s="23"/>
      <c r="D86" s="23"/>
      <c r="E86" s="23"/>
      <c r="F86" s="23"/>
      <c r="G86" s="23"/>
      <c r="H86" s="23"/>
      <c r="I86" s="23"/>
      <c r="J86" s="23"/>
      <c r="K86" s="23"/>
      <c r="L86" s="23"/>
      <c r="M86" s="23"/>
      <c r="N86" s="23"/>
      <c r="O86" s="25"/>
      <c r="P86" s="25"/>
      <c r="Q86" s="25"/>
      <c r="R86" s="25"/>
      <c r="S86" s="26"/>
      <c r="T86" s="26"/>
      <c r="U86" s="26"/>
      <c r="V86" s="26"/>
      <c r="W86" s="26"/>
      <c r="X86" s="26"/>
      <c r="Y86" s="26"/>
      <c r="Z86" s="26"/>
      <c r="AA86" s="26"/>
      <c r="AB86" s="26"/>
      <c r="AC86" s="23"/>
      <c r="AD86" s="23"/>
      <c r="AE86" s="23"/>
      <c r="AF86" s="23"/>
      <c r="AG86" s="23"/>
      <c r="AH86" s="26"/>
      <c r="AI86" s="23"/>
      <c r="AJ86" s="23"/>
      <c r="AK86" s="23"/>
      <c r="AL86" s="23"/>
      <c r="AM86" s="23"/>
      <c r="AN86" s="23"/>
      <c r="AO86" s="23"/>
    </row>
    <row r="87" spans="3:41" ht="16.5" customHeight="1">
      <c r="C87" s="23"/>
      <c r="D87" s="23"/>
      <c r="E87" s="23"/>
      <c r="F87" s="23"/>
      <c r="G87" s="23"/>
      <c r="H87" s="23"/>
      <c r="I87" s="23"/>
      <c r="J87" s="23"/>
      <c r="K87" s="23"/>
      <c r="L87" s="23"/>
      <c r="M87" s="23"/>
      <c r="N87" s="23"/>
      <c r="O87" s="25"/>
      <c r="P87" s="25"/>
      <c r="Q87" s="25"/>
      <c r="R87" s="25"/>
      <c r="S87" s="26"/>
      <c r="T87" s="26"/>
      <c r="U87" s="26"/>
      <c r="V87" s="26"/>
      <c r="W87" s="26"/>
      <c r="X87" s="26"/>
      <c r="Y87" s="26"/>
      <c r="Z87" s="26"/>
      <c r="AA87" s="26"/>
      <c r="AB87" s="26"/>
      <c r="AC87" s="23"/>
      <c r="AD87" s="23"/>
      <c r="AE87" s="23"/>
      <c r="AF87" s="23"/>
      <c r="AG87" s="23"/>
      <c r="AH87" s="26"/>
      <c r="AI87" s="23"/>
      <c r="AJ87" s="23"/>
      <c r="AK87" s="23"/>
      <c r="AL87" s="23"/>
      <c r="AM87" s="23"/>
      <c r="AN87" s="23"/>
      <c r="AO87" s="23"/>
    </row>
    <row r="88" spans="3:41" ht="16.5" customHeight="1">
      <c r="C88" s="23"/>
      <c r="D88" s="23"/>
      <c r="E88" s="23"/>
      <c r="F88" s="23"/>
      <c r="G88" s="23"/>
      <c r="H88" s="23"/>
      <c r="I88" s="23"/>
      <c r="J88" s="23"/>
      <c r="K88" s="23"/>
      <c r="L88" s="23"/>
      <c r="M88" s="23"/>
      <c r="N88" s="23"/>
      <c r="O88" s="25"/>
      <c r="P88" s="25"/>
      <c r="Q88" s="25"/>
      <c r="R88" s="25"/>
      <c r="S88" s="26"/>
      <c r="T88" s="26"/>
      <c r="U88" s="26"/>
      <c r="V88" s="26"/>
      <c r="W88" s="26"/>
      <c r="X88" s="26"/>
      <c r="Y88" s="26"/>
      <c r="Z88" s="26"/>
      <c r="AA88" s="26"/>
      <c r="AB88" s="26"/>
      <c r="AC88" s="23"/>
      <c r="AD88" s="23"/>
      <c r="AE88" s="23"/>
      <c r="AF88" s="23"/>
      <c r="AG88" s="23"/>
      <c r="AH88" s="26"/>
      <c r="AI88" s="23"/>
      <c r="AJ88" s="23"/>
      <c r="AK88" s="23"/>
      <c r="AL88" s="23"/>
      <c r="AM88" s="23"/>
      <c r="AN88" s="23"/>
      <c r="AO88" s="23"/>
    </row>
    <row r="89" spans="3:41" ht="16.5" customHeight="1">
      <c r="C89" s="23"/>
      <c r="D89" s="23"/>
      <c r="E89" s="23"/>
      <c r="F89" s="23"/>
      <c r="G89" s="23"/>
      <c r="H89" s="23"/>
      <c r="I89" s="23"/>
      <c r="J89" s="23"/>
      <c r="K89" s="23"/>
      <c r="L89" s="23"/>
      <c r="M89" s="23"/>
      <c r="N89" s="23"/>
      <c r="O89" s="25"/>
      <c r="P89" s="25"/>
      <c r="Q89" s="25"/>
      <c r="R89" s="25"/>
      <c r="S89" s="26"/>
      <c r="T89" s="26"/>
      <c r="U89" s="26"/>
      <c r="V89" s="26"/>
      <c r="W89" s="26"/>
      <c r="X89" s="26"/>
      <c r="Y89" s="26"/>
      <c r="Z89" s="26"/>
      <c r="AA89" s="26"/>
      <c r="AB89" s="26"/>
      <c r="AC89" s="23"/>
      <c r="AD89" s="23"/>
      <c r="AE89" s="23"/>
      <c r="AF89" s="23"/>
      <c r="AG89" s="23"/>
      <c r="AH89" s="26"/>
      <c r="AI89" s="23"/>
      <c r="AJ89" s="23"/>
      <c r="AK89" s="23"/>
      <c r="AL89" s="23"/>
      <c r="AM89" s="23"/>
      <c r="AN89" s="23"/>
      <c r="AO89" s="23"/>
    </row>
    <row r="90" spans="3:41" ht="16.5" customHeight="1">
      <c r="C90" s="23"/>
      <c r="D90" s="23"/>
      <c r="E90" s="23"/>
      <c r="F90" s="23"/>
      <c r="G90" s="23"/>
      <c r="H90" s="23"/>
      <c r="I90" s="23"/>
      <c r="J90" s="23"/>
      <c r="K90" s="23"/>
      <c r="L90" s="23"/>
      <c r="M90" s="23"/>
      <c r="N90" s="23"/>
      <c r="O90" s="25"/>
      <c r="P90" s="25"/>
      <c r="Q90" s="25"/>
      <c r="R90" s="25"/>
      <c r="S90" s="26"/>
      <c r="T90" s="26"/>
      <c r="U90" s="26"/>
      <c r="V90" s="26"/>
      <c r="W90" s="26"/>
      <c r="X90" s="26"/>
      <c r="Y90" s="26"/>
      <c r="Z90" s="26"/>
      <c r="AA90" s="26"/>
      <c r="AB90" s="26"/>
      <c r="AC90" s="23"/>
      <c r="AD90" s="23"/>
      <c r="AE90" s="23"/>
      <c r="AF90" s="23"/>
      <c r="AG90" s="23"/>
      <c r="AH90" s="26"/>
      <c r="AI90" s="23"/>
      <c r="AJ90" s="23"/>
      <c r="AK90" s="23"/>
      <c r="AL90" s="23"/>
      <c r="AM90" s="23"/>
      <c r="AN90" s="23"/>
      <c r="AO90" s="23"/>
    </row>
    <row r="91" spans="3:41" ht="16.5" customHeight="1">
      <c r="C91" s="23"/>
      <c r="D91" s="23"/>
      <c r="E91" s="23"/>
      <c r="F91" s="23"/>
      <c r="G91" s="23"/>
      <c r="H91" s="23"/>
      <c r="I91" s="23"/>
      <c r="J91" s="23"/>
      <c r="K91" s="23"/>
      <c r="L91" s="23"/>
      <c r="M91" s="23"/>
      <c r="N91" s="23"/>
      <c r="O91" s="25"/>
      <c r="P91" s="25"/>
      <c r="Q91" s="25"/>
      <c r="R91" s="25"/>
      <c r="S91" s="26"/>
      <c r="T91" s="26"/>
      <c r="U91" s="26"/>
      <c r="V91" s="26"/>
      <c r="W91" s="26"/>
      <c r="X91" s="26"/>
      <c r="Y91" s="26"/>
      <c r="Z91" s="26"/>
      <c r="AA91" s="26"/>
      <c r="AB91" s="26"/>
      <c r="AC91" s="23"/>
      <c r="AD91" s="23"/>
      <c r="AE91" s="23"/>
      <c r="AF91" s="23"/>
      <c r="AG91" s="23"/>
      <c r="AH91" s="26"/>
      <c r="AI91" s="23"/>
      <c r="AJ91" s="23"/>
      <c r="AK91" s="23"/>
      <c r="AL91" s="23"/>
      <c r="AM91" s="23"/>
      <c r="AN91" s="23"/>
      <c r="AO91" s="23"/>
    </row>
    <row r="92" spans="3:41" ht="16.5" customHeight="1">
      <c r="C92" s="23"/>
      <c r="D92" s="23"/>
      <c r="E92" s="23"/>
      <c r="F92" s="23"/>
      <c r="G92" s="23"/>
      <c r="H92" s="23"/>
      <c r="I92" s="23"/>
      <c r="J92" s="23"/>
      <c r="K92" s="23"/>
      <c r="L92" s="23"/>
      <c r="M92" s="23"/>
      <c r="N92" s="23"/>
      <c r="O92" s="25"/>
      <c r="P92" s="25"/>
      <c r="Q92" s="25"/>
      <c r="R92" s="25"/>
      <c r="S92" s="26"/>
      <c r="T92" s="26"/>
      <c r="U92" s="26"/>
      <c r="V92" s="26"/>
      <c r="W92" s="26"/>
      <c r="X92" s="26"/>
      <c r="Y92" s="26"/>
      <c r="Z92" s="26"/>
      <c r="AA92" s="26"/>
      <c r="AB92" s="26"/>
      <c r="AC92" s="23"/>
      <c r="AD92" s="23"/>
      <c r="AE92" s="23"/>
      <c r="AF92" s="23"/>
      <c r="AG92" s="23"/>
      <c r="AH92" s="26"/>
      <c r="AI92" s="23"/>
      <c r="AJ92" s="23"/>
      <c r="AK92" s="23"/>
      <c r="AL92" s="23"/>
      <c r="AM92" s="23"/>
      <c r="AN92" s="23"/>
      <c r="AO92" s="23"/>
    </row>
    <row r="93" spans="3:41" ht="16.5" customHeight="1">
      <c r="C93" s="23"/>
      <c r="D93" s="23"/>
      <c r="E93" s="23"/>
      <c r="F93" s="23"/>
      <c r="G93" s="23"/>
      <c r="H93" s="23"/>
      <c r="I93" s="23"/>
      <c r="J93" s="23"/>
      <c r="K93" s="23"/>
      <c r="L93" s="23"/>
      <c r="M93" s="23"/>
      <c r="N93" s="23"/>
      <c r="O93" s="25"/>
      <c r="P93" s="25"/>
      <c r="Q93" s="25"/>
      <c r="R93" s="25"/>
      <c r="S93" s="26"/>
      <c r="T93" s="26"/>
      <c r="U93" s="26"/>
      <c r="V93" s="26"/>
      <c r="W93" s="26"/>
      <c r="X93" s="26"/>
      <c r="Y93" s="26"/>
      <c r="Z93" s="26"/>
      <c r="AA93" s="26"/>
      <c r="AB93" s="26"/>
      <c r="AC93" s="23"/>
      <c r="AD93" s="23"/>
      <c r="AE93" s="23"/>
      <c r="AF93" s="23"/>
      <c r="AG93" s="23"/>
      <c r="AH93" s="26"/>
      <c r="AI93" s="23"/>
      <c r="AJ93" s="23"/>
      <c r="AK93" s="23"/>
      <c r="AL93" s="23"/>
      <c r="AM93" s="23"/>
      <c r="AN93" s="23"/>
      <c r="AO93" s="23"/>
    </row>
    <row r="94" spans="3:41" ht="16.5" customHeight="1">
      <c r="C94" s="23"/>
      <c r="D94" s="23"/>
      <c r="E94" s="23"/>
      <c r="F94" s="23"/>
      <c r="G94" s="23"/>
      <c r="H94" s="23"/>
      <c r="I94" s="23"/>
      <c r="J94" s="23"/>
      <c r="K94" s="23"/>
      <c r="L94" s="23"/>
      <c r="M94" s="23"/>
      <c r="N94" s="23"/>
      <c r="O94" s="25"/>
      <c r="P94" s="25"/>
      <c r="Q94" s="25"/>
      <c r="R94" s="25"/>
      <c r="S94" s="26"/>
      <c r="T94" s="26"/>
      <c r="U94" s="26"/>
      <c r="V94" s="26"/>
      <c r="W94" s="26"/>
      <c r="X94" s="26"/>
      <c r="Y94" s="26"/>
      <c r="Z94" s="26"/>
      <c r="AA94" s="26"/>
      <c r="AB94" s="26"/>
      <c r="AC94" s="23"/>
      <c r="AD94" s="23"/>
      <c r="AE94" s="23"/>
      <c r="AF94" s="23"/>
      <c r="AG94" s="23"/>
      <c r="AH94" s="26"/>
      <c r="AI94" s="23"/>
      <c r="AJ94" s="23"/>
      <c r="AK94" s="23"/>
      <c r="AL94" s="23"/>
      <c r="AM94" s="23"/>
      <c r="AN94" s="23"/>
      <c r="AO94" s="23"/>
    </row>
    <row r="95" spans="3:41" ht="16.5" customHeight="1">
      <c r="C95" s="23"/>
      <c r="D95" s="23"/>
      <c r="E95" s="23"/>
      <c r="F95" s="23"/>
      <c r="G95" s="23"/>
      <c r="H95" s="23"/>
      <c r="I95" s="23"/>
      <c r="J95" s="23"/>
      <c r="K95" s="23"/>
      <c r="L95" s="23"/>
      <c r="M95" s="23"/>
      <c r="N95" s="23"/>
      <c r="O95" s="25"/>
      <c r="P95" s="25"/>
      <c r="Q95" s="25"/>
      <c r="R95" s="25"/>
      <c r="S95" s="26"/>
      <c r="T95" s="26"/>
      <c r="U95" s="26"/>
      <c r="V95" s="26"/>
      <c r="W95" s="26"/>
      <c r="X95" s="26"/>
      <c r="Y95" s="26"/>
      <c r="Z95" s="26"/>
      <c r="AA95" s="26"/>
      <c r="AB95" s="26"/>
      <c r="AC95" s="23"/>
      <c r="AD95" s="23"/>
      <c r="AE95" s="23"/>
      <c r="AF95" s="23"/>
      <c r="AG95" s="23"/>
      <c r="AH95" s="26"/>
      <c r="AI95" s="23"/>
      <c r="AJ95" s="23"/>
      <c r="AK95" s="23"/>
      <c r="AL95" s="23"/>
      <c r="AM95" s="23"/>
      <c r="AN95" s="23"/>
      <c r="AO95" s="23"/>
    </row>
    <row r="96" spans="3:41" ht="16.5" customHeight="1">
      <c r="C96" s="23"/>
      <c r="D96" s="23"/>
      <c r="E96" s="23"/>
      <c r="F96" s="23"/>
      <c r="G96" s="23"/>
      <c r="H96" s="23"/>
      <c r="I96" s="23"/>
      <c r="J96" s="23"/>
      <c r="K96" s="23"/>
      <c r="L96" s="23"/>
      <c r="M96" s="23"/>
      <c r="N96" s="23"/>
      <c r="O96" s="25"/>
      <c r="P96" s="25"/>
      <c r="Q96" s="25"/>
      <c r="R96" s="25"/>
      <c r="S96" s="26"/>
      <c r="T96" s="26"/>
      <c r="U96" s="26"/>
      <c r="V96" s="26"/>
      <c r="W96" s="26"/>
      <c r="X96" s="26"/>
      <c r="Y96" s="26"/>
      <c r="Z96" s="26"/>
      <c r="AA96" s="26"/>
      <c r="AB96" s="26"/>
      <c r="AC96" s="23"/>
      <c r="AD96" s="23"/>
      <c r="AE96" s="23"/>
      <c r="AF96" s="23"/>
      <c r="AG96" s="23"/>
      <c r="AH96" s="26"/>
      <c r="AI96" s="23"/>
      <c r="AJ96" s="23"/>
      <c r="AK96" s="23"/>
      <c r="AL96" s="23"/>
      <c r="AM96" s="23"/>
      <c r="AN96" s="23"/>
      <c r="AO96" s="23"/>
    </row>
    <row r="97" spans="3:41" ht="16.5" customHeight="1">
      <c r="C97" s="23"/>
      <c r="D97" s="23"/>
      <c r="E97" s="23"/>
      <c r="F97" s="23"/>
      <c r="G97" s="23"/>
      <c r="H97" s="23"/>
      <c r="I97" s="23"/>
      <c r="J97" s="23"/>
      <c r="K97" s="23"/>
      <c r="L97" s="23"/>
      <c r="M97" s="23"/>
      <c r="N97" s="23"/>
      <c r="O97" s="25"/>
      <c r="P97" s="25"/>
      <c r="Q97" s="25"/>
      <c r="R97" s="25"/>
      <c r="S97" s="26"/>
      <c r="T97" s="26"/>
      <c r="U97" s="26"/>
      <c r="V97" s="26"/>
      <c r="W97" s="26"/>
      <c r="X97" s="26"/>
      <c r="Y97" s="26"/>
      <c r="Z97" s="26"/>
      <c r="AA97" s="26"/>
      <c r="AB97" s="26"/>
      <c r="AC97" s="23"/>
      <c r="AD97" s="23"/>
      <c r="AE97" s="23"/>
      <c r="AF97" s="23"/>
      <c r="AG97" s="23"/>
      <c r="AH97" s="26"/>
      <c r="AI97" s="23"/>
      <c r="AJ97" s="23"/>
      <c r="AK97" s="23"/>
      <c r="AL97" s="23"/>
      <c r="AM97" s="23"/>
      <c r="AN97" s="23"/>
      <c r="AO97" s="23"/>
    </row>
    <row r="98" spans="3:41" ht="16.5" customHeight="1">
      <c r="C98" s="23"/>
      <c r="D98" s="23"/>
      <c r="E98" s="23"/>
      <c r="F98" s="23"/>
      <c r="G98" s="23"/>
      <c r="H98" s="23"/>
      <c r="I98" s="23"/>
      <c r="J98" s="23"/>
      <c r="K98" s="23"/>
      <c r="L98" s="23"/>
      <c r="M98" s="23"/>
      <c r="N98" s="23"/>
      <c r="O98" s="25"/>
      <c r="P98" s="25"/>
      <c r="Q98" s="25"/>
      <c r="R98" s="25"/>
      <c r="S98" s="26"/>
      <c r="T98" s="26"/>
      <c r="U98" s="26"/>
      <c r="V98" s="26"/>
      <c r="W98" s="26"/>
      <c r="X98" s="26"/>
      <c r="Y98" s="26"/>
      <c r="Z98" s="26"/>
      <c r="AA98" s="26"/>
      <c r="AB98" s="26"/>
      <c r="AC98" s="23"/>
      <c r="AD98" s="23"/>
      <c r="AE98" s="23"/>
      <c r="AF98" s="23"/>
      <c r="AG98" s="23"/>
      <c r="AH98" s="26"/>
      <c r="AI98" s="23"/>
      <c r="AJ98" s="23"/>
      <c r="AK98" s="23"/>
      <c r="AL98" s="23"/>
      <c r="AM98" s="23"/>
      <c r="AN98" s="23"/>
      <c r="AO98" s="23"/>
    </row>
    <row r="99" spans="3:41" ht="16.5" customHeight="1">
      <c r="C99" s="23"/>
      <c r="D99" s="23"/>
      <c r="E99" s="23"/>
      <c r="F99" s="23"/>
      <c r="G99" s="23"/>
      <c r="H99" s="23"/>
      <c r="I99" s="23"/>
      <c r="J99" s="23"/>
      <c r="K99" s="23"/>
      <c r="L99" s="23"/>
      <c r="M99" s="23"/>
      <c r="N99" s="23"/>
      <c r="O99" s="25"/>
      <c r="P99" s="25"/>
      <c r="Q99" s="25"/>
      <c r="R99" s="25"/>
      <c r="S99" s="26"/>
      <c r="T99" s="26"/>
      <c r="U99" s="26"/>
      <c r="V99" s="26"/>
      <c r="W99" s="26"/>
      <c r="X99" s="26"/>
      <c r="Y99" s="26"/>
      <c r="Z99" s="26"/>
      <c r="AA99" s="26"/>
      <c r="AB99" s="26"/>
      <c r="AC99" s="23"/>
      <c r="AD99" s="23"/>
      <c r="AE99" s="23"/>
      <c r="AF99" s="23"/>
      <c r="AG99" s="23"/>
      <c r="AH99" s="26"/>
      <c r="AI99" s="23"/>
      <c r="AJ99" s="23"/>
      <c r="AK99" s="23"/>
      <c r="AL99" s="23"/>
      <c r="AM99" s="23"/>
      <c r="AN99" s="23"/>
      <c r="AO99" s="23"/>
    </row>
    <row r="100" spans="3:41" ht="16.5" customHeight="1">
      <c r="C100" s="23"/>
      <c r="D100" s="23"/>
      <c r="E100" s="23"/>
      <c r="F100" s="23"/>
      <c r="G100" s="23"/>
      <c r="H100" s="23"/>
      <c r="I100" s="23"/>
      <c r="J100" s="23"/>
      <c r="K100" s="23"/>
      <c r="L100" s="23"/>
      <c r="M100" s="23"/>
      <c r="N100" s="23"/>
      <c r="O100" s="25"/>
      <c r="P100" s="25"/>
      <c r="Q100" s="25"/>
      <c r="R100" s="25"/>
      <c r="S100" s="26"/>
      <c r="T100" s="26"/>
      <c r="U100" s="26"/>
      <c r="V100" s="26"/>
      <c r="W100" s="26"/>
      <c r="X100" s="26"/>
      <c r="Y100" s="26"/>
      <c r="Z100" s="26"/>
      <c r="AA100" s="26"/>
      <c r="AB100" s="26"/>
      <c r="AC100" s="23"/>
      <c r="AD100" s="23"/>
      <c r="AE100" s="23"/>
      <c r="AF100" s="23"/>
      <c r="AG100" s="23"/>
      <c r="AH100" s="26"/>
      <c r="AI100" s="23"/>
      <c r="AJ100" s="23"/>
      <c r="AK100" s="23"/>
      <c r="AL100" s="23"/>
      <c r="AM100" s="23"/>
      <c r="AN100" s="23"/>
      <c r="AO100" s="23"/>
    </row>
    <row r="101" spans="3:41" ht="16.5" customHeight="1">
      <c r="C101" s="23"/>
      <c r="D101" s="23"/>
      <c r="E101" s="23"/>
      <c r="F101" s="23"/>
      <c r="G101" s="23"/>
      <c r="H101" s="23"/>
      <c r="I101" s="23"/>
      <c r="J101" s="23"/>
      <c r="K101" s="23"/>
      <c r="L101" s="23"/>
      <c r="M101" s="23"/>
      <c r="N101" s="23"/>
      <c r="O101" s="25"/>
      <c r="P101" s="25"/>
      <c r="Q101" s="25"/>
      <c r="R101" s="25"/>
      <c r="S101" s="26"/>
      <c r="T101" s="26"/>
      <c r="U101" s="26"/>
      <c r="V101" s="26"/>
      <c r="W101" s="26"/>
      <c r="X101" s="26"/>
      <c r="Y101" s="26"/>
      <c r="Z101" s="26"/>
      <c r="AA101" s="26"/>
      <c r="AB101" s="26"/>
      <c r="AC101" s="23"/>
      <c r="AD101" s="23"/>
      <c r="AE101" s="23"/>
      <c r="AF101" s="23"/>
      <c r="AG101" s="23"/>
      <c r="AH101" s="26"/>
      <c r="AI101" s="23"/>
      <c r="AJ101" s="23"/>
      <c r="AK101" s="23"/>
      <c r="AL101" s="23"/>
      <c r="AM101" s="23"/>
      <c r="AN101" s="23"/>
      <c r="AO101" s="23"/>
    </row>
    <row r="102" spans="3:41" ht="16.5" customHeight="1">
      <c r="C102" s="23"/>
      <c r="D102" s="23"/>
      <c r="E102" s="23"/>
      <c r="F102" s="23"/>
      <c r="G102" s="23"/>
      <c r="H102" s="23"/>
      <c r="I102" s="23"/>
      <c r="J102" s="23"/>
      <c r="K102" s="23"/>
      <c r="L102" s="23"/>
      <c r="M102" s="23"/>
      <c r="N102" s="23"/>
      <c r="O102" s="25"/>
      <c r="P102" s="25"/>
      <c r="Q102" s="25"/>
      <c r="R102" s="25"/>
      <c r="S102" s="26"/>
      <c r="T102" s="26"/>
      <c r="U102" s="26"/>
      <c r="V102" s="26"/>
      <c r="W102" s="26"/>
      <c r="X102" s="26"/>
      <c r="Y102" s="26"/>
      <c r="Z102" s="26"/>
      <c r="AA102" s="26"/>
      <c r="AB102" s="26"/>
      <c r="AC102" s="23"/>
      <c r="AD102" s="23"/>
      <c r="AE102" s="23"/>
      <c r="AF102" s="23"/>
      <c r="AG102" s="23"/>
      <c r="AH102" s="26"/>
      <c r="AI102" s="23"/>
      <c r="AJ102" s="23"/>
      <c r="AK102" s="23"/>
      <c r="AL102" s="23"/>
      <c r="AM102" s="23"/>
      <c r="AN102" s="23"/>
      <c r="AO102" s="23"/>
    </row>
    <row r="103" spans="3:41" ht="16.5" customHeight="1">
      <c r="C103" s="23"/>
      <c r="D103" s="23"/>
      <c r="E103" s="23"/>
      <c r="F103" s="23"/>
      <c r="G103" s="23"/>
      <c r="H103" s="23"/>
      <c r="I103" s="23"/>
      <c r="J103" s="23"/>
      <c r="K103" s="23"/>
      <c r="L103" s="23"/>
      <c r="M103" s="23"/>
      <c r="N103" s="23"/>
      <c r="O103" s="25"/>
      <c r="P103" s="25"/>
      <c r="Q103" s="25"/>
      <c r="R103" s="25"/>
      <c r="S103" s="26"/>
      <c r="T103" s="26"/>
      <c r="U103" s="26"/>
      <c r="V103" s="26"/>
      <c r="W103" s="26"/>
      <c r="X103" s="26"/>
      <c r="Y103" s="26"/>
      <c r="Z103" s="26"/>
      <c r="AA103" s="26"/>
      <c r="AB103" s="26"/>
      <c r="AC103" s="23"/>
      <c r="AD103" s="23"/>
      <c r="AE103" s="23"/>
      <c r="AF103" s="23"/>
      <c r="AG103" s="23"/>
      <c r="AH103" s="26"/>
      <c r="AI103" s="23"/>
      <c r="AJ103" s="23"/>
      <c r="AK103" s="23"/>
      <c r="AL103" s="23"/>
      <c r="AM103" s="23"/>
      <c r="AN103" s="23"/>
      <c r="AO103" s="23"/>
    </row>
    <row r="104" spans="3:41" ht="16.5" customHeight="1">
      <c r="C104" s="23"/>
      <c r="D104" s="23"/>
      <c r="E104" s="23"/>
      <c r="F104" s="23"/>
      <c r="G104" s="23"/>
      <c r="H104" s="23"/>
      <c r="I104" s="23"/>
      <c r="J104" s="23"/>
      <c r="K104" s="23"/>
      <c r="L104" s="23"/>
      <c r="M104" s="23"/>
      <c r="N104" s="23"/>
      <c r="O104" s="25"/>
      <c r="P104" s="25"/>
      <c r="Q104" s="25"/>
      <c r="R104" s="25"/>
      <c r="S104" s="26"/>
      <c r="T104" s="26"/>
      <c r="U104" s="26"/>
      <c r="V104" s="26"/>
      <c r="W104" s="26"/>
      <c r="X104" s="26"/>
      <c r="Y104" s="26"/>
      <c r="Z104" s="26"/>
      <c r="AA104" s="26"/>
      <c r="AB104" s="26"/>
      <c r="AC104" s="23"/>
      <c r="AD104" s="23"/>
      <c r="AE104" s="23"/>
      <c r="AF104" s="23"/>
      <c r="AG104" s="23"/>
      <c r="AH104" s="26"/>
      <c r="AI104" s="23"/>
      <c r="AJ104" s="23"/>
      <c r="AK104" s="23"/>
      <c r="AL104" s="23"/>
      <c r="AM104" s="23"/>
      <c r="AN104" s="23"/>
      <c r="AO104" s="23"/>
    </row>
    <row r="105" spans="3:41" ht="16.5" customHeight="1">
      <c r="C105" s="23"/>
      <c r="D105" s="23"/>
      <c r="E105" s="23"/>
      <c r="F105" s="23"/>
      <c r="G105" s="23"/>
      <c r="H105" s="23"/>
      <c r="I105" s="23"/>
      <c r="J105" s="23"/>
      <c r="K105" s="23"/>
      <c r="L105" s="23"/>
      <c r="M105" s="23"/>
      <c r="N105" s="23"/>
      <c r="O105" s="25"/>
      <c r="P105" s="25"/>
      <c r="Q105" s="25"/>
      <c r="R105" s="25"/>
      <c r="S105" s="26"/>
      <c r="T105" s="26"/>
      <c r="U105" s="26"/>
      <c r="V105" s="26"/>
      <c r="W105" s="26"/>
      <c r="X105" s="26"/>
      <c r="Y105" s="26"/>
      <c r="Z105" s="26"/>
      <c r="AA105" s="26"/>
      <c r="AB105" s="26"/>
      <c r="AC105" s="23"/>
      <c r="AD105" s="23"/>
      <c r="AE105" s="23"/>
      <c r="AF105" s="23"/>
      <c r="AG105" s="23"/>
      <c r="AH105" s="26"/>
      <c r="AI105" s="23"/>
      <c r="AJ105" s="23"/>
      <c r="AK105" s="23"/>
      <c r="AL105" s="23"/>
      <c r="AM105" s="23"/>
      <c r="AN105" s="23"/>
      <c r="AO105" s="23"/>
    </row>
    <row r="106" spans="3:41" ht="16.5" customHeight="1">
      <c r="C106" s="23"/>
      <c r="D106" s="23"/>
      <c r="E106" s="23"/>
      <c r="F106" s="23"/>
      <c r="G106" s="23"/>
      <c r="H106" s="23"/>
      <c r="I106" s="23"/>
      <c r="J106" s="23"/>
      <c r="K106" s="23"/>
      <c r="L106" s="23"/>
      <c r="M106" s="23"/>
      <c r="N106" s="23"/>
      <c r="O106" s="25"/>
      <c r="P106" s="25"/>
      <c r="Q106" s="25"/>
      <c r="R106" s="25"/>
      <c r="S106" s="26"/>
      <c r="T106" s="26"/>
      <c r="U106" s="26"/>
      <c r="V106" s="26"/>
      <c r="W106" s="26"/>
      <c r="X106" s="26"/>
      <c r="Y106" s="26"/>
      <c r="Z106" s="26"/>
      <c r="AA106" s="26"/>
      <c r="AB106" s="26"/>
      <c r="AC106" s="23"/>
      <c r="AD106" s="23"/>
      <c r="AE106" s="23"/>
      <c r="AF106" s="23"/>
      <c r="AG106" s="23"/>
      <c r="AH106" s="26"/>
      <c r="AI106" s="23"/>
      <c r="AJ106" s="23"/>
      <c r="AK106" s="23"/>
      <c r="AL106" s="23"/>
      <c r="AM106" s="23"/>
      <c r="AN106" s="23"/>
      <c r="AO106" s="23"/>
    </row>
    <row r="107" spans="3:41" ht="16.5" customHeight="1">
      <c r="C107" s="23"/>
      <c r="D107" s="23"/>
      <c r="E107" s="23"/>
      <c r="F107" s="23"/>
      <c r="G107" s="23"/>
      <c r="H107" s="23"/>
      <c r="I107" s="23"/>
      <c r="J107" s="23"/>
      <c r="K107" s="23"/>
      <c r="L107" s="23"/>
      <c r="M107" s="23"/>
      <c r="N107" s="23"/>
      <c r="O107" s="25"/>
      <c r="P107" s="25"/>
      <c r="Q107" s="25"/>
      <c r="R107" s="25"/>
      <c r="S107" s="26"/>
      <c r="T107" s="26"/>
      <c r="U107" s="26"/>
      <c r="V107" s="26"/>
      <c r="W107" s="26"/>
      <c r="X107" s="26"/>
      <c r="Y107" s="26"/>
      <c r="Z107" s="26"/>
      <c r="AA107" s="26"/>
      <c r="AB107" s="26"/>
      <c r="AC107" s="23"/>
      <c r="AD107" s="23"/>
      <c r="AE107" s="23"/>
      <c r="AF107" s="23"/>
      <c r="AG107" s="23"/>
      <c r="AH107" s="26"/>
      <c r="AI107" s="23"/>
      <c r="AJ107" s="23"/>
      <c r="AK107" s="23"/>
      <c r="AL107" s="23"/>
      <c r="AM107" s="23"/>
      <c r="AN107" s="23"/>
      <c r="AO107" s="23"/>
    </row>
    <row r="108" spans="3:41">
      <c r="C108" s="23"/>
      <c r="D108" s="23"/>
      <c r="E108" s="23"/>
      <c r="F108" s="23"/>
      <c r="G108" s="23"/>
      <c r="H108" s="23"/>
      <c r="I108" s="23"/>
      <c r="J108" s="23"/>
      <c r="K108" s="23"/>
      <c r="L108" s="23"/>
      <c r="M108" s="23"/>
      <c r="N108" s="23"/>
      <c r="O108" s="25"/>
      <c r="P108" s="25"/>
      <c r="Q108" s="25"/>
      <c r="R108" s="25"/>
      <c r="S108" s="23"/>
      <c r="T108" s="23"/>
      <c r="U108" s="23"/>
      <c r="V108" s="23"/>
      <c r="W108" s="23"/>
      <c r="X108" s="23"/>
      <c r="Y108" s="23"/>
      <c r="Z108" s="23"/>
      <c r="AA108" s="23"/>
      <c r="AB108" s="23"/>
      <c r="AC108" s="23"/>
      <c r="AD108" s="23"/>
      <c r="AE108" s="23"/>
      <c r="AF108" s="23"/>
      <c r="AG108" s="23"/>
      <c r="AH108" s="23"/>
      <c r="AI108" s="23"/>
      <c r="AJ108" s="23"/>
      <c r="AK108" s="23"/>
      <c r="AL108" s="23"/>
      <c r="AM108" s="23"/>
      <c r="AN108" s="23"/>
      <c r="AO108" s="23"/>
    </row>
    <row r="109" spans="3:41">
      <c r="C109" s="23"/>
      <c r="D109" s="23"/>
      <c r="E109" s="23"/>
      <c r="F109" s="23"/>
      <c r="G109" s="23"/>
      <c r="H109" s="23"/>
      <c r="I109" s="23"/>
      <c r="J109" s="23"/>
      <c r="K109" s="23"/>
      <c r="L109" s="23"/>
      <c r="M109" s="23"/>
      <c r="N109" s="23"/>
      <c r="O109" s="25"/>
      <c r="P109" s="25"/>
      <c r="Q109" s="25"/>
      <c r="R109" s="25"/>
      <c r="S109" s="23"/>
      <c r="T109" s="23"/>
      <c r="U109" s="23"/>
      <c r="V109" s="23"/>
      <c r="W109" s="23"/>
      <c r="X109" s="23"/>
      <c r="Y109" s="23"/>
      <c r="Z109" s="23"/>
      <c r="AA109" s="23"/>
      <c r="AB109" s="23"/>
      <c r="AC109" s="23"/>
      <c r="AD109" s="23"/>
      <c r="AE109" s="23"/>
      <c r="AF109" s="23"/>
      <c r="AG109" s="23"/>
      <c r="AH109" s="23"/>
      <c r="AI109" s="23"/>
      <c r="AJ109" s="23"/>
      <c r="AK109" s="23"/>
      <c r="AL109" s="23"/>
      <c r="AM109" s="23"/>
      <c r="AN109" s="23"/>
      <c r="AO109" s="23"/>
    </row>
    <row r="110" spans="3:41">
      <c r="C110" s="23"/>
      <c r="D110" s="23"/>
      <c r="E110" s="23"/>
      <c r="F110" s="23"/>
      <c r="G110" s="23"/>
      <c r="H110" s="23"/>
      <c r="I110" s="23"/>
      <c r="J110" s="23"/>
      <c r="K110" s="23"/>
      <c r="L110" s="23"/>
      <c r="M110" s="23"/>
      <c r="N110" s="23"/>
      <c r="O110" s="25"/>
      <c r="P110" s="25"/>
      <c r="Q110" s="25"/>
      <c r="R110" s="25"/>
      <c r="S110" s="23"/>
      <c r="T110" s="23"/>
      <c r="U110" s="23"/>
      <c r="V110" s="23"/>
      <c r="W110" s="23"/>
      <c r="X110" s="23"/>
      <c r="Y110" s="23"/>
      <c r="Z110" s="23"/>
      <c r="AA110" s="23"/>
      <c r="AB110" s="23"/>
      <c r="AC110" s="23"/>
      <c r="AD110" s="23"/>
      <c r="AE110" s="23"/>
      <c r="AF110" s="23"/>
      <c r="AG110" s="23"/>
      <c r="AH110" s="23"/>
      <c r="AI110" s="23"/>
      <c r="AJ110" s="23"/>
      <c r="AK110" s="23"/>
      <c r="AL110" s="23"/>
      <c r="AM110" s="23"/>
      <c r="AN110" s="23"/>
      <c r="AO110" s="23"/>
    </row>
    <row r="111" spans="3:41">
      <c r="C111" s="23"/>
      <c r="D111" s="23"/>
      <c r="E111" s="23"/>
      <c r="F111" s="23"/>
      <c r="G111" s="23"/>
      <c r="H111" s="23"/>
      <c r="I111" s="23"/>
      <c r="J111" s="23"/>
      <c r="K111" s="23"/>
      <c r="L111" s="23"/>
      <c r="M111" s="23"/>
      <c r="N111" s="23"/>
      <c r="O111" s="25"/>
      <c r="P111" s="25"/>
      <c r="Q111" s="25"/>
      <c r="R111" s="25"/>
      <c r="S111" s="23"/>
      <c r="T111" s="23"/>
      <c r="U111" s="23"/>
      <c r="V111" s="23"/>
      <c r="W111" s="23"/>
      <c r="X111" s="23"/>
      <c r="Y111" s="23"/>
      <c r="Z111" s="23"/>
      <c r="AA111" s="23"/>
      <c r="AB111" s="23"/>
      <c r="AC111" s="23"/>
      <c r="AD111" s="23"/>
      <c r="AE111" s="23"/>
      <c r="AF111" s="23"/>
      <c r="AG111" s="23"/>
      <c r="AH111" s="23"/>
      <c r="AI111" s="23"/>
      <c r="AJ111" s="23"/>
      <c r="AK111" s="23"/>
      <c r="AL111" s="23"/>
      <c r="AM111" s="23"/>
      <c r="AN111" s="23"/>
      <c r="AO111" s="23"/>
    </row>
    <row r="112" spans="3:41">
      <c r="C112" s="23"/>
      <c r="D112" s="23"/>
      <c r="E112" s="23"/>
      <c r="F112" s="23"/>
      <c r="G112" s="23"/>
      <c r="H112" s="23"/>
      <c r="I112" s="23"/>
      <c r="J112" s="23"/>
      <c r="K112" s="23"/>
      <c r="L112" s="23"/>
      <c r="M112" s="23"/>
      <c r="N112" s="23"/>
      <c r="O112" s="25"/>
      <c r="P112" s="25"/>
      <c r="Q112" s="25"/>
      <c r="R112" s="25"/>
      <c r="S112" s="23"/>
      <c r="T112" s="23"/>
      <c r="U112" s="23"/>
      <c r="V112" s="23"/>
      <c r="W112" s="23"/>
      <c r="X112" s="23"/>
      <c r="Y112" s="23"/>
      <c r="Z112" s="23"/>
      <c r="AA112" s="23"/>
      <c r="AB112" s="23"/>
      <c r="AC112" s="23"/>
      <c r="AD112" s="23"/>
      <c r="AE112" s="23"/>
      <c r="AF112" s="23"/>
      <c r="AG112" s="23"/>
      <c r="AH112" s="23"/>
      <c r="AI112" s="23"/>
      <c r="AJ112" s="23"/>
      <c r="AK112" s="23"/>
      <c r="AL112" s="23"/>
      <c r="AM112" s="23"/>
      <c r="AN112" s="23"/>
      <c r="AO112" s="23"/>
    </row>
    <row r="113" spans="3:41">
      <c r="C113" s="23"/>
      <c r="D113" s="23"/>
      <c r="E113" s="23"/>
      <c r="F113" s="23"/>
      <c r="G113" s="23"/>
      <c r="H113" s="23"/>
      <c r="I113" s="23"/>
      <c r="J113" s="23"/>
      <c r="K113" s="23"/>
      <c r="L113" s="23"/>
      <c r="M113" s="23"/>
      <c r="N113" s="23"/>
      <c r="O113" s="25"/>
      <c r="P113" s="25"/>
      <c r="Q113" s="25"/>
      <c r="R113" s="25"/>
      <c r="S113" s="23"/>
      <c r="T113" s="23"/>
      <c r="U113" s="23"/>
      <c r="V113" s="23"/>
      <c r="W113" s="23"/>
      <c r="X113" s="23"/>
      <c r="Y113" s="23"/>
      <c r="Z113" s="23"/>
      <c r="AA113" s="23"/>
      <c r="AB113" s="23"/>
      <c r="AC113" s="23"/>
      <c r="AD113" s="23"/>
      <c r="AE113" s="23"/>
      <c r="AF113" s="23"/>
      <c r="AG113" s="23"/>
      <c r="AH113" s="23"/>
      <c r="AI113" s="23"/>
      <c r="AJ113" s="23"/>
      <c r="AK113" s="23"/>
      <c r="AL113" s="23"/>
      <c r="AM113" s="23"/>
      <c r="AN113" s="23"/>
      <c r="AO113" s="23"/>
    </row>
    <row r="114" spans="3:41">
      <c r="C114" s="23"/>
      <c r="D114" s="23"/>
      <c r="E114" s="23"/>
      <c r="F114" s="23"/>
      <c r="G114" s="23"/>
      <c r="H114" s="23"/>
      <c r="I114" s="23"/>
      <c r="J114" s="23"/>
      <c r="K114" s="23"/>
      <c r="L114" s="23"/>
      <c r="M114" s="23"/>
      <c r="N114" s="23"/>
      <c r="O114" s="25"/>
      <c r="P114" s="25"/>
      <c r="Q114" s="25"/>
      <c r="R114" s="25"/>
      <c r="S114" s="23"/>
      <c r="T114" s="23"/>
      <c r="U114" s="23"/>
      <c r="V114" s="23"/>
      <c r="W114" s="23"/>
      <c r="X114" s="23"/>
      <c r="Y114" s="23"/>
      <c r="Z114" s="23"/>
      <c r="AA114" s="23"/>
      <c r="AB114" s="23"/>
      <c r="AC114" s="23"/>
      <c r="AD114" s="23"/>
      <c r="AE114" s="23"/>
      <c r="AF114" s="23"/>
      <c r="AG114" s="23"/>
      <c r="AH114" s="23"/>
      <c r="AI114" s="23"/>
      <c r="AJ114" s="23"/>
      <c r="AK114" s="23"/>
      <c r="AL114" s="23"/>
      <c r="AM114" s="23"/>
      <c r="AN114" s="23"/>
      <c r="AO114" s="23"/>
    </row>
    <row r="115" spans="3:41">
      <c r="C115" s="23"/>
      <c r="D115" s="23"/>
      <c r="E115" s="23"/>
      <c r="F115" s="23"/>
      <c r="G115" s="23"/>
      <c r="H115" s="23"/>
      <c r="I115" s="23"/>
      <c r="J115" s="23"/>
      <c r="K115" s="23"/>
      <c r="L115" s="23"/>
      <c r="M115" s="23"/>
      <c r="N115" s="23"/>
      <c r="O115" s="25"/>
      <c r="P115" s="25"/>
      <c r="Q115" s="25"/>
      <c r="R115" s="25"/>
      <c r="S115" s="23"/>
      <c r="T115" s="23"/>
      <c r="U115" s="23"/>
      <c r="V115" s="23"/>
      <c r="W115" s="23"/>
      <c r="X115" s="23"/>
      <c r="Y115" s="23"/>
      <c r="Z115" s="23"/>
      <c r="AA115" s="23"/>
      <c r="AB115" s="23"/>
      <c r="AC115" s="23"/>
      <c r="AD115" s="23"/>
      <c r="AE115" s="23"/>
      <c r="AF115" s="23"/>
      <c r="AG115" s="23"/>
      <c r="AH115" s="23"/>
      <c r="AI115" s="23"/>
      <c r="AJ115" s="23"/>
      <c r="AK115" s="23"/>
      <c r="AL115" s="23"/>
      <c r="AM115" s="23"/>
      <c r="AN115" s="23"/>
      <c r="AO115" s="23"/>
    </row>
    <row r="116" spans="3:41">
      <c r="C116" s="23"/>
      <c r="D116" s="23"/>
      <c r="E116" s="23"/>
      <c r="F116" s="23"/>
      <c r="G116" s="23"/>
      <c r="H116" s="23"/>
      <c r="I116" s="23"/>
      <c r="J116" s="23"/>
      <c r="K116" s="23"/>
      <c r="L116" s="23"/>
      <c r="M116" s="23"/>
      <c r="N116" s="23"/>
      <c r="O116" s="25"/>
      <c r="P116" s="25"/>
      <c r="Q116" s="25"/>
      <c r="R116" s="25"/>
      <c r="S116" s="23"/>
      <c r="T116" s="23"/>
      <c r="U116" s="23"/>
      <c r="V116" s="23"/>
      <c r="W116" s="23"/>
      <c r="X116" s="23"/>
      <c r="Y116" s="23"/>
      <c r="Z116" s="23"/>
      <c r="AA116" s="23"/>
      <c r="AB116" s="23"/>
      <c r="AC116" s="23"/>
      <c r="AD116" s="23"/>
      <c r="AE116" s="23"/>
      <c r="AF116" s="23"/>
      <c r="AG116" s="23"/>
      <c r="AH116" s="23"/>
      <c r="AI116" s="23"/>
      <c r="AJ116" s="23"/>
      <c r="AK116" s="23"/>
      <c r="AL116" s="23"/>
      <c r="AM116" s="23"/>
      <c r="AN116" s="23"/>
      <c r="AO116" s="23"/>
    </row>
    <row r="117" spans="3:41">
      <c r="C117" s="23"/>
      <c r="D117" s="23"/>
      <c r="E117" s="23"/>
      <c r="F117" s="23"/>
      <c r="G117" s="23"/>
      <c r="H117" s="23"/>
      <c r="I117" s="23"/>
      <c r="J117" s="23"/>
      <c r="K117" s="23"/>
      <c r="L117" s="23"/>
      <c r="M117" s="23"/>
      <c r="N117" s="23"/>
      <c r="O117" s="25"/>
      <c r="P117" s="25"/>
      <c r="Q117" s="25"/>
      <c r="R117" s="25"/>
      <c r="S117" s="23"/>
      <c r="T117" s="23"/>
      <c r="U117" s="23"/>
      <c r="V117" s="23"/>
      <c r="W117" s="23"/>
      <c r="X117" s="23"/>
      <c r="Y117" s="23"/>
      <c r="Z117" s="23"/>
      <c r="AA117" s="23"/>
      <c r="AB117" s="23"/>
      <c r="AC117" s="23"/>
      <c r="AD117" s="23"/>
      <c r="AE117" s="23"/>
      <c r="AF117" s="23"/>
      <c r="AG117" s="23"/>
      <c r="AH117" s="23"/>
      <c r="AI117" s="23"/>
      <c r="AJ117" s="23"/>
      <c r="AK117" s="23"/>
      <c r="AL117" s="23"/>
      <c r="AM117" s="23"/>
      <c r="AN117" s="23"/>
      <c r="AO117" s="23"/>
    </row>
    <row r="118" spans="3:41">
      <c r="C118" s="23"/>
      <c r="D118" s="23"/>
      <c r="E118" s="23"/>
      <c r="F118" s="23"/>
      <c r="G118" s="23"/>
      <c r="H118" s="23"/>
      <c r="I118" s="23"/>
      <c r="J118" s="23"/>
      <c r="K118" s="23"/>
      <c r="L118" s="23"/>
      <c r="M118" s="23"/>
      <c r="N118" s="23"/>
      <c r="O118" s="25"/>
      <c r="P118" s="25"/>
      <c r="Q118" s="25"/>
      <c r="R118" s="25"/>
      <c r="S118" s="23"/>
      <c r="T118" s="23"/>
      <c r="U118" s="23"/>
      <c r="V118" s="23"/>
      <c r="W118" s="23"/>
      <c r="X118" s="23"/>
      <c r="Y118" s="23"/>
      <c r="Z118" s="23"/>
      <c r="AA118" s="23"/>
      <c r="AB118" s="23"/>
      <c r="AC118" s="23"/>
      <c r="AD118" s="23"/>
      <c r="AE118" s="23"/>
      <c r="AF118" s="23"/>
      <c r="AG118" s="23"/>
      <c r="AH118" s="23"/>
      <c r="AI118" s="23"/>
      <c r="AJ118" s="23"/>
      <c r="AK118" s="23"/>
      <c r="AL118" s="23"/>
      <c r="AM118" s="23"/>
      <c r="AN118" s="23"/>
      <c r="AO118" s="23"/>
    </row>
    <row r="119" spans="3:41">
      <c r="C119" s="23"/>
      <c r="D119" s="23"/>
      <c r="E119" s="23"/>
      <c r="F119" s="23"/>
      <c r="G119" s="23"/>
      <c r="H119" s="23"/>
      <c r="I119" s="23"/>
      <c r="J119" s="23"/>
      <c r="K119" s="23"/>
      <c r="L119" s="23"/>
      <c r="M119" s="23"/>
      <c r="N119" s="23"/>
      <c r="O119" s="25"/>
      <c r="P119" s="25"/>
      <c r="Q119" s="25"/>
      <c r="R119" s="25"/>
      <c r="S119" s="23"/>
      <c r="T119" s="23"/>
      <c r="U119" s="23"/>
      <c r="V119" s="23"/>
      <c r="W119" s="23"/>
      <c r="X119" s="23"/>
      <c r="Y119" s="23"/>
      <c r="Z119" s="23"/>
      <c r="AA119" s="23"/>
      <c r="AB119" s="23"/>
      <c r="AC119" s="23"/>
      <c r="AD119" s="23"/>
      <c r="AE119" s="23"/>
      <c r="AF119" s="23"/>
      <c r="AG119" s="23"/>
      <c r="AH119" s="23"/>
      <c r="AI119" s="23"/>
      <c r="AJ119" s="23"/>
      <c r="AK119" s="23"/>
      <c r="AL119" s="23"/>
      <c r="AM119" s="23"/>
      <c r="AN119" s="23"/>
      <c r="AO119" s="23"/>
    </row>
    <row r="120" spans="3:41">
      <c r="C120" s="23"/>
      <c r="D120" s="23"/>
      <c r="E120" s="23"/>
      <c r="F120" s="23"/>
      <c r="G120" s="23"/>
      <c r="H120" s="23"/>
      <c r="I120" s="23"/>
      <c r="J120" s="23"/>
      <c r="K120" s="23"/>
      <c r="L120" s="23"/>
      <c r="M120" s="23"/>
      <c r="N120" s="23"/>
      <c r="O120" s="25"/>
      <c r="P120" s="25"/>
      <c r="Q120" s="25"/>
      <c r="R120" s="25"/>
      <c r="S120" s="23"/>
      <c r="T120" s="23"/>
      <c r="U120" s="23"/>
      <c r="V120" s="23"/>
      <c r="W120" s="23"/>
      <c r="X120" s="23"/>
      <c r="Y120" s="23"/>
      <c r="Z120" s="23"/>
      <c r="AA120" s="23"/>
      <c r="AB120" s="23"/>
      <c r="AC120" s="23"/>
      <c r="AD120" s="23"/>
      <c r="AE120" s="23"/>
      <c r="AF120" s="23"/>
      <c r="AG120" s="23"/>
      <c r="AH120" s="23"/>
      <c r="AI120" s="23"/>
      <c r="AJ120" s="23"/>
      <c r="AK120" s="23"/>
      <c r="AL120" s="23"/>
      <c r="AM120" s="23"/>
      <c r="AN120" s="23"/>
      <c r="AO120" s="23"/>
    </row>
    <row r="121" spans="3:41">
      <c r="C121" s="23"/>
      <c r="D121" s="23"/>
      <c r="E121" s="23"/>
      <c r="F121" s="23"/>
      <c r="G121" s="23"/>
      <c r="H121" s="23"/>
      <c r="I121" s="23"/>
      <c r="J121" s="23"/>
      <c r="K121" s="23"/>
      <c r="L121" s="23"/>
      <c r="M121" s="23"/>
      <c r="N121" s="23"/>
      <c r="O121" s="25"/>
      <c r="P121" s="25"/>
      <c r="Q121" s="25"/>
      <c r="R121" s="25"/>
      <c r="S121" s="23"/>
      <c r="T121" s="23"/>
      <c r="U121" s="23"/>
      <c r="V121" s="23"/>
      <c r="W121" s="23"/>
      <c r="X121" s="23"/>
      <c r="Y121" s="23"/>
      <c r="Z121" s="23"/>
      <c r="AA121" s="23"/>
      <c r="AB121" s="23"/>
      <c r="AC121" s="23"/>
      <c r="AD121" s="23"/>
      <c r="AE121" s="23"/>
      <c r="AF121" s="23"/>
      <c r="AG121" s="23"/>
      <c r="AH121" s="23"/>
      <c r="AI121" s="23"/>
      <c r="AJ121" s="23"/>
      <c r="AK121" s="23"/>
      <c r="AL121" s="23"/>
      <c r="AM121" s="23"/>
      <c r="AN121" s="23"/>
      <c r="AO121" s="23"/>
    </row>
    <row r="122" spans="3:41">
      <c r="C122" s="23"/>
      <c r="D122" s="23"/>
      <c r="E122" s="23"/>
      <c r="F122" s="23"/>
      <c r="G122" s="23"/>
      <c r="H122" s="23"/>
      <c r="I122" s="23"/>
      <c r="J122" s="23"/>
      <c r="K122" s="23"/>
      <c r="L122" s="23"/>
      <c r="M122" s="23"/>
      <c r="N122" s="23"/>
      <c r="O122" s="25"/>
      <c r="P122" s="25"/>
      <c r="Q122" s="25"/>
      <c r="R122" s="25"/>
      <c r="S122" s="23"/>
      <c r="T122" s="23"/>
      <c r="U122" s="23"/>
      <c r="V122" s="23"/>
      <c r="W122" s="23"/>
      <c r="X122" s="23"/>
      <c r="Y122" s="23"/>
      <c r="Z122" s="23"/>
      <c r="AA122" s="23"/>
      <c r="AB122" s="23"/>
      <c r="AC122" s="23"/>
      <c r="AD122" s="23"/>
      <c r="AE122" s="23"/>
      <c r="AF122" s="23"/>
      <c r="AG122" s="23"/>
      <c r="AH122" s="23"/>
      <c r="AI122" s="23"/>
      <c r="AJ122" s="23"/>
      <c r="AK122" s="23"/>
      <c r="AL122" s="23"/>
      <c r="AM122" s="23"/>
      <c r="AN122" s="23"/>
      <c r="AO122" s="23"/>
    </row>
    <row r="123" spans="3:41">
      <c r="C123" s="23"/>
      <c r="D123" s="23"/>
      <c r="E123" s="23"/>
      <c r="F123" s="23"/>
      <c r="G123" s="23"/>
      <c r="H123" s="23"/>
      <c r="I123" s="23"/>
      <c r="J123" s="23"/>
      <c r="K123" s="23"/>
      <c r="L123" s="23"/>
      <c r="M123" s="23"/>
      <c r="N123" s="23"/>
      <c r="O123" s="25"/>
      <c r="P123" s="25"/>
      <c r="Q123" s="25"/>
      <c r="R123" s="25"/>
      <c r="S123" s="23"/>
      <c r="T123" s="23"/>
      <c r="U123" s="23"/>
      <c r="V123" s="23"/>
      <c r="W123" s="23"/>
      <c r="X123" s="23"/>
      <c r="Y123" s="23"/>
      <c r="Z123" s="23"/>
      <c r="AA123" s="23"/>
      <c r="AB123" s="23"/>
      <c r="AC123" s="23"/>
      <c r="AD123" s="23"/>
      <c r="AE123" s="23"/>
      <c r="AF123" s="23"/>
      <c r="AG123" s="23"/>
      <c r="AH123" s="23"/>
      <c r="AI123" s="23"/>
      <c r="AJ123" s="23"/>
      <c r="AK123" s="23"/>
      <c r="AL123" s="23"/>
      <c r="AM123" s="23"/>
      <c r="AN123" s="23"/>
      <c r="AO123" s="23"/>
    </row>
    <row r="124" spans="3:41">
      <c r="C124" s="23"/>
      <c r="D124" s="23"/>
      <c r="E124" s="23"/>
      <c r="F124" s="23"/>
      <c r="G124" s="23"/>
      <c r="H124" s="23"/>
      <c r="I124" s="23"/>
      <c r="J124" s="23"/>
      <c r="K124" s="23"/>
      <c r="L124" s="23"/>
      <c r="M124" s="23"/>
      <c r="N124" s="23"/>
      <c r="O124" s="25"/>
      <c r="P124" s="25"/>
      <c r="Q124" s="25"/>
      <c r="R124" s="25"/>
      <c r="S124" s="23"/>
      <c r="T124" s="23"/>
      <c r="U124" s="23"/>
      <c r="V124" s="23"/>
      <c r="W124" s="23"/>
      <c r="X124" s="23"/>
      <c r="Y124" s="23"/>
      <c r="Z124" s="23"/>
      <c r="AA124" s="23"/>
      <c r="AB124" s="23"/>
      <c r="AC124" s="23"/>
      <c r="AD124" s="23"/>
      <c r="AE124" s="23"/>
      <c r="AF124" s="23"/>
      <c r="AG124" s="23"/>
      <c r="AH124" s="23"/>
      <c r="AI124" s="23"/>
      <c r="AJ124" s="23"/>
      <c r="AK124" s="23"/>
      <c r="AL124" s="23"/>
      <c r="AM124" s="23"/>
      <c r="AN124" s="23"/>
      <c r="AO124" s="23"/>
    </row>
    <row r="125" spans="3:41">
      <c r="C125" s="23"/>
      <c r="D125" s="23"/>
      <c r="E125" s="23"/>
      <c r="F125" s="23"/>
      <c r="G125" s="23"/>
      <c r="H125" s="23"/>
      <c r="I125" s="23"/>
      <c r="J125" s="23"/>
      <c r="K125" s="23"/>
      <c r="L125" s="23"/>
      <c r="M125" s="23"/>
      <c r="N125" s="23"/>
      <c r="O125" s="25"/>
      <c r="P125" s="25"/>
      <c r="Q125" s="25"/>
      <c r="R125" s="25"/>
      <c r="S125" s="23"/>
      <c r="T125" s="23"/>
      <c r="U125" s="23"/>
      <c r="V125" s="23"/>
      <c r="W125" s="23"/>
      <c r="X125" s="23"/>
      <c r="Y125" s="23"/>
      <c r="Z125" s="23"/>
      <c r="AA125" s="23"/>
      <c r="AB125" s="23"/>
      <c r="AC125" s="23"/>
      <c r="AD125" s="23"/>
      <c r="AE125" s="23"/>
      <c r="AF125" s="23"/>
      <c r="AG125" s="23"/>
      <c r="AH125" s="23"/>
      <c r="AI125" s="23"/>
      <c r="AJ125" s="23"/>
      <c r="AK125" s="23"/>
      <c r="AL125" s="23"/>
      <c r="AM125" s="23"/>
      <c r="AN125" s="23"/>
      <c r="AO125" s="23"/>
    </row>
    <row r="126" spans="3:41">
      <c r="C126" s="23"/>
      <c r="D126" s="23"/>
      <c r="E126" s="23"/>
      <c r="F126" s="23"/>
      <c r="G126" s="23"/>
      <c r="H126" s="23"/>
      <c r="I126" s="23"/>
      <c r="J126" s="23"/>
      <c r="K126" s="23"/>
      <c r="L126" s="23"/>
      <c r="M126" s="23"/>
      <c r="N126" s="23"/>
      <c r="O126" s="25"/>
      <c r="P126" s="25"/>
      <c r="Q126" s="25"/>
      <c r="R126" s="25"/>
      <c r="S126" s="23"/>
      <c r="T126" s="23"/>
      <c r="U126" s="23"/>
      <c r="V126" s="23"/>
      <c r="W126" s="23"/>
      <c r="X126" s="23"/>
      <c r="Y126" s="23"/>
      <c r="Z126" s="23"/>
      <c r="AA126" s="23"/>
      <c r="AB126" s="23"/>
      <c r="AC126" s="23"/>
      <c r="AD126" s="23"/>
      <c r="AE126" s="23"/>
      <c r="AF126" s="23"/>
      <c r="AG126" s="23"/>
      <c r="AH126" s="23"/>
      <c r="AI126" s="23"/>
      <c r="AJ126" s="23"/>
      <c r="AK126" s="23"/>
      <c r="AL126" s="23"/>
      <c r="AM126" s="23"/>
      <c r="AN126" s="23"/>
      <c r="AO126" s="23"/>
    </row>
    <row r="127" spans="3:41">
      <c r="C127" s="23"/>
      <c r="D127" s="23"/>
      <c r="E127" s="23"/>
      <c r="F127" s="23"/>
      <c r="G127" s="23"/>
      <c r="H127" s="23"/>
      <c r="I127" s="23"/>
      <c r="J127" s="23"/>
      <c r="K127" s="23"/>
      <c r="L127" s="23"/>
      <c r="M127" s="23"/>
      <c r="N127" s="23"/>
      <c r="O127" s="25"/>
      <c r="P127" s="25"/>
      <c r="Q127" s="25"/>
      <c r="R127" s="25"/>
      <c r="S127" s="23"/>
      <c r="T127" s="23"/>
      <c r="U127" s="23"/>
      <c r="V127" s="23"/>
      <c r="W127" s="23"/>
      <c r="X127" s="23"/>
      <c r="Y127" s="23"/>
      <c r="Z127" s="23"/>
      <c r="AA127" s="23"/>
      <c r="AB127" s="23"/>
      <c r="AC127" s="23"/>
      <c r="AD127" s="23"/>
      <c r="AE127" s="23"/>
      <c r="AF127" s="23"/>
      <c r="AG127" s="23"/>
      <c r="AH127" s="23"/>
      <c r="AI127" s="23"/>
      <c r="AJ127" s="23"/>
      <c r="AK127" s="23"/>
      <c r="AL127" s="23"/>
      <c r="AM127" s="23"/>
      <c r="AN127" s="23"/>
      <c r="AO127" s="23"/>
    </row>
    <row r="128" spans="3:41">
      <c r="C128" s="23"/>
      <c r="D128" s="23"/>
      <c r="E128" s="23"/>
      <c r="F128" s="23"/>
      <c r="G128" s="23"/>
      <c r="H128" s="23"/>
      <c r="I128" s="23"/>
      <c r="J128" s="23"/>
      <c r="K128" s="23"/>
      <c r="L128" s="23"/>
      <c r="M128" s="23"/>
      <c r="N128" s="23"/>
      <c r="O128" s="25"/>
      <c r="P128" s="25"/>
      <c r="Q128" s="25"/>
      <c r="R128" s="25"/>
      <c r="S128" s="23"/>
      <c r="T128" s="23"/>
      <c r="U128" s="23"/>
      <c r="V128" s="23"/>
      <c r="W128" s="23"/>
      <c r="X128" s="23"/>
      <c r="Y128" s="23"/>
      <c r="Z128" s="23"/>
      <c r="AA128" s="23"/>
      <c r="AB128" s="23"/>
      <c r="AC128" s="23"/>
      <c r="AD128" s="23"/>
      <c r="AE128" s="23"/>
      <c r="AF128" s="23"/>
      <c r="AG128" s="23"/>
      <c r="AH128" s="23"/>
      <c r="AI128" s="23"/>
      <c r="AJ128" s="23"/>
      <c r="AK128" s="23"/>
      <c r="AL128" s="23"/>
      <c r="AM128" s="23"/>
      <c r="AN128" s="23"/>
      <c r="AO128" s="23"/>
    </row>
    <row r="129" spans="3:41">
      <c r="C129" s="23"/>
      <c r="D129" s="23"/>
      <c r="E129" s="23"/>
      <c r="F129" s="23"/>
      <c r="G129" s="23"/>
      <c r="H129" s="23"/>
      <c r="I129" s="23"/>
      <c r="J129" s="23"/>
      <c r="K129" s="23"/>
      <c r="L129" s="23"/>
      <c r="M129" s="23"/>
      <c r="N129" s="23"/>
      <c r="O129" s="25"/>
      <c r="P129" s="25"/>
      <c r="Q129" s="25"/>
      <c r="R129" s="25"/>
      <c r="S129" s="23"/>
      <c r="T129" s="23"/>
      <c r="U129" s="23"/>
      <c r="V129" s="23"/>
      <c r="W129" s="23"/>
      <c r="X129" s="23"/>
      <c r="Y129" s="23"/>
      <c r="Z129" s="23"/>
      <c r="AA129" s="23"/>
      <c r="AB129" s="23"/>
      <c r="AC129" s="23"/>
      <c r="AD129" s="23"/>
      <c r="AE129" s="23"/>
      <c r="AF129" s="23"/>
      <c r="AG129" s="23"/>
      <c r="AH129" s="23"/>
      <c r="AI129" s="23"/>
      <c r="AJ129" s="23"/>
      <c r="AK129" s="23"/>
      <c r="AL129" s="23"/>
      <c r="AM129" s="23"/>
      <c r="AN129" s="23"/>
      <c r="AO129" s="23"/>
    </row>
    <row r="130" spans="3:41">
      <c r="C130" s="23"/>
      <c r="D130" s="23"/>
      <c r="E130" s="23"/>
      <c r="F130" s="23"/>
      <c r="G130" s="23"/>
      <c r="H130" s="23"/>
      <c r="I130" s="23"/>
      <c r="J130" s="23"/>
      <c r="K130" s="23"/>
      <c r="L130" s="23"/>
      <c r="M130" s="23"/>
      <c r="N130" s="23"/>
      <c r="O130" s="25"/>
      <c r="P130" s="25"/>
      <c r="Q130" s="25"/>
      <c r="R130" s="25"/>
      <c r="S130" s="23"/>
      <c r="T130" s="23"/>
      <c r="U130" s="23"/>
      <c r="V130" s="23"/>
      <c r="W130" s="23"/>
      <c r="X130" s="23"/>
      <c r="Y130" s="23"/>
      <c r="Z130" s="23"/>
      <c r="AA130" s="23"/>
      <c r="AB130" s="23"/>
      <c r="AC130" s="23"/>
      <c r="AD130" s="23"/>
      <c r="AE130" s="23"/>
      <c r="AF130" s="23"/>
      <c r="AG130" s="23"/>
      <c r="AH130" s="23"/>
      <c r="AI130" s="23"/>
      <c r="AJ130" s="23"/>
      <c r="AK130" s="23"/>
      <c r="AL130" s="23"/>
      <c r="AM130" s="23"/>
      <c r="AN130" s="23"/>
      <c r="AO130" s="23"/>
    </row>
    <row r="131" spans="3:41">
      <c r="C131" s="23"/>
      <c r="D131" s="23"/>
      <c r="E131" s="23"/>
      <c r="F131" s="23"/>
      <c r="G131" s="23"/>
      <c r="H131" s="23"/>
      <c r="I131" s="23"/>
      <c r="J131" s="23"/>
      <c r="K131" s="23"/>
      <c r="L131" s="23"/>
      <c r="M131" s="23"/>
      <c r="N131" s="23"/>
      <c r="O131" s="25"/>
      <c r="P131" s="25"/>
      <c r="Q131" s="25"/>
      <c r="R131" s="25"/>
      <c r="S131" s="23"/>
      <c r="T131" s="23"/>
      <c r="U131" s="23"/>
      <c r="V131" s="23"/>
      <c r="W131" s="23"/>
      <c r="X131" s="23"/>
      <c r="Y131" s="23"/>
      <c r="Z131" s="23"/>
      <c r="AA131" s="23"/>
      <c r="AB131" s="23"/>
      <c r="AC131" s="23"/>
      <c r="AD131" s="23"/>
      <c r="AE131" s="23"/>
      <c r="AF131" s="23"/>
      <c r="AG131" s="23"/>
      <c r="AH131" s="23"/>
      <c r="AI131" s="23"/>
      <c r="AJ131" s="23"/>
      <c r="AK131" s="23"/>
      <c r="AL131" s="23"/>
      <c r="AM131" s="23"/>
      <c r="AN131" s="23"/>
      <c r="AO131" s="23"/>
    </row>
    <row r="132" spans="3:41">
      <c r="C132" s="23"/>
      <c r="D132" s="23"/>
      <c r="E132" s="23"/>
      <c r="F132" s="23"/>
      <c r="G132" s="23"/>
      <c r="H132" s="23"/>
      <c r="I132" s="23"/>
      <c r="J132" s="23"/>
      <c r="K132" s="23"/>
      <c r="L132" s="23"/>
      <c r="M132" s="23"/>
      <c r="N132" s="23"/>
      <c r="O132" s="25"/>
      <c r="P132" s="25"/>
      <c r="Q132" s="25"/>
      <c r="R132" s="25"/>
      <c r="S132" s="23"/>
      <c r="T132" s="23"/>
      <c r="U132" s="23"/>
      <c r="V132" s="23"/>
      <c r="W132" s="23"/>
      <c r="X132" s="23"/>
      <c r="Y132" s="23"/>
      <c r="Z132" s="23"/>
      <c r="AA132" s="23"/>
      <c r="AB132" s="23"/>
      <c r="AC132" s="23"/>
      <c r="AD132" s="23"/>
      <c r="AE132" s="23"/>
      <c r="AF132" s="23"/>
      <c r="AG132" s="23"/>
      <c r="AH132" s="23"/>
      <c r="AI132" s="23"/>
      <c r="AJ132" s="23"/>
      <c r="AK132" s="23"/>
      <c r="AL132" s="23"/>
      <c r="AM132" s="23"/>
      <c r="AN132" s="23"/>
      <c r="AO132" s="23"/>
    </row>
    <row r="133" spans="3:41">
      <c r="C133" s="23"/>
      <c r="D133" s="23"/>
      <c r="E133" s="23"/>
      <c r="F133" s="23"/>
      <c r="G133" s="23"/>
      <c r="H133" s="23"/>
      <c r="I133" s="23"/>
      <c r="J133" s="23"/>
      <c r="K133" s="23"/>
      <c r="L133" s="23"/>
      <c r="M133" s="23"/>
      <c r="N133" s="23"/>
      <c r="O133" s="25"/>
      <c r="P133" s="25"/>
      <c r="Q133" s="25"/>
      <c r="R133" s="25"/>
      <c r="S133" s="23"/>
      <c r="T133" s="23"/>
      <c r="U133" s="23"/>
      <c r="V133" s="23"/>
      <c r="W133" s="23"/>
      <c r="X133" s="23"/>
      <c r="Y133" s="23"/>
      <c r="Z133" s="23"/>
      <c r="AA133" s="23"/>
      <c r="AB133" s="23"/>
      <c r="AC133" s="23"/>
      <c r="AD133" s="23"/>
      <c r="AE133" s="23"/>
      <c r="AF133" s="23"/>
      <c r="AG133" s="23"/>
      <c r="AH133" s="23"/>
      <c r="AI133" s="23"/>
      <c r="AJ133" s="23"/>
      <c r="AK133" s="23"/>
      <c r="AL133" s="23"/>
      <c r="AM133" s="23"/>
      <c r="AN133" s="23"/>
      <c r="AO133" s="23"/>
    </row>
    <row r="134" spans="3:41">
      <c r="C134" s="23"/>
      <c r="D134" s="23"/>
      <c r="E134" s="23"/>
      <c r="F134" s="23"/>
      <c r="G134" s="23"/>
      <c r="H134" s="23"/>
      <c r="I134" s="23"/>
      <c r="J134" s="23"/>
      <c r="K134" s="23"/>
      <c r="L134" s="23"/>
      <c r="M134" s="23"/>
      <c r="N134" s="23"/>
      <c r="O134" s="25"/>
      <c r="P134" s="25"/>
      <c r="Q134" s="25"/>
      <c r="R134" s="25"/>
      <c r="S134" s="23"/>
      <c r="T134" s="23"/>
      <c r="U134" s="23"/>
      <c r="V134" s="23"/>
      <c r="W134" s="23"/>
      <c r="X134" s="23"/>
      <c r="Y134" s="23"/>
      <c r="Z134" s="23"/>
      <c r="AA134" s="23"/>
      <c r="AB134" s="23"/>
      <c r="AC134" s="23"/>
      <c r="AD134" s="23"/>
      <c r="AE134" s="23"/>
      <c r="AF134" s="23"/>
      <c r="AG134" s="23"/>
      <c r="AH134" s="23"/>
      <c r="AI134" s="23"/>
      <c r="AJ134" s="23"/>
      <c r="AK134" s="23"/>
      <c r="AL134" s="23"/>
      <c r="AM134" s="23"/>
      <c r="AN134" s="23"/>
      <c r="AO134" s="23"/>
    </row>
    <row r="135" spans="3:41">
      <c r="C135" s="23"/>
      <c r="D135" s="23"/>
      <c r="E135" s="23"/>
      <c r="F135" s="23"/>
      <c r="G135" s="23"/>
      <c r="H135" s="23"/>
      <c r="I135" s="23"/>
      <c r="J135" s="23"/>
      <c r="K135" s="23"/>
      <c r="L135" s="23"/>
      <c r="M135" s="23"/>
      <c r="N135" s="23"/>
      <c r="O135" s="25"/>
      <c r="P135" s="25"/>
      <c r="Q135" s="25"/>
      <c r="R135" s="25"/>
      <c r="S135" s="23"/>
      <c r="T135" s="23"/>
      <c r="U135" s="23"/>
      <c r="V135" s="23"/>
      <c r="W135" s="23"/>
      <c r="X135" s="23"/>
      <c r="Y135" s="23"/>
      <c r="Z135" s="23"/>
      <c r="AA135" s="23"/>
      <c r="AB135" s="23"/>
      <c r="AC135" s="23"/>
      <c r="AD135" s="23"/>
      <c r="AE135" s="23"/>
      <c r="AF135" s="23"/>
      <c r="AG135" s="23"/>
      <c r="AH135" s="23"/>
      <c r="AI135" s="23"/>
      <c r="AJ135" s="23"/>
      <c r="AK135" s="23"/>
      <c r="AL135" s="23"/>
      <c r="AM135" s="23"/>
      <c r="AN135" s="23"/>
      <c r="AO135" s="23"/>
    </row>
    <row r="136" spans="3:41">
      <c r="C136" s="23"/>
      <c r="D136" s="23"/>
      <c r="E136" s="23"/>
      <c r="F136" s="23"/>
      <c r="G136" s="23"/>
      <c r="H136" s="23"/>
      <c r="I136" s="23"/>
      <c r="J136" s="23"/>
      <c r="K136" s="23"/>
      <c r="L136" s="23"/>
      <c r="M136" s="23"/>
      <c r="N136" s="23"/>
      <c r="O136" s="25"/>
      <c r="P136" s="25"/>
      <c r="Q136" s="25"/>
      <c r="R136" s="25"/>
      <c r="S136" s="23"/>
      <c r="T136" s="23"/>
      <c r="U136" s="23"/>
      <c r="V136" s="23"/>
      <c r="W136" s="23"/>
      <c r="X136" s="23"/>
      <c r="Y136" s="23"/>
      <c r="Z136" s="23"/>
      <c r="AA136" s="23"/>
      <c r="AB136" s="23"/>
      <c r="AC136" s="23"/>
      <c r="AD136" s="23"/>
      <c r="AE136" s="23"/>
      <c r="AF136" s="23"/>
      <c r="AG136" s="23"/>
      <c r="AH136" s="23"/>
      <c r="AI136" s="23"/>
      <c r="AJ136" s="23"/>
      <c r="AK136" s="23"/>
      <c r="AL136" s="23"/>
      <c r="AM136" s="23"/>
      <c r="AN136" s="23"/>
      <c r="AO136" s="23"/>
    </row>
    <row r="137" spans="3:41">
      <c r="C137" s="23"/>
      <c r="D137" s="23"/>
      <c r="E137" s="23"/>
      <c r="F137" s="23"/>
      <c r="G137" s="23"/>
      <c r="H137" s="23"/>
      <c r="I137" s="23"/>
      <c r="J137" s="23"/>
      <c r="K137" s="23"/>
      <c r="L137" s="23"/>
      <c r="M137" s="23"/>
      <c r="N137" s="23"/>
      <c r="O137" s="25"/>
      <c r="P137" s="25"/>
      <c r="Q137" s="25"/>
      <c r="R137" s="25"/>
      <c r="S137" s="23"/>
      <c r="T137" s="23"/>
      <c r="U137" s="23"/>
      <c r="V137" s="23"/>
      <c r="W137" s="23"/>
      <c r="X137" s="23"/>
      <c r="Y137" s="23"/>
      <c r="Z137" s="23"/>
      <c r="AA137" s="23"/>
      <c r="AB137" s="23"/>
      <c r="AC137" s="23"/>
      <c r="AD137" s="23"/>
      <c r="AE137" s="23"/>
      <c r="AF137" s="23"/>
      <c r="AG137" s="23"/>
      <c r="AH137" s="23"/>
      <c r="AI137" s="23"/>
      <c r="AJ137" s="23"/>
      <c r="AK137" s="23"/>
      <c r="AL137" s="23"/>
      <c r="AM137" s="23"/>
      <c r="AN137" s="23"/>
      <c r="AO137" s="23"/>
    </row>
    <row r="138" spans="3:41">
      <c r="C138" s="23"/>
      <c r="D138" s="23"/>
      <c r="E138" s="23"/>
      <c r="F138" s="23"/>
      <c r="G138" s="23"/>
      <c r="H138" s="23"/>
      <c r="I138" s="23"/>
      <c r="J138" s="23"/>
      <c r="K138" s="23"/>
      <c r="L138" s="23"/>
      <c r="M138" s="23"/>
      <c r="N138" s="23"/>
      <c r="O138" s="25"/>
      <c r="P138" s="25"/>
      <c r="Q138" s="25"/>
      <c r="R138" s="25"/>
      <c r="S138" s="23"/>
      <c r="T138" s="23"/>
      <c r="U138" s="23"/>
      <c r="V138" s="23"/>
      <c r="W138" s="23"/>
      <c r="X138" s="23"/>
      <c r="Y138" s="23"/>
      <c r="Z138" s="23"/>
      <c r="AA138" s="23"/>
      <c r="AB138" s="23"/>
      <c r="AC138" s="23"/>
      <c r="AD138" s="23"/>
      <c r="AE138" s="23"/>
      <c r="AF138" s="23"/>
      <c r="AG138" s="23"/>
      <c r="AH138" s="23"/>
      <c r="AI138" s="23"/>
      <c r="AJ138" s="23"/>
      <c r="AK138" s="23"/>
      <c r="AL138" s="23"/>
      <c r="AM138" s="23"/>
      <c r="AN138" s="23"/>
      <c r="AO138" s="23"/>
    </row>
    <row r="139" spans="3:41">
      <c r="C139" s="23"/>
      <c r="D139" s="23"/>
      <c r="E139" s="23"/>
      <c r="F139" s="23"/>
      <c r="G139" s="23"/>
      <c r="H139" s="23"/>
      <c r="I139" s="23"/>
      <c r="J139" s="23"/>
      <c r="K139" s="23"/>
      <c r="L139" s="23"/>
      <c r="M139" s="23"/>
      <c r="N139" s="23"/>
      <c r="O139" s="25"/>
      <c r="P139" s="25"/>
      <c r="Q139" s="25"/>
      <c r="R139" s="25"/>
      <c r="S139" s="23"/>
      <c r="T139" s="23"/>
      <c r="U139" s="23"/>
      <c r="V139" s="23"/>
      <c r="W139" s="23"/>
      <c r="X139" s="23"/>
      <c r="Y139" s="23"/>
      <c r="Z139" s="23"/>
      <c r="AA139" s="23"/>
      <c r="AB139" s="23"/>
      <c r="AC139" s="23"/>
      <c r="AD139" s="23"/>
      <c r="AE139" s="23"/>
      <c r="AF139" s="23"/>
      <c r="AG139" s="23"/>
      <c r="AH139" s="23"/>
      <c r="AI139" s="23"/>
      <c r="AJ139" s="23"/>
      <c r="AK139" s="23"/>
      <c r="AL139" s="23"/>
      <c r="AM139" s="23"/>
      <c r="AN139" s="23"/>
      <c r="AO139" s="23"/>
    </row>
    <row r="140" spans="3:41">
      <c r="C140" s="23"/>
      <c r="D140" s="23"/>
      <c r="E140" s="23"/>
      <c r="F140" s="23"/>
      <c r="G140" s="23"/>
      <c r="H140" s="23"/>
      <c r="I140" s="23"/>
      <c r="J140" s="23"/>
      <c r="K140" s="23"/>
      <c r="L140" s="23"/>
      <c r="M140" s="23"/>
      <c r="N140" s="23"/>
      <c r="O140" s="25"/>
      <c r="P140" s="25"/>
      <c r="Q140" s="25"/>
      <c r="R140" s="25"/>
      <c r="S140" s="23"/>
      <c r="T140" s="23"/>
      <c r="U140" s="23"/>
      <c r="V140" s="23"/>
      <c r="W140" s="23"/>
      <c r="X140" s="23"/>
      <c r="Y140" s="23"/>
      <c r="Z140" s="23"/>
      <c r="AA140" s="23"/>
      <c r="AB140" s="23"/>
      <c r="AC140" s="23"/>
      <c r="AD140" s="23"/>
      <c r="AE140" s="23"/>
      <c r="AF140" s="23"/>
      <c r="AG140" s="23"/>
      <c r="AH140" s="23"/>
      <c r="AI140" s="23"/>
      <c r="AJ140" s="23"/>
      <c r="AK140" s="23"/>
      <c r="AL140" s="23"/>
      <c r="AM140" s="23"/>
      <c r="AN140" s="23"/>
      <c r="AO140" s="23"/>
    </row>
    <row r="141" spans="3:41">
      <c r="C141" s="23"/>
      <c r="D141" s="23"/>
      <c r="E141" s="23"/>
      <c r="F141" s="23"/>
      <c r="G141" s="23"/>
      <c r="H141" s="23"/>
      <c r="I141" s="23"/>
      <c r="J141" s="23"/>
      <c r="K141" s="23"/>
      <c r="L141" s="23"/>
      <c r="M141" s="23"/>
      <c r="N141" s="23"/>
      <c r="O141" s="25"/>
      <c r="P141" s="25"/>
      <c r="Q141" s="25"/>
      <c r="R141" s="25"/>
      <c r="S141" s="23"/>
      <c r="T141" s="23"/>
      <c r="U141" s="23"/>
      <c r="V141" s="23"/>
      <c r="W141" s="23"/>
      <c r="X141" s="23"/>
      <c r="Y141" s="23"/>
      <c r="Z141" s="23"/>
      <c r="AA141" s="23"/>
      <c r="AB141" s="23"/>
      <c r="AC141" s="23"/>
      <c r="AD141" s="23"/>
      <c r="AE141" s="23"/>
      <c r="AF141" s="23"/>
      <c r="AG141" s="23"/>
      <c r="AH141" s="23"/>
      <c r="AI141" s="23"/>
      <c r="AJ141" s="23"/>
      <c r="AK141" s="23"/>
      <c r="AL141" s="23"/>
      <c r="AM141" s="23"/>
      <c r="AN141" s="23"/>
      <c r="AO141" s="23"/>
    </row>
    <row r="142" spans="3:41">
      <c r="C142" s="23"/>
      <c r="D142" s="23"/>
      <c r="E142" s="23"/>
      <c r="F142" s="23"/>
      <c r="G142" s="23"/>
      <c r="H142" s="23"/>
      <c r="I142" s="23"/>
      <c r="J142" s="23"/>
      <c r="K142" s="23"/>
      <c r="L142" s="23"/>
      <c r="M142" s="23"/>
      <c r="N142" s="23"/>
      <c r="O142" s="25"/>
      <c r="P142" s="25"/>
      <c r="Q142" s="25"/>
      <c r="R142" s="25"/>
      <c r="S142" s="23"/>
      <c r="T142" s="23"/>
      <c r="U142" s="23"/>
      <c r="V142" s="23"/>
      <c r="W142" s="23"/>
      <c r="X142" s="23"/>
      <c r="Y142" s="23"/>
      <c r="Z142" s="23"/>
      <c r="AA142" s="23"/>
      <c r="AB142" s="23"/>
      <c r="AC142" s="23"/>
      <c r="AD142" s="23"/>
      <c r="AE142" s="23"/>
      <c r="AF142" s="23"/>
      <c r="AG142" s="23"/>
      <c r="AH142" s="23"/>
      <c r="AI142" s="23"/>
      <c r="AJ142" s="23"/>
      <c r="AK142" s="23"/>
      <c r="AL142" s="23"/>
      <c r="AM142" s="23"/>
      <c r="AN142" s="23"/>
      <c r="AO142" s="23"/>
    </row>
    <row r="143" spans="3:41">
      <c r="C143" s="23"/>
      <c r="D143" s="23"/>
      <c r="E143" s="23"/>
      <c r="F143" s="23"/>
      <c r="G143" s="23"/>
      <c r="H143" s="23"/>
      <c r="I143" s="23"/>
      <c r="J143" s="23"/>
      <c r="K143" s="23"/>
      <c r="L143" s="23"/>
      <c r="M143" s="23"/>
      <c r="N143" s="23"/>
      <c r="O143" s="25"/>
      <c r="P143" s="25"/>
      <c r="Q143" s="25"/>
      <c r="R143" s="25"/>
      <c r="S143" s="23"/>
      <c r="T143" s="23"/>
      <c r="U143" s="23"/>
      <c r="V143" s="23"/>
      <c r="W143" s="23"/>
      <c r="X143" s="23"/>
      <c r="Y143" s="23"/>
      <c r="Z143" s="23"/>
      <c r="AA143" s="23"/>
      <c r="AB143" s="23"/>
      <c r="AC143" s="23"/>
      <c r="AD143" s="23"/>
      <c r="AE143" s="23"/>
      <c r="AF143" s="23"/>
      <c r="AG143" s="23"/>
      <c r="AH143" s="23"/>
      <c r="AI143" s="23"/>
      <c r="AJ143" s="23"/>
      <c r="AK143" s="23"/>
      <c r="AL143" s="23"/>
      <c r="AM143" s="23"/>
      <c r="AN143" s="23"/>
      <c r="AO143" s="23"/>
    </row>
    <row r="144" spans="3:41">
      <c r="C144" s="23"/>
      <c r="D144" s="23"/>
      <c r="E144" s="23"/>
      <c r="F144" s="23"/>
      <c r="G144" s="23"/>
      <c r="H144" s="23"/>
      <c r="I144" s="23"/>
      <c r="J144" s="23"/>
      <c r="K144" s="23"/>
      <c r="L144" s="23"/>
      <c r="M144" s="23"/>
      <c r="N144" s="23"/>
      <c r="O144" s="25"/>
      <c r="P144" s="25"/>
      <c r="Q144" s="25"/>
      <c r="R144" s="25"/>
      <c r="S144" s="23"/>
      <c r="T144" s="23"/>
      <c r="U144" s="23"/>
      <c r="V144" s="23"/>
      <c r="W144" s="23"/>
      <c r="X144" s="23"/>
      <c r="Y144" s="23"/>
      <c r="Z144" s="23"/>
      <c r="AA144" s="23"/>
      <c r="AB144" s="23"/>
      <c r="AC144" s="23"/>
      <c r="AD144" s="23"/>
      <c r="AE144" s="23"/>
      <c r="AF144" s="23"/>
      <c r="AG144" s="23"/>
      <c r="AH144" s="23"/>
      <c r="AI144" s="23"/>
      <c r="AJ144" s="23"/>
      <c r="AK144" s="23"/>
      <c r="AL144" s="23"/>
      <c r="AM144" s="23"/>
      <c r="AN144" s="23"/>
      <c r="AO144" s="23"/>
    </row>
    <row r="145" spans="3:41">
      <c r="C145" s="23"/>
      <c r="D145" s="23"/>
      <c r="E145" s="23"/>
      <c r="F145" s="23"/>
      <c r="G145" s="23"/>
      <c r="H145" s="23"/>
      <c r="I145" s="23"/>
      <c r="J145" s="23"/>
      <c r="K145" s="23"/>
      <c r="L145" s="23"/>
      <c r="M145" s="23"/>
      <c r="N145" s="23"/>
      <c r="O145" s="25"/>
      <c r="P145" s="25"/>
      <c r="Q145" s="25"/>
      <c r="R145" s="25"/>
      <c r="S145" s="23"/>
      <c r="T145" s="23"/>
      <c r="U145" s="23"/>
      <c r="V145" s="23"/>
      <c r="W145" s="23"/>
      <c r="X145" s="23"/>
      <c r="Y145" s="23"/>
      <c r="Z145" s="23"/>
      <c r="AA145" s="23"/>
      <c r="AB145" s="23"/>
      <c r="AC145" s="23"/>
      <c r="AD145" s="23"/>
      <c r="AE145" s="23"/>
      <c r="AF145" s="23"/>
      <c r="AG145" s="23"/>
      <c r="AH145" s="23"/>
      <c r="AI145" s="23"/>
      <c r="AJ145" s="23"/>
      <c r="AK145" s="23"/>
      <c r="AL145" s="23"/>
      <c r="AM145" s="23"/>
      <c r="AN145" s="23"/>
      <c r="AO145" s="23"/>
    </row>
    <row r="146" spans="3:41">
      <c r="C146" s="23"/>
      <c r="D146" s="23"/>
      <c r="E146" s="23"/>
      <c r="F146" s="23"/>
      <c r="G146" s="23"/>
      <c r="H146" s="23"/>
      <c r="I146" s="23"/>
      <c r="J146" s="23"/>
      <c r="K146" s="23"/>
      <c r="L146" s="23"/>
      <c r="M146" s="23"/>
      <c r="N146" s="23"/>
      <c r="O146" s="25"/>
      <c r="P146" s="25"/>
      <c r="Q146" s="25"/>
      <c r="R146" s="25"/>
      <c r="S146" s="23"/>
      <c r="T146" s="23"/>
      <c r="U146" s="23"/>
      <c r="V146" s="23"/>
      <c r="W146" s="23"/>
      <c r="X146" s="23"/>
      <c r="Y146" s="23"/>
      <c r="Z146" s="23"/>
      <c r="AA146" s="23"/>
      <c r="AB146" s="23"/>
      <c r="AC146" s="23"/>
      <c r="AD146" s="23"/>
      <c r="AE146" s="23"/>
      <c r="AF146" s="23"/>
      <c r="AG146" s="23"/>
      <c r="AH146" s="23"/>
      <c r="AI146" s="23"/>
      <c r="AJ146" s="23"/>
      <c r="AK146" s="23"/>
      <c r="AL146" s="23"/>
      <c r="AM146" s="23"/>
      <c r="AN146" s="23"/>
      <c r="AO146" s="23"/>
    </row>
    <row r="147" spans="3:41">
      <c r="C147" s="23"/>
      <c r="D147" s="23"/>
      <c r="E147" s="23"/>
      <c r="F147" s="23"/>
      <c r="G147" s="23"/>
      <c r="H147" s="23"/>
      <c r="I147" s="23"/>
      <c r="J147" s="23"/>
      <c r="K147" s="23"/>
      <c r="L147" s="23"/>
      <c r="M147" s="23"/>
      <c r="N147" s="23"/>
      <c r="O147" s="25"/>
      <c r="P147" s="25"/>
      <c r="Q147" s="25"/>
      <c r="R147" s="25"/>
      <c r="S147" s="23"/>
      <c r="T147" s="23"/>
      <c r="U147" s="23"/>
      <c r="V147" s="23"/>
      <c r="W147" s="23"/>
      <c r="X147" s="23"/>
      <c r="Y147" s="23"/>
      <c r="Z147" s="23"/>
      <c r="AA147" s="23"/>
      <c r="AB147" s="23"/>
      <c r="AC147" s="23"/>
      <c r="AD147" s="23"/>
      <c r="AE147" s="23"/>
      <c r="AF147" s="23"/>
      <c r="AG147" s="23"/>
      <c r="AH147" s="23"/>
      <c r="AI147" s="23"/>
      <c r="AJ147" s="23"/>
      <c r="AK147" s="23"/>
      <c r="AL147" s="23"/>
      <c r="AM147" s="23"/>
      <c r="AN147" s="23"/>
      <c r="AO147" s="23"/>
    </row>
    <row r="148" spans="3:41">
      <c r="C148" s="23"/>
      <c r="D148" s="23"/>
      <c r="E148" s="23"/>
      <c r="F148" s="23"/>
      <c r="G148" s="23"/>
      <c r="H148" s="23"/>
      <c r="I148" s="23"/>
      <c r="J148" s="23"/>
      <c r="K148" s="23"/>
      <c r="L148" s="23"/>
      <c r="M148" s="23"/>
      <c r="N148" s="23"/>
      <c r="O148" s="25"/>
      <c r="P148" s="25"/>
      <c r="Q148" s="25"/>
      <c r="R148" s="25"/>
      <c r="S148" s="23"/>
      <c r="T148" s="23"/>
      <c r="U148" s="23"/>
      <c r="V148" s="23"/>
      <c r="W148" s="23"/>
      <c r="X148" s="23"/>
      <c r="Y148" s="23"/>
      <c r="Z148" s="23"/>
      <c r="AA148" s="23"/>
      <c r="AB148" s="23"/>
      <c r="AC148" s="23"/>
      <c r="AD148" s="23"/>
      <c r="AE148" s="23"/>
      <c r="AF148" s="23"/>
      <c r="AG148" s="23"/>
      <c r="AH148" s="23"/>
      <c r="AI148" s="23"/>
      <c r="AJ148" s="23"/>
      <c r="AK148" s="23"/>
      <c r="AL148" s="23"/>
      <c r="AM148" s="23"/>
      <c r="AN148" s="23"/>
      <c r="AO148" s="23"/>
    </row>
    <row r="149" spans="3:41">
      <c r="C149" s="23"/>
      <c r="D149" s="23"/>
      <c r="E149" s="23"/>
      <c r="F149" s="23"/>
      <c r="G149" s="23"/>
      <c r="H149" s="23"/>
      <c r="I149" s="23"/>
      <c r="J149" s="23"/>
      <c r="K149" s="23"/>
      <c r="L149" s="23"/>
      <c r="M149" s="23"/>
      <c r="N149" s="23"/>
      <c r="O149" s="25"/>
      <c r="P149" s="25"/>
      <c r="Q149" s="25"/>
      <c r="R149" s="25"/>
      <c r="S149" s="23"/>
      <c r="T149" s="23"/>
      <c r="U149" s="23"/>
      <c r="V149" s="23"/>
      <c r="W149" s="23"/>
      <c r="X149" s="23"/>
      <c r="Y149" s="23"/>
      <c r="Z149" s="23"/>
      <c r="AA149" s="23"/>
      <c r="AB149" s="23"/>
      <c r="AC149" s="23"/>
      <c r="AD149" s="23"/>
      <c r="AE149" s="23"/>
      <c r="AF149" s="23"/>
      <c r="AG149" s="23"/>
      <c r="AH149" s="23"/>
      <c r="AI149" s="23"/>
      <c r="AJ149" s="23"/>
      <c r="AK149" s="23"/>
      <c r="AL149" s="23"/>
      <c r="AM149" s="23"/>
      <c r="AN149" s="23"/>
      <c r="AO149" s="23"/>
    </row>
    <row r="150" spans="3:41">
      <c r="C150" s="23"/>
      <c r="D150" s="23"/>
      <c r="E150" s="23"/>
      <c r="F150" s="23"/>
      <c r="G150" s="23"/>
      <c r="H150" s="23"/>
      <c r="I150" s="23"/>
      <c r="J150" s="23"/>
      <c r="K150" s="23"/>
      <c r="L150" s="23"/>
      <c r="M150" s="23"/>
      <c r="N150" s="23"/>
      <c r="O150" s="25"/>
      <c r="P150" s="25"/>
      <c r="Q150" s="25"/>
      <c r="R150" s="25"/>
      <c r="S150" s="23"/>
      <c r="T150" s="23"/>
      <c r="U150" s="23"/>
      <c r="V150" s="23"/>
      <c r="W150" s="23"/>
      <c r="X150" s="23"/>
      <c r="Y150" s="23"/>
      <c r="Z150" s="23"/>
      <c r="AA150" s="23"/>
      <c r="AB150" s="23"/>
      <c r="AC150" s="23"/>
      <c r="AD150" s="23"/>
      <c r="AE150" s="23"/>
      <c r="AF150" s="23"/>
      <c r="AG150" s="23"/>
      <c r="AH150" s="23"/>
      <c r="AI150" s="23"/>
      <c r="AJ150" s="23"/>
      <c r="AK150" s="23"/>
      <c r="AL150" s="23"/>
      <c r="AM150" s="23"/>
      <c r="AN150" s="23"/>
      <c r="AO150" s="23"/>
    </row>
    <row r="151" spans="3:41">
      <c r="C151" s="23"/>
      <c r="D151" s="23"/>
      <c r="E151" s="23"/>
      <c r="F151" s="23"/>
      <c r="G151" s="23"/>
      <c r="H151" s="23"/>
      <c r="I151" s="23"/>
      <c r="J151" s="23"/>
      <c r="K151" s="23"/>
      <c r="L151" s="23"/>
      <c r="M151" s="23"/>
      <c r="N151" s="23"/>
      <c r="O151" s="25"/>
      <c r="P151" s="25"/>
      <c r="Q151" s="25"/>
      <c r="R151" s="25"/>
      <c r="S151" s="23"/>
      <c r="T151" s="23"/>
      <c r="U151" s="23"/>
      <c r="V151" s="23"/>
      <c r="W151" s="23"/>
      <c r="X151" s="23"/>
      <c r="Y151" s="23"/>
      <c r="Z151" s="23"/>
      <c r="AA151" s="23"/>
      <c r="AB151" s="23"/>
      <c r="AC151" s="23"/>
      <c r="AD151" s="23"/>
      <c r="AE151" s="23"/>
      <c r="AF151" s="23"/>
      <c r="AG151" s="23"/>
      <c r="AH151" s="23"/>
      <c r="AI151" s="23"/>
      <c r="AJ151" s="23"/>
      <c r="AK151" s="23"/>
      <c r="AL151" s="23"/>
      <c r="AM151" s="23"/>
      <c r="AN151" s="23"/>
      <c r="AO151" s="23"/>
    </row>
    <row r="152" spans="3:41">
      <c r="C152" s="23"/>
      <c r="D152" s="23"/>
      <c r="E152" s="23"/>
      <c r="F152" s="23"/>
      <c r="G152" s="23"/>
      <c r="H152" s="23"/>
      <c r="I152" s="23"/>
      <c r="J152" s="23"/>
      <c r="K152" s="23"/>
      <c r="L152" s="23"/>
      <c r="M152" s="23"/>
      <c r="N152" s="23"/>
      <c r="O152" s="25"/>
      <c r="P152" s="25"/>
      <c r="Q152" s="25"/>
      <c r="R152" s="25"/>
      <c r="S152" s="23"/>
      <c r="T152" s="23"/>
      <c r="U152" s="23"/>
      <c r="V152" s="23"/>
      <c r="W152" s="23"/>
      <c r="X152" s="23"/>
      <c r="Y152" s="23"/>
      <c r="Z152" s="23"/>
      <c r="AA152" s="23"/>
      <c r="AB152" s="23"/>
      <c r="AC152" s="23"/>
      <c r="AD152" s="23"/>
      <c r="AE152" s="23"/>
      <c r="AF152" s="23"/>
      <c r="AG152" s="23"/>
      <c r="AH152" s="23"/>
      <c r="AI152" s="23"/>
      <c r="AJ152" s="23"/>
      <c r="AK152" s="23"/>
      <c r="AL152" s="23"/>
      <c r="AM152" s="23"/>
      <c r="AN152" s="23"/>
      <c r="AO152" s="23"/>
    </row>
    <row r="153" spans="3:41">
      <c r="C153" s="23"/>
      <c r="D153" s="23"/>
      <c r="E153" s="23"/>
      <c r="F153" s="23"/>
      <c r="G153" s="23"/>
      <c r="H153" s="23"/>
      <c r="I153" s="23"/>
      <c r="J153" s="23"/>
      <c r="K153" s="23"/>
      <c r="L153" s="23"/>
      <c r="M153" s="23"/>
      <c r="N153" s="23"/>
      <c r="O153" s="25"/>
      <c r="P153" s="25"/>
      <c r="Q153" s="25"/>
      <c r="R153" s="25"/>
      <c r="S153" s="23"/>
      <c r="T153" s="23"/>
      <c r="U153" s="23"/>
      <c r="V153" s="23"/>
      <c r="W153" s="23"/>
      <c r="X153" s="23"/>
      <c r="Y153" s="23"/>
      <c r="Z153" s="23"/>
      <c r="AA153" s="23"/>
      <c r="AB153" s="23"/>
      <c r="AC153" s="23"/>
      <c r="AD153" s="23"/>
      <c r="AE153" s="23"/>
      <c r="AF153" s="23"/>
      <c r="AG153" s="23"/>
      <c r="AH153" s="23"/>
      <c r="AI153" s="23"/>
      <c r="AJ153" s="23"/>
      <c r="AK153" s="23"/>
      <c r="AL153" s="23"/>
      <c r="AM153" s="23"/>
      <c r="AN153" s="23"/>
      <c r="AO153" s="23"/>
    </row>
    <row r="154" spans="3:41">
      <c r="C154" s="23"/>
      <c r="D154" s="23"/>
      <c r="E154" s="23"/>
      <c r="F154" s="23"/>
      <c r="G154" s="23"/>
      <c r="H154" s="23"/>
      <c r="I154" s="23"/>
      <c r="J154" s="23"/>
      <c r="K154" s="23"/>
      <c r="L154" s="23"/>
      <c r="M154" s="23"/>
      <c r="N154" s="23"/>
      <c r="O154" s="25"/>
      <c r="P154" s="25"/>
      <c r="Q154" s="25"/>
      <c r="R154" s="25"/>
      <c r="S154" s="23"/>
      <c r="T154" s="23"/>
      <c r="U154" s="23"/>
      <c r="V154" s="23"/>
      <c r="W154" s="23"/>
      <c r="X154" s="23"/>
      <c r="Y154" s="23"/>
      <c r="Z154" s="23"/>
      <c r="AA154" s="23"/>
      <c r="AB154" s="23"/>
      <c r="AC154" s="23"/>
      <c r="AD154" s="23"/>
      <c r="AE154" s="23"/>
      <c r="AF154" s="23"/>
      <c r="AG154" s="23"/>
      <c r="AH154" s="23"/>
      <c r="AI154" s="23"/>
      <c r="AJ154" s="23"/>
      <c r="AK154" s="23"/>
      <c r="AL154" s="23"/>
      <c r="AM154" s="23"/>
      <c r="AN154" s="23"/>
      <c r="AO154" s="23"/>
    </row>
    <row r="155" spans="3:41">
      <c r="C155" s="23"/>
      <c r="D155" s="23"/>
      <c r="E155" s="23"/>
      <c r="F155" s="23"/>
      <c r="G155" s="23"/>
      <c r="H155" s="23"/>
      <c r="I155" s="23"/>
      <c r="J155" s="23"/>
      <c r="K155" s="23"/>
      <c r="L155" s="23"/>
      <c r="M155" s="23"/>
      <c r="N155" s="23"/>
      <c r="O155" s="25"/>
      <c r="P155" s="25"/>
      <c r="Q155" s="25"/>
      <c r="R155" s="25"/>
      <c r="S155" s="23"/>
      <c r="T155" s="23"/>
      <c r="U155" s="23"/>
      <c r="V155" s="23"/>
      <c r="W155" s="23"/>
      <c r="X155" s="23"/>
      <c r="Y155" s="23"/>
      <c r="Z155" s="23"/>
      <c r="AA155" s="23"/>
      <c r="AB155" s="23"/>
      <c r="AC155" s="23"/>
      <c r="AD155" s="23"/>
      <c r="AE155" s="23"/>
      <c r="AF155" s="23"/>
      <c r="AG155" s="23"/>
      <c r="AH155" s="23"/>
      <c r="AI155" s="23"/>
      <c r="AJ155" s="23"/>
      <c r="AK155" s="23"/>
      <c r="AL155" s="23"/>
      <c r="AM155" s="23"/>
      <c r="AN155" s="23"/>
      <c r="AO155" s="23"/>
    </row>
    <row r="156" spans="3:41">
      <c r="C156" s="23"/>
      <c r="D156" s="23"/>
      <c r="E156" s="23"/>
      <c r="F156" s="23"/>
      <c r="G156" s="23"/>
      <c r="H156" s="23"/>
      <c r="I156" s="23"/>
      <c r="J156" s="23"/>
      <c r="K156" s="23"/>
      <c r="L156" s="23"/>
      <c r="M156" s="23"/>
      <c r="N156" s="23"/>
      <c r="O156" s="25"/>
      <c r="P156" s="25"/>
      <c r="Q156" s="25"/>
      <c r="R156" s="25"/>
      <c r="S156" s="23"/>
      <c r="T156" s="23"/>
      <c r="U156" s="23"/>
      <c r="V156" s="23"/>
      <c r="W156" s="23"/>
      <c r="X156" s="23"/>
      <c r="Y156" s="23"/>
      <c r="Z156" s="23"/>
      <c r="AA156" s="23"/>
      <c r="AB156" s="23"/>
      <c r="AC156" s="23"/>
      <c r="AD156" s="23"/>
      <c r="AE156" s="23"/>
      <c r="AF156" s="23"/>
      <c r="AG156" s="23"/>
      <c r="AH156" s="23"/>
      <c r="AI156" s="23"/>
      <c r="AJ156" s="23"/>
      <c r="AK156" s="23"/>
      <c r="AL156" s="23"/>
      <c r="AM156" s="23"/>
      <c r="AN156" s="23"/>
      <c r="AO156" s="23"/>
    </row>
    <row r="157" spans="3:41">
      <c r="C157" s="23"/>
      <c r="D157" s="23"/>
      <c r="E157" s="23"/>
      <c r="F157" s="23"/>
      <c r="G157" s="23"/>
      <c r="H157" s="23"/>
      <c r="I157" s="23"/>
      <c r="J157" s="23"/>
      <c r="K157" s="23"/>
      <c r="L157" s="23"/>
      <c r="M157" s="23"/>
      <c r="N157" s="23"/>
      <c r="O157" s="25"/>
      <c r="P157" s="25"/>
      <c r="Q157" s="25"/>
      <c r="R157" s="25"/>
      <c r="S157" s="23"/>
      <c r="T157" s="23"/>
      <c r="U157" s="23"/>
      <c r="V157" s="23"/>
      <c r="W157" s="23"/>
      <c r="X157" s="23"/>
      <c r="Y157" s="23"/>
      <c r="Z157" s="23"/>
      <c r="AA157" s="23"/>
      <c r="AB157" s="23"/>
      <c r="AC157" s="23"/>
      <c r="AD157" s="23"/>
      <c r="AE157" s="23"/>
      <c r="AF157" s="23"/>
      <c r="AG157" s="23"/>
      <c r="AH157" s="23"/>
      <c r="AI157" s="23"/>
      <c r="AJ157" s="23"/>
      <c r="AK157" s="23"/>
      <c r="AL157" s="23"/>
      <c r="AM157" s="23"/>
      <c r="AN157" s="23"/>
      <c r="AO157" s="23"/>
    </row>
    <row r="158" spans="3:41">
      <c r="C158" s="23"/>
      <c r="D158" s="23"/>
      <c r="E158" s="23"/>
      <c r="F158" s="23"/>
      <c r="G158" s="23"/>
      <c r="H158" s="23"/>
      <c r="I158" s="23"/>
      <c r="J158" s="23"/>
      <c r="K158" s="23"/>
      <c r="L158" s="23"/>
      <c r="M158" s="23"/>
      <c r="N158" s="23"/>
      <c r="O158" s="25"/>
      <c r="P158" s="25"/>
      <c r="Q158" s="25"/>
      <c r="R158" s="25"/>
      <c r="S158" s="23"/>
      <c r="T158" s="23"/>
      <c r="U158" s="23"/>
      <c r="V158" s="23"/>
      <c r="W158" s="23"/>
      <c r="X158" s="23"/>
      <c r="Y158" s="23"/>
      <c r="Z158" s="23"/>
      <c r="AA158" s="23"/>
      <c r="AB158" s="23"/>
      <c r="AC158" s="23"/>
      <c r="AD158" s="23"/>
      <c r="AE158" s="23"/>
      <c r="AF158" s="23"/>
      <c r="AG158" s="23"/>
      <c r="AH158" s="23"/>
      <c r="AI158" s="23"/>
      <c r="AJ158" s="23"/>
      <c r="AK158" s="23"/>
      <c r="AL158" s="23"/>
      <c r="AM158" s="23"/>
      <c r="AN158" s="23"/>
      <c r="AO158" s="23"/>
    </row>
    <row r="159" spans="3:41">
      <c r="C159" s="23"/>
      <c r="D159" s="23"/>
      <c r="E159" s="23"/>
      <c r="F159" s="23"/>
      <c r="G159" s="23"/>
      <c r="H159" s="23"/>
      <c r="I159" s="23"/>
      <c r="J159" s="23"/>
      <c r="K159" s="23"/>
      <c r="L159" s="23"/>
      <c r="M159" s="23"/>
      <c r="N159" s="23"/>
      <c r="O159" s="25"/>
      <c r="P159" s="25"/>
      <c r="Q159" s="25"/>
      <c r="R159" s="25"/>
      <c r="S159" s="23"/>
      <c r="T159" s="23"/>
      <c r="U159" s="23"/>
      <c r="V159" s="23"/>
      <c r="W159" s="23"/>
      <c r="X159" s="23"/>
      <c r="Y159" s="23"/>
      <c r="Z159" s="23"/>
      <c r="AA159" s="23"/>
      <c r="AB159" s="23"/>
      <c r="AC159" s="23"/>
      <c r="AD159" s="23"/>
      <c r="AE159" s="23"/>
      <c r="AF159" s="23"/>
      <c r="AG159" s="23"/>
      <c r="AH159" s="23"/>
      <c r="AI159" s="23"/>
      <c r="AJ159" s="23"/>
      <c r="AK159" s="23"/>
      <c r="AL159" s="23"/>
      <c r="AM159" s="23"/>
      <c r="AN159" s="23"/>
      <c r="AO159" s="23"/>
    </row>
    <row r="160" spans="3:41">
      <c r="C160" s="23"/>
      <c r="D160" s="23"/>
      <c r="E160" s="23"/>
      <c r="F160" s="23"/>
      <c r="G160" s="23"/>
      <c r="H160" s="23"/>
      <c r="I160" s="23"/>
      <c r="J160" s="23"/>
      <c r="K160" s="23"/>
      <c r="L160" s="23"/>
      <c r="M160" s="23"/>
      <c r="N160" s="23"/>
      <c r="O160" s="25"/>
      <c r="P160" s="25"/>
      <c r="Q160" s="25"/>
      <c r="R160" s="25"/>
      <c r="S160" s="23"/>
      <c r="T160" s="23"/>
      <c r="U160" s="23"/>
      <c r="V160" s="23"/>
      <c r="W160" s="23"/>
      <c r="X160" s="23"/>
      <c r="Y160" s="23"/>
      <c r="Z160" s="23"/>
      <c r="AA160" s="23"/>
      <c r="AB160" s="23"/>
      <c r="AC160" s="23"/>
      <c r="AD160" s="23"/>
      <c r="AE160" s="23"/>
      <c r="AF160" s="23"/>
      <c r="AG160" s="23"/>
      <c r="AH160" s="23"/>
      <c r="AI160" s="23"/>
      <c r="AJ160" s="23"/>
      <c r="AK160" s="23"/>
      <c r="AL160" s="23"/>
      <c r="AM160" s="23"/>
      <c r="AN160" s="23"/>
      <c r="AO160" s="23"/>
    </row>
    <row r="161" spans="3:41">
      <c r="C161" s="23"/>
      <c r="D161" s="23"/>
      <c r="E161" s="23"/>
      <c r="F161" s="23"/>
      <c r="G161" s="23"/>
      <c r="H161" s="23"/>
      <c r="I161" s="23"/>
      <c r="J161" s="23"/>
      <c r="K161" s="23"/>
      <c r="L161" s="23"/>
      <c r="M161" s="23"/>
      <c r="N161" s="23"/>
      <c r="O161" s="25"/>
      <c r="P161" s="25"/>
      <c r="Q161" s="25"/>
      <c r="R161" s="25"/>
      <c r="S161" s="23"/>
      <c r="T161" s="23"/>
      <c r="U161" s="23"/>
      <c r="V161" s="23"/>
      <c r="W161" s="23"/>
      <c r="X161" s="23"/>
      <c r="Y161" s="23"/>
      <c r="Z161" s="23"/>
      <c r="AA161" s="23"/>
      <c r="AB161" s="23"/>
      <c r="AC161" s="23"/>
      <c r="AD161" s="23"/>
      <c r="AE161" s="23"/>
      <c r="AF161" s="23"/>
      <c r="AG161" s="23"/>
      <c r="AH161" s="23"/>
      <c r="AI161" s="23"/>
      <c r="AJ161" s="23"/>
      <c r="AK161" s="23"/>
      <c r="AL161" s="23"/>
      <c r="AM161" s="23"/>
      <c r="AN161" s="23"/>
      <c r="AO161" s="23"/>
    </row>
    <row r="162" spans="3:41">
      <c r="C162" s="23"/>
      <c r="D162" s="23"/>
      <c r="E162" s="23"/>
      <c r="F162" s="23"/>
      <c r="G162" s="23"/>
      <c r="H162" s="23"/>
      <c r="I162" s="23"/>
      <c r="J162" s="23"/>
      <c r="K162" s="23"/>
      <c r="L162" s="23"/>
      <c r="M162" s="23"/>
      <c r="N162" s="23"/>
      <c r="O162" s="25"/>
      <c r="P162" s="25"/>
      <c r="Q162" s="25"/>
      <c r="R162" s="25"/>
      <c r="S162" s="23"/>
      <c r="T162" s="23"/>
      <c r="U162" s="23"/>
      <c r="V162" s="23"/>
      <c r="W162" s="23"/>
      <c r="X162" s="23"/>
      <c r="Y162" s="23"/>
      <c r="Z162" s="23"/>
      <c r="AA162" s="23"/>
      <c r="AB162" s="23"/>
      <c r="AC162" s="23"/>
      <c r="AD162" s="23"/>
      <c r="AE162" s="23"/>
      <c r="AF162" s="23"/>
      <c r="AG162" s="23"/>
      <c r="AH162" s="23"/>
      <c r="AI162" s="23"/>
      <c r="AJ162" s="23"/>
      <c r="AK162" s="23"/>
      <c r="AL162" s="23"/>
      <c r="AM162" s="23"/>
      <c r="AN162" s="23"/>
      <c r="AO162" s="23"/>
    </row>
    <row r="163" spans="3:41">
      <c r="C163" s="23"/>
      <c r="D163" s="23"/>
      <c r="E163" s="23"/>
      <c r="F163" s="23"/>
      <c r="G163" s="23"/>
      <c r="H163" s="23"/>
      <c r="I163" s="23"/>
      <c r="J163" s="23"/>
      <c r="K163" s="23"/>
      <c r="L163" s="23"/>
      <c r="M163" s="23"/>
      <c r="N163" s="23"/>
      <c r="O163" s="25"/>
      <c r="P163" s="25"/>
      <c r="Q163" s="25"/>
      <c r="R163" s="25"/>
      <c r="S163" s="23"/>
      <c r="T163" s="23"/>
      <c r="U163" s="23"/>
      <c r="V163" s="23"/>
      <c r="W163" s="23"/>
      <c r="X163" s="23"/>
      <c r="Y163" s="23"/>
      <c r="Z163" s="23"/>
      <c r="AA163" s="23"/>
      <c r="AB163" s="23"/>
      <c r="AC163" s="23"/>
      <c r="AD163" s="23"/>
      <c r="AE163" s="23"/>
      <c r="AF163" s="23"/>
      <c r="AG163" s="23"/>
      <c r="AH163" s="23"/>
      <c r="AI163" s="23"/>
      <c r="AJ163" s="23"/>
      <c r="AK163" s="23"/>
      <c r="AL163" s="23"/>
      <c r="AM163" s="23"/>
      <c r="AN163" s="23"/>
      <c r="AO163" s="23"/>
    </row>
    <row r="164" spans="3:41">
      <c r="C164" s="23"/>
      <c r="D164" s="23"/>
      <c r="E164" s="23"/>
      <c r="F164" s="23"/>
      <c r="G164" s="23"/>
      <c r="H164" s="23"/>
      <c r="I164" s="23"/>
      <c r="J164" s="23"/>
      <c r="K164" s="23"/>
      <c r="L164" s="23"/>
      <c r="M164" s="23"/>
      <c r="N164" s="23"/>
      <c r="O164" s="25"/>
      <c r="P164" s="25"/>
      <c r="Q164" s="25"/>
      <c r="R164" s="25"/>
      <c r="S164" s="23"/>
      <c r="T164" s="23"/>
      <c r="U164" s="23"/>
      <c r="V164" s="23"/>
      <c r="W164" s="23"/>
      <c r="X164" s="23"/>
      <c r="Y164" s="23"/>
      <c r="Z164" s="23"/>
      <c r="AA164" s="23"/>
      <c r="AB164" s="23"/>
      <c r="AC164" s="23"/>
      <c r="AD164" s="23"/>
      <c r="AE164" s="23"/>
      <c r="AF164" s="23"/>
      <c r="AG164" s="23"/>
      <c r="AH164" s="23"/>
      <c r="AI164" s="23"/>
      <c r="AJ164" s="23"/>
      <c r="AK164" s="23"/>
      <c r="AL164" s="23"/>
      <c r="AM164" s="23"/>
      <c r="AN164" s="23"/>
      <c r="AO164" s="23"/>
    </row>
    <row r="165" spans="3:41">
      <c r="C165" s="23"/>
      <c r="D165" s="23"/>
      <c r="E165" s="23"/>
      <c r="F165" s="23"/>
      <c r="G165" s="23"/>
      <c r="H165" s="23"/>
      <c r="I165" s="23"/>
      <c r="J165" s="23"/>
      <c r="K165" s="23"/>
      <c r="L165" s="23"/>
      <c r="M165" s="23"/>
      <c r="N165" s="23"/>
      <c r="O165" s="25"/>
      <c r="P165" s="25"/>
      <c r="Q165" s="25"/>
      <c r="R165" s="25"/>
      <c r="S165" s="23"/>
      <c r="T165" s="23"/>
      <c r="U165" s="23"/>
      <c r="V165" s="23"/>
      <c r="W165" s="23"/>
      <c r="X165" s="23"/>
      <c r="Y165" s="23"/>
      <c r="Z165" s="23"/>
      <c r="AA165" s="23"/>
      <c r="AB165" s="23"/>
      <c r="AC165" s="23"/>
      <c r="AD165" s="23"/>
      <c r="AE165" s="23"/>
      <c r="AF165" s="23"/>
      <c r="AG165" s="23"/>
      <c r="AH165" s="23"/>
      <c r="AI165" s="23"/>
      <c r="AJ165" s="23"/>
      <c r="AK165" s="23"/>
      <c r="AL165" s="23"/>
      <c r="AM165" s="23"/>
      <c r="AN165" s="23"/>
      <c r="AO165" s="23"/>
    </row>
    <row r="166" spans="3:41">
      <c r="C166" s="23"/>
      <c r="D166" s="23"/>
      <c r="E166" s="23"/>
      <c r="F166" s="23"/>
      <c r="G166" s="23"/>
      <c r="H166" s="23"/>
      <c r="I166" s="23"/>
      <c r="J166" s="23"/>
      <c r="K166" s="23"/>
      <c r="L166" s="23"/>
      <c r="M166" s="23"/>
      <c r="N166" s="23"/>
      <c r="O166" s="25"/>
      <c r="P166" s="25"/>
      <c r="Q166" s="25"/>
      <c r="R166" s="25"/>
      <c r="S166" s="23"/>
      <c r="T166" s="23"/>
      <c r="U166" s="23"/>
      <c r="V166" s="23"/>
      <c r="W166" s="23"/>
      <c r="X166" s="23"/>
      <c r="Y166" s="23"/>
      <c r="Z166" s="23"/>
      <c r="AA166" s="23"/>
      <c r="AB166" s="23"/>
      <c r="AC166" s="23"/>
      <c r="AD166" s="23"/>
      <c r="AE166" s="23"/>
      <c r="AF166" s="23"/>
      <c r="AG166" s="23"/>
      <c r="AH166" s="23"/>
      <c r="AI166" s="23"/>
      <c r="AJ166" s="23"/>
      <c r="AK166" s="23"/>
      <c r="AL166" s="23"/>
      <c r="AM166" s="23"/>
      <c r="AN166" s="23"/>
      <c r="AO166" s="23"/>
    </row>
    <row r="167" spans="3:41">
      <c r="C167" s="23"/>
      <c r="D167" s="23"/>
      <c r="E167" s="23"/>
      <c r="F167" s="23"/>
      <c r="G167" s="23"/>
      <c r="H167" s="23"/>
      <c r="I167" s="23"/>
      <c r="J167" s="23"/>
      <c r="K167" s="23"/>
      <c r="L167" s="23"/>
      <c r="M167" s="23"/>
      <c r="N167" s="23"/>
      <c r="O167" s="25"/>
      <c r="P167" s="25"/>
      <c r="Q167" s="25"/>
      <c r="R167" s="25"/>
      <c r="S167" s="23"/>
      <c r="T167" s="23"/>
      <c r="U167" s="23"/>
      <c r="V167" s="23"/>
      <c r="W167" s="23"/>
      <c r="X167" s="23"/>
      <c r="Y167" s="23"/>
      <c r="Z167" s="23"/>
      <c r="AA167" s="23"/>
      <c r="AB167" s="23"/>
      <c r="AC167" s="23"/>
      <c r="AD167" s="23"/>
      <c r="AE167" s="23"/>
      <c r="AF167" s="23"/>
      <c r="AG167" s="23"/>
      <c r="AH167" s="23"/>
      <c r="AI167" s="23"/>
      <c r="AJ167" s="23"/>
      <c r="AK167" s="23"/>
      <c r="AL167" s="23"/>
      <c r="AM167" s="23"/>
      <c r="AN167" s="23"/>
      <c r="AO167" s="23"/>
    </row>
    <row r="168" spans="3:41">
      <c r="C168" s="23"/>
      <c r="D168" s="23"/>
      <c r="E168" s="23"/>
      <c r="F168" s="23"/>
      <c r="G168" s="23"/>
      <c r="H168" s="23"/>
      <c r="I168" s="23"/>
      <c r="J168" s="23"/>
      <c r="K168" s="23"/>
      <c r="L168" s="23"/>
      <c r="M168" s="23"/>
      <c r="N168" s="23"/>
      <c r="O168" s="25"/>
      <c r="P168" s="25"/>
      <c r="Q168" s="25"/>
      <c r="R168" s="25"/>
      <c r="S168" s="23"/>
      <c r="T168" s="23"/>
      <c r="U168" s="23"/>
      <c r="V168" s="23"/>
      <c r="W168" s="23"/>
      <c r="X168" s="23"/>
      <c r="Y168" s="23"/>
      <c r="Z168" s="23"/>
      <c r="AA168" s="23"/>
      <c r="AB168" s="23"/>
      <c r="AC168" s="23"/>
      <c r="AD168" s="23"/>
      <c r="AE168" s="23"/>
      <c r="AF168" s="23"/>
      <c r="AG168" s="23"/>
      <c r="AH168" s="23"/>
      <c r="AI168" s="23"/>
      <c r="AJ168" s="23"/>
      <c r="AK168" s="23"/>
      <c r="AL168" s="23"/>
      <c r="AM168" s="23"/>
      <c r="AN168" s="23"/>
      <c r="AO168" s="23"/>
    </row>
    <row r="169" spans="3:41">
      <c r="C169" s="23"/>
      <c r="D169" s="23"/>
      <c r="E169" s="23"/>
      <c r="F169" s="23"/>
      <c r="G169" s="23"/>
      <c r="H169" s="23"/>
      <c r="I169" s="23"/>
      <c r="J169" s="23"/>
      <c r="K169" s="23"/>
      <c r="L169" s="23"/>
      <c r="M169" s="23"/>
      <c r="N169" s="23"/>
      <c r="O169" s="25"/>
      <c r="P169" s="25"/>
      <c r="Q169" s="25"/>
      <c r="R169" s="25"/>
      <c r="S169" s="23"/>
      <c r="T169" s="23"/>
      <c r="U169" s="23"/>
      <c r="V169" s="23"/>
      <c r="W169" s="23"/>
      <c r="X169" s="23"/>
      <c r="Y169" s="23"/>
      <c r="Z169" s="23"/>
      <c r="AA169" s="23"/>
      <c r="AB169" s="23"/>
      <c r="AC169" s="23"/>
      <c r="AD169" s="23"/>
      <c r="AE169" s="23"/>
      <c r="AF169" s="23"/>
      <c r="AG169" s="23"/>
      <c r="AH169" s="23"/>
      <c r="AI169" s="23"/>
      <c r="AJ169" s="23"/>
      <c r="AK169" s="23"/>
      <c r="AL169" s="23"/>
      <c r="AM169" s="23"/>
      <c r="AN169" s="23"/>
      <c r="AO169" s="23"/>
    </row>
    <row r="170" spans="3:41">
      <c r="C170" s="23"/>
      <c r="D170" s="23"/>
      <c r="E170" s="23"/>
      <c r="F170" s="23"/>
      <c r="G170" s="23"/>
      <c r="H170" s="23"/>
      <c r="I170" s="23"/>
      <c r="J170" s="23"/>
      <c r="K170" s="23"/>
      <c r="L170" s="23"/>
      <c r="M170" s="23"/>
      <c r="N170" s="23"/>
      <c r="O170" s="25"/>
      <c r="P170" s="25"/>
      <c r="Q170" s="25"/>
      <c r="R170" s="25"/>
      <c r="S170" s="23"/>
      <c r="T170" s="23"/>
      <c r="U170" s="23"/>
      <c r="V170" s="23"/>
      <c r="W170" s="23"/>
      <c r="X170" s="23"/>
      <c r="Y170" s="23"/>
      <c r="Z170" s="23"/>
      <c r="AA170" s="23"/>
      <c r="AB170" s="23"/>
      <c r="AC170" s="23"/>
      <c r="AD170" s="23"/>
      <c r="AE170" s="23"/>
      <c r="AF170" s="23"/>
      <c r="AG170" s="23"/>
      <c r="AH170" s="23"/>
      <c r="AI170" s="23"/>
      <c r="AJ170" s="23"/>
      <c r="AK170" s="23"/>
      <c r="AL170" s="23"/>
      <c r="AM170" s="23"/>
      <c r="AN170" s="23"/>
      <c r="AO170" s="23"/>
    </row>
    <row r="171" spans="3:41">
      <c r="C171" s="23"/>
      <c r="D171" s="23"/>
      <c r="E171" s="23"/>
      <c r="F171" s="23"/>
      <c r="G171" s="23"/>
      <c r="H171" s="23"/>
      <c r="I171" s="23"/>
      <c r="J171" s="23"/>
      <c r="K171" s="23"/>
      <c r="L171" s="23"/>
      <c r="M171" s="23"/>
      <c r="N171" s="23"/>
      <c r="O171" s="25"/>
      <c r="P171" s="25"/>
      <c r="Q171" s="25"/>
      <c r="R171" s="25"/>
      <c r="S171" s="23"/>
      <c r="T171" s="23"/>
      <c r="U171" s="23"/>
      <c r="V171" s="23"/>
      <c r="W171" s="23"/>
      <c r="X171" s="23"/>
      <c r="Y171" s="23"/>
      <c r="Z171" s="23"/>
      <c r="AA171" s="23"/>
      <c r="AB171" s="23"/>
      <c r="AC171" s="23"/>
      <c r="AD171" s="23"/>
      <c r="AE171" s="23"/>
      <c r="AF171" s="23"/>
      <c r="AG171" s="23"/>
      <c r="AH171" s="23"/>
      <c r="AI171" s="23"/>
      <c r="AJ171" s="23"/>
      <c r="AK171" s="23"/>
      <c r="AL171" s="23"/>
      <c r="AM171" s="23"/>
      <c r="AN171" s="23"/>
      <c r="AO171" s="23"/>
    </row>
    <row r="172" spans="3:41">
      <c r="C172" s="23"/>
      <c r="D172" s="23"/>
      <c r="E172" s="23"/>
      <c r="F172" s="23"/>
      <c r="G172" s="23"/>
      <c r="H172" s="23"/>
      <c r="I172" s="23"/>
      <c r="J172" s="23"/>
      <c r="K172" s="23"/>
      <c r="L172" s="23"/>
      <c r="M172" s="23"/>
      <c r="N172" s="23"/>
      <c r="O172" s="25"/>
      <c r="P172" s="25"/>
      <c r="Q172" s="25"/>
      <c r="R172" s="25"/>
      <c r="S172" s="23"/>
      <c r="T172" s="23"/>
      <c r="U172" s="23"/>
      <c r="V172" s="23"/>
      <c r="W172" s="23"/>
      <c r="X172" s="23"/>
      <c r="Y172" s="23"/>
      <c r="Z172" s="23"/>
      <c r="AA172" s="23"/>
      <c r="AB172" s="23"/>
      <c r="AC172" s="23"/>
      <c r="AD172" s="23"/>
      <c r="AE172" s="23"/>
      <c r="AF172" s="23"/>
      <c r="AG172" s="23"/>
      <c r="AH172" s="23"/>
      <c r="AI172" s="23"/>
      <c r="AJ172" s="23"/>
      <c r="AK172" s="23"/>
      <c r="AL172" s="23"/>
      <c r="AM172" s="23"/>
      <c r="AN172" s="23"/>
      <c r="AO172" s="23"/>
    </row>
    <row r="173" spans="3:41">
      <c r="C173" s="23"/>
      <c r="D173" s="23"/>
      <c r="E173" s="23"/>
      <c r="F173" s="23"/>
      <c r="G173" s="23"/>
      <c r="H173" s="23"/>
      <c r="I173" s="23"/>
      <c r="J173" s="23"/>
      <c r="K173" s="23"/>
      <c r="L173" s="23"/>
      <c r="M173" s="23"/>
      <c r="N173" s="23"/>
      <c r="O173" s="25"/>
      <c r="P173" s="25"/>
      <c r="Q173" s="25"/>
      <c r="R173" s="25"/>
      <c r="S173" s="23"/>
      <c r="T173" s="23"/>
      <c r="U173" s="23"/>
      <c r="V173" s="23"/>
      <c r="W173" s="23"/>
      <c r="X173" s="23"/>
      <c r="Y173" s="23"/>
      <c r="Z173" s="23"/>
      <c r="AA173" s="23"/>
      <c r="AB173" s="23"/>
      <c r="AC173" s="23"/>
      <c r="AD173" s="23"/>
      <c r="AE173" s="23"/>
      <c r="AF173" s="23"/>
      <c r="AG173" s="23"/>
      <c r="AH173" s="23"/>
      <c r="AI173" s="23"/>
      <c r="AJ173" s="23"/>
      <c r="AK173" s="23"/>
      <c r="AL173" s="23"/>
      <c r="AM173" s="23"/>
      <c r="AN173" s="23"/>
      <c r="AO173" s="23"/>
    </row>
    <row r="174" spans="3:41">
      <c r="C174" s="23"/>
      <c r="D174" s="23"/>
      <c r="E174" s="23"/>
      <c r="F174" s="23"/>
      <c r="G174" s="23"/>
      <c r="H174" s="23"/>
      <c r="I174" s="23"/>
      <c r="J174" s="23"/>
      <c r="K174" s="23"/>
      <c r="L174" s="23"/>
      <c r="M174" s="23"/>
      <c r="N174" s="23"/>
      <c r="O174" s="25"/>
      <c r="P174" s="25"/>
      <c r="Q174" s="25"/>
      <c r="R174" s="25"/>
      <c r="S174" s="23"/>
      <c r="T174" s="23"/>
      <c r="U174" s="23"/>
      <c r="V174" s="23"/>
      <c r="W174" s="23"/>
      <c r="X174" s="23"/>
      <c r="Y174" s="23"/>
      <c r="Z174" s="23"/>
      <c r="AA174" s="23"/>
      <c r="AB174" s="23"/>
      <c r="AC174" s="23"/>
      <c r="AD174" s="23"/>
      <c r="AE174" s="23"/>
      <c r="AF174" s="23"/>
      <c r="AG174" s="23"/>
      <c r="AH174" s="23"/>
      <c r="AI174" s="23"/>
      <c r="AJ174" s="23"/>
      <c r="AK174" s="23"/>
      <c r="AL174" s="23"/>
      <c r="AM174" s="23"/>
      <c r="AN174" s="23"/>
      <c r="AO174" s="23"/>
    </row>
    <row r="175" spans="3:41">
      <c r="C175" s="23"/>
      <c r="D175" s="23"/>
      <c r="E175" s="23"/>
      <c r="F175" s="23"/>
      <c r="G175" s="23"/>
      <c r="H175" s="23"/>
      <c r="I175" s="23"/>
      <c r="J175" s="23"/>
      <c r="K175" s="23"/>
      <c r="L175" s="23"/>
      <c r="M175" s="23"/>
      <c r="N175" s="23"/>
      <c r="O175" s="25"/>
      <c r="P175" s="25"/>
      <c r="Q175" s="25"/>
      <c r="R175" s="25"/>
      <c r="S175" s="23"/>
      <c r="T175" s="23"/>
      <c r="U175" s="23"/>
      <c r="V175" s="23"/>
      <c r="W175" s="23"/>
      <c r="X175" s="23"/>
      <c r="Y175" s="23"/>
      <c r="Z175" s="23"/>
      <c r="AA175" s="23"/>
      <c r="AB175" s="23"/>
      <c r="AC175" s="23"/>
      <c r="AD175" s="23"/>
      <c r="AE175" s="23"/>
      <c r="AF175" s="23"/>
      <c r="AG175" s="23"/>
      <c r="AH175" s="23"/>
      <c r="AI175" s="23"/>
      <c r="AJ175" s="23"/>
      <c r="AK175" s="23"/>
      <c r="AL175" s="23"/>
      <c r="AM175" s="23"/>
      <c r="AN175" s="23"/>
      <c r="AO175" s="23"/>
    </row>
    <row r="176" spans="3:41">
      <c r="C176" s="23"/>
      <c r="D176" s="23"/>
      <c r="E176" s="23"/>
      <c r="F176" s="23"/>
      <c r="G176" s="23"/>
      <c r="H176" s="23"/>
      <c r="I176" s="23"/>
      <c r="J176" s="23"/>
      <c r="K176" s="23"/>
      <c r="L176" s="23"/>
      <c r="M176" s="23"/>
      <c r="N176" s="23"/>
      <c r="O176" s="25"/>
      <c r="P176" s="25"/>
      <c r="Q176" s="25"/>
      <c r="R176" s="25"/>
      <c r="S176" s="23"/>
      <c r="T176" s="23"/>
      <c r="U176" s="23"/>
      <c r="V176" s="23"/>
      <c r="W176" s="23"/>
      <c r="X176" s="23"/>
      <c r="Y176" s="23"/>
      <c r="Z176" s="23"/>
      <c r="AA176" s="23"/>
      <c r="AB176" s="23"/>
      <c r="AC176" s="23"/>
      <c r="AD176" s="23"/>
      <c r="AE176" s="23"/>
      <c r="AF176" s="23"/>
      <c r="AG176" s="23"/>
      <c r="AH176" s="23"/>
      <c r="AI176" s="23"/>
      <c r="AJ176" s="23"/>
      <c r="AK176" s="23"/>
      <c r="AL176" s="23"/>
      <c r="AM176" s="23"/>
      <c r="AN176" s="23"/>
      <c r="AO176" s="23"/>
    </row>
    <row r="177" spans="3:41">
      <c r="C177" s="23"/>
      <c r="D177" s="23"/>
      <c r="E177" s="23"/>
      <c r="F177" s="23"/>
      <c r="G177" s="23"/>
      <c r="H177" s="23"/>
      <c r="I177" s="23"/>
      <c r="J177" s="23"/>
      <c r="K177" s="23"/>
      <c r="L177" s="23"/>
      <c r="M177" s="23"/>
      <c r="N177" s="23"/>
      <c r="O177" s="25"/>
      <c r="P177" s="25"/>
      <c r="Q177" s="25"/>
      <c r="R177" s="25"/>
      <c r="S177" s="23"/>
      <c r="T177" s="23"/>
      <c r="U177" s="23"/>
      <c r="V177" s="23"/>
      <c r="W177" s="23"/>
      <c r="X177" s="23"/>
      <c r="Y177" s="23"/>
      <c r="Z177" s="23"/>
      <c r="AA177" s="23"/>
      <c r="AB177" s="23"/>
      <c r="AC177" s="23"/>
      <c r="AD177" s="23"/>
      <c r="AE177" s="23"/>
      <c r="AF177" s="23"/>
      <c r="AG177" s="23"/>
      <c r="AH177" s="23"/>
      <c r="AI177" s="23"/>
      <c r="AJ177" s="23"/>
      <c r="AK177" s="23"/>
      <c r="AL177" s="23"/>
      <c r="AM177" s="23"/>
      <c r="AN177" s="23"/>
      <c r="AO177" s="23"/>
    </row>
    <row r="178" spans="3:41">
      <c r="C178" s="23"/>
      <c r="D178" s="23"/>
      <c r="E178" s="23"/>
      <c r="F178" s="23"/>
      <c r="G178" s="23"/>
      <c r="H178" s="23"/>
      <c r="I178" s="23"/>
      <c r="J178" s="23"/>
      <c r="K178" s="23"/>
      <c r="L178" s="23"/>
      <c r="M178" s="23"/>
      <c r="N178" s="23"/>
      <c r="O178" s="25"/>
      <c r="P178" s="25"/>
      <c r="Q178" s="25"/>
      <c r="R178" s="25"/>
      <c r="S178" s="23"/>
      <c r="T178" s="23"/>
      <c r="U178" s="23"/>
      <c r="V178" s="23"/>
      <c r="W178" s="23"/>
      <c r="X178" s="23"/>
      <c r="Y178" s="23"/>
      <c r="Z178" s="23"/>
      <c r="AA178" s="23"/>
      <c r="AB178" s="23"/>
      <c r="AC178" s="23"/>
      <c r="AD178" s="23"/>
      <c r="AE178" s="23"/>
      <c r="AF178" s="23"/>
      <c r="AG178" s="23"/>
      <c r="AH178" s="23"/>
      <c r="AI178" s="23"/>
      <c r="AJ178" s="23"/>
      <c r="AK178" s="23"/>
      <c r="AL178" s="23"/>
      <c r="AM178" s="23"/>
      <c r="AN178" s="23"/>
      <c r="AO178" s="23"/>
    </row>
    <row r="179" spans="3:41">
      <c r="C179" s="23"/>
      <c r="D179" s="23"/>
      <c r="E179" s="23"/>
      <c r="F179" s="23"/>
      <c r="G179" s="23"/>
      <c r="H179" s="23"/>
      <c r="I179" s="23"/>
      <c r="J179" s="23"/>
      <c r="K179" s="23"/>
      <c r="L179" s="23"/>
      <c r="M179" s="23"/>
      <c r="N179" s="23"/>
      <c r="O179" s="25"/>
      <c r="P179" s="25"/>
      <c r="Q179" s="25"/>
      <c r="R179" s="25"/>
      <c r="S179" s="23"/>
      <c r="T179" s="23"/>
      <c r="U179" s="23"/>
      <c r="V179" s="23"/>
      <c r="W179" s="23"/>
      <c r="X179" s="23"/>
      <c r="Y179" s="23"/>
      <c r="Z179" s="23"/>
      <c r="AA179" s="23"/>
      <c r="AB179" s="23"/>
      <c r="AC179" s="23"/>
      <c r="AD179" s="23"/>
      <c r="AE179" s="23"/>
      <c r="AF179" s="23"/>
      <c r="AG179" s="23"/>
      <c r="AH179" s="23"/>
      <c r="AI179" s="23"/>
      <c r="AJ179" s="23"/>
      <c r="AK179" s="23"/>
      <c r="AL179" s="23"/>
      <c r="AM179" s="23"/>
      <c r="AN179" s="23"/>
      <c r="AO179" s="23"/>
    </row>
    <row r="180" spans="3:41">
      <c r="C180" s="23"/>
      <c r="D180" s="23"/>
      <c r="E180" s="23"/>
      <c r="F180" s="23"/>
      <c r="G180" s="23"/>
      <c r="H180" s="23"/>
      <c r="I180" s="23"/>
      <c r="J180" s="23"/>
      <c r="K180" s="23"/>
      <c r="L180" s="23"/>
      <c r="M180" s="23"/>
      <c r="N180" s="23"/>
      <c r="O180" s="25"/>
      <c r="P180" s="25"/>
      <c r="Q180" s="25"/>
      <c r="R180" s="25"/>
      <c r="S180" s="23"/>
      <c r="T180" s="23"/>
      <c r="U180" s="23"/>
      <c r="V180" s="23"/>
      <c r="W180" s="23"/>
      <c r="X180" s="23"/>
      <c r="Y180" s="23"/>
      <c r="Z180" s="23"/>
      <c r="AA180" s="23"/>
      <c r="AB180" s="23"/>
      <c r="AC180" s="23"/>
      <c r="AD180" s="23"/>
      <c r="AE180" s="23"/>
      <c r="AF180" s="23"/>
      <c r="AG180" s="23"/>
      <c r="AH180" s="23"/>
      <c r="AI180" s="23"/>
      <c r="AJ180" s="23"/>
      <c r="AK180" s="23"/>
      <c r="AL180" s="23"/>
      <c r="AM180" s="23"/>
      <c r="AN180" s="23"/>
      <c r="AO180" s="23"/>
    </row>
    <row r="181" spans="3:41">
      <c r="C181" s="23"/>
      <c r="D181" s="23"/>
      <c r="E181" s="23"/>
      <c r="F181" s="23"/>
      <c r="G181" s="23"/>
      <c r="H181" s="23"/>
      <c r="I181" s="23"/>
      <c r="J181" s="23"/>
      <c r="K181" s="23"/>
      <c r="L181" s="23"/>
      <c r="M181" s="23"/>
      <c r="N181" s="23"/>
      <c r="O181" s="25"/>
      <c r="P181" s="25"/>
      <c r="Q181" s="25"/>
      <c r="R181" s="25"/>
      <c r="S181" s="23"/>
      <c r="T181" s="23"/>
      <c r="U181" s="23"/>
      <c r="V181" s="23"/>
      <c r="W181" s="23"/>
      <c r="X181" s="23"/>
      <c r="Y181" s="23"/>
      <c r="Z181" s="23"/>
      <c r="AA181" s="23"/>
      <c r="AB181" s="23"/>
      <c r="AC181" s="23"/>
      <c r="AD181" s="23"/>
      <c r="AE181" s="23"/>
      <c r="AF181" s="23"/>
      <c r="AG181" s="23"/>
      <c r="AH181" s="23"/>
      <c r="AI181" s="23"/>
      <c r="AJ181" s="23"/>
      <c r="AK181" s="23"/>
      <c r="AL181" s="23"/>
      <c r="AM181" s="23"/>
      <c r="AN181" s="23"/>
      <c r="AO181" s="23"/>
    </row>
    <row r="182" spans="3:41">
      <c r="C182" s="23"/>
      <c r="D182" s="23"/>
      <c r="E182" s="23"/>
      <c r="F182" s="23"/>
      <c r="G182" s="23"/>
      <c r="H182" s="23"/>
      <c r="I182" s="23"/>
      <c r="J182" s="23"/>
      <c r="K182" s="23"/>
      <c r="L182" s="23"/>
      <c r="M182" s="23"/>
      <c r="N182" s="23"/>
      <c r="O182" s="25"/>
      <c r="P182" s="25"/>
      <c r="Q182" s="25"/>
      <c r="R182" s="25"/>
      <c r="S182" s="23"/>
      <c r="T182" s="23"/>
      <c r="U182" s="23"/>
      <c r="V182" s="23"/>
      <c r="W182" s="23"/>
      <c r="X182" s="23"/>
      <c r="Y182" s="23"/>
      <c r="Z182" s="23"/>
      <c r="AA182" s="23"/>
      <c r="AB182" s="23"/>
      <c r="AC182" s="23"/>
      <c r="AD182" s="23"/>
      <c r="AE182" s="23"/>
      <c r="AF182" s="23"/>
      <c r="AG182" s="23"/>
      <c r="AH182" s="23"/>
      <c r="AI182" s="23"/>
      <c r="AJ182" s="23"/>
      <c r="AK182" s="23"/>
      <c r="AL182" s="23"/>
      <c r="AM182" s="23"/>
      <c r="AN182" s="23"/>
      <c r="AO182" s="23"/>
    </row>
    <row r="183" spans="3:41">
      <c r="C183" s="23"/>
      <c r="D183" s="23"/>
      <c r="E183" s="23"/>
      <c r="F183" s="23"/>
      <c r="G183" s="23"/>
      <c r="H183" s="23"/>
      <c r="I183" s="23"/>
      <c r="J183" s="23"/>
      <c r="K183" s="23"/>
      <c r="L183" s="23"/>
      <c r="M183" s="23"/>
      <c r="N183" s="23"/>
      <c r="O183" s="25"/>
      <c r="P183" s="25"/>
      <c r="Q183" s="25"/>
      <c r="R183" s="25"/>
      <c r="S183" s="23"/>
      <c r="T183" s="23"/>
      <c r="U183" s="23"/>
      <c r="V183" s="23"/>
      <c r="W183" s="23"/>
      <c r="X183" s="23"/>
      <c r="Y183" s="23"/>
      <c r="Z183" s="23"/>
      <c r="AA183" s="23"/>
      <c r="AB183" s="23"/>
      <c r="AC183" s="23"/>
      <c r="AD183" s="23"/>
      <c r="AE183" s="23"/>
      <c r="AF183" s="23"/>
      <c r="AG183" s="23"/>
      <c r="AH183" s="23"/>
      <c r="AI183" s="23"/>
      <c r="AJ183" s="23"/>
      <c r="AK183" s="23"/>
      <c r="AL183" s="23"/>
      <c r="AM183" s="23"/>
      <c r="AN183" s="23"/>
      <c r="AO183" s="23"/>
    </row>
    <row r="184" spans="3:41">
      <c r="C184" s="23"/>
      <c r="D184" s="23"/>
      <c r="E184" s="23"/>
      <c r="F184" s="23"/>
      <c r="G184" s="23"/>
      <c r="H184" s="23"/>
      <c r="I184" s="23"/>
      <c r="J184" s="23"/>
      <c r="K184" s="23"/>
      <c r="L184" s="23"/>
      <c r="M184" s="23"/>
      <c r="N184" s="23"/>
      <c r="O184" s="25"/>
      <c r="P184" s="25"/>
      <c r="Q184" s="25"/>
      <c r="R184" s="25"/>
      <c r="S184" s="23"/>
      <c r="T184" s="23"/>
      <c r="U184" s="23"/>
      <c r="V184" s="23"/>
      <c r="W184" s="23"/>
      <c r="X184" s="23"/>
      <c r="Y184" s="23"/>
      <c r="Z184" s="23"/>
      <c r="AA184" s="23"/>
      <c r="AB184" s="23"/>
      <c r="AC184" s="23"/>
      <c r="AD184" s="23"/>
      <c r="AE184" s="23"/>
      <c r="AF184" s="23"/>
      <c r="AG184" s="23"/>
      <c r="AH184" s="23"/>
      <c r="AI184" s="23"/>
      <c r="AJ184" s="23"/>
      <c r="AK184" s="23"/>
      <c r="AL184" s="23"/>
      <c r="AM184" s="23"/>
      <c r="AN184" s="23"/>
      <c r="AO184" s="23"/>
    </row>
    <row r="185" spans="3:41">
      <c r="C185" s="23"/>
      <c r="D185" s="23"/>
      <c r="E185" s="23"/>
      <c r="F185" s="23"/>
      <c r="G185" s="23"/>
      <c r="H185" s="23"/>
      <c r="I185" s="23"/>
      <c r="J185" s="23"/>
      <c r="K185" s="23"/>
      <c r="L185" s="23"/>
      <c r="M185" s="23"/>
      <c r="N185" s="23"/>
      <c r="O185" s="25"/>
      <c r="P185" s="25"/>
      <c r="Q185" s="25"/>
      <c r="R185" s="25"/>
      <c r="S185" s="23"/>
      <c r="T185" s="23"/>
      <c r="U185" s="23"/>
      <c r="V185" s="23"/>
      <c r="W185" s="23"/>
      <c r="X185" s="23"/>
      <c r="Y185" s="23"/>
      <c r="Z185" s="23"/>
      <c r="AA185" s="23"/>
      <c r="AB185" s="23"/>
      <c r="AC185" s="23"/>
      <c r="AD185" s="23"/>
      <c r="AE185" s="23"/>
      <c r="AF185" s="23"/>
      <c r="AG185" s="23"/>
      <c r="AH185" s="23"/>
      <c r="AI185" s="23"/>
      <c r="AJ185" s="23"/>
      <c r="AK185" s="23"/>
      <c r="AL185" s="23"/>
      <c r="AM185" s="23"/>
      <c r="AN185" s="23"/>
      <c r="AO185" s="23"/>
    </row>
    <row r="186" spans="3:41">
      <c r="C186" s="23"/>
      <c r="D186" s="23"/>
      <c r="E186" s="23"/>
      <c r="F186" s="23"/>
      <c r="G186" s="23"/>
      <c r="H186" s="23"/>
      <c r="I186" s="23"/>
      <c r="J186" s="23"/>
      <c r="K186" s="23"/>
      <c r="L186" s="23"/>
      <c r="M186" s="23"/>
      <c r="N186" s="23"/>
      <c r="O186" s="25"/>
      <c r="P186" s="25"/>
      <c r="Q186" s="25"/>
      <c r="R186" s="25"/>
      <c r="S186" s="23"/>
      <c r="T186" s="23"/>
      <c r="U186" s="23"/>
      <c r="V186" s="23"/>
      <c r="W186" s="23"/>
      <c r="X186" s="23"/>
      <c r="Y186" s="23"/>
      <c r="Z186" s="23"/>
      <c r="AA186" s="23"/>
      <c r="AB186" s="23"/>
      <c r="AC186" s="23"/>
      <c r="AD186" s="23"/>
      <c r="AE186" s="23"/>
      <c r="AF186" s="23"/>
      <c r="AG186" s="23"/>
      <c r="AH186" s="23"/>
      <c r="AI186" s="23"/>
      <c r="AJ186" s="23"/>
      <c r="AK186" s="23"/>
      <c r="AL186" s="23"/>
      <c r="AM186" s="23"/>
      <c r="AN186" s="23"/>
      <c r="AO186" s="23"/>
    </row>
    <row r="187" spans="3:41">
      <c r="C187" s="23"/>
      <c r="D187" s="23"/>
      <c r="E187" s="23"/>
      <c r="F187" s="23"/>
      <c r="G187" s="23"/>
      <c r="H187" s="23"/>
      <c r="I187" s="23"/>
      <c r="J187" s="23"/>
      <c r="K187" s="23"/>
      <c r="L187" s="23"/>
      <c r="M187" s="23"/>
      <c r="N187" s="23"/>
      <c r="O187" s="25"/>
      <c r="P187" s="25"/>
      <c r="Q187" s="25"/>
      <c r="R187" s="25"/>
      <c r="S187" s="23"/>
      <c r="T187" s="23"/>
      <c r="U187" s="23"/>
      <c r="V187" s="23"/>
      <c r="W187" s="23"/>
      <c r="X187" s="23"/>
      <c r="Y187" s="23"/>
      <c r="Z187" s="23"/>
      <c r="AA187" s="23"/>
      <c r="AB187" s="23"/>
      <c r="AC187" s="23"/>
      <c r="AD187" s="23"/>
      <c r="AE187" s="23"/>
      <c r="AF187" s="23"/>
      <c r="AG187" s="23"/>
      <c r="AH187" s="23"/>
      <c r="AI187" s="23"/>
      <c r="AJ187" s="23"/>
      <c r="AK187" s="23"/>
      <c r="AL187" s="23"/>
      <c r="AM187" s="23"/>
      <c r="AN187" s="23"/>
      <c r="AO187" s="23"/>
    </row>
    <row r="188" spans="3:41">
      <c r="C188" s="23"/>
      <c r="D188" s="23"/>
      <c r="E188" s="23"/>
      <c r="F188" s="23"/>
      <c r="G188" s="23"/>
      <c r="H188" s="23"/>
      <c r="I188" s="23"/>
      <c r="J188" s="23"/>
      <c r="K188" s="23"/>
      <c r="L188" s="23"/>
      <c r="M188" s="23"/>
      <c r="N188" s="23"/>
      <c r="O188" s="25"/>
      <c r="P188" s="25"/>
      <c r="Q188" s="25"/>
      <c r="R188" s="25"/>
      <c r="S188" s="23"/>
      <c r="T188" s="23"/>
      <c r="U188" s="23"/>
      <c r="V188" s="23"/>
      <c r="W188" s="23"/>
      <c r="X188" s="23"/>
      <c r="Y188" s="23"/>
      <c r="Z188" s="23"/>
      <c r="AA188" s="23"/>
      <c r="AB188" s="23"/>
      <c r="AC188" s="23"/>
      <c r="AD188" s="23"/>
      <c r="AE188" s="23"/>
      <c r="AF188" s="23"/>
      <c r="AG188" s="23"/>
      <c r="AH188" s="23"/>
      <c r="AI188" s="23"/>
      <c r="AJ188" s="23"/>
      <c r="AK188" s="23"/>
      <c r="AL188" s="23"/>
      <c r="AM188" s="23"/>
      <c r="AN188" s="23"/>
      <c r="AO188" s="23"/>
    </row>
    <row r="189" spans="3:41">
      <c r="C189" s="23"/>
      <c r="D189" s="23"/>
      <c r="E189" s="23"/>
      <c r="F189" s="23"/>
      <c r="G189" s="23"/>
      <c r="H189" s="23"/>
      <c r="I189" s="23"/>
      <c r="J189" s="23"/>
      <c r="K189" s="23"/>
      <c r="L189" s="23"/>
      <c r="M189" s="23"/>
      <c r="N189" s="23"/>
      <c r="O189" s="25"/>
      <c r="P189" s="25"/>
      <c r="Q189" s="25"/>
      <c r="R189" s="25"/>
      <c r="S189" s="23"/>
      <c r="T189" s="23"/>
      <c r="U189" s="23"/>
      <c r="V189" s="23"/>
      <c r="W189" s="23"/>
      <c r="X189" s="23"/>
      <c r="Y189" s="23"/>
      <c r="Z189" s="23"/>
      <c r="AA189" s="23"/>
      <c r="AB189" s="23"/>
      <c r="AC189" s="23"/>
      <c r="AD189" s="23"/>
      <c r="AE189" s="23"/>
      <c r="AF189" s="23"/>
      <c r="AG189" s="23"/>
      <c r="AH189" s="23"/>
      <c r="AI189" s="23"/>
      <c r="AJ189" s="23"/>
      <c r="AK189" s="23"/>
      <c r="AL189" s="23"/>
      <c r="AM189" s="23"/>
      <c r="AN189" s="23"/>
      <c r="AO189" s="23"/>
    </row>
    <row r="190" spans="3:41">
      <c r="C190" s="23"/>
      <c r="D190" s="23"/>
      <c r="E190" s="23"/>
      <c r="F190" s="23"/>
      <c r="G190" s="23"/>
      <c r="H190" s="23"/>
      <c r="I190" s="23"/>
      <c r="J190" s="23"/>
      <c r="K190" s="23"/>
      <c r="L190" s="23"/>
      <c r="M190" s="23"/>
      <c r="N190" s="23"/>
      <c r="O190" s="25"/>
      <c r="P190" s="25"/>
      <c r="Q190" s="25"/>
      <c r="R190" s="25"/>
      <c r="S190" s="23"/>
      <c r="T190" s="23"/>
      <c r="U190" s="23"/>
      <c r="V190" s="23"/>
      <c r="W190" s="23"/>
      <c r="X190" s="23"/>
      <c r="Y190" s="23"/>
      <c r="Z190" s="23"/>
      <c r="AA190" s="23"/>
      <c r="AB190" s="23"/>
      <c r="AC190" s="23"/>
      <c r="AD190" s="23"/>
      <c r="AE190" s="23"/>
      <c r="AF190" s="23"/>
      <c r="AG190" s="23"/>
      <c r="AH190" s="23"/>
      <c r="AI190" s="23"/>
      <c r="AJ190" s="23"/>
      <c r="AK190" s="23"/>
      <c r="AL190" s="23"/>
      <c r="AM190" s="23"/>
      <c r="AN190" s="23"/>
      <c r="AO190" s="23"/>
    </row>
    <row r="191" spans="3:41">
      <c r="C191" s="23"/>
      <c r="D191" s="23"/>
      <c r="E191" s="23"/>
      <c r="F191" s="23"/>
      <c r="G191" s="23"/>
      <c r="H191" s="23"/>
      <c r="I191" s="23"/>
      <c r="J191" s="23"/>
      <c r="K191" s="23"/>
      <c r="L191" s="23"/>
      <c r="M191" s="23"/>
      <c r="N191" s="23"/>
      <c r="O191" s="25"/>
      <c r="P191" s="25"/>
      <c r="Q191" s="25"/>
      <c r="R191" s="25"/>
      <c r="S191" s="23"/>
      <c r="T191" s="23"/>
      <c r="U191" s="23"/>
      <c r="V191" s="23"/>
      <c r="W191" s="23"/>
      <c r="X191" s="23"/>
      <c r="Y191" s="23"/>
      <c r="Z191" s="23"/>
      <c r="AA191" s="23"/>
      <c r="AB191" s="23"/>
      <c r="AC191" s="23"/>
      <c r="AD191" s="23"/>
      <c r="AE191" s="23"/>
      <c r="AF191" s="23"/>
      <c r="AG191" s="23"/>
      <c r="AH191" s="23"/>
      <c r="AI191" s="23"/>
      <c r="AJ191" s="23"/>
      <c r="AK191" s="23"/>
      <c r="AL191" s="23"/>
      <c r="AM191" s="23"/>
      <c r="AN191" s="23"/>
      <c r="AO191" s="23"/>
    </row>
    <row r="192" spans="3:41">
      <c r="C192" s="23"/>
      <c r="D192" s="23"/>
      <c r="E192" s="23"/>
      <c r="F192" s="23"/>
      <c r="G192" s="23"/>
      <c r="H192" s="23"/>
      <c r="I192" s="23"/>
      <c r="J192" s="23"/>
      <c r="K192" s="23"/>
      <c r="L192" s="23"/>
      <c r="M192" s="23"/>
      <c r="N192" s="23"/>
      <c r="O192" s="25"/>
      <c r="P192" s="25"/>
      <c r="Q192" s="25"/>
      <c r="R192" s="25"/>
      <c r="S192" s="23"/>
      <c r="T192" s="23"/>
      <c r="U192" s="23"/>
      <c r="V192" s="23"/>
      <c r="W192" s="23"/>
      <c r="X192" s="23"/>
      <c r="Y192" s="23"/>
      <c r="Z192" s="23"/>
      <c r="AA192" s="23"/>
      <c r="AB192" s="23"/>
      <c r="AC192" s="23"/>
      <c r="AD192" s="23"/>
      <c r="AE192" s="23"/>
      <c r="AF192" s="23"/>
      <c r="AG192" s="23"/>
      <c r="AH192" s="23"/>
      <c r="AI192" s="23"/>
      <c r="AJ192" s="23"/>
      <c r="AK192" s="23"/>
      <c r="AL192" s="23"/>
      <c r="AM192" s="23"/>
      <c r="AN192" s="23"/>
      <c r="AO192" s="23"/>
    </row>
    <row r="193" spans="3:41">
      <c r="C193" s="23"/>
      <c r="D193" s="23"/>
      <c r="E193" s="23"/>
      <c r="F193" s="23"/>
      <c r="G193" s="23"/>
      <c r="H193" s="23"/>
      <c r="I193" s="23"/>
      <c r="J193" s="23"/>
      <c r="K193" s="23"/>
      <c r="L193" s="23"/>
      <c r="M193" s="23"/>
      <c r="N193" s="23"/>
      <c r="O193" s="25"/>
      <c r="P193" s="25"/>
      <c r="Q193" s="25"/>
      <c r="R193" s="25"/>
      <c r="S193" s="23"/>
      <c r="T193" s="23"/>
      <c r="U193" s="23"/>
      <c r="V193" s="23"/>
      <c r="W193" s="23"/>
      <c r="X193" s="23"/>
      <c r="Y193" s="23"/>
      <c r="Z193" s="23"/>
      <c r="AA193" s="23"/>
      <c r="AB193" s="23"/>
      <c r="AC193" s="23"/>
      <c r="AD193" s="23"/>
      <c r="AE193" s="23"/>
      <c r="AF193" s="23"/>
      <c r="AG193" s="23"/>
      <c r="AH193" s="23"/>
      <c r="AI193" s="23"/>
      <c r="AJ193" s="23"/>
      <c r="AK193" s="23"/>
      <c r="AL193" s="23"/>
      <c r="AM193" s="23"/>
      <c r="AN193" s="23"/>
      <c r="AO193" s="23"/>
    </row>
    <row r="194" spans="3:41">
      <c r="C194" s="23"/>
      <c r="D194" s="23"/>
      <c r="E194" s="23"/>
      <c r="F194" s="23"/>
      <c r="G194" s="23"/>
      <c r="H194" s="23"/>
      <c r="I194" s="23"/>
      <c r="J194" s="23"/>
      <c r="K194" s="23"/>
      <c r="L194" s="23"/>
      <c r="M194" s="23"/>
      <c r="N194" s="23"/>
      <c r="O194" s="25"/>
      <c r="P194" s="25"/>
      <c r="Q194" s="25"/>
      <c r="R194" s="25"/>
      <c r="S194" s="23"/>
      <c r="T194" s="23"/>
      <c r="U194" s="23"/>
      <c r="V194" s="23"/>
      <c r="W194" s="23"/>
      <c r="X194" s="23"/>
      <c r="Y194" s="23"/>
      <c r="Z194" s="23"/>
      <c r="AA194" s="23"/>
      <c r="AB194" s="23"/>
      <c r="AC194" s="23"/>
      <c r="AD194" s="23"/>
      <c r="AE194" s="23"/>
      <c r="AF194" s="23"/>
      <c r="AG194" s="23"/>
      <c r="AH194" s="23"/>
      <c r="AI194" s="23"/>
      <c r="AJ194" s="23"/>
      <c r="AK194" s="23"/>
      <c r="AL194" s="23"/>
      <c r="AM194" s="23"/>
      <c r="AN194" s="23"/>
      <c r="AO194" s="23"/>
    </row>
    <row r="195" spans="3:41">
      <c r="C195" s="23"/>
      <c r="D195" s="23"/>
      <c r="E195" s="23"/>
      <c r="F195" s="23"/>
      <c r="G195" s="23"/>
      <c r="H195" s="23"/>
      <c r="I195" s="23"/>
      <c r="J195" s="23"/>
      <c r="K195" s="23"/>
      <c r="L195" s="23"/>
      <c r="M195" s="23"/>
      <c r="N195" s="23"/>
      <c r="O195" s="25"/>
      <c r="P195" s="25"/>
      <c r="Q195" s="25"/>
      <c r="R195" s="25"/>
      <c r="S195" s="23"/>
      <c r="T195" s="23"/>
      <c r="U195" s="23"/>
      <c r="V195" s="23"/>
      <c r="W195" s="23"/>
      <c r="X195" s="23"/>
      <c r="Y195" s="23"/>
      <c r="Z195" s="23"/>
      <c r="AA195" s="23"/>
      <c r="AB195" s="23"/>
      <c r="AC195" s="23"/>
      <c r="AD195" s="23"/>
      <c r="AE195" s="23"/>
      <c r="AF195" s="23"/>
      <c r="AG195" s="23"/>
      <c r="AH195" s="23"/>
      <c r="AI195" s="23"/>
      <c r="AJ195" s="23"/>
      <c r="AK195" s="23"/>
      <c r="AL195" s="23"/>
      <c r="AM195" s="23"/>
      <c r="AN195" s="23"/>
      <c r="AO195" s="23"/>
    </row>
    <row r="196" spans="3:41">
      <c r="C196" s="23"/>
      <c r="D196" s="23"/>
      <c r="E196" s="23"/>
      <c r="F196" s="23"/>
      <c r="G196" s="23"/>
      <c r="H196" s="23"/>
      <c r="I196" s="23"/>
      <c r="J196" s="23"/>
      <c r="K196" s="23"/>
      <c r="L196" s="23"/>
      <c r="M196" s="23"/>
      <c r="N196" s="23"/>
      <c r="O196" s="25"/>
      <c r="P196" s="25"/>
      <c r="Q196" s="25"/>
      <c r="R196" s="25"/>
      <c r="S196" s="23"/>
      <c r="T196" s="23"/>
      <c r="U196" s="23"/>
      <c r="V196" s="23"/>
      <c r="W196" s="23"/>
      <c r="X196" s="23"/>
      <c r="Y196" s="23"/>
      <c r="Z196" s="23"/>
      <c r="AA196" s="23"/>
      <c r="AB196" s="23"/>
      <c r="AC196" s="23"/>
      <c r="AD196" s="23"/>
      <c r="AE196" s="23"/>
      <c r="AF196" s="23"/>
      <c r="AG196" s="23"/>
      <c r="AH196" s="23"/>
      <c r="AI196" s="23"/>
      <c r="AJ196" s="23"/>
      <c r="AK196" s="23"/>
      <c r="AL196" s="23"/>
      <c r="AM196" s="23"/>
      <c r="AN196" s="23"/>
      <c r="AO196" s="23"/>
    </row>
    <row r="197" spans="3:41">
      <c r="C197" s="23"/>
      <c r="D197" s="23"/>
      <c r="E197" s="23"/>
      <c r="F197" s="23"/>
      <c r="G197" s="23"/>
      <c r="H197" s="23"/>
      <c r="I197" s="23"/>
      <c r="J197" s="23"/>
      <c r="K197" s="23"/>
      <c r="L197" s="23"/>
      <c r="M197" s="23"/>
      <c r="N197" s="23"/>
      <c r="O197" s="25"/>
      <c r="P197" s="25"/>
      <c r="Q197" s="25"/>
      <c r="R197" s="25"/>
      <c r="S197" s="23"/>
      <c r="T197" s="23"/>
      <c r="U197" s="23"/>
      <c r="V197" s="23"/>
      <c r="W197" s="23"/>
      <c r="X197" s="23"/>
      <c r="Y197" s="23"/>
      <c r="Z197" s="23"/>
      <c r="AA197" s="23"/>
      <c r="AB197" s="23"/>
      <c r="AC197" s="23"/>
      <c r="AD197" s="23"/>
      <c r="AE197" s="23"/>
      <c r="AF197" s="23"/>
      <c r="AG197" s="23"/>
      <c r="AH197" s="23"/>
      <c r="AI197" s="23"/>
      <c r="AJ197" s="23"/>
      <c r="AK197" s="23"/>
      <c r="AL197" s="23"/>
      <c r="AM197" s="23"/>
      <c r="AN197" s="23"/>
      <c r="AO197" s="23"/>
    </row>
    <row r="198" spans="3:41">
      <c r="C198" s="23"/>
      <c r="D198" s="23"/>
      <c r="E198" s="23"/>
      <c r="F198" s="23"/>
      <c r="G198" s="23"/>
      <c r="H198" s="23"/>
      <c r="I198" s="23"/>
      <c r="J198" s="23"/>
      <c r="K198" s="23"/>
      <c r="L198" s="23"/>
      <c r="M198" s="23"/>
      <c r="N198" s="23"/>
      <c r="O198" s="25"/>
      <c r="P198" s="25"/>
      <c r="Q198" s="25"/>
      <c r="R198" s="25"/>
      <c r="S198" s="23"/>
      <c r="T198" s="23"/>
      <c r="U198" s="23"/>
      <c r="V198" s="23"/>
      <c r="W198" s="23"/>
      <c r="X198" s="23"/>
      <c r="Y198" s="23"/>
      <c r="Z198" s="23"/>
      <c r="AA198" s="23"/>
      <c r="AB198" s="23"/>
      <c r="AC198" s="23"/>
      <c r="AD198" s="23"/>
      <c r="AE198" s="23"/>
      <c r="AF198" s="23"/>
      <c r="AG198" s="23"/>
      <c r="AH198" s="23"/>
      <c r="AI198" s="23"/>
      <c r="AJ198" s="23"/>
      <c r="AK198" s="23"/>
      <c r="AL198" s="23"/>
      <c r="AM198" s="23"/>
      <c r="AN198" s="23"/>
      <c r="AO198" s="23"/>
    </row>
    <row r="199" spans="3:41">
      <c r="C199" s="23"/>
      <c r="D199" s="23"/>
      <c r="E199" s="23"/>
      <c r="F199" s="23"/>
      <c r="G199" s="23"/>
      <c r="H199" s="23"/>
      <c r="I199" s="23"/>
      <c r="J199" s="23"/>
      <c r="K199" s="23"/>
      <c r="L199" s="23"/>
      <c r="M199" s="23"/>
      <c r="N199" s="23"/>
      <c r="O199" s="25"/>
      <c r="P199" s="25"/>
      <c r="Q199" s="25"/>
      <c r="R199" s="25"/>
      <c r="S199" s="23"/>
      <c r="T199" s="23"/>
      <c r="U199" s="23"/>
      <c r="V199" s="23"/>
      <c r="W199" s="23"/>
      <c r="X199" s="23"/>
      <c r="Y199" s="23"/>
      <c r="Z199" s="23"/>
      <c r="AA199" s="23"/>
      <c r="AB199" s="23"/>
      <c r="AC199" s="23"/>
      <c r="AD199" s="23"/>
      <c r="AE199" s="23"/>
      <c r="AF199" s="23"/>
      <c r="AG199" s="23"/>
      <c r="AH199" s="23"/>
      <c r="AI199" s="23"/>
      <c r="AJ199" s="23"/>
      <c r="AK199" s="23"/>
      <c r="AL199" s="23"/>
      <c r="AM199" s="23"/>
      <c r="AN199" s="23"/>
      <c r="AO199" s="23"/>
    </row>
    <row r="200" spans="3:41">
      <c r="C200" s="23"/>
      <c r="D200" s="23"/>
      <c r="E200" s="23"/>
      <c r="F200" s="23"/>
      <c r="G200" s="23"/>
      <c r="H200" s="23"/>
      <c r="I200" s="23"/>
      <c r="J200" s="23"/>
      <c r="K200" s="23"/>
      <c r="L200" s="23"/>
      <c r="M200" s="23"/>
      <c r="N200" s="23"/>
      <c r="O200" s="25"/>
      <c r="P200" s="25"/>
      <c r="Q200" s="25"/>
      <c r="R200" s="25"/>
      <c r="S200" s="23"/>
      <c r="T200" s="23"/>
      <c r="U200" s="23"/>
      <c r="V200" s="23"/>
      <c r="W200" s="23"/>
      <c r="X200" s="23"/>
      <c r="Y200" s="23"/>
      <c r="Z200" s="23"/>
      <c r="AA200" s="23"/>
      <c r="AB200" s="23"/>
      <c r="AC200" s="23"/>
      <c r="AD200" s="23"/>
      <c r="AE200" s="23"/>
      <c r="AF200" s="23"/>
      <c r="AG200" s="23"/>
      <c r="AH200" s="23"/>
      <c r="AI200" s="23"/>
      <c r="AJ200" s="23"/>
      <c r="AK200" s="23"/>
      <c r="AL200" s="23"/>
      <c r="AM200" s="23"/>
      <c r="AN200" s="23"/>
      <c r="AO200" s="23"/>
    </row>
    <row r="201" spans="3:41">
      <c r="C201" s="23"/>
      <c r="D201" s="23"/>
      <c r="E201" s="23"/>
      <c r="F201" s="23"/>
      <c r="G201" s="23"/>
      <c r="H201" s="23"/>
      <c r="I201" s="23"/>
      <c r="J201" s="23"/>
      <c r="K201" s="23"/>
      <c r="L201" s="23"/>
      <c r="M201" s="23"/>
      <c r="N201" s="23"/>
      <c r="O201" s="25"/>
      <c r="P201" s="25"/>
      <c r="Q201" s="25"/>
      <c r="R201" s="25"/>
      <c r="S201" s="23"/>
      <c r="T201" s="23"/>
      <c r="U201" s="23"/>
      <c r="V201" s="23"/>
      <c r="W201" s="23"/>
      <c r="X201" s="23"/>
      <c r="Y201" s="23"/>
      <c r="Z201" s="23"/>
      <c r="AA201" s="23"/>
      <c r="AB201" s="23"/>
      <c r="AC201" s="23"/>
      <c r="AD201" s="23"/>
      <c r="AE201" s="23"/>
      <c r="AF201" s="23"/>
      <c r="AG201" s="23"/>
      <c r="AH201" s="23"/>
      <c r="AI201" s="23"/>
      <c r="AJ201" s="23"/>
      <c r="AK201" s="23"/>
      <c r="AL201" s="23"/>
      <c r="AM201" s="23"/>
      <c r="AN201" s="23"/>
      <c r="AO201" s="23"/>
    </row>
    <row r="202" spans="3:41">
      <c r="C202" s="23"/>
      <c r="D202" s="23"/>
      <c r="E202" s="23"/>
      <c r="F202" s="23"/>
      <c r="G202" s="23"/>
      <c r="H202" s="23"/>
      <c r="I202" s="23"/>
      <c r="J202" s="23"/>
      <c r="K202" s="23"/>
      <c r="L202" s="23"/>
      <c r="M202" s="23"/>
      <c r="N202" s="23"/>
      <c r="O202" s="25"/>
      <c r="P202" s="25"/>
      <c r="Q202" s="25"/>
      <c r="R202" s="25"/>
      <c r="S202" s="23"/>
      <c r="T202" s="23"/>
      <c r="U202" s="23"/>
      <c r="V202" s="23"/>
      <c r="W202" s="23"/>
      <c r="X202" s="23"/>
      <c r="Y202" s="23"/>
      <c r="Z202" s="23"/>
      <c r="AA202" s="23"/>
      <c r="AB202" s="23"/>
      <c r="AC202" s="23"/>
      <c r="AD202" s="23"/>
      <c r="AE202" s="23"/>
      <c r="AF202" s="23"/>
      <c r="AG202" s="23"/>
      <c r="AH202" s="23"/>
      <c r="AI202" s="23"/>
      <c r="AJ202" s="23"/>
      <c r="AK202" s="23"/>
      <c r="AL202" s="23"/>
      <c r="AM202" s="23"/>
      <c r="AN202" s="23"/>
      <c r="AO202" s="23"/>
    </row>
    <row r="203" spans="3:41">
      <c r="C203" s="23"/>
      <c r="D203" s="23"/>
      <c r="E203" s="23"/>
      <c r="F203" s="23"/>
      <c r="G203" s="23"/>
      <c r="H203" s="23"/>
      <c r="I203" s="23"/>
      <c r="J203" s="23"/>
      <c r="K203" s="23"/>
      <c r="L203" s="23"/>
      <c r="M203" s="23"/>
      <c r="N203" s="23"/>
      <c r="O203" s="25"/>
      <c r="P203" s="25"/>
      <c r="Q203" s="25"/>
      <c r="R203" s="25"/>
      <c r="S203" s="23"/>
      <c r="T203" s="23"/>
      <c r="U203" s="23"/>
      <c r="V203" s="23"/>
      <c r="W203" s="23"/>
      <c r="X203" s="23"/>
      <c r="Y203" s="23"/>
      <c r="Z203" s="23"/>
      <c r="AA203" s="23"/>
      <c r="AB203" s="23"/>
      <c r="AC203" s="23"/>
      <c r="AD203" s="23"/>
      <c r="AE203" s="23"/>
      <c r="AF203" s="23"/>
      <c r="AG203" s="23"/>
      <c r="AH203" s="23"/>
      <c r="AI203" s="23"/>
      <c r="AJ203" s="23"/>
      <c r="AK203" s="23"/>
      <c r="AL203" s="23"/>
      <c r="AM203" s="23"/>
      <c r="AN203" s="23"/>
      <c r="AO203" s="23"/>
    </row>
    <row r="204" spans="3:41">
      <c r="C204" s="23"/>
      <c r="D204" s="23"/>
      <c r="E204" s="23"/>
      <c r="F204" s="23"/>
      <c r="G204" s="23"/>
      <c r="H204" s="23"/>
      <c r="I204" s="23"/>
      <c r="J204" s="23"/>
      <c r="K204" s="23"/>
      <c r="L204" s="23"/>
      <c r="M204" s="23"/>
      <c r="N204" s="23"/>
      <c r="O204" s="25"/>
      <c r="P204" s="25"/>
      <c r="Q204" s="25"/>
      <c r="R204" s="25"/>
      <c r="S204" s="23"/>
      <c r="T204" s="23"/>
      <c r="U204" s="23"/>
      <c r="V204" s="23"/>
      <c r="W204" s="23"/>
      <c r="X204" s="23"/>
      <c r="Y204" s="23"/>
      <c r="Z204" s="23"/>
      <c r="AA204" s="23"/>
      <c r="AB204" s="23"/>
      <c r="AC204" s="23"/>
      <c r="AD204" s="23"/>
      <c r="AE204" s="23"/>
      <c r="AF204" s="23"/>
      <c r="AG204" s="23"/>
      <c r="AH204" s="23"/>
      <c r="AI204" s="23"/>
      <c r="AJ204" s="23"/>
      <c r="AK204" s="23"/>
      <c r="AL204" s="23"/>
      <c r="AM204" s="23"/>
      <c r="AN204" s="23"/>
      <c r="AO204" s="23"/>
    </row>
    <row r="205" spans="3:41">
      <c r="C205" s="23"/>
      <c r="D205" s="23"/>
      <c r="E205" s="23"/>
      <c r="F205" s="23"/>
      <c r="G205" s="23"/>
      <c r="H205" s="23"/>
      <c r="I205" s="23"/>
      <c r="J205" s="23"/>
      <c r="K205" s="23"/>
      <c r="L205" s="23"/>
      <c r="M205" s="23"/>
      <c r="N205" s="23"/>
      <c r="O205" s="25"/>
      <c r="P205" s="25"/>
      <c r="Q205" s="25"/>
      <c r="R205" s="25"/>
      <c r="S205" s="23"/>
      <c r="T205" s="23"/>
      <c r="U205" s="23"/>
      <c r="V205" s="23"/>
      <c r="W205" s="23"/>
      <c r="X205" s="23"/>
      <c r="Y205" s="23"/>
      <c r="Z205" s="23"/>
      <c r="AA205" s="23"/>
      <c r="AB205" s="23"/>
      <c r="AC205" s="23"/>
      <c r="AD205" s="23"/>
      <c r="AE205" s="23"/>
      <c r="AF205" s="23"/>
      <c r="AG205" s="23"/>
      <c r="AH205" s="23"/>
      <c r="AI205" s="23"/>
      <c r="AJ205" s="23"/>
      <c r="AK205" s="23"/>
      <c r="AL205" s="23"/>
      <c r="AM205" s="23"/>
      <c r="AN205" s="23"/>
      <c r="AO205" s="23"/>
    </row>
    <row r="206" spans="3:41">
      <c r="C206" s="23"/>
      <c r="D206" s="23"/>
      <c r="E206" s="23"/>
      <c r="F206" s="23"/>
      <c r="G206" s="23"/>
      <c r="H206" s="23"/>
      <c r="I206" s="23"/>
      <c r="J206" s="23"/>
      <c r="K206" s="23"/>
      <c r="L206" s="23"/>
      <c r="M206" s="23"/>
      <c r="N206" s="23"/>
      <c r="O206" s="25"/>
      <c r="P206" s="25"/>
      <c r="Q206" s="25"/>
      <c r="R206" s="25"/>
      <c r="S206" s="23"/>
      <c r="T206" s="23"/>
      <c r="U206" s="23"/>
      <c r="V206" s="23"/>
      <c r="W206" s="23"/>
      <c r="X206" s="23"/>
      <c r="Y206" s="23"/>
      <c r="Z206" s="23"/>
      <c r="AA206" s="23"/>
      <c r="AB206" s="23"/>
      <c r="AC206" s="23"/>
      <c r="AD206" s="23"/>
      <c r="AE206" s="23"/>
      <c r="AF206" s="23"/>
      <c r="AG206" s="23"/>
      <c r="AH206" s="23"/>
      <c r="AI206" s="23"/>
      <c r="AJ206" s="23"/>
      <c r="AK206" s="23"/>
      <c r="AL206" s="23"/>
      <c r="AM206" s="23"/>
      <c r="AN206" s="23"/>
      <c r="AO206" s="23"/>
    </row>
    <row r="207" spans="3:41">
      <c r="C207" s="23"/>
      <c r="D207" s="23"/>
      <c r="E207" s="23"/>
      <c r="F207" s="23"/>
      <c r="G207" s="23"/>
      <c r="H207" s="23"/>
      <c r="I207" s="23"/>
      <c r="J207" s="23"/>
      <c r="K207" s="23"/>
      <c r="L207" s="23"/>
      <c r="M207" s="23"/>
      <c r="N207" s="23"/>
      <c r="O207" s="25"/>
      <c r="P207" s="25"/>
      <c r="Q207" s="25"/>
      <c r="R207" s="25"/>
      <c r="S207" s="23"/>
      <c r="T207" s="23"/>
      <c r="U207" s="23"/>
      <c r="V207" s="23"/>
      <c r="W207" s="23"/>
      <c r="X207" s="23"/>
      <c r="Y207" s="23"/>
      <c r="Z207" s="23"/>
      <c r="AA207" s="23"/>
      <c r="AB207" s="23"/>
      <c r="AC207" s="23"/>
      <c r="AD207" s="23"/>
      <c r="AE207" s="23"/>
      <c r="AF207" s="23"/>
      <c r="AG207" s="23"/>
      <c r="AH207" s="23"/>
      <c r="AI207" s="23"/>
      <c r="AJ207" s="23"/>
      <c r="AK207" s="23"/>
      <c r="AL207" s="23"/>
      <c r="AM207" s="23"/>
      <c r="AN207" s="23"/>
      <c r="AO207" s="23"/>
    </row>
    <row r="208" spans="3:41">
      <c r="C208" s="23"/>
      <c r="D208" s="23"/>
      <c r="E208" s="23"/>
      <c r="F208" s="23"/>
      <c r="G208" s="23"/>
      <c r="H208" s="23"/>
      <c r="I208" s="23"/>
      <c r="J208" s="23"/>
      <c r="K208" s="23"/>
      <c r="L208" s="23"/>
      <c r="M208" s="23"/>
      <c r="N208" s="23"/>
      <c r="O208" s="25"/>
      <c r="P208" s="25"/>
      <c r="Q208" s="25"/>
      <c r="R208" s="25"/>
      <c r="S208" s="23"/>
      <c r="T208" s="23"/>
      <c r="U208" s="23"/>
      <c r="V208" s="23"/>
      <c r="W208" s="23"/>
      <c r="X208" s="23"/>
      <c r="Y208" s="23"/>
      <c r="Z208" s="23"/>
      <c r="AA208" s="23"/>
      <c r="AB208" s="23"/>
      <c r="AC208" s="23"/>
      <c r="AD208" s="23"/>
      <c r="AE208" s="23"/>
      <c r="AF208" s="23"/>
      <c r="AG208" s="23"/>
      <c r="AH208" s="23"/>
      <c r="AI208" s="23"/>
      <c r="AJ208" s="23"/>
      <c r="AK208" s="23"/>
      <c r="AL208" s="23"/>
      <c r="AM208" s="23"/>
      <c r="AN208" s="23"/>
      <c r="AO208" s="23"/>
    </row>
    <row r="209" spans="3:41">
      <c r="C209" s="23"/>
      <c r="D209" s="23"/>
      <c r="E209" s="23"/>
      <c r="F209" s="23"/>
      <c r="G209" s="23"/>
      <c r="H209" s="23"/>
      <c r="I209" s="23"/>
      <c r="J209" s="23"/>
      <c r="K209" s="23"/>
      <c r="L209" s="23"/>
      <c r="M209" s="23"/>
      <c r="N209" s="23"/>
      <c r="O209" s="25"/>
      <c r="P209" s="25"/>
      <c r="Q209" s="25"/>
      <c r="R209" s="25"/>
      <c r="S209" s="23"/>
      <c r="T209" s="23"/>
      <c r="U209" s="23"/>
      <c r="V209" s="23"/>
      <c r="W209" s="23"/>
      <c r="X209" s="23"/>
      <c r="Y209" s="23"/>
      <c r="Z209" s="23"/>
      <c r="AA209" s="23"/>
      <c r="AB209" s="23"/>
      <c r="AC209" s="23"/>
      <c r="AD209" s="23"/>
      <c r="AE209" s="23"/>
      <c r="AF209" s="23"/>
      <c r="AG209" s="23"/>
      <c r="AH209" s="23"/>
      <c r="AI209" s="23"/>
      <c r="AJ209" s="23"/>
      <c r="AK209" s="23"/>
      <c r="AL209" s="23"/>
      <c r="AM209" s="23"/>
      <c r="AN209" s="23"/>
      <c r="AO209" s="23"/>
    </row>
    <row r="210" spans="3:41">
      <c r="C210" s="23"/>
      <c r="D210" s="23"/>
      <c r="E210" s="23"/>
      <c r="F210" s="23"/>
      <c r="G210" s="23"/>
      <c r="H210" s="23"/>
      <c r="I210" s="23"/>
      <c r="J210" s="23"/>
      <c r="K210" s="23"/>
      <c r="L210" s="23"/>
      <c r="M210" s="23"/>
      <c r="N210" s="23"/>
      <c r="O210" s="25"/>
      <c r="P210" s="25"/>
      <c r="Q210" s="25"/>
      <c r="R210" s="25"/>
      <c r="S210" s="23"/>
      <c r="T210" s="23"/>
      <c r="U210" s="23"/>
      <c r="V210" s="23"/>
      <c r="W210" s="23"/>
      <c r="X210" s="23"/>
      <c r="Y210" s="23"/>
      <c r="Z210" s="23"/>
      <c r="AA210" s="23"/>
      <c r="AB210" s="23"/>
      <c r="AC210" s="23"/>
      <c r="AD210" s="23"/>
      <c r="AE210" s="23"/>
      <c r="AF210" s="23"/>
      <c r="AG210" s="23"/>
      <c r="AH210" s="23"/>
      <c r="AI210" s="23"/>
      <c r="AJ210" s="23"/>
      <c r="AK210" s="23"/>
      <c r="AL210" s="23"/>
      <c r="AM210" s="23"/>
      <c r="AN210" s="23"/>
      <c r="AO210" s="23"/>
    </row>
    <row r="211" spans="3:41">
      <c r="C211" s="23"/>
      <c r="D211" s="23"/>
      <c r="E211" s="23"/>
      <c r="F211" s="23"/>
      <c r="G211" s="23"/>
      <c r="H211" s="23"/>
      <c r="I211" s="23"/>
      <c r="J211" s="23"/>
      <c r="K211" s="23"/>
      <c r="L211" s="23"/>
      <c r="M211" s="23"/>
      <c r="N211" s="23"/>
      <c r="O211" s="25"/>
      <c r="P211" s="25"/>
      <c r="Q211" s="25"/>
      <c r="R211" s="25"/>
      <c r="S211" s="23"/>
      <c r="T211" s="23"/>
      <c r="U211" s="23"/>
      <c r="V211" s="23"/>
      <c r="W211" s="23"/>
      <c r="X211" s="23"/>
      <c r="Y211" s="23"/>
      <c r="Z211" s="23"/>
      <c r="AA211" s="23"/>
      <c r="AB211" s="23"/>
      <c r="AC211" s="23"/>
      <c r="AD211" s="23"/>
      <c r="AE211" s="23"/>
      <c r="AF211" s="23"/>
      <c r="AG211" s="23"/>
      <c r="AH211" s="23"/>
      <c r="AI211" s="23"/>
      <c r="AJ211" s="23"/>
      <c r="AK211" s="23"/>
      <c r="AL211" s="23"/>
      <c r="AM211" s="23"/>
      <c r="AN211" s="23"/>
      <c r="AO211" s="23"/>
    </row>
    <row r="212" spans="3:41">
      <c r="C212" s="23"/>
      <c r="D212" s="23"/>
      <c r="E212" s="23"/>
      <c r="F212" s="23"/>
      <c r="G212" s="23"/>
      <c r="H212" s="23"/>
      <c r="I212" s="23"/>
      <c r="J212" s="23"/>
      <c r="K212" s="23"/>
      <c r="L212" s="23"/>
      <c r="M212" s="23"/>
      <c r="N212" s="23"/>
      <c r="O212" s="25"/>
      <c r="P212" s="25"/>
      <c r="Q212" s="25"/>
      <c r="R212" s="25"/>
      <c r="S212" s="23"/>
      <c r="T212" s="23"/>
      <c r="U212" s="23"/>
      <c r="V212" s="23"/>
      <c r="W212" s="23"/>
      <c r="X212" s="23"/>
      <c r="Y212" s="23"/>
      <c r="Z212" s="23"/>
      <c r="AA212" s="23"/>
      <c r="AB212" s="23"/>
      <c r="AC212" s="23"/>
      <c r="AD212" s="23"/>
      <c r="AE212" s="23"/>
      <c r="AF212" s="23"/>
      <c r="AG212" s="23"/>
      <c r="AH212" s="23"/>
      <c r="AI212" s="23"/>
      <c r="AJ212" s="23"/>
      <c r="AK212" s="23"/>
      <c r="AL212" s="23"/>
      <c r="AM212" s="23"/>
      <c r="AN212" s="23"/>
      <c r="AO212" s="23"/>
    </row>
    <row r="213" spans="3:41">
      <c r="C213" s="23"/>
      <c r="D213" s="23"/>
      <c r="E213" s="23"/>
      <c r="F213" s="23"/>
      <c r="G213" s="23"/>
      <c r="H213" s="23"/>
      <c r="I213" s="23"/>
      <c r="J213" s="23"/>
      <c r="K213" s="23"/>
      <c r="L213" s="23"/>
      <c r="M213" s="23"/>
      <c r="N213" s="23"/>
      <c r="O213" s="25"/>
      <c r="P213" s="25"/>
      <c r="Q213" s="25"/>
      <c r="R213" s="25"/>
      <c r="S213" s="23"/>
      <c r="T213" s="23"/>
      <c r="U213" s="23"/>
      <c r="V213" s="23"/>
      <c r="W213" s="23"/>
      <c r="X213" s="23"/>
      <c r="Y213" s="23"/>
      <c r="Z213" s="23"/>
      <c r="AA213" s="23"/>
      <c r="AB213" s="23"/>
      <c r="AC213" s="23"/>
      <c r="AD213" s="23"/>
      <c r="AE213" s="23"/>
      <c r="AF213" s="23"/>
      <c r="AG213" s="23"/>
      <c r="AH213" s="23"/>
      <c r="AI213" s="23"/>
      <c r="AJ213" s="23"/>
      <c r="AK213" s="23"/>
      <c r="AL213" s="23"/>
      <c r="AM213" s="23"/>
      <c r="AN213" s="23"/>
      <c r="AO213" s="23"/>
    </row>
    <row r="214" spans="3:41">
      <c r="C214" s="23"/>
      <c r="D214" s="23"/>
      <c r="E214" s="23"/>
      <c r="F214" s="23"/>
      <c r="G214" s="23"/>
      <c r="H214" s="23"/>
      <c r="I214" s="23"/>
      <c r="J214" s="23"/>
      <c r="K214" s="23"/>
      <c r="L214" s="23"/>
      <c r="M214" s="23"/>
      <c r="N214" s="23"/>
      <c r="O214" s="25"/>
      <c r="P214" s="25"/>
      <c r="Q214" s="25"/>
      <c r="R214" s="25"/>
      <c r="S214" s="23"/>
      <c r="T214" s="23"/>
      <c r="U214" s="23"/>
      <c r="V214" s="23"/>
      <c r="W214" s="23"/>
      <c r="X214" s="23"/>
      <c r="Y214" s="23"/>
      <c r="Z214" s="23"/>
      <c r="AA214" s="23"/>
      <c r="AB214" s="23"/>
      <c r="AC214" s="23"/>
      <c r="AD214" s="23"/>
      <c r="AE214" s="23"/>
      <c r="AF214" s="23"/>
      <c r="AG214" s="23"/>
      <c r="AH214" s="23"/>
      <c r="AI214" s="23"/>
      <c r="AJ214" s="23"/>
      <c r="AK214" s="23"/>
      <c r="AL214" s="23"/>
      <c r="AM214" s="23"/>
      <c r="AN214" s="23"/>
      <c r="AO214" s="23"/>
    </row>
    <row r="215" spans="3:41">
      <c r="C215" s="23"/>
      <c r="D215" s="23"/>
      <c r="E215" s="23"/>
      <c r="F215" s="23"/>
      <c r="G215" s="23"/>
      <c r="H215" s="23"/>
      <c r="I215" s="23"/>
      <c r="J215" s="23"/>
      <c r="K215" s="23"/>
      <c r="L215" s="23"/>
      <c r="M215" s="23"/>
      <c r="N215" s="23"/>
      <c r="O215" s="25"/>
      <c r="P215" s="25"/>
      <c r="Q215" s="25"/>
      <c r="R215" s="25"/>
      <c r="S215" s="23"/>
      <c r="T215" s="23"/>
      <c r="U215" s="23"/>
      <c r="V215" s="23"/>
      <c r="W215" s="23"/>
      <c r="X215" s="23"/>
      <c r="Y215" s="23"/>
      <c r="Z215" s="23"/>
      <c r="AA215" s="23"/>
      <c r="AB215" s="23"/>
      <c r="AC215" s="23"/>
      <c r="AD215" s="23"/>
      <c r="AE215" s="23"/>
      <c r="AF215" s="23"/>
      <c r="AG215" s="23"/>
      <c r="AH215" s="23"/>
      <c r="AI215" s="23"/>
      <c r="AJ215" s="23"/>
      <c r="AK215" s="23"/>
      <c r="AL215" s="23"/>
      <c r="AM215" s="23"/>
      <c r="AN215" s="23"/>
      <c r="AO215" s="23"/>
    </row>
    <row r="216" spans="3:41">
      <c r="C216" s="23"/>
      <c r="D216" s="23"/>
      <c r="E216" s="23"/>
      <c r="F216" s="23"/>
      <c r="G216" s="23"/>
      <c r="H216" s="23"/>
      <c r="I216" s="23"/>
      <c r="J216" s="23"/>
      <c r="K216" s="23"/>
      <c r="L216" s="23"/>
      <c r="M216" s="23"/>
      <c r="N216" s="23"/>
      <c r="O216" s="25"/>
      <c r="P216" s="25"/>
      <c r="Q216" s="25"/>
      <c r="R216" s="25"/>
      <c r="S216" s="23"/>
      <c r="T216" s="23"/>
      <c r="U216" s="23"/>
      <c r="V216" s="23"/>
      <c r="W216" s="23"/>
      <c r="X216" s="23"/>
      <c r="Y216" s="23"/>
      <c r="Z216" s="23"/>
      <c r="AA216" s="23"/>
      <c r="AB216" s="23"/>
      <c r="AC216" s="23"/>
      <c r="AD216" s="23"/>
      <c r="AE216" s="23"/>
      <c r="AF216" s="23"/>
      <c r="AG216" s="23"/>
      <c r="AH216" s="23"/>
      <c r="AI216" s="23"/>
      <c r="AJ216" s="23"/>
      <c r="AK216" s="23"/>
      <c r="AL216" s="23"/>
      <c r="AM216" s="23"/>
      <c r="AN216" s="23"/>
      <c r="AO216" s="23"/>
    </row>
    <row r="217" spans="3:41">
      <c r="C217" s="23"/>
      <c r="D217" s="23"/>
      <c r="E217" s="23"/>
      <c r="F217" s="23"/>
      <c r="G217" s="23"/>
      <c r="H217" s="23"/>
      <c r="I217" s="23"/>
      <c r="J217" s="23"/>
      <c r="K217" s="23"/>
      <c r="L217" s="23"/>
      <c r="M217" s="23"/>
      <c r="N217" s="23"/>
      <c r="O217" s="25"/>
      <c r="P217" s="25"/>
      <c r="Q217" s="25"/>
      <c r="R217" s="25"/>
      <c r="S217" s="23"/>
      <c r="T217" s="23"/>
      <c r="U217" s="23"/>
      <c r="V217" s="23"/>
      <c r="W217" s="23"/>
      <c r="X217" s="23"/>
      <c r="Y217" s="23"/>
      <c r="Z217" s="23"/>
      <c r="AA217" s="23"/>
      <c r="AB217" s="23"/>
      <c r="AC217" s="23"/>
      <c r="AD217" s="23"/>
      <c r="AE217" s="23"/>
      <c r="AF217" s="23"/>
      <c r="AG217" s="23"/>
      <c r="AH217" s="23"/>
      <c r="AI217" s="23"/>
      <c r="AJ217" s="23"/>
      <c r="AK217" s="23"/>
      <c r="AL217" s="23"/>
      <c r="AM217" s="23"/>
      <c r="AN217" s="23"/>
      <c r="AO217" s="23"/>
    </row>
    <row r="218" spans="3:41">
      <c r="C218" s="23"/>
      <c r="D218" s="23"/>
      <c r="E218" s="23"/>
      <c r="F218" s="23"/>
      <c r="G218" s="23"/>
      <c r="H218" s="23"/>
      <c r="I218" s="23"/>
      <c r="J218" s="23"/>
      <c r="K218" s="23"/>
      <c r="L218" s="23"/>
      <c r="M218" s="23"/>
      <c r="N218" s="23"/>
      <c r="O218" s="25"/>
      <c r="P218" s="25"/>
      <c r="Q218" s="25"/>
      <c r="R218" s="25"/>
      <c r="S218" s="23"/>
      <c r="T218" s="23"/>
      <c r="U218" s="23"/>
      <c r="V218" s="23"/>
      <c r="W218" s="23"/>
      <c r="X218" s="23"/>
      <c r="Y218" s="23"/>
      <c r="Z218" s="23"/>
      <c r="AA218" s="23"/>
      <c r="AB218" s="23"/>
      <c r="AC218" s="23"/>
      <c r="AD218" s="23"/>
      <c r="AE218" s="23"/>
      <c r="AF218" s="23"/>
      <c r="AG218" s="23"/>
      <c r="AH218" s="23"/>
      <c r="AI218" s="23"/>
      <c r="AJ218" s="23"/>
      <c r="AK218" s="23"/>
      <c r="AL218" s="23"/>
      <c r="AM218" s="23"/>
      <c r="AN218" s="23"/>
      <c r="AO218" s="23"/>
    </row>
    <row r="219" spans="3:41">
      <c r="C219" s="23"/>
      <c r="D219" s="23"/>
      <c r="E219" s="23"/>
      <c r="F219" s="23"/>
      <c r="G219" s="23"/>
      <c r="H219" s="23"/>
      <c r="I219" s="23"/>
      <c r="J219" s="23"/>
      <c r="K219" s="23"/>
      <c r="L219" s="23"/>
      <c r="M219" s="23"/>
      <c r="N219" s="23"/>
      <c r="O219" s="25"/>
      <c r="P219" s="25"/>
      <c r="Q219" s="25"/>
      <c r="R219" s="25"/>
      <c r="S219" s="23"/>
      <c r="T219" s="23"/>
      <c r="U219" s="23"/>
      <c r="V219" s="23"/>
      <c r="W219" s="23"/>
      <c r="X219" s="23"/>
      <c r="Y219" s="23"/>
      <c r="Z219" s="23"/>
      <c r="AA219" s="23"/>
      <c r="AB219" s="23"/>
      <c r="AC219" s="23"/>
      <c r="AD219" s="23"/>
      <c r="AE219" s="23"/>
      <c r="AF219" s="23"/>
      <c r="AG219" s="23"/>
      <c r="AH219" s="23"/>
      <c r="AI219" s="23"/>
      <c r="AJ219" s="23"/>
      <c r="AK219" s="23"/>
      <c r="AL219" s="23"/>
      <c r="AM219" s="23"/>
      <c r="AN219" s="23"/>
      <c r="AO219" s="23"/>
    </row>
    <row r="220" spans="3:41">
      <c r="C220" s="23"/>
      <c r="D220" s="23"/>
      <c r="E220" s="23"/>
      <c r="F220" s="23"/>
      <c r="G220" s="23"/>
      <c r="H220" s="23"/>
      <c r="I220" s="23"/>
      <c r="J220" s="23"/>
      <c r="K220" s="23"/>
      <c r="L220" s="23"/>
      <c r="M220" s="23"/>
      <c r="N220" s="23"/>
      <c r="O220" s="25"/>
      <c r="P220" s="25"/>
      <c r="Q220" s="25"/>
      <c r="R220" s="25"/>
      <c r="S220" s="23"/>
      <c r="T220" s="23"/>
      <c r="U220" s="23"/>
      <c r="V220" s="23"/>
      <c r="W220" s="23"/>
      <c r="X220" s="23"/>
      <c r="Y220" s="23"/>
      <c r="Z220" s="23"/>
      <c r="AA220" s="23"/>
      <c r="AB220" s="23"/>
      <c r="AC220" s="23"/>
      <c r="AD220" s="23"/>
      <c r="AE220" s="23"/>
      <c r="AF220" s="23"/>
      <c r="AG220" s="23"/>
      <c r="AH220" s="23"/>
      <c r="AI220" s="23"/>
      <c r="AJ220" s="23"/>
      <c r="AK220" s="23"/>
      <c r="AL220" s="23"/>
      <c r="AM220" s="23"/>
      <c r="AN220" s="23"/>
      <c r="AO220" s="23"/>
    </row>
    <row r="221" spans="3:41">
      <c r="C221" s="23"/>
      <c r="D221" s="23"/>
      <c r="E221" s="23"/>
      <c r="F221" s="23"/>
      <c r="G221" s="23"/>
      <c r="H221" s="23"/>
      <c r="I221" s="23"/>
      <c r="J221" s="23"/>
      <c r="K221" s="23"/>
      <c r="L221" s="23"/>
      <c r="M221" s="23"/>
      <c r="N221" s="23"/>
      <c r="O221" s="25"/>
      <c r="P221" s="25"/>
      <c r="Q221" s="25"/>
      <c r="R221" s="25"/>
      <c r="S221" s="23"/>
      <c r="T221" s="23"/>
      <c r="U221" s="23"/>
      <c r="V221" s="23"/>
      <c r="W221" s="23"/>
      <c r="X221" s="23"/>
      <c r="Y221" s="23"/>
      <c r="Z221" s="23"/>
      <c r="AA221" s="23"/>
      <c r="AB221" s="23"/>
      <c r="AC221" s="23"/>
      <c r="AD221" s="23"/>
      <c r="AE221" s="23"/>
      <c r="AF221" s="23"/>
      <c r="AG221" s="23"/>
      <c r="AH221" s="23"/>
      <c r="AI221" s="23"/>
      <c r="AJ221" s="23"/>
      <c r="AK221" s="23"/>
      <c r="AL221" s="23"/>
      <c r="AM221" s="23"/>
      <c r="AN221" s="23"/>
      <c r="AO221" s="23"/>
    </row>
    <row r="222" spans="3:41">
      <c r="C222" s="23"/>
      <c r="D222" s="23"/>
      <c r="E222" s="23"/>
      <c r="F222" s="23"/>
      <c r="G222" s="23"/>
      <c r="H222" s="23"/>
      <c r="I222" s="23"/>
      <c r="J222" s="23"/>
      <c r="K222" s="23"/>
      <c r="L222" s="23"/>
      <c r="M222" s="23"/>
      <c r="N222" s="23"/>
      <c r="O222" s="25"/>
      <c r="P222" s="25"/>
      <c r="Q222" s="25"/>
      <c r="R222" s="25"/>
      <c r="S222" s="23"/>
      <c r="T222" s="23"/>
      <c r="U222" s="23"/>
      <c r="V222" s="23"/>
      <c r="W222" s="23"/>
      <c r="X222" s="23"/>
      <c r="Y222" s="23"/>
      <c r="Z222" s="23"/>
      <c r="AA222" s="23"/>
      <c r="AB222" s="23"/>
      <c r="AC222" s="23"/>
      <c r="AD222" s="23"/>
      <c r="AE222" s="23"/>
      <c r="AF222" s="23"/>
      <c r="AG222" s="23"/>
      <c r="AH222" s="23"/>
      <c r="AI222" s="23"/>
      <c r="AJ222" s="23"/>
      <c r="AK222" s="23"/>
      <c r="AL222" s="23"/>
      <c r="AM222" s="23"/>
      <c r="AN222" s="23"/>
      <c r="AO222" s="23"/>
    </row>
    <row r="223" spans="3:41">
      <c r="C223" s="23"/>
      <c r="D223" s="23"/>
      <c r="E223" s="23"/>
      <c r="F223" s="23"/>
      <c r="G223" s="23"/>
      <c r="H223" s="23"/>
      <c r="I223" s="23"/>
      <c r="J223" s="23"/>
      <c r="K223" s="23"/>
      <c r="L223" s="23"/>
      <c r="M223" s="23"/>
      <c r="N223" s="23"/>
      <c r="O223" s="25"/>
      <c r="P223" s="25"/>
      <c r="Q223" s="25"/>
      <c r="R223" s="25"/>
      <c r="S223" s="23"/>
      <c r="T223" s="23"/>
      <c r="U223" s="23"/>
      <c r="V223" s="23"/>
      <c r="W223" s="23"/>
      <c r="X223" s="23"/>
      <c r="Y223" s="23"/>
      <c r="Z223" s="23"/>
      <c r="AA223" s="23"/>
      <c r="AB223" s="23"/>
      <c r="AC223" s="23"/>
      <c r="AD223" s="23"/>
      <c r="AE223" s="23"/>
      <c r="AF223" s="23"/>
      <c r="AG223" s="23"/>
      <c r="AH223" s="23"/>
      <c r="AI223" s="23"/>
      <c r="AJ223" s="23"/>
      <c r="AK223" s="23"/>
      <c r="AL223" s="23"/>
      <c r="AM223" s="23"/>
      <c r="AN223" s="23"/>
      <c r="AO223" s="23"/>
    </row>
    <row r="224" spans="3:41">
      <c r="C224" s="23"/>
      <c r="D224" s="23"/>
      <c r="E224" s="23"/>
      <c r="F224" s="23"/>
      <c r="G224" s="23"/>
      <c r="H224" s="23"/>
      <c r="I224" s="23"/>
      <c r="J224" s="23"/>
      <c r="K224" s="23"/>
      <c r="L224" s="23"/>
      <c r="M224" s="23"/>
      <c r="N224" s="23"/>
      <c r="O224" s="25"/>
      <c r="P224" s="25"/>
      <c r="Q224" s="25"/>
      <c r="R224" s="25"/>
      <c r="S224" s="23"/>
      <c r="T224" s="23"/>
      <c r="U224" s="23"/>
      <c r="V224" s="23"/>
      <c r="W224" s="23"/>
      <c r="X224" s="23"/>
      <c r="Y224" s="23"/>
      <c r="Z224" s="23"/>
      <c r="AA224" s="23"/>
      <c r="AB224" s="23"/>
      <c r="AC224" s="23"/>
      <c r="AD224" s="23"/>
      <c r="AE224" s="23"/>
      <c r="AF224" s="23"/>
      <c r="AG224" s="23"/>
      <c r="AH224" s="23"/>
      <c r="AI224" s="23"/>
      <c r="AJ224" s="23"/>
      <c r="AK224" s="23"/>
      <c r="AL224" s="23"/>
      <c r="AM224" s="23"/>
      <c r="AN224" s="23"/>
      <c r="AO224" s="23"/>
    </row>
    <row r="225" spans="3:41">
      <c r="C225" s="23"/>
      <c r="D225" s="23"/>
      <c r="E225" s="23"/>
      <c r="F225" s="23"/>
      <c r="G225" s="23"/>
      <c r="H225" s="23"/>
      <c r="I225" s="23"/>
      <c r="J225" s="23"/>
      <c r="K225" s="23"/>
      <c r="L225" s="23"/>
      <c r="M225" s="23"/>
      <c r="N225" s="23"/>
      <c r="O225" s="25"/>
      <c r="P225" s="25"/>
      <c r="Q225" s="25"/>
      <c r="R225" s="25"/>
      <c r="S225" s="23"/>
      <c r="T225" s="23"/>
      <c r="U225" s="23"/>
      <c r="V225" s="23"/>
      <c r="W225" s="23"/>
      <c r="X225" s="23"/>
      <c r="Y225" s="23"/>
      <c r="Z225" s="23"/>
      <c r="AA225" s="23"/>
      <c r="AB225" s="23"/>
      <c r="AC225" s="23"/>
      <c r="AD225" s="23"/>
      <c r="AE225" s="23"/>
      <c r="AF225" s="23"/>
      <c r="AG225" s="23"/>
      <c r="AH225" s="23"/>
      <c r="AI225" s="23"/>
      <c r="AJ225" s="23"/>
      <c r="AK225" s="23"/>
      <c r="AL225" s="23"/>
      <c r="AM225" s="23"/>
      <c r="AN225" s="23"/>
      <c r="AO225" s="23"/>
    </row>
    <row r="226" spans="3:41">
      <c r="C226" s="23"/>
      <c r="D226" s="23"/>
      <c r="E226" s="23"/>
      <c r="F226" s="23"/>
      <c r="G226" s="23"/>
      <c r="H226" s="23"/>
      <c r="I226" s="23"/>
      <c r="J226" s="23"/>
      <c r="K226" s="23"/>
      <c r="L226" s="23"/>
      <c r="M226" s="23"/>
      <c r="N226" s="23"/>
      <c r="O226" s="25"/>
      <c r="P226" s="25"/>
      <c r="Q226" s="25"/>
      <c r="R226" s="25"/>
      <c r="S226" s="23"/>
      <c r="T226" s="23"/>
      <c r="U226" s="23"/>
      <c r="V226" s="23"/>
      <c r="W226" s="23"/>
      <c r="X226" s="23"/>
      <c r="Y226" s="23"/>
      <c r="Z226" s="23"/>
      <c r="AA226" s="23"/>
      <c r="AB226" s="23"/>
      <c r="AC226" s="23"/>
      <c r="AD226" s="23"/>
      <c r="AE226" s="23"/>
      <c r="AF226" s="23"/>
      <c r="AG226" s="23"/>
      <c r="AH226" s="23"/>
      <c r="AI226" s="23"/>
      <c r="AJ226" s="23"/>
      <c r="AK226" s="23"/>
      <c r="AL226" s="23"/>
      <c r="AM226" s="23"/>
      <c r="AN226" s="23"/>
      <c r="AO226" s="23"/>
    </row>
    <row r="227" spans="3:41">
      <c r="C227" s="23"/>
      <c r="D227" s="23"/>
      <c r="E227" s="23"/>
      <c r="F227" s="23"/>
      <c r="G227" s="23"/>
      <c r="H227" s="23"/>
      <c r="I227" s="23"/>
      <c r="J227" s="23"/>
      <c r="K227" s="23"/>
      <c r="L227" s="23"/>
      <c r="M227" s="23"/>
      <c r="N227" s="23"/>
      <c r="O227" s="25"/>
      <c r="P227" s="25"/>
      <c r="Q227" s="25"/>
      <c r="R227" s="25"/>
      <c r="S227" s="23"/>
      <c r="T227" s="23"/>
      <c r="U227" s="23"/>
      <c r="V227" s="23"/>
      <c r="W227" s="23"/>
      <c r="X227" s="23"/>
      <c r="Y227" s="23"/>
      <c r="Z227" s="23"/>
      <c r="AA227" s="23"/>
      <c r="AB227" s="23"/>
      <c r="AC227" s="23"/>
      <c r="AD227" s="23"/>
      <c r="AE227" s="23"/>
      <c r="AF227" s="23"/>
      <c r="AG227" s="23"/>
      <c r="AH227" s="23"/>
      <c r="AI227" s="23"/>
      <c r="AJ227" s="23"/>
      <c r="AK227" s="23"/>
      <c r="AL227" s="23"/>
      <c r="AM227" s="23"/>
      <c r="AN227" s="23"/>
      <c r="AO227" s="23"/>
    </row>
  </sheetData>
  <dataConsolidate/>
  <mergeCells count="10">
    <mergeCell ref="AH3:AO3"/>
    <mergeCell ref="X4:AB4"/>
    <mergeCell ref="AC4:AG4"/>
    <mergeCell ref="N4:R4"/>
    <mergeCell ref="I4:M4"/>
    <mergeCell ref="AH4:AI4"/>
    <mergeCell ref="AJ4:AK4"/>
    <mergeCell ref="AN4:AO4"/>
    <mergeCell ref="AL4:AM4"/>
    <mergeCell ref="S4:W4"/>
  </mergeCells>
  <phoneticPr fontId="259" type="noConversion"/>
  <dataValidations count="3">
    <dataValidation type="list" allowBlank="1" showInputMessage="1" showErrorMessage="1" sqref="G22" xr:uid="{00000000-0002-0000-0600-000002000000}">
      <formula1>"Yes, No"</formula1>
    </dataValidation>
    <dataValidation type="list" allowBlank="1" showInputMessage="1" showErrorMessage="1" sqref="D22" xr:uid="{00000000-0002-0000-0600-000003000000}">
      <formula1>"Technical losses, Non-technical losses, other"</formula1>
    </dataValidation>
    <dataValidation type="list" allowBlank="1" showInputMessage="1" showErrorMessage="1" sqref="E22" xr:uid="{00000000-0002-0000-0600-000004000000}">
      <formula1>"Losses Reduction, Asset Replacement, General Reinforcement, Fault Level Reduction, Other "</formula1>
    </dataValidation>
  </dataValidations>
  <pageMargins left="0.23622047244094491" right="0.23622047244094491" top="0.74803149606299213" bottom="0.74803149606299213" header="0.31496062992125984" footer="0.31496062992125984"/>
  <pageSetup paperSize="9" scale="63" fitToWidth="0" orientation="landscape" r:id="rId1"/>
  <headerFooter alignWithMargins="0">
    <oddHeader>&amp;R&amp;G</oddHeader>
    <oddFooter>&amp;L&amp;F&amp;C_x000D_&amp;1#&amp;"Calibri"&amp;10&amp;K000000 OFFICIAL-InternalOnly</oddFooter>
  </headerFooter>
  <colBreaks count="3" manualBreakCount="3">
    <brk id="8" min="1" max="38" man="1"/>
    <brk id="33" min="1" max="38" man="1"/>
    <brk id="18" min="1" max="38" man="1"/>
  </colBreaks>
  <customProperties>
    <customPr name="_pios_id" r:id="rId2"/>
  </customProperties>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S365"/>
  <sheetViews>
    <sheetView zoomScale="80" zoomScaleNormal="80" workbookViewId="0">
      <selection activeCell="A4" sqref="A4"/>
    </sheetView>
  </sheetViews>
  <sheetFormatPr defaultColWidth="9.42578125" defaultRowHeight="12.75"/>
  <cols>
    <col min="1" max="1" width="6.5703125" style="21" customWidth="1"/>
    <col min="2" max="3" width="1.5703125" style="21" customWidth="1"/>
    <col min="4" max="4" width="85" style="21" bestFit="1" customWidth="1"/>
    <col min="5" max="11" width="2.42578125" style="21" customWidth="1"/>
    <col min="12" max="26" width="10.5703125" style="21" customWidth="1"/>
    <col min="27" max="27" width="10.42578125" style="21" bestFit="1" customWidth="1"/>
    <col min="28" max="43" width="10.5703125" style="21" hidden="1" customWidth="1"/>
    <col min="44" max="44" width="2.42578125" style="21" hidden="1" customWidth="1"/>
    <col min="45" max="16384" width="9.42578125" style="21"/>
  </cols>
  <sheetData>
    <row r="1" spans="1:45" s="2" customFormat="1">
      <c r="A1" s="19" t="e">
        <f ca="1">MID(CELL("filename",A1),FIND("]",CELL("filename",A1))+1,256)</f>
        <v>#VALUE!</v>
      </c>
      <c r="F1" s="9"/>
      <c r="AA1" s="3"/>
      <c r="AS1" s="4"/>
    </row>
    <row r="2" spans="1:45" s="2" customFormat="1">
      <c r="A2" s="20" t="str">
        <f>'Cover Sheet'!$D$13</f>
        <v>SSES</v>
      </c>
      <c r="F2" s="9"/>
      <c r="L2" s="7"/>
      <c r="AA2" s="3"/>
      <c r="AB2" s="7"/>
      <c r="AS2" s="4"/>
    </row>
    <row r="3" spans="1:45" s="2" customFormat="1">
      <c r="A3" s="95">
        <f>'Cover Sheet'!$D$15</f>
        <v>2024</v>
      </c>
      <c r="F3" s="9"/>
      <c r="M3" s="11" t="s">
        <v>176</v>
      </c>
      <c r="N3" s="5"/>
      <c r="O3" s="5"/>
      <c r="P3" s="5"/>
      <c r="Q3" s="5"/>
      <c r="R3" s="5"/>
      <c r="S3" s="5"/>
      <c r="T3" s="12"/>
      <c r="U3" s="5"/>
      <c r="V3" s="5"/>
      <c r="W3" s="5" t="s">
        <v>177</v>
      </c>
      <c r="X3" s="5"/>
      <c r="Y3" s="5"/>
      <c r="Z3" s="5"/>
      <c r="AA3" s="3"/>
      <c r="AB3" s="2" t="s">
        <v>290</v>
      </c>
      <c r="AC3" s="11" t="s">
        <v>175</v>
      </c>
      <c r="AD3" s="5"/>
      <c r="AE3" s="5"/>
      <c r="AF3" s="5"/>
      <c r="AG3" s="12"/>
      <c r="AH3" s="11" t="s">
        <v>176</v>
      </c>
      <c r="AI3" s="5"/>
      <c r="AJ3" s="5"/>
      <c r="AK3" s="5"/>
      <c r="AL3" s="5"/>
      <c r="AM3" s="5"/>
      <c r="AN3" s="5"/>
      <c r="AO3" s="12"/>
      <c r="AP3" s="5" t="s">
        <v>103</v>
      </c>
      <c r="AQ3" s="5"/>
    </row>
    <row r="4" spans="1:45" s="2" customFormat="1">
      <c r="D4" s="10"/>
      <c r="F4" s="9"/>
      <c r="M4" s="13">
        <v>2016</v>
      </c>
      <c r="N4" s="2">
        <v>2017</v>
      </c>
      <c r="O4" s="2">
        <v>2018</v>
      </c>
      <c r="P4" s="2">
        <v>2019</v>
      </c>
      <c r="Q4" s="2">
        <v>2020</v>
      </c>
      <c r="R4" s="2">
        <v>2021</v>
      </c>
      <c r="S4" s="2">
        <v>2022</v>
      </c>
      <c r="T4" s="14">
        <v>2023</v>
      </c>
      <c r="U4" s="2">
        <v>2024</v>
      </c>
      <c r="V4" s="2">
        <v>2025</v>
      </c>
      <c r="W4" s="2">
        <v>2026</v>
      </c>
      <c r="X4" s="2">
        <v>2027</v>
      </c>
      <c r="Y4" s="14">
        <v>2028</v>
      </c>
      <c r="Z4" s="2" t="s">
        <v>176</v>
      </c>
      <c r="AA4" s="2" t="s">
        <v>177</v>
      </c>
      <c r="AB4" s="2">
        <v>2010</v>
      </c>
      <c r="AC4" s="13">
        <v>2011</v>
      </c>
      <c r="AD4" s="2">
        <v>2012</v>
      </c>
      <c r="AE4" s="2">
        <v>2013</v>
      </c>
      <c r="AF4" s="2">
        <v>2014</v>
      </c>
      <c r="AG4" s="14">
        <v>2015</v>
      </c>
      <c r="AH4" s="13">
        <v>2016</v>
      </c>
      <c r="AI4" s="2">
        <v>2017</v>
      </c>
      <c r="AJ4" s="2">
        <v>2018</v>
      </c>
      <c r="AK4" s="2">
        <v>2019</v>
      </c>
      <c r="AL4" s="2">
        <v>2020</v>
      </c>
      <c r="AM4" s="2">
        <v>2021</v>
      </c>
      <c r="AN4" s="2">
        <v>2022</v>
      </c>
      <c r="AO4" s="14">
        <v>2023</v>
      </c>
      <c r="AP4" s="2" t="s">
        <v>175</v>
      </c>
      <c r="AQ4" s="2" t="s">
        <v>176</v>
      </c>
    </row>
    <row r="5" spans="1:45" s="2" customFormat="1">
      <c r="D5" s="10"/>
      <c r="F5" s="9"/>
      <c r="L5" s="6"/>
      <c r="M5" s="15" t="s">
        <v>179</v>
      </c>
      <c r="N5" s="6" t="s">
        <v>179</v>
      </c>
      <c r="O5" s="6" t="s">
        <v>179</v>
      </c>
      <c r="P5" s="6" t="s">
        <v>179</v>
      </c>
      <c r="Q5" s="6" t="s">
        <v>179</v>
      </c>
      <c r="R5" s="6" t="s">
        <v>179</v>
      </c>
      <c r="S5" s="6" t="s">
        <v>179</v>
      </c>
      <c r="T5" s="16" t="s">
        <v>179</v>
      </c>
      <c r="U5" s="6" t="s">
        <v>180</v>
      </c>
      <c r="V5" s="6" t="s">
        <v>180</v>
      </c>
      <c r="W5" s="6" t="s">
        <v>180</v>
      </c>
      <c r="X5" s="6" t="s">
        <v>180</v>
      </c>
      <c r="Y5" s="16" t="s">
        <v>180</v>
      </c>
      <c r="Z5" s="6" t="s">
        <v>179</v>
      </c>
      <c r="AA5" s="6" t="s">
        <v>179</v>
      </c>
      <c r="AB5" s="6" t="s">
        <v>179</v>
      </c>
      <c r="AC5" s="15" t="s">
        <v>179</v>
      </c>
      <c r="AD5" s="6" t="s">
        <v>179</v>
      </c>
      <c r="AE5" s="6" t="s">
        <v>179</v>
      </c>
      <c r="AF5" s="6" t="s">
        <v>179</v>
      </c>
      <c r="AG5" s="16" t="s">
        <v>179</v>
      </c>
      <c r="AH5" s="15" t="s">
        <v>179</v>
      </c>
      <c r="AI5" s="6" t="s">
        <v>179</v>
      </c>
      <c r="AJ5" s="6" t="s">
        <v>179</v>
      </c>
      <c r="AK5" s="6" t="s">
        <v>179</v>
      </c>
      <c r="AL5" s="6" t="s">
        <v>179</v>
      </c>
      <c r="AM5" s="6" t="s">
        <v>179</v>
      </c>
      <c r="AN5" s="6" t="s">
        <v>179</v>
      </c>
      <c r="AO5" s="16" t="s">
        <v>179</v>
      </c>
      <c r="AP5" s="6" t="s">
        <v>179</v>
      </c>
      <c r="AQ5" s="6" t="s">
        <v>179</v>
      </c>
    </row>
    <row r="6" spans="1:45">
      <c r="A6" s="326"/>
      <c r="B6" s="326"/>
      <c r="C6" s="326"/>
      <c r="D6" s="326"/>
      <c r="E6" s="326"/>
      <c r="F6" s="326"/>
      <c r="G6" s="326"/>
      <c r="H6" s="326"/>
      <c r="I6" s="326"/>
      <c r="J6" s="326"/>
      <c r="K6" s="326"/>
      <c r="L6" s="326"/>
      <c r="M6" s="326"/>
      <c r="N6" s="326"/>
      <c r="O6" s="326"/>
      <c r="P6" s="326"/>
      <c r="Q6" s="326"/>
      <c r="R6" s="326"/>
      <c r="S6" s="326"/>
      <c r="T6" s="326"/>
      <c r="U6" s="326"/>
      <c r="V6" s="326"/>
      <c r="W6" s="326"/>
      <c r="X6" s="326"/>
      <c r="Y6" s="326"/>
      <c r="Z6" s="326"/>
      <c r="AA6" s="326"/>
      <c r="AB6" s="326"/>
      <c r="AC6" s="351"/>
      <c r="AD6" s="351"/>
      <c r="AE6" s="351"/>
      <c r="AF6" s="351"/>
      <c r="AG6" s="351"/>
      <c r="AH6" s="351"/>
      <c r="AI6" s="351"/>
      <c r="AJ6" s="351"/>
      <c r="AK6" s="351"/>
      <c r="AL6" s="351"/>
      <c r="AM6" s="351"/>
      <c r="AN6" s="351"/>
      <c r="AO6" s="351"/>
      <c r="AP6" s="351"/>
      <c r="AQ6" s="351"/>
      <c r="AR6" s="326"/>
      <c r="AS6" s="326"/>
    </row>
    <row r="7" spans="1:45">
      <c r="A7" s="326"/>
      <c r="B7" s="326"/>
      <c r="C7" s="8" t="s">
        <v>291</v>
      </c>
      <c r="D7" s="326"/>
      <c r="E7" s="326"/>
      <c r="F7" s="326"/>
      <c r="G7" s="326"/>
      <c r="H7" s="326"/>
      <c r="I7" s="326"/>
      <c r="J7" s="326"/>
      <c r="K7" s="326"/>
      <c r="L7" s="326"/>
      <c r="M7" s="17" t="s">
        <v>292</v>
      </c>
      <c r="N7" s="351"/>
      <c r="O7" s="351"/>
      <c r="P7" s="351"/>
      <c r="Q7" s="351"/>
      <c r="R7" s="351"/>
      <c r="S7" s="351"/>
      <c r="T7" s="351"/>
      <c r="U7" s="351"/>
      <c r="V7" s="351"/>
      <c r="W7" s="351"/>
      <c r="X7" s="351"/>
      <c r="Y7" s="351"/>
      <c r="Z7" s="351"/>
      <c r="AA7" s="326"/>
      <c r="AB7" s="326"/>
      <c r="AC7" s="351"/>
      <c r="AD7" s="351"/>
      <c r="AE7" s="351"/>
      <c r="AF7" s="351"/>
      <c r="AG7" s="351"/>
      <c r="AH7" s="351"/>
      <c r="AI7" s="351"/>
      <c r="AJ7" s="351"/>
      <c r="AK7" s="351"/>
      <c r="AL7" s="351"/>
      <c r="AM7" s="351"/>
      <c r="AN7" s="351"/>
      <c r="AO7" s="351"/>
      <c r="AP7" s="351"/>
      <c r="AQ7" s="351"/>
      <c r="AR7" s="326"/>
      <c r="AS7" s="326"/>
    </row>
    <row r="8" spans="1:45">
      <c r="A8" s="326"/>
      <c r="B8" s="326"/>
      <c r="C8" s="326"/>
      <c r="D8" s="326"/>
      <c r="E8" s="326"/>
      <c r="F8" s="326"/>
      <c r="G8" s="326"/>
      <c r="H8" s="326"/>
      <c r="I8" s="326"/>
      <c r="J8" s="326"/>
      <c r="K8" s="326"/>
      <c r="L8" s="326"/>
      <c r="M8" s="351"/>
      <c r="N8" s="351"/>
      <c r="O8" s="351"/>
      <c r="P8" s="351"/>
      <c r="Q8" s="351"/>
      <c r="R8" s="351"/>
      <c r="S8" s="351"/>
      <c r="T8" s="351"/>
      <c r="U8" s="351"/>
      <c r="V8" s="351"/>
      <c r="W8" s="351"/>
      <c r="X8" s="351"/>
      <c r="Y8" s="351"/>
      <c r="Z8" s="351"/>
      <c r="AA8" s="326"/>
      <c r="AB8" s="326"/>
      <c r="AC8" s="351"/>
      <c r="AD8" s="351"/>
      <c r="AE8" s="351"/>
      <c r="AF8" s="351"/>
      <c r="AG8" s="351"/>
      <c r="AH8" s="351"/>
      <c r="AI8" s="351"/>
      <c r="AJ8" s="351"/>
      <c r="AK8" s="351"/>
      <c r="AL8" s="351"/>
      <c r="AM8" s="351"/>
      <c r="AN8" s="351"/>
      <c r="AO8" s="351"/>
      <c r="AP8" s="351"/>
      <c r="AQ8" s="351"/>
      <c r="AR8" s="326"/>
      <c r="AS8" s="326"/>
    </row>
    <row r="9" spans="1:45">
      <c r="A9" s="326"/>
      <c r="B9" s="326"/>
      <c r="C9" s="326"/>
      <c r="D9" s="326" t="s">
        <v>293</v>
      </c>
      <c r="E9" s="326"/>
      <c r="F9" s="326"/>
      <c r="G9" s="326"/>
      <c r="H9" s="326"/>
      <c r="I9" s="326"/>
      <c r="J9" s="326"/>
      <c r="K9" s="326"/>
      <c r="L9" s="326"/>
      <c r="M9" s="344">
        <v>0.83030000000000004</v>
      </c>
      <c r="N9" s="344">
        <v>1.744</v>
      </c>
      <c r="O9" s="344">
        <v>1.8169999999999999</v>
      </c>
      <c r="P9" s="344">
        <v>2.6539999999999999</v>
      </c>
      <c r="Q9" s="344">
        <v>3.26</v>
      </c>
      <c r="R9" s="344">
        <v>3.9851714399999998</v>
      </c>
      <c r="S9" s="344">
        <v>3.5045167799999999</v>
      </c>
      <c r="T9" s="344">
        <v>3.7635333800000002</v>
      </c>
      <c r="U9" s="344">
        <v>3.7746573699999999</v>
      </c>
      <c r="V9" s="344"/>
      <c r="W9" s="344"/>
      <c r="X9" s="344"/>
      <c r="Y9" s="344"/>
      <c r="Z9" s="97">
        <f>SUM(M9:T9)</f>
        <v>21.558521599999999</v>
      </c>
      <c r="AA9" s="97">
        <f>SUM(U9:Y9)</f>
        <v>3.7746573699999999</v>
      </c>
      <c r="AB9" s="326"/>
      <c r="AC9" s="351"/>
      <c r="AD9" s="351"/>
      <c r="AE9" s="351"/>
      <c r="AF9" s="351"/>
      <c r="AG9" s="351"/>
      <c r="AH9" s="351"/>
      <c r="AI9" s="351"/>
      <c r="AJ9" s="351"/>
      <c r="AK9" s="351"/>
      <c r="AL9" s="351"/>
      <c r="AM9" s="351"/>
      <c r="AN9" s="351"/>
      <c r="AO9" s="351"/>
      <c r="AP9" s="351"/>
      <c r="AQ9" s="351"/>
      <c r="AR9" s="326"/>
      <c r="AS9" s="326"/>
    </row>
    <row r="10" spans="1:45">
      <c r="A10" s="326"/>
      <c r="B10" s="326"/>
      <c r="C10" s="326"/>
      <c r="D10" s="326" t="s">
        <v>294</v>
      </c>
      <c r="E10" s="326"/>
      <c r="F10" s="326"/>
      <c r="G10" s="326"/>
      <c r="H10" s="326"/>
      <c r="I10" s="326"/>
      <c r="J10" s="326"/>
      <c r="K10" s="326"/>
      <c r="L10" s="326"/>
      <c r="M10" s="344">
        <v>6.22</v>
      </c>
      <c r="N10" s="344">
        <v>4.2809999999999997</v>
      </c>
      <c r="O10" s="344">
        <v>2.056</v>
      </c>
      <c r="P10" s="344">
        <v>0.53800000000000003</v>
      </c>
      <c r="Q10" s="344">
        <v>0.25700000000000001</v>
      </c>
      <c r="R10" s="344">
        <v>0.33711925999999998</v>
      </c>
      <c r="S10" s="344">
        <v>0.33903225999999997</v>
      </c>
      <c r="T10" s="344">
        <v>0.66267087999999996</v>
      </c>
      <c r="U10" s="344">
        <v>2.17599169</v>
      </c>
      <c r="V10" s="344"/>
      <c r="W10" s="344"/>
      <c r="X10" s="344"/>
      <c r="Y10" s="344"/>
      <c r="Z10" s="97">
        <f>SUM(M10:T10)</f>
        <v>14.690822399999998</v>
      </c>
      <c r="AA10" s="97">
        <f>SUM(U10:Y10)</f>
        <v>2.17599169</v>
      </c>
      <c r="AB10" s="326"/>
      <c r="AC10" s="351"/>
      <c r="AD10" s="351"/>
      <c r="AE10" s="351"/>
      <c r="AF10" s="351"/>
      <c r="AG10" s="351"/>
      <c r="AH10" s="351"/>
      <c r="AI10" s="351"/>
      <c r="AJ10" s="351"/>
      <c r="AK10" s="351"/>
      <c r="AL10" s="351"/>
      <c r="AM10" s="351"/>
      <c r="AN10" s="351"/>
      <c r="AO10" s="351"/>
      <c r="AP10" s="351"/>
      <c r="AQ10" s="351"/>
      <c r="AR10" s="326"/>
      <c r="AS10" s="326"/>
    </row>
    <row r="11" spans="1:45">
      <c r="A11" s="326"/>
      <c r="B11" s="326"/>
      <c r="C11" s="326"/>
      <c r="D11" s="326" t="s">
        <v>295</v>
      </c>
      <c r="E11" s="326"/>
      <c r="F11" s="326"/>
      <c r="G11" s="326"/>
      <c r="H11" s="326"/>
      <c r="I11" s="326"/>
      <c r="J11" s="326"/>
      <c r="K11" s="326"/>
      <c r="L11" s="326"/>
      <c r="M11" s="344">
        <v>0</v>
      </c>
      <c r="N11" s="344">
        <v>0</v>
      </c>
      <c r="O11" s="344">
        <v>0</v>
      </c>
      <c r="P11" s="344">
        <v>0</v>
      </c>
      <c r="Q11" s="344">
        <v>0</v>
      </c>
      <c r="R11" s="344">
        <v>0</v>
      </c>
      <c r="S11" s="344">
        <v>0</v>
      </c>
      <c r="T11" s="344">
        <v>0</v>
      </c>
      <c r="U11" s="344">
        <v>0</v>
      </c>
      <c r="V11" s="344"/>
      <c r="W11" s="344"/>
      <c r="X11" s="344"/>
      <c r="Y11" s="344"/>
      <c r="Z11" s="97">
        <f>SUM(M11:T11)</f>
        <v>0</v>
      </c>
      <c r="AA11" s="97">
        <f>SUM(U11:Y11)</f>
        <v>0</v>
      </c>
      <c r="AB11" s="326"/>
      <c r="AC11" s="351"/>
      <c r="AD11" s="351"/>
      <c r="AE11" s="351"/>
      <c r="AF11" s="351"/>
      <c r="AG11" s="351"/>
      <c r="AH11" s="351"/>
      <c r="AI11" s="351"/>
      <c r="AJ11" s="351"/>
      <c r="AK11" s="351"/>
      <c r="AL11" s="351"/>
      <c r="AM11" s="351"/>
      <c r="AN11" s="351"/>
      <c r="AO11" s="351"/>
      <c r="AP11" s="351"/>
      <c r="AQ11" s="351"/>
      <c r="AR11" s="326"/>
      <c r="AS11" s="326"/>
    </row>
    <row r="12" spans="1:45">
      <c r="A12" s="326"/>
      <c r="B12" s="326"/>
      <c r="C12" s="326"/>
      <c r="D12" s="326" t="s">
        <v>296</v>
      </c>
      <c r="E12" s="326"/>
      <c r="F12" s="326"/>
      <c r="G12" s="326"/>
      <c r="H12" s="326"/>
      <c r="I12" s="326"/>
      <c r="J12" s="326"/>
      <c r="K12" s="326"/>
      <c r="L12" s="326"/>
      <c r="M12" s="74"/>
      <c r="N12" s="74"/>
      <c r="O12" s="74"/>
      <c r="P12" s="74"/>
      <c r="Q12" s="74"/>
      <c r="R12" s="74"/>
      <c r="S12" s="74"/>
      <c r="T12" s="74"/>
      <c r="U12" s="344">
        <v>0</v>
      </c>
      <c r="V12" s="344"/>
      <c r="W12" s="344"/>
      <c r="X12" s="344"/>
      <c r="Y12" s="344"/>
      <c r="Z12" s="97">
        <f>SUM(M12:T12)</f>
        <v>0</v>
      </c>
      <c r="AA12" s="97">
        <f>SUM(U12:Y12)</f>
        <v>0</v>
      </c>
      <c r="AB12" s="326"/>
      <c r="AC12" s="351"/>
      <c r="AD12" s="351"/>
      <c r="AE12" s="351"/>
      <c r="AF12" s="351"/>
      <c r="AG12" s="351"/>
      <c r="AH12" s="351"/>
      <c r="AI12" s="351"/>
      <c r="AJ12" s="351"/>
      <c r="AK12" s="351"/>
      <c r="AL12" s="351"/>
      <c r="AM12" s="351"/>
      <c r="AN12" s="351"/>
      <c r="AO12" s="351"/>
      <c r="AP12" s="351"/>
      <c r="AQ12" s="351"/>
      <c r="AR12" s="326"/>
      <c r="AS12" s="326"/>
    </row>
    <row r="13" spans="1:45">
      <c r="A13" s="326"/>
      <c r="B13" s="326"/>
      <c r="C13" s="326"/>
      <c r="D13" s="17" t="s">
        <v>103</v>
      </c>
      <c r="E13" s="326"/>
      <c r="F13" s="326"/>
      <c r="G13" s="326"/>
      <c r="H13" s="326"/>
      <c r="I13" s="326"/>
      <c r="J13" s="326"/>
      <c r="K13" s="326"/>
      <c r="L13" s="326"/>
      <c r="M13" s="133">
        <f t="shared" ref="M13:Z13" si="0">SUM(M9:M12)</f>
        <v>7.0503</v>
      </c>
      <c r="N13" s="133">
        <f t="shared" si="0"/>
        <v>6.0249999999999995</v>
      </c>
      <c r="O13" s="133">
        <f t="shared" si="0"/>
        <v>3.8730000000000002</v>
      </c>
      <c r="P13" s="133">
        <f t="shared" si="0"/>
        <v>3.1920000000000002</v>
      </c>
      <c r="Q13" s="133">
        <f t="shared" si="0"/>
        <v>3.5169999999999999</v>
      </c>
      <c r="R13" s="133">
        <f t="shared" si="0"/>
        <v>4.3222906999999999</v>
      </c>
      <c r="S13" s="133">
        <f t="shared" si="0"/>
        <v>3.8435490400000001</v>
      </c>
      <c r="T13" s="133">
        <f t="shared" si="0"/>
        <v>4.4262042600000004</v>
      </c>
      <c r="U13" s="133">
        <f t="shared" si="0"/>
        <v>5.9506490599999999</v>
      </c>
      <c r="V13" s="133">
        <f t="shared" si="0"/>
        <v>0</v>
      </c>
      <c r="W13" s="133">
        <f t="shared" si="0"/>
        <v>0</v>
      </c>
      <c r="X13" s="133">
        <f t="shared" si="0"/>
        <v>0</v>
      </c>
      <c r="Y13" s="133">
        <f>SUM(Y9:Y12)</f>
        <v>0</v>
      </c>
      <c r="Z13" s="133">
        <f t="shared" si="0"/>
        <v>36.249343999999994</v>
      </c>
      <c r="AA13" s="97">
        <f>SUM(U13:Y13)</f>
        <v>5.9506490599999999</v>
      </c>
      <c r="AB13" s="326"/>
      <c r="AC13" s="351"/>
      <c r="AD13" s="351"/>
      <c r="AE13" s="351"/>
      <c r="AF13" s="351"/>
      <c r="AG13" s="351"/>
      <c r="AH13" s="351"/>
      <c r="AI13" s="351"/>
      <c r="AJ13" s="351"/>
      <c r="AK13" s="351"/>
      <c r="AL13" s="351"/>
      <c r="AM13" s="351"/>
      <c r="AN13" s="351"/>
      <c r="AO13" s="351"/>
      <c r="AP13" s="351"/>
      <c r="AQ13" s="351"/>
      <c r="AR13" s="326"/>
      <c r="AS13" s="326"/>
    </row>
    <row r="14" spans="1:45">
      <c r="A14" s="326"/>
      <c r="B14" s="326"/>
      <c r="C14" s="326"/>
      <c r="D14" s="326"/>
      <c r="E14" s="326"/>
      <c r="F14" s="326"/>
      <c r="G14" s="326"/>
      <c r="H14" s="326"/>
      <c r="I14" s="326"/>
      <c r="J14" s="326"/>
      <c r="K14" s="326"/>
      <c r="L14" s="326"/>
      <c r="M14" s="351"/>
      <c r="N14" s="351"/>
      <c r="O14" s="351"/>
      <c r="P14" s="351"/>
      <c r="Q14" s="351"/>
      <c r="R14" s="351"/>
      <c r="S14" s="351"/>
      <c r="T14" s="351"/>
      <c r="U14" s="351"/>
      <c r="V14" s="351"/>
      <c r="W14" s="351"/>
      <c r="X14" s="351"/>
      <c r="Y14" s="351"/>
      <c r="Z14" s="351"/>
      <c r="AA14" s="351"/>
      <c r="AB14" s="326"/>
      <c r="AC14" s="351"/>
      <c r="AD14" s="351"/>
      <c r="AE14" s="351"/>
      <c r="AF14" s="351"/>
      <c r="AG14" s="351"/>
      <c r="AH14" s="351"/>
      <c r="AI14" s="351"/>
      <c r="AJ14" s="351"/>
      <c r="AK14" s="351"/>
      <c r="AL14" s="351"/>
      <c r="AM14" s="351"/>
      <c r="AN14" s="351"/>
      <c r="AO14" s="351"/>
      <c r="AP14" s="351"/>
      <c r="AQ14" s="351"/>
      <c r="AR14" s="326"/>
      <c r="AS14" s="326"/>
    </row>
    <row r="15" spans="1:45">
      <c r="A15" s="326"/>
      <c r="B15" s="326"/>
      <c r="C15" s="326"/>
      <c r="D15" s="326"/>
      <c r="E15" s="326"/>
      <c r="F15" s="326"/>
      <c r="G15" s="326"/>
      <c r="H15" s="326"/>
      <c r="I15" s="326"/>
      <c r="J15" s="326"/>
      <c r="K15" s="326"/>
      <c r="L15" s="326"/>
      <c r="M15" s="351"/>
      <c r="N15" s="351"/>
      <c r="O15" s="351"/>
      <c r="P15" s="351"/>
      <c r="Q15" s="351"/>
      <c r="R15" s="351"/>
      <c r="S15" s="351"/>
      <c r="T15" s="351"/>
      <c r="U15" s="351"/>
      <c r="V15" s="351"/>
      <c r="W15" s="351"/>
      <c r="X15" s="351"/>
      <c r="Y15" s="351"/>
      <c r="Z15" s="351"/>
      <c r="AA15" s="351"/>
      <c r="AB15" s="326"/>
      <c r="AC15" s="351"/>
      <c r="AD15" s="351"/>
      <c r="AE15" s="351"/>
      <c r="AF15" s="351"/>
      <c r="AG15" s="351"/>
      <c r="AH15" s="351"/>
      <c r="AI15" s="351"/>
      <c r="AJ15" s="351"/>
      <c r="AK15" s="351"/>
      <c r="AL15" s="351"/>
      <c r="AM15" s="351"/>
      <c r="AN15" s="351"/>
      <c r="AO15" s="351"/>
      <c r="AP15" s="351"/>
      <c r="AQ15" s="351"/>
      <c r="AR15" s="326"/>
      <c r="AS15" s="326"/>
    </row>
    <row r="16" spans="1:45">
      <c r="A16" s="326"/>
      <c r="B16" s="326"/>
      <c r="C16" s="8" t="s">
        <v>297</v>
      </c>
      <c r="D16" s="326"/>
      <c r="E16" s="326"/>
      <c r="F16" s="326"/>
      <c r="G16" s="326"/>
      <c r="H16" s="326"/>
      <c r="I16" s="326"/>
      <c r="J16" s="326"/>
      <c r="K16" s="326"/>
      <c r="L16" s="326"/>
      <c r="M16" s="17" t="s">
        <v>298</v>
      </c>
      <c r="N16" s="351"/>
      <c r="O16" s="351"/>
      <c r="P16" s="351"/>
      <c r="Q16" s="351"/>
      <c r="R16" s="351"/>
      <c r="S16" s="351"/>
      <c r="T16" s="351"/>
      <c r="U16" s="351"/>
      <c r="V16" s="351"/>
      <c r="W16" s="351"/>
      <c r="X16" s="351"/>
      <c r="Y16" s="351"/>
      <c r="Z16" s="351"/>
      <c r="AA16" s="351"/>
      <c r="AB16" s="326"/>
      <c r="AC16" s="351"/>
      <c r="AD16" s="351"/>
      <c r="AE16" s="351"/>
      <c r="AF16" s="351"/>
      <c r="AG16" s="351"/>
      <c r="AH16" s="351"/>
      <c r="AI16" s="351"/>
      <c r="AJ16" s="351"/>
      <c r="AK16" s="351"/>
      <c r="AL16" s="351"/>
      <c r="AM16" s="351"/>
      <c r="AN16" s="351"/>
      <c r="AO16" s="351"/>
      <c r="AP16" s="351"/>
      <c r="AQ16" s="351"/>
      <c r="AR16" s="326"/>
      <c r="AS16" s="326"/>
    </row>
    <row r="17" spans="4:43">
      <c r="D17" s="326"/>
      <c r="E17" s="326"/>
      <c r="F17" s="326"/>
      <c r="G17" s="326"/>
      <c r="H17" s="326"/>
      <c r="I17" s="326"/>
      <c r="J17" s="326"/>
      <c r="K17" s="326"/>
      <c r="L17" s="326"/>
      <c r="M17" s="351"/>
      <c r="N17" s="351"/>
      <c r="O17" s="351"/>
      <c r="P17" s="351"/>
      <c r="Q17" s="351"/>
      <c r="R17" s="351"/>
      <c r="S17" s="351"/>
      <c r="T17" s="351"/>
      <c r="U17" s="351"/>
      <c r="V17" s="351"/>
      <c r="W17" s="351"/>
      <c r="X17" s="351"/>
      <c r="Y17" s="351"/>
      <c r="Z17" s="351"/>
      <c r="AA17" s="351"/>
      <c r="AB17" s="326"/>
      <c r="AC17" s="351"/>
      <c r="AD17" s="351"/>
      <c r="AE17" s="351"/>
      <c r="AF17" s="351"/>
      <c r="AG17" s="351"/>
      <c r="AH17" s="351"/>
      <c r="AI17" s="351"/>
      <c r="AJ17" s="351"/>
      <c r="AK17" s="351"/>
      <c r="AL17" s="351"/>
      <c r="AM17" s="351"/>
      <c r="AN17" s="351"/>
      <c r="AO17" s="351"/>
      <c r="AP17" s="351"/>
      <c r="AQ17" s="351"/>
    </row>
    <row r="18" spans="4:43">
      <c r="D18" s="326" t="s">
        <v>299</v>
      </c>
      <c r="E18" s="326"/>
      <c r="F18" s="326"/>
      <c r="G18" s="326"/>
      <c r="H18" s="326"/>
      <c r="I18" s="326"/>
      <c r="J18" s="326"/>
      <c r="K18" s="326"/>
      <c r="L18" s="326"/>
      <c r="M18" s="344">
        <v>0</v>
      </c>
      <c r="N18" s="344">
        <v>0</v>
      </c>
      <c r="O18" s="344">
        <v>0</v>
      </c>
      <c r="P18" s="344">
        <v>0</v>
      </c>
      <c r="Q18" s="344">
        <v>0</v>
      </c>
      <c r="R18" s="344">
        <v>0</v>
      </c>
      <c r="S18" s="344">
        <v>0</v>
      </c>
      <c r="T18" s="344">
        <v>0</v>
      </c>
      <c r="U18" s="344">
        <v>0</v>
      </c>
      <c r="V18" s="344"/>
      <c r="W18" s="344"/>
      <c r="X18" s="344"/>
      <c r="Y18" s="344"/>
      <c r="Z18" s="97">
        <f t="shared" ref="Z18:Z24" si="1">SUM(M18:T18)</f>
        <v>0</v>
      </c>
      <c r="AA18" s="97">
        <f t="shared" ref="AA18:AA25" si="2">SUM(U18:Y18)</f>
        <v>0</v>
      </c>
      <c r="AB18" s="326"/>
      <c r="AC18" s="351"/>
      <c r="AD18" s="351"/>
      <c r="AE18" s="351"/>
      <c r="AF18" s="351"/>
      <c r="AG18" s="351"/>
      <c r="AH18" s="351"/>
      <c r="AI18" s="351"/>
      <c r="AJ18" s="351"/>
      <c r="AK18" s="351"/>
      <c r="AL18" s="351"/>
      <c r="AM18" s="351"/>
      <c r="AN18" s="351"/>
      <c r="AO18" s="351"/>
      <c r="AP18" s="351"/>
      <c r="AQ18" s="351"/>
    </row>
    <row r="19" spans="4:43">
      <c r="D19" s="326" t="s">
        <v>300</v>
      </c>
      <c r="E19" s="326"/>
      <c r="F19" s="326"/>
      <c r="G19" s="326"/>
      <c r="H19" s="326"/>
      <c r="I19" s="326"/>
      <c r="J19" s="326"/>
      <c r="K19" s="326"/>
      <c r="L19" s="326"/>
      <c r="M19" s="344">
        <v>0</v>
      </c>
      <c r="N19" s="344">
        <v>0</v>
      </c>
      <c r="O19" s="344">
        <v>0</v>
      </c>
      <c r="P19" s="344">
        <v>0</v>
      </c>
      <c r="Q19" s="344">
        <v>0</v>
      </c>
      <c r="R19" s="344">
        <v>0</v>
      </c>
      <c r="S19" s="344">
        <v>0</v>
      </c>
      <c r="T19" s="344">
        <v>0</v>
      </c>
      <c r="U19" s="344">
        <v>0</v>
      </c>
      <c r="V19" s="344"/>
      <c r="W19" s="344"/>
      <c r="X19" s="344"/>
      <c r="Y19" s="344"/>
      <c r="Z19" s="97">
        <f t="shared" si="1"/>
        <v>0</v>
      </c>
      <c r="AA19" s="97">
        <f t="shared" si="2"/>
        <v>0</v>
      </c>
      <c r="AB19" s="326"/>
      <c r="AC19" s="351"/>
      <c r="AD19" s="351"/>
      <c r="AE19" s="351"/>
      <c r="AF19" s="351"/>
      <c r="AG19" s="351"/>
      <c r="AH19" s="351"/>
      <c r="AI19" s="351"/>
      <c r="AJ19" s="351"/>
      <c r="AK19" s="351"/>
      <c r="AL19" s="351"/>
      <c r="AM19" s="351"/>
      <c r="AN19" s="351"/>
      <c r="AO19" s="351"/>
      <c r="AP19" s="351"/>
      <c r="AQ19" s="351"/>
    </row>
    <row r="20" spans="4:43">
      <c r="D20" s="326" t="s">
        <v>301</v>
      </c>
      <c r="E20" s="326"/>
      <c r="F20" s="326"/>
      <c r="G20" s="326"/>
      <c r="H20" s="326"/>
      <c r="I20" s="326"/>
      <c r="J20" s="326"/>
      <c r="K20" s="326"/>
      <c r="L20" s="326"/>
      <c r="M20" s="344">
        <v>0</v>
      </c>
      <c r="N20" s="344">
        <v>0</v>
      </c>
      <c r="O20" s="344">
        <v>0</v>
      </c>
      <c r="P20" s="344">
        <v>0</v>
      </c>
      <c r="Q20" s="344">
        <v>0</v>
      </c>
      <c r="R20" s="344">
        <v>0</v>
      </c>
      <c r="S20" s="344">
        <v>0</v>
      </c>
      <c r="T20" s="344">
        <v>0</v>
      </c>
      <c r="U20" s="344">
        <v>0</v>
      </c>
      <c r="V20" s="344"/>
      <c r="W20" s="344"/>
      <c r="X20" s="344"/>
      <c r="Y20" s="344"/>
      <c r="Z20" s="97">
        <f t="shared" si="1"/>
        <v>0</v>
      </c>
      <c r="AA20" s="97">
        <f t="shared" si="2"/>
        <v>0</v>
      </c>
      <c r="AB20" s="326"/>
      <c r="AC20" s="351"/>
      <c r="AD20" s="351"/>
      <c r="AE20" s="351"/>
      <c r="AF20" s="351"/>
      <c r="AG20" s="351"/>
      <c r="AH20" s="351"/>
      <c r="AI20" s="351"/>
      <c r="AJ20" s="351"/>
      <c r="AK20" s="351"/>
      <c r="AL20" s="351"/>
      <c r="AM20" s="351"/>
      <c r="AN20" s="351"/>
      <c r="AO20" s="351"/>
      <c r="AP20" s="351"/>
      <c r="AQ20" s="351"/>
    </row>
    <row r="21" spans="4:43">
      <c r="D21" s="326" t="s">
        <v>302</v>
      </c>
      <c r="E21" s="326"/>
      <c r="F21" s="326"/>
      <c r="G21" s="326"/>
      <c r="H21" s="326"/>
      <c r="I21" s="326"/>
      <c r="J21" s="326"/>
      <c r="K21" s="326"/>
      <c r="L21" s="326"/>
      <c r="M21" s="344">
        <v>0</v>
      </c>
      <c r="N21" s="344">
        <v>0</v>
      </c>
      <c r="O21" s="344">
        <v>0</v>
      </c>
      <c r="P21" s="344">
        <v>0</v>
      </c>
      <c r="Q21" s="344">
        <v>0</v>
      </c>
      <c r="R21" s="344">
        <v>0</v>
      </c>
      <c r="S21" s="344">
        <v>0</v>
      </c>
      <c r="T21" s="344">
        <v>0</v>
      </c>
      <c r="U21" s="344">
        <v>0</v>
      </c>
      <c r="V21" s="344"/>
      <c r="W21" s="344"/>
      <c r="X21" s="344"/>
      <c r="Y21" s="344"/>
      <c r="Z21" s="97">
        <f t="shared" si="1"/>
        <v>0</v>
      </c>
      <c r="AA21" s="97">
        <f t="shared" si="2"/>
        <v>0</v>
      </c>
      <c r="AB21" s="326"/>
      <c r="AC21" s="351"/>
      <c r="AD21" s="351"/>
      <c r="AE21" s="351"/>
      <c r="AF21" s="351"/>
      <c r="AG21" s="351"/>
      <c r="AH21" s="351"/>
      <c r="AI21" s="351"/>
      <c r="AJ21" s="351"/>
      <c r="AK21" s="351"/>
      <c r="AL21" s="351"/>
      <c r="AM21" s="351"/>
      <c r="AN21" s="351"/>
      <c r="AO21" s="351"/>
      <c r="AP21" s="351"/>
      <c r="AQ21" s="351"/>
    </row>
    <row r="22" spans="4:43">
      <c r="D22" s="326" t="s">
        <v>303</v>
      </c>
      <c r="E22" s="326"/>
      <c r="F22" s="326"/>
      <c r="G22" s="326"/>
      <c r="H22" s="326"/>
      <c r="I22" s="326"/>
      <c r="J22" s="326"/>
      <c r="K22" s="326"/>
      <c r="L22" s="326"/>
      <c r="M22" s="344">
        <v>0</v>
      </c>
      <c r="N22" s="344">
        <v>0</v>
      </c>
      <c r="O22" s="344">
        <v>0</v>
      </c>
      <c r="P22" s="344">
        <v>0</v>
      </c>
      <c r="Q22" s="344">
        <v>0</v>
      </c>
      <c r="R22" s="344">
        <v>0</v>
      </c>
      <c r="S22" s="344">
        <v>0</v>
      </c>
      <c r="T22" s="344">
        <v>0</v>
      </c>
      <c r="U22" s="344">
        <v>0</v>
      </c>
      <c r="V22" s="344"/>
      <c r="W22" s="344"/>
      <c r="X22" s="344"/>
      <c r="Y22" s="344"/>
      <c r="Z22" s="97">
        <f t="shared" si="1"/>
        <v>0</v>
      </c>
      <c r="AA22" s="97">
        <f t="shared" si="2"/>
        <v>0</v>
      </c>
      <c r="AB22" s="326"/>
      <c r="AC22" s="351"/>
      <c r="AD22" s="351"/>
      <c r="AE22" s="351"/>
      <c r="AF22" s="351"/>
      <c r="AG22" s="351"/>
      <c r="AH22" s="351"/>
      <c r="AI22" s="351"/>
      <c r="AJ22" s="351"/>
      <c r="AK22" s="351"/>
      <c r="AL22" s="351"/>
      <c r="AM22" s="351"/>
      <c r="AN22" s="351"/>
      <c r="AO22" s="351"/>
      <c r="AP22" s="351"/>
      <c r="AQ22" s="351"/>
    </row>
    <row r="23" spans="4:43">
      <c r="D23" s="326" t="s">
        <v>304</v>
      </c>
      <c r="E23" s="326"/>
      <c r="F23" s="326"/>
      <c r="G23" s="326"/>
      <c r="H23" s="326"/>
      <c r="I23" s="326"/>
      <c r="J23" s="326"/>
      <c r="K23" s="326"/>
      <c r="L23" s="326"/>
      <c r="M23" s="344">
        <v>0</v>
      </c>
      <c r="N23" s="344">
        <v>0</v>
      </c>
      <c r="O23" s="344">
        <v>0</v>
      </c>
      <c r="P23" s="344">
        <v>0</v>
      </c>
      <c r="Q23" s="344">
        <v>0</v>
      </c>
      <c r="R23" s="344">
        <v>0</v>
      </c>
      <c r="S23" s="344">
        <v>0</v>
      </c>
      <c r="T23" s="344">
        <v>0</v>
      </c>
      <c r="U23" s="344">
        <v>0</v>
      </c>
      <c r="V23" s="344"/>
      <c r="W23" s="344"/>
      <c r="X23" s="344"/>
      <c r="Y23" s="344"/>
      <c r="Z23" s="97">
        <f t="shared" si="1"/>
        <v>0</v>
      </c>
      <c r="AA23" s="97">
        <f t="shared" si="2"/>
        <v>0</v>
      </c>
      <c r="AB23" s="326"/>
      <c r="AC23" s="351"/>
      <c r="AD23" s="351"/>
      <c r="AE23" s="351"/>
      <c r="AF23" s="351"/>
      <c r="AG23" s="351"/>
      <c r="AH23" s="351"/>
      <c r="AI23" s="351"/>
      <c r="AJ23" s="351"/>
      <c r="AK23" s="351"/>
      <c r="AL23" s="351"/>
      <c r="AM23" s="351"/>
      <c r="AN23" s="351"/>
      <c r="AO23" s="351"/>
      <c r="AP23" s="351"/>
      <c r="AQ23" s="351"/>
    </row>
    <row r="24" spans="4:43">
      <c r="D24" s="326" t="s">
        <v>305</v>
      </c>
      <c r="E24" s="326"/>
      <c r="F24" s="326"/>
      <c r="G24" s="326"/>
      <c r="H24" s="326"/>
      <c r="I24" s="326"/>
      <c r="J24" s="326"/>
      <c r="K24" s="326"/>
      <c r="L24" s="326"/>
      <c r="M24" s="344">
        <v>0</v>
      </c>
      <c r="N24" s="344">
        <v>0</v>
      </c>
      <c r="O24" s="344">
        <v>0</v>
      </c>
      <c r="P24" s="344">
        <v>0</v>
      </c>
      <c r="Q24" s="344">
        <v>0</v>
      </c>
      <c r="R24" s="344">
        <v>0</v>
      </c>
      <c r="S24" s="344">
        <v>0</v>
      </c>
      <c r="T24" s="344">
        <v>0</v>
      </c>
      <c r="U24" s="344">
        <v>0</v>
      </c>
      <c r="V24" s="344"/>
      <c r="W24" s="344"/>
      <c r="X24" s="344"/>
      <c r="Y24" s="344"/>
      <c r="Z24" s="97">
        <f t="shared" si="1"/>
        <v>0</v>
      </c>
      <c r="AA24" s="97">
        <f t="shared" si="2"/>
        <v>0</v>
      </c>
      <c r="AB24" s="326"/>
      <c r="AC24" s="351"/>
      <c r="AD24" s="351"/>
      <c r="AE24" s="351"/>
      <c r="AF24" s="351"/>
      <c r="AG24" s="351"/>
      <c r="AH24" s="351"/>
      <c r="AI24" s="351"/>
      <c r="AJ24" s="351"/>
      <c r="AK24" s="351"/>
      <c r="AL24" s="351"/>
      <c r="AM24" s="351"/>
      <c r="AN24" s="351"/>
      <c r="AO24" s="351"/>
      <c r="AP24" s="351"/>
      <c r="AQ24" s="351"/>
    </row>
    <row r="25" spans="4:43">
      <c r="D25" s="17" t="s">
        <v>103</v>
      </c>
      <c r="E25" s="326"/>
      <c r="F25" s="326"/>
      <c r="G25" s="326"/>
      <c r="H25" s="326"/>
      <c r="I25" s="326"/>
      <c r="J25" s="326"/>
      <c r="K25" s="326"/>
      <c r="L25" s="326"/>
      <c r="M25" s="133">
        <f t="shared" ref="M25:Z25" si="3">SUM(M18:M24)</f>
        <v>0</v>
      </c>
      <c r="N25" s="133">
        <f t="shared" si="3"/>
        <v>0</v>
      </c>
      <c r="O25" s="133">
        <f t="shared" si="3"/>
        <v>0</v>
      </c>
      <c r="P25" s="133">
        <f t="shared" si="3"/>
        <v>0</v>
      </c>
      <c r="Q25" s="133">
        <f t="shared" si="3"/>
        <v>0</v>
      </c>
      <c r="R25" s="133">
        <f t="shared" si="3"/>
        <v>0</v>
      </c>
      <c r="S25" s="133">
        <f t="shared" si="3"/>
        <v>0</v>
      </c>
      <c r="T25" s="133">
        <f t="shared" si="3"/>
        <v>0</v>
      </c>
      <c r="U25" s="133">
        <f t="shared" si="3"/>
        <v>0</v>
      </c>
      <c r="V25" s="133">
        <f t="shared" si="3"/>
        <v>0</v>
      </c>
      <c r="W25" s="133">
        <f t="shared" si="3"/>
        <v>0</v>
      </c>
      <c r="X25" s="133">
        <f t="shared" si="3"/>
        <v>0</v>
      </c>
      <c r="Y25" s="133">
        <f t="shared" si="3"/>
        <v>0</v>
      </c>
      <c r="Z25" s="133">
        <f t="shared" si="3"/>
        <v>0</v>
      </c>
      <c r="AA25" s="97">
        <f t="shared" si="2"/>
        <v>0</v>
      </c>
      <c r="AB25" s="326"/>
      <c r="AC25" s="351"/>
      <c r="AD25" s="351"/>
      <c r="AE25" s="351"/>
      <c r="AF25" s="351"/>
      <c r="AG25" s="351"/>
      <c r="AH25" s="351"/>
      <c r="AI25" s="351"/>
      <c r="AJ25" s="351"/>
      <c r="AK25" s="351"/>
      <c r="AL25" s="351"/>
      <c r="AM25" s="351"/>
      <c r="AN25" s="351"/>
      <c r="AO25" s="351"/>
      <c r="AP25" s="351"/>
      <c r="AQ25" s="351"/>
    </row>
    <row r="26" spans="4:43">
      <c r="D26" s="326"/>
      <c r="E26" s="326"/>
      <c r="F26" s="326"/>
      <c r="G26" s="326"/>
      <c r="H26" s="326"/>
      <c r="I26" s="326"/>
      <c r="J26" s="326"/>
      <c r="K26" s="326"/>
      <c r="L26" s="326"/>
      <c r="M26" s="351"/>
      <c r="N26" s="351"/>
      <c r="O26" s="351"/>
      <c r="P26" s="351"/>
      <c r="Q26" s="351"/>
      <c r="R26" s="351"/>
      <c r="S26" s="351"/>
      <c r="T26" s="351"/>
      <c r="U26" s="351"/>
      <c r="V26" s="351"/>
      <c r="W26" s="351"/>
      <c r="X26" s="351"/>
      <c r="Y26" s="351"/>
      <c r="Z26" s="351"/>
      <c r="AA26" s="326"/>
      <c r="AB26" s="326"/>
      <c r="AC26" s="351"/>
      <c r="AD26" s="351"/>
      <c r="AE26" s="351"/>
      <c r="AF26" s="351"/>
      <c r="AG26" s="351"/>
      <c r="AH26" s="351"/>
      <c r="AI26" s="351"/>
      <c r="AJ26" s="351"/>
      <c r="AK26" s="351"/>
      <c r="AL26" s="351"/>
      <c r="AM26" s="351"/>
      <c r="AN26" s="351"/>
      <c r="AO26" s="351"/>
      <c r="AP26" s="351"/>
      <c r="AQ26" s="351"/>
    </row>
    <row r="27" spans="4:43">
      <c r="D27" s="326"/>
      <c r="E27" s="326"/>
      <c r="F27" s="326"/>
      <c r="G27" s="326"/>
      <c r="H27" s="326"/>
      <c r="I27" s="326"/>
      <c r="J27" s="326"/>
      <c r="K27" s="326"/>
      <c r="L27" s="326"/>
      <c r="M27" s="351"/>
      <c r="N27" s="351"/>
      <c r="O27" s="351"/>
      <c r="P27" s="351"/>
      <c r="Q27" s="351"/>
      <c r="R27" s="351"/>
      <c r="S27" s="351"/>
      <c r="T27" s="351"/>
      <c r="U27" s="351"/>
      <c r="V27" s="351"/>
      <c r="W27" s="351"/>
      <c r="X27" s="351"/>
      <c r="Y27" s="351"/>
      <c r="Z27" s="351"/>
      <c r="AA27" s="326"/>
      <c r="AB27" s="326"/>
      <c r="AC27" s="351"/>
      <c r="AD27" s="351"/>
      <c r="AE27" s="351"/>
      <c r="AF27" s="351"/>
      <c r="AG27" s="351"/>
      <c r="AH27" s="351"/>
      <c r="AI27" s="351"/>
      <c r="AJ27" s="351"/>
      <c r="AK27" s="351"/>
      <c r="AL27" s="351"/>
      <c r="AM27" s="351"/>
      <c r="AN27" s="351"/>
      <c r="AO27" s="351"/>
      <c r="AP27" s="351"/>
      <c r="AQ27" s="351"/>
    </row>
    <row r="28" spans="4:43">
      <c r="D28" s="326"/>
      <c r="E28" s="326"/>
      <c r="F28" s="326"/>
      <c r="G28" s="326"/>
      <c r="H28" s="326"/>
      <c r="I28" s="326"/>
      <c r="J28" s="326"/>
      <c r="K28" s="326"/>
      <c r="L28" s="326"/>
      <c r="M28" s="351"/>
      <c r="N28" s="351"/>
      <c r="O28" s="351"/>
      <c r="P28" s="351"/>
      <c r="Q28" s="351"/>
      <c r="R28" s="351"/>
      <c r="S28" s="351"/>
      <c r="T28" s="351"/>
      <c r="U28" s="351"/>
      <c r="V28" s="351"/>
      <c r="W28" s="351"/>
      <c r="X28" s="351"/>
      <c r="Y28" s="351"/>
      <c r="Z28" s="351"/>
      <c r="AA28" s="326"/>
      <c r="AB28" s="326"/>
      <c r="AC28" s="351"/>
      <c r="AD28" s="351"/>
      <c r="AE28" s="351"/>
      <c r="AF28" s="351"/>
      <c r="AG28" s="351"/>
      <c r="AH28" s="351"/>
      <c r="AI28" s="351"/>
      <c r="AJ28" s="351"/>
      <c r="AK28" s="351"/>
      <c r="AL28" s="351"/>
      <c r="AM28" s="351"/>
      <c r="AN28" s="351"/>
      <c r="AO28" s="351"/>
      <c r="AP28" s="351"/>
      <c r="AQ28" s="351"/>
    </row>
    <row r="29" spans="4:43">
      <c r="D29" s="326"/>
      <c r="E29" s="326"/>
      <c r="F29" s="326"/>
      <c r="G29" s="326"/>
      <c r="H29" s="326"/>
      <c r="I29" s="326"/>
      <c r="J29" s="326"/>
      <c r="K29" s="326"/>
      <c r="L29" s="326"/>
      <c r="M29" s="351"/>
      <c r="N29" s="351"/>
      <c r="O29" s="351"/>
      <c r="P29" s="351"/>
      <c r="Q29" s="351"/>
      <c r="R29" s="351"/>
      <c r="S29" s="351"/>
      <c r="T29" s="351"/>
      <c r="U29" s="351"/>
      <c r="V29" s="351"/>
      <c r="W29" s="351"/>
      <c r="X29" s="351"/>
      <c r="Y29" s="351"/>
      <c r="Z29" s="351"/>
      <c r="AA29" s="326"/>
      <c r="AB29" s="326"/>
      <c r="AC29" s="351"/>
      <c r="AD29" s="351"/>
      <c r="AE29" s="351"/>
      <c r="AF29" s="351"/>
      <c r="AG29" s="351"/>
      <c r="AH29" s="351"/>
      <c r="AI29" s="351"/>
      <c r="AJ29" s="351"/>
      <c r="AK29" s="351"/>
      <c r="AL29" s="351"/>
      <c r="AM29" s="351"/>
      <c r="AN29" s="351"/>
      <c r="AO29" s="351"/>
      <c r="AP29" s="351"/>
      <c r="AQ29" s="351"/>
    </row>
    <row r="30" spans="4:43">
      <c r="D30" s="326"/>
      <c r="E30" s="326"/>
      <c r="F30" s="326"/>
      <c r="G30" s="326"/>
      <c r="H30" s="326"/>
      <c r="I30" s="326"/>
      <c r="J30" s="326"/>
      <c r="K30" s="326"/>
      <c r="L30" s="326"/>
      <c r="M30" s="351"/>
      <c r="N30" s="351"/>
      <c r="O30" s="351"/>
      <c r="P30" s="351"/>
      <c r="Q30" s="351"/>
      <c r="R30" s="351"/>
      <c r="S30" s="351"/>
      <c r="T30" s="351"/>
      <c r="U30" s="351"/>
      <c r="V30" s="351"/>
      <c r="W30" s="351"/>
      <c r="X30" s="351"/>
      <c r="Y30" s="351"/>
      <c r="Z30" s="351"/>
      <c r="AA30" s="326"/>
      <c r="AB30" s="326"/>
      <c r="AC30" s="351"/>
      <c r="AD30" s="351"/>
      <c r="AE30" s="351"/>
      <c r="AF30" s="351"/>
      <c r="AG30" s="351"/>
      <c r="AH30" s="351"/>
      <c r="AI30" s="351"/>
      <c r="AJ30" s="351"/>
      <c r="AK30" s="351"/>
      <c r="AL30" s="351"/>
      <c r="AM30" s="351"/>
      <c r="AN30" s="351"/>
      <c r="AO30" s="351"/>
      <c r="AP30" s="351"/>
      <c r="AQ30" s="351"/>
    </row>
    <row r="31" spans="4:43">
      <c r="D31" s="326"/>
      <c r="E31" s="326"/>
      <c r="F31" s="326"/>
      <c r="G31" s="326"/>
      <c r="H31" s="326"/>
      <c r="I31" s="326"/>
      <c r="J31" s="326"/>
      <c r="K31" s="326"/>
      <c r="L31" s="326"/>
      <c r="M31" s="351"/>
      <c r="N31" s="351"/>
      <c r="O31" s="351"/>
      <c r="P31" s="351"/>
      <c r="Q31" s="351"/>
      <c r="R31" s="351"/>
      <c r="S31" s="351"/>
      <c r="T31" s="351"/>
      <c r="U31" s="351"/>
      <c r="V31" s="351"/>
      <c r="W31" s="351"/>
      <c r="X31" s="351"/>
      <c r="Y31" s="351"/>
      <c r="Z31" s="351"/>
      <c r="AA31" s="326"/>
      <c r="AB31" s="326"/>
      <c r="AC31" s="351"/>
      <c r="AD31" s="351"/>
      <c r="AE31" s="351"/>
      <c r="AF31" s="351"/>
      <c r="AG31" s="351"/>
      <c r="AH31" s="351"/>
      <c r="AI31" s="351"/>
      <c r="AJ31" s="351"/>
      <c r="AK31" s="351"/>
      <c r="AL31" s="351"/>
      <c r="AM31" s="351"/>
      <c r="AN31" s="351"/>
      <c r="AO31" s="351"/>
      <c r="AP31" s="351"/>
      <c r="AQ31" s="351"/>
    </row>
    <row r="32" spans="4:43">
      <c r="D32" s="326"/>
      <c r="E32" s="326"/>
      <c r="F32" s="326"/>
      <c r="G32" s="326"/>
      <c r="H32" s="326"/>
      <c r="I32" s="326"/>
      <c r="J32" s="326"/>
      <c r="K32" s="326"/>
      <c r="L32" s="326"/>
      <c r="M32" s="351"/>
      <c r="N32" s="351"/>
      <c r="O32" s="351"/>
      <c r="P32" s="351"/>
      <c r="Q32" s="351"/>
      <c r="R32" s="351"/>
      <c r="S32" s="351"/>
      <c r="T32" s="351"/>
      <c r="U32" s="351"/>
      <c r="V32" s="351"/>
      <c r="W32" s="351"/>
      <c r="X32" s="351"/>
      <c r="Y32" s="351"/>
      <c r="Z32" s="351"/>
      <c r="AA32" s="326"/>
      <c r="AB32" s="326"/>
      <c r="AC32" s="351"/>
      <c r="AD32" s="351"/>
      <c r="AE32" s="351"/>
      <c r="AF32" s="351"/>
      <c r="AG32" s="351"/>
      <c r="AH32" s="351"/>
      <c r="AI32" s="351"/>
      <c r="AJ32" s="351"/>
      <c r="AK32" s="351"/>
      <c r="AL32" s="351"/>
      <c r="AM32" s="351"/>
      <c r="AN32" s="351"/>
      <c r="AO32" s="351"/>
      <c r="AP32" s="351"/>
      <c r="AQ32" s="351"/>
    </row>
    <row r="33" spans="13:43">
      <c r="M33" s="351"/>
      <c r="N33" s="351"/>
      <c r="O33" s="351"/>
      <c r="P33" s="351"/>
      <c r="Q33" s="351"/>
      <c r="R33" s="351"/>
      <c r="S33" s="351"/>
      <c r="T33" s="351"/>
      <c r="U33" s="351"/>
      <c r="V33" s="351"/>
      <c r="W33" s="351"/>
      <c r="X33" s="351"/>
      <c r="Y33" s="351"/>
      <c r="Z33" s="351"/>
      <c r="AA33" s="326"/>
      <c r="AB33" s="326"/>
      <c r="AC33" s="351"/>
      <c r="AD33" s="351"/>
      <c r="AE33" s="351"/>
      <c r="AF33" s="351"/>
      <c r="AG33" s="351"/>
      <c r="AH33" s="351"/>
      <c r="AI33" s="351"/>
      <c r="AJ33" s="351"/>
      <c r="AK33" s="351"/>
      <c r="AL33" s="351"/>
      <c r="AM33" s="351"/>
      <c r="AN33" s="351"/>
      <c r="AO33" s="351"/>
      <c r="AP33" s="351"/>
      <c r="AQ33" s="351"/>
    </row>
    <row r="34" spans="13:43">
      <c r="M34" s="351"/>
      <c r="N34" s="351"/>
      <c r="O34" s="351"/>
      <c r="P34" s="351"/>
      <c r="Q34" s="351"/>
      <c r="R34" s="351"/>
      <c r="S34" s="351"/>
      <c r="T34" s="351"/>
      <c r="U34" s="351"/>
      <c r="V34" s="351"/>
      <c r="W34" s="351"/>
      <c r="X34" s="351"/>
      <c r="Y34" s="351"/>
      <c r="Z34" s="351"/>
      <c r="AA34" s="326"/>
      <c r="AB34" s="326"/>
      <c r="AC34" s="351"/>
      <c r="AD34" s="351"/>
      <c r="AE34" s="351"/>
      <c r="AF34" s="351"/>
      <c r="AG34" s="351"/>
      <c r="AH34" s="351"/>
      <c r="AI34" s="351"/>
      <c r="AJ34" s="351"/>
      <c r="AK34" s="351"/>
      <c r="AL34" s="351"/>
      <c r="AM34" s="351"/>
      <c r="AN34" s="351"/>
      <c r="AO34" s="351"/>
      <c r="AP34" s="351"/>
      <c r="AQ34" s="351"/>
    </row>
    <row r="35" spans="13:43">
      <c r="M35" s="351"/>
      <c r="N35" s="351"/>
      <c r="O35" s="351"/>
      <c r="P35" s="351"/>
      <c r="Q35" s="351"/>
      <c r="R35" s="351"/>
      <c r="S35" s="351"/>
      <c r="T35" s="351"/>
      <c r="U35" s="351"/>
      <c r="V35" s="351"/>
      <c r="W35" s="351"/>
      <c r="X35" s="351"/>
      <c r="Y35" s="351"/>
      <c r="Z35" s="351"/>
      <c r="AA35" s="326"/>
      <c r="AB35" s="326"/>
      <c r="AC35" s="351"/>
      <c r="AD35" s="351"/>
      <c r="AE35" s="351"/>
      <c r="AF35" s="351"/>
      <c r="AG35" s="351"/>
      <c r="AH35" s="351"/>
      <c r="AI35" s="351"/>
      <c r="AJ35" s="351"/>
      <c r="AK35" s="351"/>
      <c r="AL35" s="351"/>
      <c r="AM35" s="351"/>
      <c r="AN35" s="351"/>
      <c r="AO35" s="351"/>
      <c r="AP35" s="351"/>
      <c r="AQ35" s="351"/>
    </row>
    <row r="36" spans="13:43">
      <c r="M36" s="351"/>
      <c r="N36" s="351"/>
      <c r="O36" s="351"/>
      <c r="P36" s="351"/>
      <c r="Q36" s="351"/>
      <c r="R36" s="351"/>
      <c r="S36" s="351"/>
      <c r="T36" s="351"/>
      <c r="U36" s="351"/>
      <c r="V36" s="351"/>
      <c r="W36" s="351"/>
      <c r="X36" s="351"/>
      <c r="Y36" s="351"/>
      <c r="Z36" s="351"/>
      <c r="AA36" s="326"/>
      <c r="AB36" s="326"/>
      <c r="AC36" s="351"/>
      <c r="AD36" s="351"/>
      <c r="AE36" s="351"/>
      <c r="AF36" s="351"/>
      <c r="AG36" s="351"/>
      <c r="AH36" s="351"/>
      <c r="AI36" s="351"/>
      <c r="AJ36" s="351"/>
      <c r="AK36" s="351"/>
      <c r="AL36" s="351"/>
      <c r="AM36" s="351"/>
      <c r="AN36" s="351"/>
      <c r="AO36" s="351"/>
      <c r="AP36" s="351"/>
      <c r="AQ36" s="351"/>
    </row>
    <row r="37" spans="13:43">
      <c r="M37" s="351"/>
      <c r="N37" s="351"/>
      <c r="O37" s="351"/>
      <c r="P37" s="351"/>
      <c r="Q37" s="351"/>
      <c r="R37" s="351"/>
      <c r="S37" s="351"/>
      <c r="T37" s="351"/>
      <c r="U37" s="351"/>
      <c r="V37" s="351"/>
      <c r="W37" s="351"/>
      <c r="X37" s="351"/>
      <c r="Y37" s="351"/>
      <c r="Z37" s="351"/>
      <c r="AA37" s="326"/>
      <c r="AB37" s="326"/>
      <c r="AC37" s="351"/>
      <c r="AD37" s="351"/>
      <c r="AE37" s="351"/>
      <c r="AF37" s="351"/>
      <c r="AG37" s="351"/>
      <c r="AH37" s="351"/>
      <c r="AI37" s="351"/>
      <c r="AJ37" s="351"/>
      <c r="AK37" s="351"/>
      <c r="AL37" s="351"/>
      <c r="AM37" s="351"/>
      <c r="AN37" s="351"/>
      <c r="AO37" s="351"/>
      <c r="AP37" s="351"/>
      <c r="AQ37" s="351"/>
    </row>
    <row r="38" spans="13:43">
      <c r="M38" s="351"/>
      <c r="N38" s="351"/>
      <c r="O38" s="351"/>
      <c r="P38" s="351"/>
      <c r="Q38" s="351"/>
      <c r="R38" s="351"/>
      <c r="S38" s="351"/>
      <c r="T38" s="351"/>
      <c r="U38" s="351"/>
      <c r="V38" s="351"/>
      <c r="W38" s="351"/>
      <c r="X38" s="351"/>
      <c r="Y38" s="351"/>
      <c r="Z38" s="351"/>
      <c r="AA38" s="326"/>
      <c r="AB38" s="326"/>
      <c r="AC38" s="351"/>
      <c r="AD38" s="351"/>
      <c r="AE38" s="351"/>
      <c r="AF38" s="351"/>
      <c r="AG38" s="351"/>
      <c r="AH38" s="351"/>
      <c r="AI38" s="351"/>
      <c r="AJ38" s="351"/>
      <c r="AK38" s="351"/>
      <c r="AL38" s="351"/>
      <c r="AM38" s="351"/>
      <c r="AN38" s="351"/>
      <c r="AO38" s="351"/>
      <c r="AP38" s="351"/>
      <c r="AQ38" s="351"/>
    </row>
    <row r="39" spans="13:43">
      <c r="M39" s="351"/>
      <c r="N39" s="351"/>
      <c r="O39" s="351"/>
      <c r="P39" s="351"/>
      <c r="Q39" s="351"/>
      <c r="R39" s="351"/>
      <c r="S39" s="351"/>
      <c r="T39" s="351"/>
      <c r="U39" s="351"/>
      <c r="V39" s="351"/>
      <c r="W39" s="351"/>
      <c r="X39" s="351"/>
      <c r="Y39" s="351"/>
      <c r="Z39" s="351"/>
      <c r="AA39" s="326"/>
      <c r="AB39" s="326"/>
      <c r="AC39" s="351"/>
      <c r="AD39" s="351"/>
      <c r="AE39" s="351"/>
      <c r="AF39" s="351"/>
      <c r="AG39" s="351"/>
      <c r="AH39" s="351"/>
      <c r="AI39" s="351"/>
      <c r="AJ39" s="351"/>
      <c r="AK39" s="351"/>
      <c r="AL39" s="351"/>
      <c r="AM39" s="351"/>
      <c r="AN39" s="351"/>
      <c r="AO39" s="351"/>
      <c r="AP39" s="351"/>
      <c r="AQ39" s="351"/>
    </row>
    <row r="40" spans="13:43">
      <c r="M40" s="351"/>
      <c r="N40" s="351"/>
      <c r="O40" s="351"/>
      <c r="P40" s="351"/>
      <c r="Q40" s="351"/>
      <c r="R40" s="351"/>
      <c r="S40" s="351"/>
      <c r="T40" s="351"/>
      <c r="U40" s="351"/>
      <c r="V40" s="351"/>
      <c r="W40" s="351"/>
      <c r="X40" s="351"/>
      <c r="Y40" s="351"/>
      <c r="Z40" s="351"/>
      <c r="AA40" s="326"/>
      <c r="AB40" s="326"/>
      <c r="AC40" s="351"/>
      <c r="AD40" s="351"/>
      <c r="AE40" s="351"/>
      <c r="AF40" s="351"/>
      <c r="AG40" s="351"/>
      <c r="AH40" s="351"/>
      <c r="AI40" s="351"/>
      <c r="AJ40" s="351"/>
      <c r="AK40" s="351"/>
      <c r="AL40" s="351"/>
      <c r="AM40" s="351"/>
      <c r="AN40" s="351"/>
      <c r="AO40" s="351"/>
      <c r="AP40" s="351"/>
      <c r="AQ40" s="351"/>
    </row>
    <row r="41" spans="13:43">
      <c r="M41" s="351"/>
      <c r="N41" s="351"/>
      <c r="O41" s="351"/>
      <c r="P41" s="351"/>
      <c r="Q41" s="351"/>
      <c r="R41" s="351"/>
      <c r="S41" s="351"/>
      <c r="T41" s="351"/>
      <c r="U41" s="351"/>
      <c r="V41" s="351"/>
      <c r="W41" s="351"/>
      <c r="X41" s="351"/>
      <c r="Y41" s="351"/>
      <c r="Z41" s="351"/>
      <c r="AA41" s="326"/>
      <c r="AB41" s="326"/>
      <c r="AC41" s="351"/>
      <c r="AD41" s="351"/>
      <c r="AE41" s="351"/>
      <c r="AF41" s="351"/>
      <c r="AG41" s="351"/>
      <c r="AH41" s="351"/>
      <c r="AI41" s="351"/>
      <c r="AJ41" s="351"/>
      <c r="AK41" s="351"/>
      <c r="AL41" s="351"/>
      <c r="AM41" s="351"/>
      <c r="AN41" s="351"/>
      <c r="AO41" s="351"/>
      <c r="AP41" s="351"/>
      <c r="AQ41" s="351"/>
    </row>
    <row r="42" spans="13:43">
      <c r="M42" s="351"/>
      <c r="N42" s="351"/>
      <c r="O42" s="351"/>
      <c r="P42" s="351"/>
      <c r="Q42" s="351"/>
      <c r="R42" s="351"/>
      <c r="S42" s="351"/>
      <c r="T42" s="351"/>
      <c r="U42" s="351"/>
      <c r="V42" s="351"/>
      <c r="W42" s="351"/>
      <c r="X42" s="351"/>
      <c r="Y42" s="351"/>
      <c r="Z42" s="351"/>
      <c r="AA42" s="326"/>
      <c r="AB42" s="326"/>
      <c r="AC42" s="351"/>
      <c r="AD42" s="351"/>
      <c r="AE42" s="351"/>
      <c r="AF42" s="351"/>
      <c r="AG42" s="351"/>
      <c r="AH42" s="351"/>
      <c r="AI42" s="351"/>
      <c r="AJ42" s="351"/>
      <c r="AK42" s="351"/>
      <c r="AL42" s="351"/>
      <c r="AM42" s="351"/>
      <c r="AN42" s="351"/>
      <c r="AO42" s="351"/>
      <c r="AP42" s="351"/>
      <c r="AQ42" s="351"/>
    </row>
    <row r="43" spans="13:43">
      <c r="M43" s="351"/>
      <c r="N43" s="351"/>
      <c r="O43" s="351"/>
      <c r="P43" s="351"/>
      <c r="Q43" s="351"/>
      <c r="R43" s="351"/>
      <c r="S43" s="351"/>
      <c r="T43" s="351"/>
      <c r="U43" s="351"/>
      <c r="V43" s="351"/>
      <c r="W43" s="351"/>
      <c r="X43" s="351"/>
      <c r="Y43" s="351"/>
      <c r="Z43" s="351"/>
      <c r="AA43" s="326"/>
      <c r="AB43" s="326"/>
      <c r="AC43" s="351"/>
      <c r="AD43" s="351"/>
      <c r="AE43" s="351"/>
      <c r="AF43" s="351"/>
      <c r="AG43" s="351"/>
      <c r="AH43" s="351"/>
      <c r="AI43" s="351"/>
      <c r="AJ43" s="351"/>
      <c r="AK43" s="351"/>
      <c r="AL43" s="351"/>
      <c r="AM43" s="351"/>
      <c r="AN43" s="351"/>
      <c r="AO43" s="351"/>
      <c r="AP43" s="351"/>
      <c r="AQ43" s="351"/>
    </row>
    <row r="44" spans="13:43">
      <c r="M44" s="351"/>
      <c r="N44" s="351"/>
      <c r="O44" s="351"/>
      <c r="P44" s="351"/>
      <c r="Q44" s="351"/>
      <c r="R44" s="351"/>
      <c r="S44" s="351"/>
      <c r="T44" s="351"/>
      <c r="U44" s="351"/>
      <c r="V44" s="351"/>
      <c r="W44" s="351"/>
      <c r="X44" s="351"/>
      <c r="Y44" s="351"/>
      <c r="Z44" s="351"/>
      <c r="AA44" s="326"/>
      <c r="AB44" s="326"/>
      <c r="AC44" s="351"/>
      <c r="AD44" s="351"/>
      <c r="AE44" s="351"/>
      <c r="AF44" s="351"/>
      <c r="AG44" s="351"/>
      <c r="AH44" s="351"/>
      <c r="AI44" s="351"/>
      <c r="AJ44" s="351"/>
      <c r="AK44" s="351"/>
      <c r="AL44" s="351"/>
      <c r="AM44" s="351"/>
      <c r="AN44" s="351"/>
      <c r="AO44" s="351"/>
      <c r="AP44" s="351"/>
      <c r="AQ44" s="351"/>
    </row>
    <row r="45" spans="13:43">
      <c r="M45" s="351"/>
      <c r="N45" s="351"/>
      <c r="O45" s="351"/>
      <c r="P45" s="351"/>
      <c r="Q45" s="351"/>
      <c r="R45" s="351"/>
      <c r="S45" s="351"/>
      <c r="T45" s="351"/>
      <c r="U45" s="351"/>
      <c r="V45" s="351"/>
      <c r="W45" s="351"/>
      <c r="X45" s="351"/>
      <c r="Y45" s="351"/>
      <c r="Z45" s="351"/>
      <c r="AA45" s="326"/>
      <c r="AB45" s="326"/>
      <c r="AC45" s="351"/>
      <c r="AD45" s="351"/>
      <c r="AE45" s="351"/>
      <c r="AF45" s="351"/>
      <c r="AG45" s="351"/>
      <c r="AH45" s="351"/>
      <c r="AI45" s="351"/>
      <c r="AJ45" s="351"/>
      <c r="AK45" s="351"/>
      <c r="AL45" s="351"/>
      <c r="AM45" s="351"/>
      <c r="AN45" s="351"/>
      <c r="AO45" s="351"/>
      <c r="AP45" s="351"/>
      <c r="AQ45" s="351"/>
    </row>
    <row r="46" spans="13:43">
      <c r="M46" s="351"/>
      <c r="N46" s="351"/>
      <c r="O46" s="351"/>
      <c r="P46" s="351"/>
      <c r="Q46" s="351"/>
      <c r="R46" s="351"/>
      <c r="S46" s="351"/>
      <c r="T46" s="351"/>
      <c r="U46" s="351"/>
      <c r="V46" s="351"/>
      <c r="W46" s="351"/>
      <c r="X46" s="351"/>
      <c r="Y46" s="351"/>
      <c r="Z46" s="351"/>
      <c r="AA46" s="326"/>
      <c r="AB46" s="326"/>
      <c r="AC46" s="351"/>
      <c r="AD46" s="351"/>
      <c r="AE46" s="351"/>
      <c r="AF46" s="351"/>
      <c r="AG46" s="351"/>
      <c r="AH46" s="351"/>
      <c r="AI46" s="351"/>
      <c r="AJ46" s="351"/>
      <c r="AK46" s="351"/>
      <c r="AL46" s="351"/>
      <c r="AM46" s="351"/>
      <c r="AN46" s="351"/>
      <c r="AO46" s="351"/>
      <c r="AP46" s="351"/>
      <c r="AQ46" s="351"/>
    </row>
    <row r="47" spans="13:43">
      <c r="M47" s="351"/>
      <c r="N47" s="351"/>
      <c r="O47" s="351"/>
      <c r="P47" s="351"/>
      <c r="Q47" s="351"/>
      <c r="R47" s="351"/>
      <c r="S47" s="351"/>
      <c r="T47" s="351"/>
      <c r="U47" s="351"/>
      <c r="V47" s="351"/>
      <c r="W47" s="351"/>
      <c r="X47" s="351"/>
      <c r="Y47" s="351"/>
      <c r="Z47" s="351"/>
      <c r="AA47" s="326"/>
      <c r="AB47" s="326"/>
      <c r="AC47" s="351"/>
      <c r="AD47" s="351"/>
      <c r="AE47" s="351"/>
      <c r="AF47" s="351"/>
      <c r="AG47" s="351"/>
      <c r="AH47" s="351"/>
      <c r="AI47" s="351"/>
      <c r="AJ47" s="351"/>
      <c r="AK47" s="351"/>
      <c r="AL47" s="351"/>
      <c r="AM47" s="351"/>
      <c r="AN47" s="351"/>
      <c r="AO47" s="351"/>
      <c r="AP47" s="351"/>
      <c r="AQ47" s="351"/>
    </row>
    <row r="48" spans="13:43">
      <c r="M48" s="351"/>
      <c r="N48" s="351"/>
      <c r="O48" s="351"/>
      <c r="P48" s="351"/>
      <c r="Q48" s="351"/>
      <c r="R48" s="351"/>
      <c r="S48" s="351"/>
      <c r="T48" s="351"/>
      <c r="U48" s="351"/>
      <c r="V48" s="351"/>
      <c r="W48" s="351"/>
      <c r="X48" s="351"/>
      <c r="Y48" s="351"/>
      <c r="Z48" s="351"/>
      <c r="AA48" s="326"/>
      <c r="AB48" s="326"/>
      <c r="AC48" s="351"/>
      <c r="AD48" s="351"/>
      <c r="AE48" s="351"/>
      <c r="AF48" s="351"/>
      <c r="AG48" s="351"/>
      <c r="AH48" s="351"/>
      <c r="AI48" s="351"/>
      <c r="AJ48" s="351"/>
      <c r="AK48" s="351"/>
      <c r="AL48" s="351"/>
      <c r="AM48" s="351"/>
      <c r="AN48" s="351"/>
      <c r="AO48" s="351"/>
      <c r="AP48" s="351"/>
      <c r="AQ48" s="351"/>
    </row>
    <row r="49" spans="13:43">
      <c r="M49" s="351"/>
      <c r="N49" s="351"/>
      <c r="O49" s="351"/>
      <c r="P49" s="351"/>
      <c r="Q49" s="351"/>
      <c r="R49" s="351"/>
      <c r="S49" s="351"/>
      <c r="T49" s="351"/>
      <c r="U49" s="351"/>
      <c r="V49" s="351"/>
      <c r="W49" s="351"/>
      <c r="X49" s="351"/>
      <c r="Y49" s="351"/>
      <c r="Z49" s="351"/>
      <c r="AA49" s="326"/>
      <c r="AB49" s="326"/>
      <c r="AC49" s="351"/>
      <c r="AD49" s="351"/>
      <c r="AE49" s="351"/>
      <c r="AF49" s="351"/>
      <c r="AG49" s="351"/>
      <c r="AH49" s="351"/>
      <c r="AI49" s="351"/>
      <c r="AJ49" s="351"/>
      <c r="AK49" s="351"/>
      <c r="AL49" s="351"/>
      <c r="AM49" s="351"/>
      <c r="AN49" s="351"/>
      <c r="AO49" s="351"/>
      <c r="AP49" s="351"/>
      <c r="AQ49" s="351"/>
    </row>
    <row r="50" spans="13:43">
      <c r="M50" s="351"/>
      <c r="N50" s="351"/>
      <c r="O50" s="351"/>
      <c r="P50" s="351"/>
      <c r="Q50" s="351"/>
      <c r="R50" s="351"/>
      <c r="S50" s="351"/>
      <c r="T50" s="351"/>
      <c r="U50" s="351"/>
      <c r="V50" s="351"/>
      <c r="W50" s="351"/>
      <c r="X50" s="351"/>
      <c r="Y50" s="351"/>
      <c r="Z50" s="351"/>
      <c r="AA50" s="326"/>
      <c r="AB50" s="326"/>
      <c r="AC50" s="351"/>
      <c r="AD50" s="351"/>
      <c r="AE50" s="351"/>
      <c r="AF50" s="351"/>
      <c r="AG50" s="351"/>
      <c r="AH50" s="351"/>
      <c r="AI50" s="351"/>
      <c r="AJ50" s="351"/>
      <c r="AK50" s="351"/>
      <c r="AL50" s="351"/>
      <c r="AM50" s="351"/>
      <c r="AN50" s="351"/>
      <c r="AO50" s="351"/>
      <c r="AP50" s="351"/>
      <c r="AQ50" s="351"/>
    </row>
    <row r="51" spans="13:43">
      <c r="M51" s="351"/>
      <c r="N51" s="351"/>
      <c r="O51" s="351"/>
      <c r="P51" s="351"/>
      <c r="Q51" s="351"/>
      <c r="R51" s="351"/>
      <c r="S51" s="351"/>
      <c r="T51" s="351"/>
      <c r="U51" s="351"/>
      <c r="V51" s="351"/>
      <c r="W51" s="351"/>
      <c r="X51" s="351"/>
      <c r="Y51" s="351"/>
      <c r="Z51" s="351"/>
      <c r="AA51" s="326"/>
      <c r="AB51" s="326"/>
      <c r="AC51" s="351"/>
      <c r="AD51" s="351"/>
      <c r="AE51" s="351"/>
      <c r="AF51" s="351"/>
      <c r="AG51" s="351"/>
      <c r="AH51" s="351"/>
      <c r="AI51" s="351"/>
      <c r="AJ51" s="351"/>
      <c r="AK51" s="351"/>
      <c r="AL51" s="351"/>
      <c r="AM51" s="351"/>
      <c r="AN51" s="351"/>
      <c r="AO51" s="351"/>
      <c r="AP51" s="351"/>
      <c r="AQ51" s="351"/>
    </row>
    <row r="52" spans="13:43">
      <c r="M52" s="351"/>
      <c r="N52" s="351"/>
      <c r="O52" s="351"/>
      <c r="P52" s="351"/>
      <c r="Q52" s="351"/>
      <c r="R52" s="351"/>
      <c r="S52" s="351"/>
      <c r="T52" s="351"/>
      <c r="U52" s="351"/>
      <c r="V52" s="351"/>
      <c r="W52" s="351"/>
      <c r="X52" s="351"/>
      <c r="Y52" s="351"/>
      <c r="Z52" s="351"/>
      <c r="AA52" s="326"/>
      <c r="AB52" s="326"/>
      <c r="AC52" s="351"/>
      <c r="AD52" s="351"/>
      <c r="AE52" s="351"/>
      <c r="AF52" s="351"/>
      <c r="AG52" s="351"/>
      <c r="AH52" s="351"/>
      <c r="AI52" s="351"/>
      <c r="AJ52" s="351"/>
      <c r="AK52" s="351"/>
      <c r="AL52" s="351"/>
      <c r="AM52" s="351"/>
      <c r="AN52" s="351"/>
      <c r="AO52" s="351"/>
      <c r="AP52" s="351"/>
      <c r="AQ52" s="351"/>
    </row>
    <row r="53" spans="13:43">
      <c r="M53" s="351"/>
      <c r="N53" s="351"/>
      <c r="O53" s="351"/>
      <c r="P53" s="351"/>
      <c r="Q53" s="351"/>
      <c r="R53" s="351"/>
      <c r="S53" s="351"/>
      <c r="T53" s="351"/>
      <c r="U53" s="351"/>
      <c r="V53" s="351"/>
      <c r="W53" s="351"/>
      <c r="X53" s="351"/>
      <c r="Y53" s="351"/>
      <c r="Z53" s="351"/>
      <c r="AA53" s="326"/>
      <c r="AB53" s="326"/>
      <c r="AC53" s="351"/>
      <c r="AD53" s="351"/>
      <c r="AE53" s="351"/>
      <c r="AF53" s="351"/>
      <c r="AG53" s="351"/>
      <c r="AH53" s="351"/>
      <c r="AI53" s="351"/>
      <c r="AJ53" s="351"/>
      <c r="AK53" s="351"/>
      <c r="AL53" s="351"/>
      <c r="AM53" s="351"/>
      <c r="AN53" s="351"/>
      <c r="AO53" s="351"/>
      <c r="AP53" s="351"/>
      <c r="AQ53" s="351"/>
    </row>
    <row r="54" spans="13:43">
      <c r="M54" s="351"/>
      <c r="N54" s="351"/>
      <c r="O54" s="351"/>
      <c r="P54" s="351"/>
      <c r="Q54" s="351"/>
      <c r="R54" s="351"/>
      <c r="S54" s="351"/>
      <c r="T54" s="351"/>
      <c r="U54" s="351"/>
      <c r="V54" s="351"/>
      <c r="W54" s="351"/>
      <c r="X54" s="351"/>
      <c r="Y54" s="351"/>
      <c r="Z54" s="351"/>
      <c r="AA54" s="326"/>
      <c r="AB54" s="326"/>
      <c r="AC54" s="351"/>
      <c r="AD54" s="351"/>
      <c r="AE54" s="351"/>
      <c r="AF54" s="351"/>
      <c r="AG54" s="351"/>
      <c r="AH54" s="351"/>
      <c r="AI54" s="351"/>
      <c r="AJ54" s="351"/>
      <c r="AK54" s="351"/>
      <c r="AL54" s="351"/>
      <c r="AM54" s="351"/>
      <c r="AN54" s="351"/>
      <c r="AO54" s="351"/>
      <c r="AP54" s="351"/>
      <c r="AQ54" s="351"/>
    </row>
    <row r="55" spans="13:43">
      <c r="M55" s="351"/>
      <c r="N55" s="351"/>
      <c r="O55" s="351"/>
      <c r="P55" s="351"/>
      <c r="Q55" s="351"/>
      <c r="R55" s="351"/>
      <c r="S55" s="351"/>
      <c r="T55" s="351"/>
      <c r="U55" s="351"/>
      <c r="V55" s="351"/>
      <c r="W55" s="351"/>
      <c r="X55" s="351"/>
      <c r="Y55" s="351"/>
      <c r="Z55" s="351"/>
      <c r="AA55" s="326"/>
      <c r="AB55" s="326"/>
      <c r="AC55" s="351"/>
      <c r="AD55" s="351"/>
      <c r="AE55" s="351"/>
      <c r="AF55" s="351"/>
      <c r="AG55" s="351"/>
      <c r="AH55" s="351"/>
      <c r="AI55" s="351"/>
      <c r="AJ55" s="351"/>
      <c r="AK55" s="351"/>
      <c r="AL55" s="351"/>
      <c r="AM55" s="351"/>
      <c r="AN55" s="351"/>
      <c r="AO55" s="351"/>
      <c r="AP55" s="351"/>
      <c r="AQ55" s="351"/>
    </row>
    <row r="56" spans="13:43">
      <c r="M56" s="351"/>
      <c r="N56" s="351"/>
      <c r="O56" s="351"/>
      <c r="P56" s="351"/>
      <c r="Q56" s="351"/>
      <c r="R56" s="351"/>
      <c r="S56" s="351"/>
      <c r="T56" s="351"/>
      <c r="U56" s="351"/>
      <c r="V56" s="351"/>
      <c r="W56" s="351"/>
      <c r="X56" s="351"/>
      <c r="Y56" s="351"/>
      <c r="Z56" s="351"/>
      <c r="AA56" s="326"/>
      <c r="AB56" s="326"/>
      <c r="AC56" s="351"/>
      <c r="AD56" s="351"/>
      <c r="AE56" s="351"/>
      <c r="AF56" s="351"/>
      <c r="AG56" s="351"/>
      <c r="AH56" s="351"/>
      <c r="AI56" s="351"/>
      <c r="AJ56" s="351"/>
      <c r="AK56" s="351"/>
      <c r="AL56" s="351"/>
      <c r="AM56" s="351"/>
      <c r="AN56" s="351"/>
      <c r="AO56" s="351"/>
      <c r="AP56" s="351"/>
      <c r="AQ56" s="351"/>
    </row>
    <row r="57" spans="13:43">
      <c r="M57" s="351"/>
      <c r="N57" s="351"/>
      <c r="O57" s="351"/>
      <c r="P57" s="351"/>
      <c r="Q57" s="351"/>
      <c r="R57" s="351"/>
      <c r="S57" s="351"/>
      <c r="T57" s="351"/>
      <c r="U57" s="351"/>
      <c r="V57" s="351"/>
      <c r="W57" s="351"/>
      <c r="X57" s="351"/>
      <c r="Y57" s="351"/>
      <c r="Z57" s="351"/>
      <c r="AA57" s="326"/>
      <c r="AB57" s="326"/>
      <c r="AC57" s="351"/>
      <c r="AD57" s="351"/>
      <c r="AE57" s="351"/>
      <c r="AF57" s="351"/>
      <c r="AG57" s="351"/>
      <c r="AH57" s="351"/>
      <c r="AI57" s="351"/>
      <c r="AJ57" s="351"/>
      <c r="AK57" s="351"/>
      <c r="AL57" s="351"/>
      <c r="AM57" s="351"/>
      <c r="AN57" s="351"/>
      <c r="AO57" s="351"/>
      <c r="AP57" s="351"/>
      <c r="AQ57" s="351"/>
    </row>
    <row r="58" spans="13:43">
      <c r="M58" s="351"/>
      <c r="N58" s="351"/>
      <c r="O58" s="351"/>
      <c r="P58" s="351"/>
      <c r="Q58" s="351"/>
      <c r="R58" s="351"/>
      <c r="S58" s="351"/>
      <c r="T58" s="351"/>
      <c r="U58" s="351"/>
      <c r="V58" s="351"/>
      <c r="W58" s="351"/>
      <c r="X58" s="351"/>
      <c r="Y58" s="351"/>
      <c r="Z58" s="351"/>
      <c r="AA58" s="326"/>
      <c r="AB58" s="326"/>
      <c r="AC58" s="351"/>
      <c r="AD58" s="351"/>
      <c r="AE58" s="351"/>
      <c r="AF58" s="351"/>
      <c r="AG58" s="351"/>
      <c r="AH58" s="351"/>
      <c r="AI58" s="351"/>
      <c r="AJ58" s="351"/>
      <c r="AK58" s="351"/>
      <c r="AL58" s="351"/>
      <c r="AM58" s="351"/>
      <c r="AN58" s="351"/>
      <c r="AO58" s="351"/>
      <c r="AP58" s="351"/>
      <c r="AQ58" s="351"/>
    </row>
    <row r="59" spans="13:43">
      <c r="M59" s="351"/>
      <c r="N59" s="351"/>
      <c r="O59" s="351"/>
      <c r="P59" s="351"/>
      <c r="Q59" s="351"/>
      <c r="R59" s="351"/>
      <c r="S59" s="351"/>
      <c r="T59" s="351"/>
      <c r="U59" s="351"/>
      <c r="V59" s="351"/>
      <c r="W59" s="351"/>
      <c r="X59" s="351"/>
      <c r="Y59" s="351"/>
      <c r="Z59" s="351"/>
      <c r="AA59" s="326"/>
      <c r="AB59" s="326"/>
      <c r="AC59" s="351"/>
      <c r="AD59" s="351"/>
      <c r="AE59" s="351"/>
      <c r="AF59" s="351"/>
      <c r="AG59" s="351"/>
      <c r="AH59" s="351"/>
      <c r="AI59" s="351"/>
      <c r="AJ59" s="351"/>
      <c r="AK59" s="351"/>
      <c r="AL59" s="351"/>
      <c r="AM59" s="351"/>
      <c r="AN59" s="351"/>
      <c r="AO59" s="351"/>
      <c r="AP59" s="351"/>
      <c r="AQ59" s="351"/>
    </row>
    <row r="60" spans="13:43">
      <c r="M60" s="351"/>
      <c r="N60" s="351"/>
      <c r="O60" s="351"/>
      <c r="P60" s="351"/>
      <c r="Q60" s="351"/>
      <c r="R60" s="351"/>
      <c r="S60" s="351"/>
      <c r="T60" s="351"/>
      <c r="U60" s="351"/>
      <c r="V60" s="351"/>
      <c r="W60" s="351"/>
      <c r="X60" s="351"/>
      <c r="Y60" s="351"/>
      <c r="Z60" s="351"/>
      <c r="AA60" s="326"/>
      <c r="AB60" s="326"/>
      <c r="AC60" s="351"/>
      <c r="AD60" s="351"/>
      <c r="AE60" s="351"/>
      <c r="AF60" s="351"/>
      <c r="AG60" s="351"/>
      <c r="AH60" s="351"/>
      <c r="AI60" s="351"/>
      <c r="AJ60" s="351"/>
      <c r="AK60" s="351"/>
      <c r="AL60" s="351"/>
      <c r="AM60" s="351"/>
      <c r="AN60" s="351"/>
      <c r="AO60" s="351"/>
      <c r="AP60" s="351"/>
      <c r="AQ60" s="351"/>
    </row>
    <row r="61" spans="13:43">
      <c r="M61" s="351"/>
      <c r="N61" s="351"/>
      <c r="O61" s="351"/>
      <c r="P61" s="351"/>
      <c r="Q61" s="351"/>
      <c r="R61" s="351"/>
      <c r="S61" s="351"/>
      <c r="T61" s="351"/>
      <c r="U61" s="351"/>
      <c r="V61" s="351"/>
      <c r="W61" s="351"/>
      <c r="X61" s="351"/>
      <c r="Y61" s="351"/>
      <c r="Z61" s="351"/>
      <c r="AA61" s="326"/>
      <c r="AB61" s="326"/>
      <c r="AC61" s="351"/>
      <c r="AD61" s="351"/>
      <c r="AE61" s="351"/>
      <c r="AF61" s="351"/>
      <c r="AG61" s="351"/>
      <c r="AH61" s="351"/>
      <c r="AI61" s="351"/>
      <c r="AJ61" s="351"/>
      <c r="AK61" s="351"/>
      <c r="AL61" s="351"/>
      <c r="AM61" s="351"/>
      <c r="AN61" s="351"/>
      <c r="AO61" s="351"/>
      <c r="AP61" s="351"/>
      <c r="AQ61" s="351"/>
    </row>
    <row r="62" spans="13:43">
      <c r="M62" s="351"/>
      <c r="N62" s="351"/>
      <c r="O62" s="351"/>
      <c r="P62" s="351"/>
      <c r="Q62" s="351"/>
      <c r="R62" s="351"/>
      <c r="S62" s="351"/>
      <c r="T62" s="351"/>
      <c r="U62" s="351"/>
      <c r="V62" s="351"/>
      <c r="W62" s="351"/>
      <c r="X62" s="351"/>
      <c r="Y62" s="351"/>
      <c r="Z62" s="351"/>
      <c r="AA62" s="326"/>
      <c r="AB62" s="326"/>
      <c r="AC62" s="351"/>
      <c r="AD62" s="351"/>
      <c r="AE62" s="351"/>
      <c r="AF62" s="351"/>
      <c r="AG62" s="351"/>
      <c r="AH62" s="351"/>
      <c r="AI62" s="351"/>
      <c r="AJ62" s="351"/>
      <c r="AK62" s="351"/>
      <c r="AL62" s="351"/>
      <c r="AM62" s="351"/>
      <c r="AN62" s="351"/>
      <c r="AO62" s="351"/>
      <c r="AP62" s="351"/>
      <c r="AQ62" s="351"/>
    </row>
    <row r="63" spans="13:43">
      <c r="M63" s="351"/>
      <c r="N63" s="351"/>
      <c r="O63" s="351"/>
      <c r="P63" s="351"/>
      <c r="Q63" s="351"/>
      <c r="R63" s="351"/>
      <c r="S63" s="351"/>
      <c r="T63" s="351"/>
      <c r="U63" s="351"/>
      <c r="V63" s="351"/>
      <c r="W63" s="351"/>
      <c r="X63" s="351"/>
      <c r="Y63" s="351"/>
      <c r="Z63" s="351"/>
      <c r="AA63" s="326"/>
      <c r="AB63" s="326"/>
      <c r="AC63" s="351"/>
      <c r="AD63" s="351"/>
      <c r="AE63" s="351"/>
      <c r="AF63" s="351"/>
      <c r="AG63" s="351"/>
      <c r="AH63" s="351"/>
      <c r="AI63" s="351"/>
      <c r="AJ63" s="351"/>
      <c r="AK63" s="351"/>
      <c r="AL63" s="351"/>
      <c r="AM63" s="351"/>
      <c r="AN63" s="351"/>
      <c r="AO63" s="351"/>
      <c r="AP63" s="351"/>
      <c r="AQ63" s="351"/>
    </row>
    <row r="64" spans="13:43">
      <c r="M64" s="351"/>
      <c r="N64" s="351"/>
      <c r="O64" s="351"/>
      <c r="P64" s="351"/>
      <c r="Q64" s="351"/>
      <c r="R64" s="351"/>
      <c r="S64" s="351"/>
      <c r="T64" s="351"/>
      <c r="U64" s="351"/>
      <c r="V64" s="351"/>
      <c r="W64" s="351"/>
      <c r="X64" s="351"/>
      <c r="Y64" s="351"/>
      <c r="Z64" s="351"/>
      <c r="AA64" s="326"/>
      <c r="AB64" s="326"/>
      <c r="AC64" s="351"/>
      <c r="AD64" s="351"/>
      <c r="AE64" s="351"/>
      <c r="AF64" s="351"/>
      <c r="AG64" s="351"/>
      <c r="AH64" s="351"/>
      <c r="AI64" s="351"/>
      <c r="AJ64" s="351"/>
      <c r="AK64" s="351"/>
      <c r="AL64" s="351"/>
      <c r="AM64" s="351"/>
      <c r="AN64" s="351"/>
      <c r="AO64" s="351"/>
      <c r="AP64" s="351"/>
      <c r="AQ64" s="351"/>
    </row>
    <row r="65" spans="13:43">
      <c r="M65" s="351"/>
      <c r="N65" s="351"/>
      <c r="O65" s="351"/>
      <c r="P65" s="351"/>
      <c r="Q65" s="351"/>
      <c r="R65" s="351"/>
      <c r="S65" s="351"/>
      <c r="T65" s="351"/>
      <c r="U65" s="351"/>
      <c r="V65" s="351"/>
      <c r="W65" s="351"/>
      <c r="X65" s="351"/>
      <c r="Y65" s="351"/>
      <c r="Z65" s="351"/>
      <c r="AA65" s="326"/>
      <c r="AB65" s="326"/>
      <c r="AC65" s="351"/>
      <c r="AD65" s="351"/>
      <c r="AE65" s="351"/>
      <c r="AF65" s="351"/>
      <c r="AG65" s="351"/>
      <c r="AH65" s="351"/>
      <c r="AI65" s="351"/>
      <c r="AJ65" s="351"/>
      <c r="AK65" s="351"/>
      <c r="AL65" s="351"/>
      <c r="AM65" s="351"/>
      <c r="AN65" s="351"/>
      <c r="AO65" s="351"/>
      <c r="AP65" s="351"/>
      <c r="AQ65" s="351"/>
    </row>
    <row r="66" spans="13:43">
      <c r="M66" s="351"/>
      <c r="N66" s="351"/>
      <c r="O66" s="351"/>
      <c r="P66" s="351"/>
      <c r="Q66" s="351"/>
      <c r="R66" s="351"/>
      <c r="S66" s="351"/>
      <c r="T66" s="351"/>
      <c r="U66" s="351"/>
      <c r="V66" s="351"/>
      <c r="W66" s="351"/>
      <c r="X66" s="351"/>
      <c r="Y66" s="351"/>
      <c r="Z66" s="351"/>
      <c r="AA66" s="326"/>
      <c r="AB66" s="326"/>
      <c r="AC66" s="351"/>
      <c r="AD66" s="351"/>
      <c r="AE66" s="351"/>
      <c r="AF66" s="351"/>
      <c r="AG66" s="351"/>
      <c r="AH66" s="351"/>
      <c r="AI66" s="351"/>
      <c r="AJ66" s="351"/>
      <c r="AK66" s="351"/>
      <c r="AL66" s="351"/>
      <c r="AM66" s="351"/>
      <c r="AN66" s="351"/>
      <c r="AO66" s="351"/>
      <c r="AP66" s="351"/>
      <c r="AQ66" s="351"/>
    </row>
    <row r="67" spans="13:43">
      <c r="M67" s="351"/>
      <c r="N67" s="351"/>
      <c r="O67" s="351"/>
      <c r="P67" s="351"/>
      <c r="Q67" s="351"/>
      <c r="R67" s="351"/>
      <c r="S67" s="351"/>
      <c r="T67" s="351"/>
      <c r="U67" s="351"/>
      <c r="V67" s="351"/>
      <c r="W67" s="351"/>
      <c r="X67" s="351"/>
      <c r="Y67" s="351"/>
      <c r="Z67" s="351"/>
      <c r="AA67" s="326"/>
      <c r="AB67" s="326"/>
      <c r="AC67" s="351"/>
      <c r="AD67" s="351"/>
      <c r="AE67" s="351"/>
      <c r="AF67" s="351"/>
      <c r="AG67" s="351"/>
      <c r="AH67" s="351"/>
      <c r="AI67" s="351"/>
      <c r="AJ67" s="351"/>
      <c r="AK67" s="351"/>
      <c r="AL67" s="351"/>
      <c r="AM67" s="351"/>
      <c r="AN67" s="351"/>
      <c r="AO67" s="351"/>
      <c r="AP67" s="351"/>
      <c r="AQ67" s="351"/>
    </row>
    <row r="68" spans="13:43">
      <c r="M68" s="351"/>
      <c r="N68" s="351"/>
      <c r="O68" s="351"/>
      <c r="P68" s="351"/>
      <c r="Q68" s="351"/>
      <c r="R68" s="351"/>
      <c r="S68" s="351"/>
      <c r="T68" s="351"/>
      <c r="U68" s="351"/>
      <c r="V68" s="351"/>
      <c r="W68" s="351"/>
      <c r="X68" s="351"/>
      <c r="Y68" s="351"/>
      <c r="Z68" s="351"/>
      <c r="AA68" s="326"/>
      <c r="AB68" s="326"/>
      <c r="AC68" s="351"/>
      <c r="AD68" s="351"/>
      <c r="AE68" s="351"/>
      <c r="AF68" s="351"/>
      <c r="AG68" s="351"/>
      <c r="AH68" s="351"/>
      <c r="AI68" s="351"/>
      <c r="AJ68" s="351"/>
      <c r="AK68" s="351"/>
      <c r="AL68" s="351"/>
      <c r="AM68" s="351"/>
      <c r="AN68" s="351"/>
      <c r="AO68" s="351"/>
      <c r="AP68" s="351"/>
      <c r="AQ68" s="351"/>
    </row>
    <row r="69" spans="13:43">
      <c r="M69" s="351"/>
      <c r="N69" s="351"/>
      <c r="O69" s="351"/>
      <c r="P69" s="351"/>
      <c r="Q69" s="351"/>
      <c r="R69" s="351"/>
      <c r="S69" s="351"/>
      <c r="T69" s="351"/>
      <c r="U69" s="351"/>
      <c r="V69" s="351"/>
      <c r="W69" s="351"/>
      <c r="X69" s="351"/>
      <c r="Y69" s="351"/>
      <c r="Z69" s="351"/>
      <c r="AA69" s="326"/>
      <c r="AB69" s="326"/>
      <c r="AC69" s="351"/>
      <c r="AD69" s="351"/>
      <c r="AE69" s="351"/>
      <c r="AF69" s="351"/>
      <c r="AG69" s="351"/>
      <c r="AH69" s="351"/>
      <c r="AI69" s="351"/>
      <c r="AJ69" s="351"/>
      <c r="AK69" s="351"/>
      <c r="AL69" s="351"/>
      <c r="AM69" s="351"/>
      <c r="AN69" s="351"/>
      <c r="AO69" s="351"/>
      <c r="AP69" s="351"/>
      <c r="AQ69" s="351"/>
    </row>
    <row r="70" spans="13:43">
      <c r="M70" s="351"/>
      <c r="N70" s="351"/>
      <c r="O70" s="351"/>
      <c r="P70" s="351"/>
      <c r="Q70" s="351"/>
      <c r="R70" s="351"/>
      <c r="S70" s="351"/>
      <c r="T70" s="351"/>
      <c r="U70" s="351"/>
      <c r="V70" s="351"/>
      <c r="W70" s="351"/>
      <c r="X70" s="351"/>
      <c r="Y70" s="351"/>
      <c r="Z70" s="351"/>
      <c r="AA70" s="326"/>
      <c r="AB70" s="326"/>
      <c r="AC70" s="351"/>
      <c r="AD70" s="351"/>
      <c r="AE70" s="351"/>
      <c r="AF70" s="351"/>
      <c r="AG70" s="351"/>
      <c r="AH70" s="351"/>
      <c r="AI70" s="351"/>
      <c r="AJ70" s="351"/>
      <c r="AK70" s="351"/>
      <c r="AL70" s="351"/>
      <c r="AM70" s="351"/>
      <c r="AN70" s="351"/>
      <c r="AO70" s="351"/>
      <c r="AP70" s="351"/>
      <c r="AQ70" s="351"/>
    </row>
    <row r="71" spans="13:43">
      <c r="M71" s="351"/>
      <c r="N71" s="351"/>
      <c r="O71" s="351"/>
      <c r="P71" s="351"/>
      <c r="Q71" s="351"/>
      <c r="R71" s="351"/>
      <c r="S71" s="351"/>
      <c r="T71" s="351"/>
      <c r="U71" s="351"/>
      <c r="V71" s="351"/>
      <c r="W71" s="351"/>
      <c r="X71" s="351"/>
      <c r="Y71" s="351"/>
      <c r="Z71" s="351"/>
      <c r="AA71" s="326"/>
      <c r="AB71" s="326"/>
      <c r="AC71" s="351"/>
      <c r="AD71" s="351"/>
      <c r="AE71" s="351"/>
      <c r="AF71" s="351"/>
      <c r="AG71" s="351"/>
      <c r="AH71" s="351"/>
      <c r="AI71" s="351"/>
      <c r="AJ71" s="351"/>
      <c r="AK71" s="351"/>
      <c r="AL71" s="351"/>
      <c r="AM71" s="351"/>
      <c r="AN71" s="351"/>
      <c r="AO71" s="351"/>
      <c r="AP71" s="351"/>
      <c r="AQ71" s="351"/>
    </row>
    <row r="72" spans="13:43">
      <c r="M72" s="351"/>
      <c r="N72" s="351"/>
      <c r="O72" s="351"/>
      <c r="P72" s="351"/>
      <c r="Q72" s="351"/>
      <c r="R72" s="351"/>
      <c r="S72" s="351"/>
      <c r="T72" s="351"/>
      <c r="U72" s="351"/>
      <c r="V72" s="351"/>
      <c r="W72" s="351"/>
      <c r="X72" s="351"/>
      <c r="Y72" s="351"/>
      <c r="Z72" s="351"/>
      <c r="AA72" s="326"/>
      <c r="AB72" s="326"/>
      <c r="AC72" s="351"/>
      <c r="AD72" s="351"/>
      <c r="AE72" s="351"/>
      <c r="AF72" s="351"/>
      <c r="AG72" s="351"/>
      <c r="AH72" s="351"/>
      <c r="AI72" s="351"/>
      <c r="AJ72" s="351"/>
      <c r="AK72" s="351"/>
      <c r="AL72" s="351"/>
      <c r="AM72" s="351"/>
      <c r="AN72" s="351"/>
      <c r="AO72" s="351"/>
      <c r="AP72" s="351"/>
      <c r="AQ72" s="351"/>
    </row>
    <row r="73" spans="13:43">
      <c r="M73" s="351"/>
      <c r="N73" s="351"/>
      <c r="O73" s="351"/>
      <c r="P73" s="351"/>
      <c r="Q73" s="351"/>
      <c r="R73" s="351"/>
      <c r="S73" s="351"/>
      <c r="T73" s="351"/>
      <c r="U73" s="351"/>
      <c r="V73" s="351"/>
      <c r="W73" s="351"/>
      <c r="X73" s="351"/>
      <c r="Y73" s="351"/>
      <c r="Z73" s="351"/>
      <c r="AA73" s="326"/>
      <c r="AB73" s="326"/>
      <c r="AC73" s="351"/>
      <c r="AD73" s="351"/>
      <c r="AE73" s="351"/>
      <c r="AF73" s="351"/>
      <c r="AG73" s="351"/>
      <c r="AH73" s="351"/>
      <c r="AI73" s="351"/>
      <c r="AJ73" s="351"/>
      <c r="AK73" s="351"/>
      <c r="AL73" s="351"/>
      <c r="AM73" s="351"/>
      <c r="AN73" s="351"/>
      <c r="AO73" s="351"/>
      <c r="AP73" s="351"/>
      <c r="AQ73" s="351"/>
    </row>
    <row r="74" spans="13:43">
      <c r="M74" s="351"/>
      <c r="N74" s="351"/>
      <c r="O74" s="351"/>
      <c r="P74" s="351"/>
      <c r="Q74" s="351"/>
      <c r="R74" s="351"/>
      <c r="S74" s="351"/>
      <c r="T74" s="351"/>
      <c r="U74" s="351"/>
      <c r="V74" s="351"/>
      <c r="W74" s="351"/>
      <c r="X74" s="351"/>
      <c r="Y74" s="351"/>
      <c r="Z74" s="351"/>
      <c r="AA74" s="326"/>
      <c r="AB74" s="326"/>
      <c r="AC74" s="351"/>
      <c r="AD74" s="351"/>
      <c r="AE74" s="351"/>
      <c r="AF74" s="351"/>
      <c r="AG74" s="351"/>
      <c r="AH74" s="351"/>
      <c r="AI74" s="351"/>
      <c r="AJ74" s="351"/>
      <c r="AK74" s="351"/>
      <c r="AL74" s="351"/>
      <c r="AM74" s="351"/>
      <c r="AN74" s="351"/>
      <c r="AO74" s="351"/>
      <c r="AP74" s="351"/>
      <c r="AQ74" s="351"/>
    </row>
    <row r="75" spans="13:43">
      <c r="M75" s="351"/>
      <c r="N75" s="351"/>
      <c r="O75" s="351"/>
      <c r="P75" s="351"/>
      <c r="Q75" s="351"/>
      <c r="R75" s="351"/>
      <c r="S75" s="351"/>
      <c r="T75" s="351"/>
      <c r="U75" s="351"/>
      <c r="V75" s="351"/>
      <c r="W75" s="351"/>
      <c r="X75" s="351"/>
      <c r="Y75" s="351"/>
      <c r="Z75" s="351"/>
      <c r="AA75" s="326"/>
      <c r="AB75" s="326"/>
      <c r="AC75" s="351"/>
      <c r="AD75" s="351"/>
      <c r="AE75" s="351"/>
      <c r="AF75" s="351"/>
      <c r="AG75" s="351"/>
      <c r="AH75" s="351"/>
      <c r="AI75" s="351"/>
      <c r="AJ75" s="351"/>
      <c r="AK75" s="351"/>
      <c r="AL75" s="351"/>
      <c r="AM75" s="351"/>
      <c r="AN75" s="351"/>
      <c r="AO75" s="351"/>
      <c r="AP75" s="351"/>
      <c r="AQ75" s="351"/>
    </row>
    <row r="76" spans="13:43">
      <c r="M76" s="351"/>
      <c r="N76" s="351"/>
      <c r="O76" s="351"/>
      <c r="P76" s="351"/>
      <c r="Q76" s="351"/>
      <c r="R76" s="351"/>
      <c r="S76" s="351"/>
      <c r="T76" s="351"/>
      <c r="U76" s="351"/>
      <c r="V76" s="351"/>
      <c r="W76" s="351"/>
      <c r="X76" s="351"/>
      <c r="Y76" s="351"/>
      <c r="Z76" s="351"/>
      <c r="AA76" s="326"/>
      <c r="AB76" s="326"/>
      <c r="AC76" s="351"/>
      <c r="AD76" s="351"/>
      <c r="AE76" s="351"/>
      <c r="AF76" s="351"/>
      <c r="AG76" s="351"/>
      <c r="AH76" s="351"/>
      <c r="AI76" s="351"/>
      <c r="AJ76" s="351"/>
      <c r="AK76" s="351"/>
      <c r="AL76" s="351"/>
      <c r="AM76" s="351"/>
      <c r="AN76" s="351"/>
      <c r="AO76" s="351"/>
      <c r="AP76" s="351"/>
      <c r="AQ76" s="351"/>
    </row>
    <row r="77" spans="13:43">
      <c r="M77" s="351"/>
      <c r="N77" s="351"/>
      <c r="O77" s="351"/>
      <c r="P77" s="351"/>
      <c r="Q77" s="351"/>
      <c r="R77" s="351"/>
      <c r="S77" s="351"/>
      <c r="T77" s="351"/>
      <c r="U77" s="351"/>
      <c r="V77" s="351"/>
      <c r="W77" s="351"/>
      <c r="X77" s="351"/>
      <c r="Y77" s="351"/>
      <c r="Z77" s="351"/>
      <c r="AA77" s="326"/>
      <c r="AB77" s="326"/>
      <c r="AC77" s="351"/>
      <c r="AD77" s="351"/>
      <c r="AE77" s="351"/>
      <c r="AF77" s="351"/>
      <c r="AG77" s="351"/>
      <c r="AH77" s="351"/>
      <c r="AI77" s="351"/>
      <c r="AJ77" s="351"/>
      <c r="AK77" s="351"/>
      <c r="AL77" s="351"/>
      <c r="AM77" s="351"/>
      <c r="AN77" s="351"/>
      <c r="AO77" s="351"/>
      <c r="AP77" s="351"/>
      <c r="AQ77" s="351"/>
    </row>
    <row r="78" spans="13:43">
      <c r="M78" s="351"/>
      <c r="N78" s="351"/>
      <c r="O78" s="351"/>
      <c r="P78" s="351"/>
      <c r="Q78" s="351"/>
      <c r="R78" s="351"/>
      <c r="S78" s="351"/>
      <c r="T78" s="351"/>
      <c r="U78" s="351"/>
      <c r="V78" s="351"/>
      <c r="W78" s="351"/>
      <c r="X78" s="351"/>
      <c r="Y78" s="351"/>
      <c r="Z78" s="351"/>
      <c r="AA78" s="326"/>
      <c r="AB78" s="326"/>
      <c r="AC78" s="351"/>
      <c r="AD78" s="351"/>
      <c r="AE78" s="351"/>
      <c r="AF78" s="351"/>
      <c r="AG78" s="351"/>
      <c r="AH78" s="351"/>
      <c r="AI78" s="351"/>
      <c r="AJ78" s="351"/>
      <c r="AK78" s="351"/>
      <c r="AL78" s="351"/>
      <c r="AM78" s="351"/>
      <c r="AN78" s="351"/>
      <c r="AO78" s="351"/>
      <c r="AP78" s="351"/>
      <c r="AQ78" s="351"/>
    </row>
    <row r="79" spans="13:43">
      <c r="M79" s="351"/>
      <c r="N79" s="351"/>
      <c r="O79" s="351"/>
      <c r="P79" s="351"/>
      <c r="Q79" s="351"/>
      <c r="R79" s="351"/>
      <c r="S79" s="351"/>
      <c r="T79" s="351"/>
      <c r="U79" s="351"/>
      <c r="V79" s="351"/>
      <c r="W79" s="351"/>
      <c r="X79" s="351"/>
      <c r="Y79" s="351"/>
      <c r="Z79" s="351"/>
      <c r="AA79" s="326"/>
      <c r="AB79" s="326"/>
      <c r="AC79" s="351"/>
      <c r="AD79" s="351"/>
      <c r="AE79" s="351"/>
      <c r="AF79" s="351"/>
      <c r="AG79" s="351"/>
      <c r="AH79" s="351"/>
      <c r="AI79" s="351"/>
      <c r="AJ79" s="351"/>
      <c r="AK79" s="351"/>
      <c r="AL79" s="351"/>
      <c r="AM79" s="351"/>
      <c r="AN79" s="351"/>
      <c r="AO79" s="351"/>
      <c r="AP79" s="351"/>
      <c r="AQ79" s="351"/>
    </row>
    <row r="80" spans="13:43">
      <c r="M80" s="351"/>
      <c r="N80" s="351"/>
      <c r="O80" s="351"/>
      <c r="P80" s="351"/>
      <c r="Q80" s="351"/>
      <c r="R80" s="351"/>
      <c r="S80" s="351"/>
      <c r="T80" s="351"/>
      <c r="U80" s="351"/>
      <c r="V80" s="351"/>
      <c r="W80" s="351"/>
      <c r="X80" s="351"/>
      <c r="Y80" s="351"/>
      <c r="Z80" s="351"/>
      <c r="AA80" s="326"/>
      <c r="AB80" s="326"/>
      <c r="AC80" s="351"/>
      <c r="AD80" s="351"/>
      <c r="AE80" s="351"/>
      <c r="AF80" s="351"/>
      <c r="AG80" s="351"/>
      <c r="AH80" s="351"/>
      <c r="AI80" s="351"/>
      <c r="AJ80" s="351"/>
      <c r="AK80" s="351"/>
      <c r="AL80" s="351"/>
      <c r="AM80" s="351"/>
      <c r="AN80" s="351"/>
      <c r="AO80" s="351"/>
      <c r="AP80" s="351"/>
      <c r="AQ80" s="351"/>
    </row>
    <row r="81" spans="13:43">
      <c r="M81" s="351"/>
      <c r="N81" s="351"/>
      <c r="O81" s="351"/>
      <c r="P81" s="351"/>
      <c r="Q81" s="351"/>
      <c r="R81" s="351"/>
      <c r="S81" s="351"/>
      <c r="T81" s="351"/>
      <c r="U81" s="351"/>
      <c r="V81" s="351"/>
      <c r="W81" s="351"/>
      <c r="X81" s="351"/>
      <c r="Y81" s="351"/>
      <c r="Z81" s="351"/>
      <c r="AA81" s="326"/>
      <c r="AB81" s="326"/>
      <c r="AC81" s="351"/>
      <c r="AD81" s="351"/>
      <c r="AE81" s="351"/>
      <c r="AF81" s="351"/>
      <c r="AG81" s="351"/>
      <c r="AH81" s="351"/>
      <c r="AI81" s="351"/>
      <c r="AJ81" s="351"/>
      <c r="AK81" s="351"/>
      <c r="AL81" s="351"/>
      <c r="AM81" s="351"/>
      <c r="AN81" s="351"/>
      <c r="AO81" s="351"/>
      <c r="AP81" s="351"/>
      <c r="AQ81" s="351"/>
    </row>
    <row r="82" spans="13:43">
      <c r="M82" s="351"/>
      <c r="N82" s="351"/>
      <c r="O82" s="351"/>
      <c r="P82" s="351"/>
      <c r="Q82" s="351"/>
      <c r="R82" s="351"/>
      <c r="S82" s="351"/>
      <c r="T82" s="351"/>
      <c r="U82" s="351"/>
      <c r="V82" s="351"/>
      <c r="W82" s="351"/>
      <c r="X82" s="351"/>
      <c r="Y82" s="351"/>
      <c r="Z82" s="351"/>
      <c r="AA82" s="326"/>
      <c r="AB82" s="326"/>
      <c r="AC82" s="351"/>
      <c r="AD82" s="351"/>
      <c r="AE82" s="351"/>
      <c r="AF82" s="351"/>
      <c r="AG82" s="351"/>
      <c r="AH82" s="351"/>
      <c r="AI82" s="351"/>
      <c r="AJ82" s="351"/>
      <c r="AK82" s="351"/>
      <c r="AL82" s="351"/>
      <c r="AM82" s="351"/>
      <c r="AN82" s="351"/>
      <c r="AO82" s="351"/>
      <c r="AP82" s="351"/>
      <c r="AQ82" s="351"/>
    </row>
    <row r="83" spans="13:43">
      <c r="M83" s="351"/>
      <c r="N83" s="351"/>
      <c r="O83" s="351"/>
      <c r="P83" s="351"/>
      <c r="Q83" s="351"/>
      <c r="R83" s="351"/>
      <c r="S83" s="351"/>
      <c r="T83" s="351"/>
      <c r="U83" s="351"/>
      <c r="V83" s="351"/>
      <c r="W83" s="351"/>
      <c r="X83" s="351"/>
      <c r="Y83" s="351"/>
      <c r="Z83" s="351"/>
      <c r="AA83" s="326"/>
      <c r="AB83" s="326"/>
      <c r="AC83" s="351"/>
      <c r="AD83" s="351"/>
      <c r="AE83" s="351"/>
      <c r="AF83" s="351"/>
      <c r="AG83" s="351"/>
      <c r="AH83" s="351"/>
      <c r="AI83" s="351"/>
      <c r="AJ83" s="351"/>
      <c r="AK83" s="351"/>
      <c r="AL83" s="351"/>
      <c r="AM83" s="351"/>
      <c r="AN83" s="351"/>
      <c r="AO83" s="351"/>
      <c r="AP83" s="351"/>
      <c r="AQ83" s="351"/>
    </row>
    <row r="84" spans="13:43">
      <c r="M84" s="351"/>
      <c r="N84" s="351"/>
      <c r="O84" s="351"/>
      <c r="P84" s="351"/>
      <c r="Q84" s="351"/>
      <c r="R84" s="351"/>
      <c r="S84" s="351"/>
      <c r="T84" s="351"/>
      <c r="U84" s="351"/>
      <c r="V84" s="351"/>
      <c r="W84" s="351"/>
      <c r="X84" s="351"/>
      <c r="Y84" s="351"/>
      <c r="Z84" s="351"/>
      <c r="AA84" s="326"/>
      <c r="AB84" s="326"/>
      <c r="AC84" s="351"/>
      <c r="AD84" s="351"/>
      <c r="AE84" s="351"/>
      <c r="AF84" s="351"/>
      <c r="AG84" s="351"/>
      <c r="AH84" s="351"/>
      <c r="AI84" s="351"/>
      <c r="AJ84" s="351"/>
      <c r="AK84" s="351"/>
      <c r="AL84" s="351"/>
      <c r="AM84" s="351"/>
      <c r="AN84" s="351"/>
      <c r="AO84" s="351"/>
      <c r="AP84" s="351"/>
      <c r="AQ84" s="351"/>
    </row>
    <row r="85" spans="13:43">
      <c r="M85" s="351"/>
      <c r="N85" s="351"/>
      <c r="O85" s="351"/>
      <c r="P85" s="351"/>
      <c r="Q85" s="351"/>
      <c r="R85" s="351"/>
      <c r="S85" s="351"/>
      <c r="T85" s="351"/>
      <c r="U85" s="351"/>
      <c r="V85" s="351"/>
      <c r="W85" s="351"/>
      <c r="X85" s="351"/>
      <c r="Y85" s="351"/>
      <c r="Z85" s="351"/>
      <c r="AA85" s="326"/>
      <c r="AB85" s="326"/>
      <c r="AC85" s="351"/>
      <c r="AD85" s="351"/>
      <c r="AE85" s="351"/>
      <c r="AF85" s="351"/>
      <c r="AG85" s="351"/>
      <c r="AH85" s="351"/>
      <c r="AI85" s="351"/>
      <c r="AJ85" s="351"/>
      <c r="AK85" s="351"/>
      <c r="AL85" s="351"/>
      <c r="AM85" s="351"/>
      <c r="AN85" s="351"/>
      <c r="AO85" s="351"/>
      <c r="AP85" s="351"/>
      <c r="AQ85" s="351"/>
    </row>
    <row r="86" spans="13:43">
      <c r="M86" s="351"/>
      <c r="N86" s="351"/>
      <c r="O86" s="351"/>
      <c r="P86" s="351"/>
      <c r="Q86" s="351"/>
      <c r="R86" s="351"/>
      <c r="S86" s="351"/>
      <c r="T86" s="351"/>
      <c r="U86" s="351"/>
      <c r="V86" s="351"/>
      <c r="W86" s="351"/>
      <c r="X86" s="351"/>
      <c r="Y86" s="351"/>
      <c r="Z86" s="351"/>
      <c r="AA86" s="326"/>
      <c r="AB86" s="326"/>
      <c r="AC86" s="351"/>
      <c r="AD86" s="351"/>
      <c r="AE86" s="351"/>
      <c r="AF86" s="351"/>
      <c r="AG86" s="351"/>
      <c r="AH86" s="351"/>
      <c r="AI86" s="351"/>
      <c r="AJ86" s="351"/>
      <c r="AK86" s="351"/>
      <c r="AL86" s="351"/>
      <c r="AM86" s="351"/>
      <c r="AN86" s="351"/>
      <c r="AO86" s="351"/>
      <c r="AP86" s="351"/>
      <c r="AQ86" s="351"/>
    </row>
    <row r="87" spans="13:43">
      <c r="M87" s="351"/>
      <c r="N87" s="351"/>
      <c r="O87" s="351"/>
      <c r="P87" s="351"/>
      <c r="Q87" s="351"/>
      <c r="R87" s="351"/>
      <c r="S87" s="351"/>
      <c r="T87" s="351"/>
      <c r="U87" s="351"/>
      <c r="V87" s="351"/>
      <c r="W87" s="351"/>
      <c r="X87" s="351"/>
      <c r="Y87" s="351"/>
      <c r="Z87" s="351"/>
      <c r="AA87" s="326"/>
      <c r="AB87" s="326"/>
      <c r="AC87" s="351"/>
      <c r="AD87" s="351"/>
      <c r="AE87" s="351"/>
      <c r="AF87" s="351"/>
      <c r="AG87" s="351"/>
      <c r="AH87" s="351"/>
      <c r="AI87" s="351"/>
      <c r="AJ87" s="351"/>
      <c r="AK87" s="351"/>
      <c r="AL87" s="351"/>
      <c r="AM87" s="351"/>
      <c r="AN87" s="351"/>
      <c r="AO87" s="351"/>
      <c r="AP87" s="351"/>
      <c r="AQ87" s="351"/>
    </row>
    <row r="88" spans="13:43">
      <c r="M88" s="351"/>
      <c r="N88" s="351"/>
      <c r="O88" s="351"/>
      <c r="P88" s="351"/>
      <c r="Q88" s="351"/>
      <c r="R88" s="351"/>
      <c r="S88" s="351"/>
      <c r="T88" s="351"/>
      <c r="U88" s="351"/>
      <c r="V88" s="351"/>
      <c r="W88" s="351"/>
      <c r="X88" s="351"/>
      <c r="Y88" s="351"/>
      <c r="Z88" s="351"/>
      <c r="AA88" s="326"/>
      <c r="AB88" s="326"/>
      <c r="AC88" s="351"/>
      <c r="AD88" s="351"/>
      <c r="AE88" s="351"/>
      <c r="AF88" s="351"/>
      <c r="AG88" s="351"/>
      <c r="AH88" s="351"/>
      <c r="AI88" s="351"/>
      <c r="AJ88" s="351"/>
      <c r="AK88" s="351"/>
      <c r="AL88" s="351"/>
      <c r="AM88" s="351"/>
      <c r="AN88" s="351"/>
      <c r="AO88" s="351"/>
      <c r="AP88" s="351"/>
      <c r="AQ88" s="351"/>
    </row>
    <row r="89" spans="13:43">
      <c r="M89" s="351"/>
      <c r="N89" s="351"/>
      <c r="O89" s="351"/>
      <c r="P89" s="351"/>
      <c r="Q89" s="351"/>
      <c r="R89" s="351"/>
      <c r="S89" s="351"/>
      <c r="T89" s="351"/>
      <c r="U89" s="351"/>
      <c r="V89" s="351"/>
      <c r="W89" s="351"/>
      <c r="X89" s="351"/>
      <c r="Y89" s="351"/>
      <c r="Z89" s="351"/>
      <c r="AA89" s="326"/>
      <c r="AB89" s="326"/>
      <c r="AC89" s="351"/>
      <c r="AD89" s="351"/>
      <c r="AE89" s="351"/>
      <c r="AF89" s="351"/>
      <c r="AG89" s="351"/>
      <c r="AH89" s="351"/>
      <c r="AI89" s="351"/>
      <c r="AJ89" s="351"/>
      <c r="AK89" s="351"/>
      <c r="AL89" s="351"/>
      <c r="AM89" s="351"/>
      <c r="AN89" s="351"/>
      <c r="AO89" s="351"/>
      <c r="AP89" s="351"/>
      <c r="AQ89" s="351"/>
    </row>
    <row r="90" spans="13:43">
      <c r="M90" s="351"/>
      <c r="N90" s="351"/>
      <c r="O90" s="351"/>
      <c r="P90" s="351"/>
      <c r="Q90" s="351"/>
      <c r="R90" s="351"/>
      <c r="S90" s="351"/>
      <c r="T90" s="351"/>
      <c r="U90" s="351"/>
      <c r="V90" s="351"/>
      <c r="W90" s="351"/>
      <c r="X90" s="351"/>
      <c r="Y90" s="351"/>
      <c r="Z90" s="351"/>
      <c r="AA90" s="326"/>
      <c r="AB90" s="326"/>
      <c r="AC90" s="351"/>
      <c r="AD90" s="351"/>
      <c r="AE90" s="351"/>
      <c r="AF90" s="351"/>
      <c r="AG90" s="351"/>
      <c r="AH90" s="351"/>
      <c r="AI90" s="351"/>
      <c r="AJ90" s="351"/>
      <c r="AK90" s="351"/>
      <c r="AL90" s="351"/>
      <c r="AM90" s="351"/>
      <c r="AN90" s="351"/>
      <c r="AO90" s="351"/>
      <c r="AP90" s="351"/>
      <c r="AQ90" s="351"/>
    </row>
    <row r="91" spans="13:43">
      <c r="M91" s="351"/>
      <c r="N91" s="351"/>
      <c r="O91" s="351"/>
      <c r="P91" s="351"/>
      <c r="Q91" s="351"/>
      <c r="R91" s="351"/>
      <c r="S91" s="351"/>
      <c r="T91" s="351"/>
      <c r="U91" s="351"/>
      <c r="V91" s="351"/>
      <c r="W91" s="351"/>
      <c r="X91" s="351"/>
      <c r="Y91" s="351"/>
      <c r="Z91" s="351"/>
      <c r="AA91" s="326"/>
      <c r="AB91" s="326"/>
      <c r="AC91" s="351"/>
      <c r="AD91" s="351"/>
      <c r="AE91" s="351"/>
      <c r="AF91" s="351"/>
      <c r="AG91" s="351"/>
      <c r="AH91" s="351"/>
      <c r="AI91" s="351"/>
      <c r="AJ91" s="351"/>
      <c r="AK91" s="351"/>
      <c r="AL91" s="351"/>
      <c r="AM91" s="351"/>
      <c r="AN91" s="351"/>
      <c r="AO91" s="351"/>
      <c r="AP91" s="351"/>
      <c r="AQ91" s="351"/>
    </row>
    <row r="92" spans="13:43">
      <c r="M92" s="351"/>
      <c r="N92" s="351"/>
      <c r="O92" s="351"/>
      <c r="P92" s="351"/>
      <c r="Q92" s="351"/>
      <c r="R92" s="351"/>
      <c r="S92" s="351"/>
      <c r="T92" s="351"/>
      <c r="U92" s="351"/>
      <c r="V92" s="351"/>
      <c r="W92" s="351"/>
      <c r="X92" s="351"/>
      <c r="Y92" s="351"/>
      <c r="Z92" s="351"/>
      <c r="AA92" s="326"/>
      <c r="AB92" s="326"/>
      <c r="AC92" s="351"/>
      <c r="AD92" s="351"/>
      <c r="AE92" s="351"/>
      <c r="AF92" s="351"/>
      <c r="AG92" s="351"/>
      <c r="AH92" s="351"/>
      <c r="AI92" s="351"/>
      <c r="AJ92" s="351"/>
      <c r="AK92" s="351"/>
      <c r="AL92" s="351"/>
      <c r="AM92" s="351"/>
      <c r="AN92" s="351"/>
      <c r="AO92" s="351"/>
      <c r="AP92" s="351"/>
      <c r="AQ92" s="351"/>
    </row>
    <row r="93" spans="13:43">
      <c r="M93" s="351"/>
      <c r="N93" s="351"/>
      <c r="O93" s="351"/>
      <c r="P93" s="351"/>
      <c r="Q93" s="351"/>
      <c r="R93" s="351"/>
      <c r="S93" s="351"/>
      <c r="T93" s="351"/>
      <c r="U93" s="351"/>
      <c r="V93" s="351"/>
      <c r="W93" s="351"/>
      <c r="X93" s="351"/>
      <c r="Y93" s="351"/>
      <c r="Z93" s="351"/>
      <c r="AA93" s="326"/>
      <c r="AB93" s="326"/>
      <c r="AC93" s="351"/>
      <c r="AD93" s="351"/>
      <c r="AE93" s="351"/>
      <c r="AF93" s="351"/>
      <c r="AG93" s="351"/>
      <c r="AH93" s="351"/>
      <c r="AI93" s="351"/>
      <c r="AJ93" s="351"/>
      <c r="AK93" s="351"/>
      <c r="AL93" s="351"/>
      <c r="AM93" s="351"/>
      <c r="AN93" s="351"/>
      <c r="AO93" s="351"/>
      <c r="AP93" s="351"/>
      <c r="AQ93" s="351"/>
    </row>
    <row r="94" spans="13:43">
      <c r="M94" s="351"/>
      <c r="N94" s="351"/>
      <c r="O94" s="351"/>
      <c r="P94" s="351"/>
      <c r="Q94" s="351"/>
      <c r="R94" s="351"/>
      <c r="S94" s="351"/>
      <c r="T94" s="351"/>
      <c r="U94" s="351"/>
      <c r="V94" s="351"/>
      <c r="W94" s="351"/>
      <c r="X94" s="351"/>
      <c r="Y94" s="351"/>
      <c r="Z94" s="351"/>
      <c r="AA94" s="326"/>
      <c r="AB94" s="326"/>
      <c r="AC94" s="351"/>
      <c r="AD94" s="351"/>
      <c r="AE94" s="351"/>
      <c r="AF94" s="351"/>
      <c r="AG94" s="351"/>
      <c r="AH94" s="351"/>
      <c r="AI94" s="351"/>
      <c r="AJ94" s="351"/>
      <c r="AK94" s="351"/>
      <c r="AL94" s="351"/>
      <c r="AM94" s="351"/>
      <c r="AN94" s="351"/>
      <c r="AO94" s="351"/>
      <c r="AP94" s="351"/>
      <c r="AQ94" s="351"/>
    </row>
    <row r="95" spans="13:43">
      <c r="M95" s="351"/>
      <c r="N95" s="351"/>
      <c r="O95" s="351"/>
      <c r="P95" s="351"/>
      <c r="Q95" s="351"/>
      <c r="R95" s="351"/>
      <c r="S95" s="351"/>
      <c r="T95" s="351"/>
      <c r="U95" s="351"/>
      <c r="V95" s="351"/>
      <c r="W95" s="351"/>
      <c r="X95" s="351"/>
      <c r="Y95" s="351"/>
      <c r="Z95" s="351"/>
      <c r="AA95" s="326"/>
      <c r="AB95" s="326"/>
      <c r="AC95" s="351"/>
      <c r="AD95" s="351"/>
      <c r="AE95" s="351"/>
      <c r="AF95" s="351"/>
      <c r="AG95" s="351"/>
      <c r="AH95" s="351"/>
      <c r="AI95" s="351"/>
      <c r="AJ95" s="351"/>
      <c r="AK95" s="351"/>
      <c r="AL95" s="351"/>
      <c r="AM95" s="351"/>
      <c r="AN95" s="351"/>
      <c r="AO95" s="351"/>
      <c r="AP95" s="351"/>
      <c r="AQ95" s="351"/>
    </row>
    <row r="96" spans="13:43">
      <c r="M96" s="351"/>
      <c r="N96" s="351"/>
      <c r="O96" s="351"/>
      <c r="P96" s="351"/>
      <c r="Q96" s="351"/>
      <c r="R96" s="351"/>
      <c r="S96" s="351"/>
      <c r="T96" s="351"/>
      <c r="U96" s="351"/>
      <c r="V96" s="351"/>
      <c r="W96" s="351"/>
      <c r="X96" s="351"/>
      <c r="Y96" s="351"/>
      <c r="Z96" s="351"/>
      <c r="AA96" s="326"/>
      <c r="AB96" s="326"/>
      <c r="AC96" s="351"/>
      <c r="AD96" s="351"/>
      <c r="AE96" s="351"/>
      <c r="AF96" s="351"/>
      <c r="AG96" s="351"/>
      <c r="AH96" s="351"/>
      <c r="AI96" s="351"/>
      <c r="AJ96" s="351"/>
      <c r="AK96" s="351"/>
      <c r="AL96" s="351"/>
      <c r="AM96" s="351"/>
      <c r="AN96" s="351"/>
      <c r="AO96" s="351"/>
      <c r="AP96" s="351"/>
      <c r="AQ96" s="351"/>
    </row>
    <row r="97" spans="13:43">
      <c r="M97" s="351"/>
      <c r="N97" s="351"/>
      <c r="O97" s="351"/>
      <c r="P97" s="351"/>
      <c r="Q97" s="351"/>
      <c r="R97" s="351"/>
      <c r="S97" s="351"/>
      <c r="T97" s="351"/>
      <c r="U97" s="351"/>
      <c r="V97" s="351"/>
      <c r="W97" s="351"/>
      <c r="X97" s="351"/>
      <c r="Y97" s="351"/>
      <c r="Z97" s="351"/>
      <c r="AA97" s="326"/>
      <c r="AB97" s="326"/>
      <c r="AC97" s="351"/>
      <c r="AD97" s="351"/>
      <c r="AE97" s="351"/>
      <c r="AF97" s="351"/>
      <c r="AG97" s="351"/>
      <c r="AH97" s="351"/>
      <c r="AI97" s="351"/>
      <c r="AJ97" s="351"/>
      <c r="AK97" s="351"/>
      <c r="AL97" s="351"/>
      <c r="AM97" s="351"/>
      <c r="AN97" s="351"/>
      <c r="AO97" s="351"/>
      <c r="AP97" s="351"/>
      <c r="AQ97" s="351"/>
    </row>
    <row r="98" spans="13:43">
      <c r="M98" s="351"/>
      <c r="N98" s="351"/>
      <c r="O98" s="351"/>
      <c r="P98" s="351"/>
      <c r="Q98" s="351"/>
      <c r="R98" s="351"/>
      <c r="S98" s="351"/>
      <c r="T98" s="351"/>
      <c r="U98" s="351"/>
      <c r="V98" s="351"/>
      <c r="W98" s="351"/>
      <c r="X98" s="351"/>
      <c r="Y98" s="351"/>
      <c r="Z98" s="351"/>
      <c r="AA98" s="326"/>
      <c r="AB98" s="326"/>
      <c r="AC98" s="351"/>
      <c r="AD98" s="351"/>
      <c r="AE98" s="351"/>
      <c r="AF98" s="351"/>
      <c r="AG98" s="351"/>
      <c r="AH98" s="351"/>
      <c r="AI98" s="351"/>
      <c r="AJ98" s="351"/>
      <c r="AK98" s="351"/>
      <c r="AL98" s="351"/>
      <c r="AM98" s="351"/>
      <c r="AN98" s="351"/>
      <c r="AO98" s="351"/>
      <c r="AP98" s="351"/>
      <c r="AQ98" s="351"/>
    </row>
    <row r="99" spans="13:43">
      <c r="M99" s="351"/>
      <c r="N99" s="351"/>
      <c r="O99" s="351"/>
      <c r="P99" s="351"/>
      <c r="Q99" s="351"/>
      <c r="R99" s="351"/>
      <c r="S99" s="351"/>
      <c r="T99" s="351"/>
      <c r="U99" s="351"/>
      <c r="V99" s="351"/>
      <c r="W99" s="351"/>
      <c r="X99" s="351"/>
      <c r="Y99" s="351"/>
      <c r="Z99" s="351"/>
      <c r="AA99" s="326"/>
      <c r="AB99" s="326"/>
      <c r="AC99" s="351"/>
      <c r="AD99" s="351"/>
      <c r="AE99" s="351"/>
      <c r="AF99" s="351"/>
      <c r="AG99" s="351"/>
      <c r="AH99" s="351"/>
      <c r="AI99" s="351"/>
      <c r="AJ99" s="351"/>
      <c r="AK99" s="351"/>
      <c r="AL99" s="351"/>
      <c r="AM99" s="351"/>
      <c r="AN99" s="351"/>
      <c r="AO99" s="351"/>
      <c r="AP99" s="351"/>
      <c r="AQ99" s="351"/>
    </row>
    <row r="100" spans="13:43">
      <c r="M100" s="351"/>
      <c r="N100" s="351"/>
      <c r="O100" s="351"/>
      <c r="P100" s="351"/>
      <c r="Q100" s="351"/>
      <c r="R100" s="351"/>
      <c r="S100" s="351"/>
      <c r="T100" s="351"/>
      <c r="U100" s="351"/>
      <c r="V100" s="351"/>
      <c r="W100" s="351"/>
      <c r="X100" s="351"/>
      <c r="Y100" s="351"/>
      <c r="Z100" s="351"/>
      <c r="AA100" s="326"/>
      <c r="AB100" s="326"/>
      <c r="AC100" s="351"/>
      <c r="AD100" s="351"/>
      <c r="AE100" s="351"/>
      <c r="AF100" s="351"/>
      <c r="AG100" s="351"/>
      <c r="AH100" s="351"/>
      <c r="AI100" s="351"/>
      <c r="AJ100" s="351"/>
      <c r="AK100" s="351"/>
      <c r="AL100" s="351"/>
      <c r="AM100" s="351"/>
      <c r="AN100" s="351"/>
      <c r="AO100" s="351"/>
      <c r="AP100" s="351"/>
      <c r="AQ100" s="351"/>
    </row>
    <row r="101" spans="13:43">
      <c r="M101" s="351"/>
      <c r="N101" s="351"/>
      <c r="O101" s="351"/>
      <c r="P101" s="351"/>
      <c r="Q101" s="351"/>
      <c r="R101" s="351"/>
      <c r="S101" s="351"/>
      <c r="T101" s="351"/>
      <c r="U101" s="351"/>
      <c r="V101" s="351"/>
      <c r="W101" s="351"/>
      <c r="X101" s="351"/>
      <c r="Y101" s="351"/>
      <c r="Z101" s="351"/>
      <c r="AA101" s="326"/>
      <c r="AB101" s="326"/>
      <c r="AC101" s="351"/>
      <c r="AD101" s="351"/>
      <c r="AE101" s="351"/>
      <c r="AF101" s="351"/>
      <c r="AG101" s="351"/>
      <c r="AH101" s="351"/>
      <c r="AI101" s="351"/>
      <c r="AJ101" s="351"/>
      <c r="AK101" s="351"/>
      <c r="AL101" s="351"/>
      <c r="AM101" s="351"/>
      <c r="AN101" s="351"/>
      <c r="AO101" s="351"/>
      <c r="AP101" s="351"/>
      <c r="AQ101" s="351"/>
    </row>
    <row r="102" spans="13:43">
      <c r="M102" s="351"/>
      <c r="N102" s="351"/>
      <c r="O102" s="351"/>
      <c r="P102" s="351"/>
      <c r="Q102" s="351"/>
      <c r="R102" s="351"/>
      <c r="S102" s="351"/>
      <c r="T102" s="351"/>
      <c r="U102" s="351"/>
      <c r="V102" s="351"/>
      <c r="W102" s="351"/>
      <c r="X102" s="351"/>
      <c r="Y102" s="351"/>
      <c r="Z102" s="351"/>
      <c r="AA102" s="326"/>
      <c r="AB102" s="326"/>
      <c r="AC102" s="351"/>
      <c r="AD102" s="351"/>
      <c r="AE102" s="351"/>
      <c r="AF102" s="351"/>
      <c r="AG102" s="351"/>
      <c r="AH102" s="351"/>
      <c r="AI102" s="351"/>
      <c r="AJ102" s="351"/>
      <c r="AK102" s="351"/>
      <c r="AL102" s="351"/>
      <c r="AM102" s="351"/>
      <c r="AN102" s="351"/>
      <c r="AO102" s="351"/>
      <c r="AP102" s="351"/>
      <c r="AQ102" s="351"/>
    </row>
    <row r="103" spans="13:43">
      <c r="M103" s="351"/>
      <c r="N103" s="351"/>
      <c r="O103" s="351"/>
      <c r="P103" s="351"/>
      <c r="Q103" s="351"/>
      <c r="R103" s="351"/>
      <c r="S103" s="351"/>
      <c r="T103" s="351"/>
      <c r="U103" s="351"/>
      <c r="V103" s="351"/>
      <c r="W103" s="351"/>
      <c r="X103" s="351"/>
      <c r="Y103" s="351"/>
      <c r="Z103" s="351"/>
      <c r="AA103" s="326"/>
      <c r="AB103" s="326"/>
      <c r="AC103" s="351"/>
      <c r="AD103" s="351"/>
      <c r="AE103" s="351"/>
      <c r="AF103" s="351"/>
      <c r="AG103" s="351"/>
      <c r="AH103" s="351"/>
      <c r="AI103" s="351"/>
      <c r="AJ103" s="351"/>
      <c r="AK103" s="351"/>
      <c r="AL103" s="351"/>
      <c r="AM103" s="351"/>
      <c r="AN103" s="351"/>
      <c r="AO103" s="351"/>
      <c r="AP103" s="351"/>
      <c r="AQ103" s="351"/>
    </row>
    <row r="104" spans="13:43">
      <c r="M104" s="351"/>
      <c r="N104" s="351"/>
      <c r="O104" s="351"/>
      <c r="P104" s="351"/>
      <c r="Q104" s="351"/>
      <c r="R104" s="351"/>
      <c r="S104" s="351"/>
      <c r="T104" s="351"/>
      <c r="U104" s="351"/>
      <c r="V104" s="351"/>
      <c r="W104" s="351"/>
      <c r="X104" s="351"/>
      <c r="Y104" s="351"/>
      <c r="Z104" s="351"/>
      <c r="AA104" s="326"/>
      <c r="AB104" s="326"/>
      <c r="AC104" s="351"/>
      <c r="AD104" s="351"/>
      <c r="AE104" s="351"/>
      <c r="AF104" s="351"/>
      <c r="AG104" s="351"/>
      <c r="AH104" s="351"/>
      <c r="AI104" s="351"/>
      <c r="AJ104" s="351"/>
      <c r="AK104" s="351"/>
      <c r="AL104" s="351"/>
      <c r="AM104" s="351"/>
      <c r="AN104" s="351"/>
      <c r="AO104" s="351"/>
      <c r="AP104" s="351"/>
      <c r="AQ104" s="351"/>
    </row>
    <row r="105" spans="13:43">
      <c r="M105" s="351"/>
      <c r="N105" s="351"/>
      <c r="O105" s="351"/>
      <c r="P105" s="351"/>
      <c r="Q105" s="351"/>
      <c r="R105" s="351"/>
      <c r="S105" s="351"/>
      <c r="T105" s="351"/>
      <c r="U105" s="351"/>
      <c r="V105" s="351"/>
      <c r="W105" s="351"/>
      <c r="X105" s="351"/>
      <c r="Y105" s="351"/>
      <c r="Z105" s="351"/>
      <c r="AA105" s="326"/>
      <c r="AB105" s="326"/>
      <c r="AC105" s="351"/>
      <c r="AD105" s="351"/>
      <c r="AE105" s="351"/>
      <c r="AF105" s="351"/>
      <c r="AG105" s="351"/>
      <c r="AH105" s="351"/>
      <c r="AI105" s="351"/>
      <c r="AJ105" s="351"/>
      <c r="AK105" s="351"/>
      <c r="AL105" s="351"/>
      <c r="AM105" s="351"/>
      <c r="AN105" s="351"/>
      <c r="AO105" s="351"/>
      <c r="AP105" s="351"/>
      <c r="AQ105" s="351"/>
    </row>
    <row r="106" spans="13:43">
      <c r="M106" s="351"/>
      <c r="N106" s="351"/>
      <c r="O106" s="351"/>
      <c r="P106" s="351"/>
      <c r="Q106" s="351"/>
      <c r="R106" s="351"/>
      <c r="S106" s="351"/>
      <c r="T106" s="351"/>
      <c r="U106" s="351"/>
      <c r="V106" s="351"/>
      <c r="W106" s="351"/>
      <c r="X106" s="351"/>
      <c r="Y106" s="351"/>
      <c r="Z106" s="351"/>
      <c r="AA106" s="326"/>
      <c r="AB106" s="326"/>
      <c r="AC106" s="351"/>
      <c r="AD106" s="351"/>
      <c r="AE106" s="351"/>
      <c r="AF106" s="351"/>
      <c r="AG106" s="351"/>
      <c r="AH106" s="351"/>
      <c r="AI106" s="351"/>
      <c r="AJ106" s="351"/>
      <c r="AK106" s="351"/>
      <c r="AL106" s="351"/>
      <c r="AM106" s="351"/>
      <c r="AN106" s="351"/>
      <c r="AO106" s="351"/>
      <c r="AP106" s="351"/>
      <c r="AQ106" s="351"/>
    </row>
    <row r="107" spans="13:43">
      <c r="M107" s="351"/>
      <c r="N107" s="351"/>
      <c r="O107" s="351"/>
      <c r="P107" s="351"/>
      <c r="Q107" s="351"/>
      <c r="R107" s="351"/>
      <c r="S107" s="351"/>
      <c r="T107" s="351"/>
      <c r="U107" s="351"/>
      <c r="V107" s="351"/>
      <c r="W107" s="351"/>
      <c r="X107" s="351"/>
      <c r="Y107" s="351"/>
      <c r="Z107" s="351"/>
      <c r="AA107" s="326"/>
      <c r="AB107" s="326"/>
      <c r="AC107" s="351"/>
      <c r="AD107" s="351"/>
      <c r="AE107" s="351"/>
      <c r="AF107" s="351"/>
      <c r="AG107" s="351"/>
      <c r="AH107" s="351"/>
      <c r="AI107" s="351"/>
      <c r="AJ107" s="351"/>
      <c r="AK107" s="351"/>
      <c r="AL107" s="351"/>
      <c r="AM107" s="351"/>
      <c r="AN107" s="351"/>
      <c r="AO107" s="351"/>
      <c r="AP107" s="351"/>
      <c r="AQ107" s="351"/>
    </row>
    <row r="108" spans="13:43">
      <c r="M108" s="351"/>
      <c r="N108" s="351"/>
      <c r="O108" s="351"/>
      <c r="P108" s="351"/>
      <c r="Q108" s="351"/>
      <c r="R108" s="351"/>
      <c r="S108" s="351"/>
      <c r="T108" s="351"/>
      <c r="U108" s="351"/>
      <c r="V108" s="351"/>
      <c r="W108" s="351"/>
      <c r="X108" s="351"/>
      <c r="Y108" s="351"/>
      <c r="Z108" s="351"/>
      <c r="AA108" s="326"/>
      <c r="AB108" s="326"/>
      <c r="AC108" s="351"/>
      <c r="AD108" s="351"/>
      <c r="AE108" s="351"/>
      <c r="AF108" s="351"/>
      <c r="AG108" s="351"/>
      <c r="AH108" s="351"/>
      <c r="AI108" s="351"/>
      <c r="AJ108" s="351"/>
      <c r="AK108" s="351"/>
      <c r="AL108" s="351"/>
      <c r="AM108" s="351"/>
      <c r="AN108" s="351"/>
      <c r="AO108" s="351"/>
      <c r="AP108" s="351"/>
      <c r="AQ108" s="351"/>
    </row>
    <row r="109" spans="13:43">
      <c r="M109" s="351"/>
      <c r="N109" s="351"/>
      <c r="O109" s="351"/>
      <c r="P109" s="351"/>
      <c r="Q109" s="351"/>
      <c r="R109" s="351"/>
      <c r="S109" s="351"/>
      <c r="T109" s="351"/>
      <c r="U109" s="351"/>
      <c r="V109" s="351"/>
      <c r="W109" s="351"/>
      <c r="X109" s="351"/>
      <c r="Y109" s="351"/>
      <c r="Z109" s="351"/>
      <c r="AA109" s="326"/>
      <c r="AB109" s="326"/>
      <c r="AC109" s="351"/>
      <c r="AD109" s="351"/>
      <c r="AE109" s="351"/>
      <c r="AF109" s="351"/>
      <c r="AG109" s="351"/>
      <c r="AH109" s="351"/>
      <c r="AI109" s="351"/>
      <c r="AJ109" s="351"/>
      <c r="AK109" s="351"/>
      <c r="AL109" s="351"/>
      <c r="AM109" s="351"/>
      <c r="AN109" s="351"/>
      <c r="AO109" s="351"/>
      <c r="AP109" s="351"/>
      <c r="AQ109" s="351"/>
    </row>
    <row r="110" spans="13:43">
      <c r="M110" s="351"/>
      <c r="N110" s="351"/>
      <c r="O110" s="351"/>
      <c r="P110" s="351"/>
      <c r="Q110" s="351"/>
      <c r="R110" s="351"/>
      <c r="S110" s="351"/>
      <c r="T110" s="351"/>
      <c r="U110" s="351"/>
      <c r="V110" s="351"/>
      <c r="W110" s="351"/>
      <c r="X110" s="351"/>
      <c r="Y110" s="351"/>
      <c r="Z110" s="351"/>
      <c r="AA110" s="326"/>
      <c r="AB110" s="326"/>
      <c r="AC110" s="351"/>
      <c r="AD110" s="351"/>
      <c r="AE110" s="351"/>
      <c r="AF110" s="351"/>
      <c r="AG110" s="351"/>
      <c r="AH110" s="351"/>
      <c r="AI110" s="351"/>
      <c r="AJ110" s="351"/>
      <c r="AK110" s="351"/>
      <c r="AL110" s="351"/>
      <c r="AM110" s="351"/>
      <c r="AN110" s="351"/>
      <c r="AO110" s="351"/>
      <c r="AP110" s="351"/>
      <c r="AQ110" s="351"/>
    </row>
    <row r="111" spans="13:43">
      <c r="M111" s="351"/>
      <c r="N111" s="351"/>
      <c r="O111" s="351"/>
      <c r="P111" s="351"/>
      <c r="Q111" s="351"/>
      <c r="R111" s="351"/>
      <c r="S111" s="351"/>
      <c r="T111" s="351"/>
      <c r="U111" s="351"/>
      <c r="V111" s="351"/>
      <c r="W111" s="351"/>
      <c r="X111" s="351"/>
      <c r="Y111" s="351"/>
      <c r="Z111" s="351"/>
      <c r="AA111" s="326"/>
      <c r="AB111" s="326"/>
      <c r="AC111" s="351"/>
      <c r="AD111" s="351"/>
      <c r="AE111" s="351"/>
      <c r="AF111" s="351"/>
      <c r="AG111" s="351"/>
      <c r="AH111" s="351"/>
      <c r="AI111" s="351"/>
      <c r="AJ111" s="351"/>
      <c r="AK111" s="351"/>
      <c r="AL111" s="351"/>
      <c r="AM111" s="351"/>
      <c r="AN111" s="351"/>
      <c r="AO111" s="351"/>
      <c r="AP111" s="351"/>
      <c r="AQ111" s="351"/>
    </row>
    <row r="112" spans="13:43">
      <c r="M112" s="351"/>
      <c r="N112" s="351"/>
      <c r="O112" s="351"/>
      <c r="P112" s="351"/>
      <c r="Q112" s="351"/>
      <c r="R112" s="351"/>
      <c r="S112" s="351"/>
      <c r="T112" s="351"/>
      <c r="U112" s="351"/>
      <c r="V112" s="351"/>
      <c r="W112" s="351"/>
      <c r="X112" s="351"/>
      <c r="Y112" s="351"/>
      <c r="Z112" s="351"/>
      <c r="AA112" s="326"/>
      <c r="AB112" s="326"/>
      <c r="AC112" s="351"/>
      <c r="AD112" s="351"/>
      <c r="AE112" s="351"/>
      <c r="AF112" s="351"/>
      <c r="AG112" s="351"/>
      <c r="AH112" s="351"/>
      <c r="AI112" s="351"/>
      <c r="AJ112" s="351"/>
      <c r="AK112" s="351"/>
      <c r="AL112" s="351"/>
      <c r="AM112" s="351"/>
      <c r="AN112" s="351"/>
      <c r="AO112" s="351"/>
      <c r="AP112" s="351"/>
      <c r="AQ112" s="351"/>
    </row>
    <row r="113" spans="13:43">
      <c r="M113" s="351"/>
      <c r="N113" s="351"/>
      <c r="O113" s="351"/>
      <c r="P113" s="351"/>
      <c r="Q113" s="351"/>
      <c r="R113" s="351"/>
      <c r="S113" s="351"/>
      <c r="T113" s="351"/>
      <c r="U113" s="351"/>
      <c r="V113" s="351"/>
      <c r="W113" s="351"/>
      <c r="X113" s="351"/>
      <c r="Y113" s="351"/>
      <c r="Z113" s="351"/>
      <c r="AA113" s="326"/>
      <c r="AB113" s="326"/>
      <c r="AC113" s="351"/>
      <c r="AD113" s="351"/>
      <c r="AE113" s="351"/>
      <c r="AF113" s="351"/>
      <c r="AG113" s="351"/>
      <c r="AH113" s="351"/>
      <c r="AI113" s="351"/>
      <c r="AJ113" s="351"/>
      <c r="AK113" s="351"/>
      <c r="AL113" s="351"/>
      <c r="AM113" s="351"/>
      <c r="AN113" s="351"/>
      <c r="AO113" s="351"/>
      <c r="AP113" s="351"/>
      <c r="AQ113" s="351"/>
    </row>
    <row r="114" spans="13:43">
      <c r="M114" s="351"/>
      <c r="N114" s="351"/>
      <c r="O114" s="351"/>
      <c r="P114" s="351"/>
      <c r="Q114" s="351"/>
      <c r="R114" s="351"/>
      <c r="S114" s="351"/>
      <c r="T114" s="351"/>
      <c r="U114" s="351"/>
      <c r="V114" s="351"/>
      <c r="W114" s="351"/>
      <c r="X114" s="351"/>
      <c r="Y114" s="351"/>
      <c r="Z114" s="351"/>
      <c r="AA114" s="326"/>
      <c r="AB114" s="326"/>
      <c r="AC114" s="351"/>
      <c r="AD114" s="351"/>
      <c r="AE114" s="351"/>
      <c r="AF114" s="351"/>
      <c r="AG114" s="351"/>
      <c r="AH114" s="351"/>
      <c r="AI114" s="351"/>
      <c r="AJ114" s="351"/>
      <c r="AK114" s="351"/>
      <c r="AL114" s="351"/>
      <c r="AM114" s="351"/>
      <c r="AN114" s="351"/>
      <c r="AO114" s="351"/>
      <c r="AP114" s="351"/>
      <c r="AQ114" s="351"/>
    </row>
    <row r="115" spans="13:43">
      <c r="M115" s="351"/>
      <c r="N115" s="351"/>
      <c r="O115" s="351"/>
      <c r="P115" s="351"/>
      <c r="Q115" s="351"/>
      <c r="R115" s="351"/>
      <c r="S115" s="351"/>
      <c r="T115" s="351"/>
      <c r="U115" s="351"/>
      <c r="V115" s="351"/>
      <c r="W115" s="351"/>
      <c r="X115" s="351"/>
      <c r="Y115" s="351"/>
      <c r="Z115" s="351"/>
      <c r="AA115" s="326"/>
      <c r="AB115" s="326"/>
      <c r="AC115" s="351"/>
      <c r="AD115" s="351"/>
      <c r="AE115" s="351"/>
      <c r="AF115" s="351"/>
      <c r="AG115" s="351"/>
      <c r="AH115" s="351"/>
      <c r="AI115" s="351"/>
      <c r="AJ115" s="351"/>
      <c r="AK115" s="351"/>
      <c r="AL115" s="351"/>
      <c r="AM115" s="351"/>
      <c r="AN115" s="351"/>
      <c r="AO115" s="351"/>
      <c r="AP115" s="351"/>
      <c r="AQ115" s="351"/>
    </row>
    <row r="116" spans="13:43">
      <c r="M116" s="351"/>
      <c r="N116" s="351"/>
      <c r="O116" s="351"/>
      <c r="P116" s="351"/>
      <c r="Q116" s="351"/>
      <c r="R116" s="351"/>
      <c r="S116" s="351"/>
      <c r="T116" s="351"/>
      <c r="U116" s="351"/>
      <c r="V116" s="351"/>
      <c r="W116" s="351"/>
      <c r="X116" s="351"/>
      <c r="Y116" s="351"/>
      <c r="Z116" s="351"/>
      <c r="AA116" s="326"/>
      <c r="AB116" s="326"/>
      <c r="AC116" s="351"/>
      <c r="AD116" s="351"/>
      <c r="AE116" s="351"/>
      <c r="AF116" s="351"/>
      <c r="AG116" s="351"/>
      <c r="AH116" s="351"/>
      <c r="AI116" s="351"/>
      <c r="AJ116" s="351"/>
      <c r="AK116" s="351"/>
      <c r="AL116" s="351"/>
      <c r="AM116" s="351"/>
      <c r="AN116" s="351"/>
      <c r="AO116" s="351"/>
      <c r="AP116" s="351"/>
      <c r="AQ116" s="351"/>
    </row>
    <row r="117" spans="13:43">
      <c r="M117" s="351"/>
      <c r="N117" s="351"/>
      <c r="O117" s="351"/>
      <c r="P117" s="351"/>
      <c r="Q117" s="351"/>
      <c r="R117" s="351"/>
      <c r="S117" s="351"/>
      <c r="T117" s="351"/>
      <c r="U117" s="351"/>
      <c r="V117" s="351"/>
      <c r="W117" s="351"/>
      <c r="X117" s="351"/>
      <c r="Y117" s="351"/>
      <c r="Z117" s="351"/>
      <c r="AA117" s="326"/>
      <c r="AB117" s="326"/>
      <c r="AC117" s="351"/>
      <c r="AD117" s="351"/>
      <c r="AE117" s="351"/>
      <c r="AF117" s="351"/>
      <c r="AG117" s="351"/>
      <c r="AH117" s="351"/>
      <c r="AI117" s="351"/>
      <c r="AJ117" s="351"/>
      <c r="AK117" s="351"/>
      <c r="AL117" s="351"/>
      <c r="AM117" s="351"/>
      <c r="AN117" s="351"/>
      <c r="AO117" s="351"/>
      <c r="AP117" s="351"/>
      <c r="AQ117" s="351"/>
    </row>
    <row r="118" spans="13:43">
      <c r="M118" s="351"/>
      <c r="N118" s="351"/>
      <c r="O118" s="351"/>
      <c r="P118" s="351"/>
      <c r="Q118" s="351"/>
      <c r="R118" s="351"/>
      <c r="S118" s="351"/>
      <c r="T118" s="351"/>
      <c r="U118" s="351"/>
      <c r="V118" s="351"/>
      <c r="W118" s="351"/>
      <c r="X118" s="351"/>
      <c r="Y118" s="351"/>
      <c r="Z118" s="351"/>
      <c r="AA118" s="326"/>
      <c r="AB118" s="326"/>
      <c r="AC118" s="351"/>
      <c r="AD118" s="351"/>
      <c r="AE118" s="351"/>
      <c r="AF118" s="351"/>
      <c r="AG118" s="351"/>
      <c r="AH118" s="351"/>
      <c r="AI118" s="351"/>
      <c r="AJ118" s="351"/>
      <c r="AK118" s="351"/>
      <c r="AL118" s="351"/>
      <c r="AM118" s="351"/>
      <c r="AN118" s="351"/>
      <c r="AO118" s="351"/>
      <c r="AP118" s="351"/>
      <c r="AQ118" s="351"/>
    </row>
    <row r="119" spans="13:43">
      <c r="M119" s="351"/>
      <c r="N119" s="351"/>
      <c r="O119" s="351"/>
      <c r="P119" s="351"/>
      <c r="Q119" s="351"/>
      <c r="R119" s="351"/>
      <c r="S119" s="351"/>
      <c r="T119" s="351"/>
      <c r="U119" s="351"/>
      <c r="V119" s="351"/>
      <c r="W119" s="351"/>
      <c r="X119" s="351"/>
      <c r="Y119" s="351"/>
      <c r="Z119" s="351"/>
      <c r="AA119" s="326"/>
      <c r="AB119" s="326"/>
      <c r="AC119" s="351"/>
      <c r="AD119" s="351"/>
      <c r="AE119" s="351"/>
      <c r="AF119" s="351"/>
      <c r="AG119" s="351"/>
      <c r="AH119" s="351"/>
      <c r="AI119" s="351"/>
      <c r="AJ119" s="351"/>
      <c r="AK119" s="351"/>
      <c r="AL119" s="351"/>
      <c r="AM119" s="351"/>
      <c r="AN119" s="351"/>
      <c r="AO119" s="351"/>
      <c r="AP119" s="351"/>
      <c r="AQ119" s="351"/>
    </row>
    <row r="120" spans="13:43">
      <c r="M120" s="351"/>
      <c r="N120" s="351"/>
      <c r="O120" s="351"/>
      <c r="P120" s="351"/>
      <c r="Q120" s="351"/>
      <c r="R120" s="351"/>
      <c r="S120" s="351"/>
      <c r="T120" s="351"/>
      <c r="U120" s="351"/>
      <c r="V120" s="351"/>
      <c r="W120" s="351"/>
      <c r="X120" s="351"/>
      <c r="Y120" s="351"/>
      <c r="Z120" s="351"/>
      <c r="AA120" s="326"/>
      <c r="AB120" s="326"/>
      <c r="AC120" s="351"/>
      <c r="AD120" s="351"/>
      <c r="AE120" s="351"/>
      <c r="AF120" s="351"/>
      <c r="AG120" s="351"/>
      <c r="AH120" s="351"/>
      <c r="AI120" s="351"/>
      <c r="AJ120" s="351"/>
      <c r="AK120" s="351"/>
      <c r="AL120" s="351"/>
      <c r="AM120" s="351"/>
      <c r="AN120" s="351"/>
      <c r="AO120" s="351"/>
      <c r="AP120" s="351"/>
      <c r="AQ120" s="351"/>
    </row>
    <row r="121" spans="13:43">
      <c r="M121" s="351"/>
      <c r="N121" s="351"/>
      <c r="O121" s="351"/>
      <c r="P121" s="351"/>
      <c r="Q121" s="351"/>
      <c r="R121" s="351"/>
      <c r="S121" s="351"/>
      <c r="T121" s="351"/>
      <c r="U121" s="351"/>
      <c r="V121" s="351"/>
      <c r="W121" s="351"/>
      <c r="X121" s="351"/>
      <c r="Y121" s="351"/>
      <c r="Z121" s="351"/>
      <c r="AA121" s="326"/>
      <c r="AB121" s="326"/>
      <c r="AC121" s="351"/>
      <c r="AD121" s="351"/>
      <c r="AE121" s="351"/>
      <c r="AF121" s="351"/>
      <c r="AG121" s="351"/>
      <c r="AH121" s="351"/>
      <c r="AI121" s="351"/>
      <c r="AJ121" s="351"/>
      <c r="AK121" s="351"/>
      <c r="AL121" s="351"/>
      <c r="AM121" s="351"/>
      <c r="AN121" s="351"/>
      <c r="AO121" s="351"/>
      <c r="AP121" s="351"/>
      <c r="AQ121" s="351"/>
    </row>
    <row r="122" spans="13:43">
      <c r="M122" s="351"/>
      <c r="N122" s="351"/>
      <c r="O122" s="351"/>
      <c r="P122" s="351"/>
      <c r="Q122" s="351"/>
      <c r="R122" s="351"/>
      <c r="S122" s="351"/>
      <c r="T122" s="351"/>
      <c r="U122" s="351"/>
      <c r="V122" s="351"/>
      <c r="W122" s="351"/>
      <c r="X122" s="351"/>
      <c r="Y122" s="351"/>
      <c r="Z122" s="351"/>
      <c r="AA122" s="326"/>
      <c r="AB122" s="326"/>
      <c r="AC122" s="351"/>
      <c r="AD122" s="351"/>
      <c r="AE122" s="351"/>
      <c r="AF122" s="351"/>
      <c r="AG122" s="351"/>
      <c r="AH122" s="351"/>
      <c r="AI122" s="351"/>
      <c r="AJ122" s="351"/>
      <c r="AK122" s="351"/>
      <c r="AL122" s="351"/>
      <c r="AM122" s="351"/>
      <c r="AN122" s="351"/>
      <c r="AO122" s="351"/>
      <c r="AP122" s="351"/>
      <c r="AQ122" s="351"/>
    </row>
    <row r="123" spans="13:43">
      <c r="M123" s="351"/>
      <c r="N123" s="351"/>
      <c r="O123" s="351"/>
      <c r="P123" s="351"/>
      <c r="Q123" s="351"/>
      <c r="R123" s="351"/>
      <c r="S123" s="351"/>
      <c r="T123" s="351"/>
      <c r="U123" s="351"/>
      <c r="V123" s="351"/>
      <c r="W123" s="351"/>
      <c r="X123" s="351"/>
      <c r="Y123" s="351"/>
      <c r="Z123" s="351"/>
      <c r="AA123" s="326"/>
      <c r="AB123" s="326"/>
      <c r="AC123" s="351"/>
      <c r="AD123" s="351"/>
      <c r="AE123" s="351"/>
      <c r="AF123" s="351"/>
      <c r="AG123" s="351"/>
      <c r="AH123" s="351"/>
      <c r="AI123" s="351"/>
      <c r="AJ123" s="351"/>
      <c r="AK123" s="351"/>
      <c r="AL123" s="351"/>
      <c r="AM123" s="351"/>
      <c r="AN123" s="351"/>
      <c r="AO123" s="351"/>
      <c r="AP123" s="351"/>
      <c r="AQ123" s="351"/>
    </row>
    <row r="124" spans="13:43">
      <c r="M124" s="351"/>
      <c r="N124" s="351"/>
      <c r="O124" s="351"/>
      <c r="P124" s="351"/>
      <c r="Q124" s="351"/>
      <c r="R124" s="351"/>
      <c r="S124" s="351"/>
      <c r="T124" s="351"/>
      <c r="U124" s="351"/>
      <c r="V124" s="351"/>
      <c r="W124" s="351"/>
      <c r="X124" s="351"/>
      <c r="Y124" s="351"/>
      <c r="Z124" s="351"/>
      <c r="AA124" s="326"/>
      <c r="AB124" s="326"/>
      <c r="AC124" s="351"/>
      <c r="AD124" s="351"/>
      <c r="AE124" s="351"/>
      <c r="AF124" s="351"/>
      <c r="AG124" s="351"/>
      <c r="AH124" s="351"/>
      <c r="AI124" s="351"/>
      <c r="AJ124" s="351"/>
      <c r="AK124" s="351"/>
      <c r="AL124" s="351"/>
      <c r="AM124" s="351"/>
      <c r="AN124" s="351"/>
      <c r="AO124" s="351"/>
      <c r="AP124" s="351"/>
      <c r="AQ124" s="351"/>
    </row>
    <row r="125" spans="13:43">
      <c r="M125" s="351"/>
      <c r="N125" s="351"/>
      <c r="O125" s="351"/>
      <c r="P125" s="351"/>
      <c r="Q125" s="351"/>
      <c r="R125" s="351"/>
      <c r="S125" s="351"/>
      <c r="T125" s="351"/>
      <c r="U125" s="351"/>
      <c r="V125" s="351"/>
      <c r="W125" s="351"/>
      <c r="X125" s="351"/>
      <c r="Y125" s="351"/>
      <c r="Z125" s="351"/>
      <c r="AA125" s="326"/>
      <c r="AB125" s="326"/>
      <c r="AC125" s="351"/>
      <c r="AD125" s="351"/>
      <c r="AE125" s="351"/>
      <c r="AF125" s="351"/>
      <c r="AG125" s="351"/>
      <c r="AH125" s="351"/>
      <c r="AI125" s="351"/>
      <c r="AJ125" s="351"/>
      <c r="AK125" s="351"/>
      <c r="AL125" s="351"/>
      <c r="AM125" s="351"/>
      <c r="AN125" s="351"/>
      <c r="AO125" s="351"/>
      <c r="AP125" s="351"/>
      <c r="AQ125" s="351"/>
    </row>
    <row r="126" spans="13:43">
      <c r="M126" s="351"/>
      <c r="N126" s="351"/>
      <c r="O126" s="351"/>
      <c r="P126" s="351"/>
      <c r="Q126" s="351"/>
      <c r="R126" s="351"/>
      <c r="S126" s="351"/>
      <c r="T126" s="351"/>
      <c r="U126" s="351"/>
      <c r="V126" s="351"/>
      <c r="W126" s="351"/>
      <c r="X126" s="351"/>
      <c r="Y126" s="351"/>
      <c r="Z126" s="351"/>
      <c r="AA126" s="326"/>
      <c r="AB126" s="326"/>
      <c r="AC126" s="351"/>
      <c r="AD126" s="351"/>
      <c r="AE126" s="351"/>
      <c r="AF126" s="351"/>
      <c r="AG126" s="351"/>
      <c r="AH126" s="351"/>
      <c r="AI126" s="351"/>
      <c r="AJ126" s="351"/>
      <c r="AK126" s="351"/>
      <c r="AL126" s="351"/>
      <c r="AM126" s="351"/>
      <c r="AN126" s="351"/>
      <c r="AO126" s="351"/>
      <c r="AP126" s="351"/>
      <c r="AQ126" s="351"/>
    </row>
    <row r="127" spans="13:43">
      <c r="M127" s="351"/>
      <c r="N127" s="351"/>
      <c r="O127" s="351"/>
      <c r="P127" s="351"/>
      <c r="Q127" s="351"/>
      <c r="R127" s="351"/>
      <c r="S127" s="351"/>
      <c r="T127" s="351"/>
      <c r="U127" s="351"/>
      <c r="V127" s="351"/>
      <c r="W127" s="351"/>
      <c r="X127" s="351"/>
      <c r="Y127" s="351"/>
      <c r="Z127" s="351"/>
      <c r="AA127" s="326"/>
      <c r="AB127" s="326"/>
      <c r="AC127" s="351"/>
      <c r="AD127" s="351"/>
      <c r="AE127" s="351"/>
      <c r="AF127" s="351"/>
      <c r="AG127" s="351"/>
      <c r="AH127" s="351"/>
      <c r="AI127" s="351"/>
      <c r="AJ127" s="351"/>
      <c r="AK127" s="351"/>
      <c r="AL127" s="351"/>
      <c r="AM127" s="351"/>
      <c r="AN127" s="351"/>
      <c r="AO127" s="351"/>
      <c r="AP127" s="351"/>
      <c r="AQ127" s="351"/>
    </row>
    <row r="128" spans="13:43">
      <c r="M128" s="351"/>
      <c r="N128" s="351"/>
      <c r="O128" s="351"/>
      <c r="P128" s="351"/>
      <c r="Q128" s="351"/>
      <c r="R128" s="351"/>
      <c r="S128" s="351"/>
      <c r="T128" s="351"/>
      <c r="U128" s="351"/>
      <c r="V128" s="351"/>
      <c r="W128" s="351"/>
      <c r="X128" s="351"/>
      <c r="Y128" s="351"/>
      <c r="Z128" s="351"/>
      <c r="AA128" s="326"/>
      <c r="AB128" s="326"/>
      <c r="AC128" s="351"/>
      <c r="AD128" s="351"/>
      <c r="AE128" s="351"/>
      <c r="AF128" s="351"/>
      <c r="AG128" s="351"/>
      <c r="AH128" s="351"/>
      <c r="AI128" s="351"/>
      <c r="AJ128" s="351"/>
      <c r="AK128" s="351"/>
      <c r="AL128" s="351"/>
      <c r="AM128" s="351"/>
      <c r="AN128" s="351"/>
      <c r="AO128" s="351"/>
      <c r="AP128" s="351"/>
      <c r="AQ128" s="351"/>
    </row>
    <row r="129" spans="13:43">
      <c r="M129" s="351"/>
      <c r="N129" s="351"/>
      <c r="O129" s="351"/>
      <c r="P129" s="351"/>
      <c r="Q129" s="351"/>
      <c r="R129" s="351"/>
      <c r="S129" s="351"/>
      <c r="T129" s="351"/>
      <c r="U129" s="351"/>
      <c r="V129" s="351"/>
      <c r="W129" s="351"/>
      <c r="X129" s="351"/>
      <c r="Y129" s="351"/>
      <c r="Z129" s="351"/>
      <c r="AA129" s="326"/>
      <c r="AB129" s="326"/>
      <c r="AC129" s="351"/>
      <c r="AD129" s="351"/>
      <c r="AE129" s="351"/>
      <c r="AF129" s="351"/>
      <c r="AG129" s="351"/>
      <c r="AH129" s="351"/>
      <c r="AI129" s="351"/>
      <c r="AJ129" s="351"/>
      <c r="AK129" s="351"/>
      <c r="AL129" s="351"/>
      <c r="AM129" s="351"/>
      <c r="AN129" s="351"/>
      <c r="AO129" s="351"/>
      <c r="AP129" s="351"/>
      <c r="AQ129" s="351"/>
    </row>
    <row r="130" spans="13:43">
      <c r="M130" s="351"/>
      <c r="N130" s="351"/>
      <c r="O130" s="351"/>
      <c r="P130" s="351"/>
      <c r="Q130" s="351"/>
      <c r="R130" s="351"/>
      <c r="S130" s="351"/>
      <c r="T130" s="351"/>
      <c r="U130" s="351"/>
      <c r="V130" s="351"/>
      <c r="W130" s="351"/>
      <c r="X130" s="351"/>
      <c r="Y130" s="351"/>
      <c r="Z130" s="351"/>
      <c r="AA130" s="326"/>
      <c r="AB130" s="326"/>
      <c r="AC130" s="351"/>
      <c r="AD130" s="351"/>
      <c r="AE130" s="351"/>
      <c r="AF130" s="351"/>
      <c r="AG130" s="351"/>
      <c r="AH130" s="351"/>
      <c r="AI130" s="351"/>
      <c r="AJ130" s="351"/>
      <c r="AK130" s="351"/>
      <c r="AL130" s="351"/>
      <c r="AM130" s="351"/>
      <c r="AN130" s="351"/>
      <c r="AO130" s="351"/>
      <c r="AP130" s="351"/>
      <c r="AQ130" s="351"/>
    </row>
    <row r="131" spans="13:43">
      <c r="M131" s="351"/>
      <c r="N131" s="351"/>
      <c r="O131" s="351"/>
      <c r="P131" s="351"/>
      <c r="Q131" s="351"/>
      <c r="R131" s="351"/>
      <c r="S131" s="351"/>
      <c r="T131" s="351"/>
      <c r="U131" s="351"/>
      <c r="V131" s="351"/>
      <c r="W131" s="351"/>
      <c r="X131" s="351"/>
      <c r="Y131" s="351"/>
      <c r="Z131" s="351"/>
      <c r="AA131" s="326"/>
      <c r="AB131" s="326"/>
      <c r="AC131" s="351"/>
      <c r="AD131" s="351"/>
      <c r="AE131" s="351"/>
      <c r="AF131" s="351"/>
      <c r="AG131" s="351"/>
      <c r="AH131" s="351"/>
      <c r="AI131" s="351"/>
      <c r="AJ131" s="351"/>
      <c r="AK131" s="351"/>
      <c r="AL131" s="351"/>
      <c r="AM131" s="351"/>
      <c r="AN131" s="351"/>
      <c r="AO131" s="351"/>
      <c r="AP131" s="351"/>
      <c r="AQ131" s="351"/>
    </row>
    <row r="132" spans="13:43">
      <c r="M132" s="351"/>
      <c r="N132" s="351"/>
      <c r="O132" s="351"/>
      <c r="P132" s="351"/>
      <c r="Q132" s="351"/>
      <c r="R132" s="351"/>
      <c r="S132" s="351"/>
      <c r="T132" s="351"/>
      <c r="U132" s="351"/>
      <c r="V132" s="351"/>
      <c r="W132" s="351"/>
      <c r="X132" s="351"/>
      <c r="Y132" s="351"/>
      <c r="Z132" s="351"/>
      <c r="AA132" s="326"/>
      <c r="AB132" s="326"/>
      <c r="AC132" s="351"/>
      <c r="AD132" s="351"/>
      <c r="AE132" s="351"/>
      <c r="AF132" s="351"/>
      <c r="AG132" s="351"/>
      <c r="AH132" s="351"/>
      <c r="AI132" s="351"/>
      <c r="AJ132" s="351"/>
      <c r="AK132" s="351"/>
      <c r="AL132" s="351"/>
      <c r="AM132" s="351"/>
      <c r="AN132" s="351"/>
      <c r="AO132" s="351"/>
      <c r="AP132" s="351"/>
      <c r="AQ132" s="351"/>
    </row>
    <row r="133" spans="13:43">
      <c r="M133" s="351"/>
      <c r="N133" s="351"/>
      <c r="O133" s="351"/>
      <c r="P133" s="351"/>
      <c r="Q133" s="351"/>
      <c r="R133" s="351"/>
      <c r="S133" s="351"/>
      <c r="T133" s="351"/>
      <c r="U133" s="351"/>
      <c r="V133" s="351"/>
      <c r="W133" s="351"/>
      <c r="X133" s="351"/>
      <c r="Y133" s="351"/>
      <c r="Z133" s="351"/>
      <c r="AA133" s="326"/>
      <c r="AB133" s="326"/>
      <c r="AC133" s="351"/>
      <c r="AD133" s="351"/>
      <c r="AE133" s="351"/>
      <c r="AF133" s="351"/>
      <c r="AG133" s="351"/>
      <c r="AH133" s="351"/>
      <c r="AI133" s="351"/>
      <c r="AJ133" s="351"/>
      <c r="AK133" s="351"/>
      <c r="AL133" s="351"/>
      <c r="AM133" s="351"/>
      <c r="AN133" s="351"/>
      <c r="AO133" s="351"/>
      <c r="AP133" s="351"/>
      <c r="AQ133" s="351"/>
    </row>
    <row r="134" spans="13:43">
      <c r="M134" s="351"/>
      <c r="N134" s="351"/>
      <c r="O134" s="351"/>
      <c r="P134" s="351"/>
      <c r="Q134" s="351"/>
      <c r="R134" s="351"/>
      <c r="S134" s="351"/>
      <c r="T134" s="351"/>
      <c r="U134" s="351"/>
      <c r="V134" s="351"/>
      <c r="W134" s="351"/>
      <c r="X134" s="351"/>
      <c r="Y134" s="351"/>
      <c r="Z134" s="351"/>
      <c r="AA134" s="326"/>
      <c r="AB134" s="326"/>
      <c r="AC134" s="351"/>
      <c r="AD134" s="351"/>
      <c r="AE134" s="351"/>
      <c r="AF134" s="351"/>
      <c r="AG134" s="351"/>
      <c r="AH134" s="351"/>
      <c r="AI134" s="351"/>
      <c r="AJ134" s="351"/>
      <c r="AK134" s="351"/>
      <c r="AL134" s="351"/>
      <c r="AM134" s="351"/>
      <c r="AN134" s="351"/>
      <c r="AO134" s="351"/>
      <c r="AP134" s="351"/>
      <c r="AQ134" s="351"/>
    </row>
    <row r="135" spans="13:43">
      <c r="M135" s="351"/>
      <c r="N135" s="351"/>
      <c r="O135" s="351"/>
      <c r="P135" s="351"/>
      <c r="Q135" s="351"/>
      <c r="R135" s="351"/>
      <c r="S135" s="351"/>
      <c r="T135" s="351"/>
      <c r="U135" s="351"/>
      <c r="V135" s="351"/>
      <c r="W135" s="351"/>
      <c r="X135" s="351"/>
      <c r="Y135" s="351"/>
      <c r="Z135" s="351"/>
      <c r="AA135" s="326"/>
      <c r="AB135" s="326"/>
      <c r="AC135" s="351"/>
      <c r="AD135" s="351"/>
      <c r="AE135" s="351"/>
      <c r="AF135" s="351"/>
      <c r="AG135" s="351"/>
      <c r="AH135" s="351"/>
      <c r="AI135" s="351"/>
      <c r="AJ135" s="351"/>
      <c r="AK135" s="351"/>
      <c r="AL135" s="351"/>
      <c r="AM135" s="351"/>
      <c r="AN135" s="351"/>
      <c r="AO135" s="351"/>
      <c r="AP135" s="351"/>
      <c r="AQ135" s="351"/>
    </row>
    <row r="136" spans="13:43">
      <c r="M136" s="351"/>
      <c r="N136" s="351"/>
      <c r="O136" s="351"/>
      <c r="P136" s="351"/>
      <c r="Q136" s="351"/>
      <c r="R136" s="351"/>
      <c r="S136" s="351"/>
      <c r="T136" s="351"/>
      <c r="U136" s="351"/>
      <c r="V136" s="351"/>
      <c r="W136" s="351"/>
      <c r="X136" s="351"/>
      <c r="Y136" s="351"/>
      <c r="Z136" s="351"/>
      <c r="AA136" s="326"/>
      <c r="AB136" s="326"/>
      <c r="AC136" s="351"/>
      <c r="AD136" s="351"/>
      <c r="AE136" s="351"/>
      <c r="AF136" s="351"/>
      <c r="AG136" s="351"/>
      <c r="AH136" s="351"/>
      <c r="AI136" s="351"/>
      <c r="AJ136" s="351"/>
      <c r="AK136" s="351"/>
      <c r="AL136" s="351"/>
      <c r="AM136" s="351"/>
      <c r="AN136" s="351"/>
      <c r="AO136" s="351"/>
      <c r="AP136" s="351"/>
      <c r="AQ136" s="351"/>
    </row>
    <row r="137" spans="13:43">
      <c r="M137" s="351"/>
      <c r="N137" s="351"/>
      <c r="O137" s="351"/>
      <c r="P137" s="351"/>
      <c r="Q137" s="351"/>
      <c r="R137" s="351"/>
      <c r="S137" s="351"/>
      <c r="T137" s="351"/>
      <c r="U137" s="351"/>
      <c r="V137" s="351"/>
      <c r="W137" s="351"/>
      <c r="X137" s="351"/>
      <c r="Y137" s="351"/>
      <c r="Z137" s="351"/>
      <c r="AA137" s="326"/>
      <c r="AB137" s="326"/>
      <c r="AC137" s="351"/>
      <c r="AD137" s="351"/>
      <c r="AE137" s="351"/>
      <c r="AF137" s="351"/>
      <c r="AG137" s="351"/>
      <c r="AH137" s="351"/>
      <c r="AI137" s="351"/>
      <c r="AJ137" s="351"/>
      <c r="AK137" s="351"/>
      <c r="AL137" s="351"/>
      <c r="AM137" s="351"/>
      <c r="AN137" s="351"/>
      <c r="AO137" s="351"/>
      <c r="AP137" s="351"/>
      <c r="AQ137" s="351"/>
    </row>
    <row r="138" spans="13:43">
      <c r="M138" s="351"/>
      <c r="N138" s="351"/>
      <c r="O138" s="351"/>
      <c r="P138" s="351"/>
      <c r="Q138" s="351"/>
      <c r="R138" s="351"/>
      <c r="S138" s="351"/>
      <c r="T138" s="351"/>
      <c r="U138" s="351"/>
      <c r="V138" s="351"/>
      <c r="W138" s="351"/>
      <c r="X138" s="351"/>
      <c r="Y138" s="351"/>
      <c r="Z138" s="351"/>
      <c r="AA138" s="326"/>
      <c r="AB138" s="326"/>
      <c r="AC138" s="351"/>
      <c r="AD138" s="351"/>
      <c r="AE138" s="351"/>
      <c r="AF138" s="351"/>
      <c r="AG138" s="351"/>
      <c r="AH138" s="351"/>
      <c r="AI138" s="351"/>
      <c r="AJ138" s="351"/>
      <c r="AK138" s="351"/>
      <c r="AL138" s="351"/>
      <c r="AM138" s="351"/>
      <c r="AN138" s="351"/>
      <c r="AO138" s="351"/>
      <c r="AP138" s="351"/>
      <c r="AQ138" s="351"/>
    </row>
    <row r="139" spans="13:43">
      <c r="M139" s="351"/>
      <c r="N139" s="351"/>
      <c r="O139" s="351"/>
      <c r="P139" s="351"/>
      <c r="Q139" s="351"/>
      <c r="R139" s="351"/>
      <c r="S139" s="351"/>
      <c r="T139" s="351"/>
      <c r="U139" s="351"/>
      <c r="V139" s="351"/>
      <c r="W139" s="351"/>
      <c r="X139" s="351"/>
      <c r="Y139" s="351"/>
      <c r="Z139" s="351"/>
      <c r="AA139" s="326"/>
      <c r="AB139" s="326"/>
      <c r="AC139" s="351"/>
      <c r="AD139" s="351"/>
      <c r="AE139" s="351"/>
      <c r="AF139" s="351"/>
      <c r="AG139" s="351"/>
      <c r="AH139" s="351"/>
      <c r="AI139" s="351"/>
      <c r="AJ139" s="351"/>
      <c r="AK139" s="351"/>
      <c r="AL139" s="351"/>
      <c r="AM139" s="351"/>
      <c r="AN139" s="351"/>
      <c r="AO139" s="351"/>
      <c r="AP139" s="351"/>
      <c r="AQ139" s="351"/>
    </row>
    <row r="140" spans="13:43">
      <c r="M140" s="351"/>
      <c r="N140" s="351"/>
      <c r="O140" s="351"/>
      <c r="P140" s="351"/>
      <c r="Q140" s="351"/>
      <c r="R140" s="351"/>
      <c r="S140" s="351"/>
      <c r="T140" s="351"/>
      <c r="U140" s="351"/>
      <c r="V140" s="351"/>
      <c r="W140" s="351"/>
      <c r="X140" s="351"/>
      <c r="Y140" s="351"/>
      <c r="Z140" s="351"/>
      <c r="AA140" s="326"/>
      <c r="AB140" s="326"/>
      <c r="AC140" s="351"/>
      <c r="AD140" s="351"/>
      <c r="AE140" s="351"/>
      <c r="AF140" s="351"/>
      <c r="AG140" s="351"/>
      <c r="AH140" s="351"/>
      <c r="AI140" s="351"/>
      <c r="AJ140" s="351"/>
      <c r="AK140" s="351"/>
      <c r="AL140" s="351"/>
      <c r="AM140" s="351"/>
      <c r="AN140" s="351"/>
      <c r="AO140" s="351"/>
      <c r="AP140" s="351"/>
      <c r="AQ140" s="351"/>
    </row>
    <row r="141" spans="13:43">
      <c r="M141" s="351"/>
      <c r="N141" s="351"/>
      <c r="O141" s="351"/>
      <c r="P141" s="351"/>
      <c r="Q141" s="351"/>
      <c r="R141" s="351"/>
      <c r="S141" s="351"/>
      <c r="T141" s="351"/>
      <c r="U141" s="351"/>
      <c r="V141" s="351"/>
      <c r="W141" s="351"/>
      <c r="X141" s="351"/>
      <c r="Y141" s="351"/>
      <c r="Z141" s="351"/>
      <c r="AA141" s="326"/>
      <c r="AB141" s="326"/>
      <c r="AC141" s="351"/>
      <c r="AD141" s="351"/>
      <c r="AE141" s="351"/>
      <c r="AF141" s="351"/>
      <c r="AG141" s="351"/>
      <c r="AH141" s="351"/>
      <c r="AI141" s="351"/>
      <c r="AJ141" s="351"/>
      <c r="AK141" s="351"/>
      <c r="AL141" s="351"/>
      <c r="AM141" s="351"/>
      <c r="AN141" s="351"/>
      <c r="AO141" s="351"/>
      <c r="AP141" s="351"/>
      <c r="AQ141" s="351"/>
    </row>
    <row r="142" spans="13:43">
      <c r="M142" s="351"/>
      <c r="N142" s="351"/>
      <c r="O142" s="351"/>
      <c r="P142" s="351"/>
      <c r="Q142" s="351"/>
      <c r="R142" s="351"/>
      <c r="S142" s="351"/>
      <c r="T142" s="351"/>
      <c r="U142" s="351"/>
      <c r="V142" s="351"/>
      <c r="W142" s="351"/>
      <c r="X142" s="351"/>
      <c r="Y142" s="351"/>
      <c r="Z142" s="351"/>
      <c r="AA142" s="326"/>
      <c r="AB142" s="326"/>
      <c r="AC142" s="351"/>
      <c r="AD142" s="351"/>
      <c r="AE142" s="351"/>
      <c r="AF142" s="351"/>
      <c r="AG142" s="351"/>
      <c r="AH142" s="351"/>
      <c r="AI142" s="351"/>
      <c r="AJ142" s="351"/>
      <c r="AK142" s="351"/>
      <c r="AL142" s="351"/>
      <c r="AM142" s="351"/>
      <c r="AN142" s="351"/>
      <c r="AO142" s="351"/>
      <c r="AP142" s="351"/>
      <c r="AQ142" s="351"/>
    </row>
    <row r="143" spans="13:43">
      <c r="M143" s="351"/>
      <c r="N143" s="351"/>
      <c r="O143" s="351"/>
      <c r="P143" s="351"/>
      <c r="Q143" s="351"/>
      <c r="R143" s="351"/>
      <c r="S143" s="351"/>
      <c r="T143" s="351"/>
      <c r="U143" s="351"/>
      <c r="V143" s="351"/>
      <c r="W143" s="351"/>
      <c r="X143" s="351"/>
      <c r="Y143" s="351"/>
      <c r="Z143" s="351"/>
      <c r="AA143" s="326"/>
      <c r="AB143" s="326"/>
      <c r="AC143" s="351"/>
      <c r="AD143" s="351"/>
      <c r="AE143" s="351"/>
      <c r="AF143" s="351"/>
      <c r="AG143" s="351"/>
      <c r="AH143" s="351"/>
      <c r="AI143" s="351"/>
      <c r="AJ143" s="351"/>
      <c r="AK143" s="351"/>
      <c r="AL143" s="351"/>
      <c r="AM143" s="351"/>
      <c r="AN143" s="351"/>
      <c r="AO143" s="351"/>
      <c r="AP143" s="351"/>
      <c r="AQ143" s="351"/>
    </row>
    <row r="144" spans="13:43">
      <c r="M144" s="351"/>
      <c r="N144" s="351"/>
      <c r="O144" s="351"/>
      <c r="P144" s="351"/>
      <c r="Q144" s="351"/>
      <c r="R144" s="351"/>
      <c r="S144" s="351"/>
      <c r="T144" s="351"/>
      <c r="U144" s="351"/>
      <c r="V144" s="351"/>
      <c r="W144" s="351"/>
      <c r="X144" s="351"/>
      <c r="Y144" s="351"/>
      <c r="Z144" s="351"/>
      <c r="AA144" s="326"/>
      <c r="AB144" s="326"/>
      <c r="AC144" s="351"/>
      <c r="AD144" s="351"/>
      <c r="AE144" s="351"/>
      <c r="AF144" s="351"/>
      <c r="AG144" s="351"/>
      <c r="AH144" s="351"/>
      <c r="AI144" s="351"/>
      <c r="AJ144" s="351"/>
      <c r="AK144" s="351"/>
      <c r="AL144" s="351"/>
      <c r="AM144" s="351"/>
      <c r="AN144" s="351"/>
      <c r="AO144" s="351"/>
      <c r="AP144" s="351"/>
      <c r="AQ144" s="351"/>
    </row>
    <row r="145" spans="13:43">
      <c r="M145" s="351"/>
      <c r="N145" s="351"/>
      <c r="O145" s="351"/>
      <c r="P145" s="351"/>
      <c r="Q145" s="351"/>
      <c r="R145" s="351"/>
      <c r="S145" s="351"/>
      <c r="T145" s="351"/>
      <c r="U145" s="351"/>
      <c r="V145" s="351"/>
      <c r="W145" s="351"/>
      <c r="X145" s="351"/>
      <c r="Y145" s="351"/>
      <c r="Z145" s="351"/>
      <c r="AA145" s="326"/>
      <c r="AB145" s="326"/>
      <c r="AC145" s="351"/>
      <c r="AD145" s="351"/>
      <c r="AE145" s="351"/>
      <c r="AF145" s="351"/>
      <c r="AG145" s="351"/>
      <c r="AH145" s="351"/>
      <c r="AI145" s="351"/>
      <c r="AJ145" s="351"/>
      <c r="AK145" s="351"/>
      <c r="AL145" s="351"/>
      <c r="AM145" s="351"/>
      <c r="AN145" s="351"/>
      <c r="AO145" s="351"/>
      <c r="AP145" s="351"/>
      <c r="AQ145" s="351"/>
    </row>
    <row r="146" spans="13:43">
      <c r="M146" s="351"/>
      <c r="N146" s="351"/>
      <c r="O146" s="351"/>
      <c r="P146" s="351"/>
      <c r="Q146" s="351"/>
      <c r="R146" s="351"/>
      <c r="S146" s="351"/>
      <c r="T146" s="351"/>
      <c r="U146" s="351"/>
      <c r="V146" s="351"/>
      <c r="W146" s="351"/>
      <c r="X146" s="351"/>
      <c r="Y146" s="351"/>
      <c r="Z146" s="351"/>
      <c r="AA146" s="326"/>
      <c r="AB146" s="326"/>
      <c r="AC146" s="351"/>
      <c r="AD146" s="351"/>
      <c r="AE146" s="351"/>
      <c r="AF146" s="351"/>
      <c r="AG146" s="351"/>
      <c r="AH146" s="351"/>
      <c r="AI146" s="351"/>
      <c r="AJ146" s="351"/>
      <c r="AK146" s="351"/>
      <c r="AL146" s="351"/>
      <c r="AM146" s="351"/>
      <c r="AN146" s="351"/>
      <c r="AO146" s="351"/>
      <c r="AP146" s="351"/>
      <c r="AQ146" s="351"/>
    </row>
    <row r="147" spans="13:43">
      <c r="M147" s="351"/>
      <c r="N147" s="351"/>
      <c r="O147" s="351"/>
      <c r="P147" s="351"/>
      <c r="Q147" s="351"/>
      <c r="R147" s="351"/>
      <c r="S147" s="351"/>
      <c r="T147" s="351"/>
      <c r="U147" s="351"/>
      <c r="V147" s="351"/>
      <c r="W147" s="351"/>
      <c r="X147" s="351"/>
      <c r="Y147" s="351"/>
      <c r="Z147" s="351"/>
      <c r="AA147" s="326"/>
      <c r="AB147" s="326"/>
      <c r="AC147" s="351"/>
      <c r="AD147" s="351"/>
      <c r="AE147" s="351"/>
      <c r="AF147" s="351"/>
      <c r="AG147" s="351"/>
      <c r="AH147" s="351"/>
      <c r="AI147" s="351"/>
      <c r="AJ147" s="351"/>
      <c r="AK147" s="351"/>
      <c r="AL147" s="351"/>
      <c r="AM147" s="351"/>
      <c r="AN147" s="351"/>
      <c r="AO147" s="351"/>
      <c r="AP147" s="351"/>
      <c r="AQ147" s="351"/>
    </row>
    <row r="148" spans="13:43">
      <c r="M148" s="351"/>
      <c r="N148" s="351"/>
      <c r="O148" s="351"/>
      <c r="P148" s="351"/>
      <c r="Q148" s="351"/>
      <c r="R148" s="351"/>
      <c r="S148" s="351"/>
      <c r="T148" s="351"/>
      <c r="U148" s="351"/>
      <c r="V148" s="351"/>
      <c r="W148" s="351"/>
      <c r="X148" s="351"/>
      <c r="Y148" s="351"/>
      <c r="Z148" s="351"/>
      <c r="AA148" s="326"/>
      <c r="AB148" s="326"/>
      <c r="AC148" s="351"/>
      <c r="AD148" s="351"/>
      <c r="AE148" s="351"/>
      <c r="AF148" s="351"/>
      <c r="AG148" s="351"/>
      <c r="AH148" s="351"/>
      <c r="AI148" s="351"/>
      <c r="AJ148" s="351"/>
      <c r="AK148" s="351"/>
      <c r="AL148" s="351"/>
      <c r="AM148" s="351"/>
      <c r="AN148" s="351"/>
      <c r="AO148" s="351"/>
      <c r="AP148" s="351"/>
      <c r="AQ148" s="351"/>
    </row>
    <row r="149" spans="13:43">
      <c r="M149" s="351"/>
      <c r="N149" s="351"/>
      <c r="O149" s="351"/>
      <c r="P149" s="351"/>
      <c r="Q149" s="351"/>
      <c r="R149" s="351"/>
      <c r="S149" s="351"/>
      <c r="T149" s="351"/>
      <c r="U149" s="351"/>
      <c r="V149" s="351"/>
      <c r="W149" s="351"/>
      <c r="X149" s="351"/>
      <c r="Y149" s="351"/>
      <c r="Z149" s="351"/>
      <c r="AA149" s="326"/>
      <c r="AB149" s="326"/>
      <c r="AC149" s="351"/>
      <c r="AD149" s="351"/>
      <c r="AE149" s="351"/>
      <c r="AF149" s="351"/>
      <c r="AG149" s="351"/>
      <c r="AH149" s="351"/>
      <c r="AI149" s="351"/>
      <c r="AJ149" s="351"/>
      <c r="AK149" s="351"/>
      <c r="AL149" s="351"/>
      <c r="AM149" s="351"/>
      <c r="AN149" s="351"/>
      <c r="AO149" s="351"/>
      <c r="AP149" s="351"/>
      <c r="AQ149" s="351"/>
    </row>
    <row r="150" spans="13:43">
      <c r="M150" s="351"/>
      <c r="N150" s="351"/>
      <c r="O150" s="351"/>
      <c r="P150" s="351"/>
      <c r="Q150" s="351"/>
      <c r="R150" s="351"/>
      <c r="S150" s="351"/>
      <c r="T150" s="351"/>
      <c r="U150" s="351"/>
      <c r="V150" s="351"/>
      <c r="W150" s="351"/>
      <c r="X150" s="351"/>
      <c r="Y150" s="351"/>
      <c r="Z150" s="351"/>
      <c r="AA150" s="326"/>
      <c r="AB150" s="326"/>
      <c r="AC150" s="351"/>
      <c r="AD150" s="351"/>
      <c r="AE150" s="351"/>
      <c r="AF150" s="351"/>
      <c r="AG150" s="351"/>
      <c r="AH150" s="351"/>
      <c r="AI150" s="351"/>
      <c r="AJ150" s="351"/>
      <c r="AK150" s="351"/>
      <c r="AL150" s="351"/>
      <c r="AM150" s="351"/>
      <c r="AN150" s="351"/>
      <c r="AO150" s="351"/>
      <c r="AP150" s="351"/>
      <c r="AQ150" s="351"/>
    </row>
    <row r="151" spans="13:43">
      <c r="M151" s="351"/>
      <c r="N151" s="351"/>
      <c r="O151" s="351"/>
      <c r="P151" s="351"/>
      <c r="Q151" s="351"/>
      <c r="R151" s="351"/>
      <c r="S151" s="351"/>
      <c r="T151" s="351"/>
      <c r="U151" s="351"/>
      <c r="V151" s="351"/>
      <c r="W151" s="351"/>
      <c r="X151" s="351"/>
      <c r="Y151" s="351"/>
      <c r="Z151" s="351"/>
      <c r="AA151" s="326"/>
      <c r="AB151" s="326"/>
      <c r="AC151" s="351"/>
      <c r="AD151" s="351"/>
      <c r="AE151" s="351"/>
      <c r="AF151" s="351"/>
      <c r="AG151" s="351"/>
      <c r="AH151" s="351"/>
      <c r="AI151" s="351"/>
      <c r="AJ151" s="351"/>
      <c r="AK151" s="351"/>
      <c r="AL151" s="351"/>
      <c r="AM151" s="351"/>
      <c r="AN151" s="351"/>
      <c r="AO151" s="351"/>
      <c r="AP151" s="351"/>
      <c r="AQ151" s="351"/>
    </row>
    <row r="152" spans="13:43">
      <c r="M152" s="351"/>
      <c r="N152" s="351"/>
      <c r="O152" s="351"/>
      <c r="P152" s="351"/>
      <c r="Q152" s="351"/>
      <c r="R152" s="351"/>
      <c r="S152" s="351"/>
      <c r="T152" s="351"/>
      <c r="U152" s="351"/>
      <c r="V152" s="351"/>
      <c r="W152" s="351"/>
      <c r="X152" s="351"/>
      <c r="Y152" s="351"/>
      <c r="Z152" s="351"/>
      <c r="AA152" s="326"/>
      <c r="AB152" s="326"/>
      <c r="AC152" s="351"/>
      <c r="AD152" s="351"/>
      <c r="AE152" s="351"/>
      <c r="AF152" s="351"/>
      <c r="AG152" s="351"/>
      <c r="AH152" s="351"/>
      <c r="AI152" s="351"/>
      <c r="AJ152" s="351"/>
      <c r="AK152" s="351"/>
      <c r="AL152" s="351"/>
      <c r="AM152" s="351"/>
      <c r="AN152" s="351"/>
      <c r="AO152" s="351"/>
      <c r="AP152" s="351"/>
      <c r="AQ152" s="351"/>
    </row>
    <row r="153" spans="13:43">
      <c r="M153" s="351"/>
      <c r="N153" s="351"/>
      <c r="O153" s="351"/>
      <c r="P153" s="351"/>
      <c r="Q153" s="351"/>
      <c r="R153" s="351"/>
      <c r="S153" s="351"/>
      <c r="T153" s="351"/>
      <c r="U153" s="351"/>
      <c r="V153" s="351"/>
      <c r="W153" s="351"/>
      <c r="X153" s="351"/>
      <c r="Y153" s="351"/>
      <c r="Z153" s="351"/>
      <c r="AA153" s="326"/>
      <c r="AB153" s="326"/>
      <c r="AC153" s="351"/>
      <c r="AD153" s="351"/>
      <c r="AE153" s="351"/>
      <c r="AF153" s="351"/>
      <c r="AG153" s="351"/>
      <c r="AH153" s="351"/>
      <c r="AI153" s="351"/>
      <c r="AJ153" s="351"/>
      <c r="AK153" s="351"/>
      <c r="AL153" s="351"/>
      <c r="AM153" s="351"/>
      <c r="AN153" s="351"/>
      <c r="AO153" s="351"/>
      <c r="AP153" s="351"/>
      <c r="AQ153" s="351"/>
    </row>
    <row r="154" spans="13:43">
      <c r="M154" s="351"/>
      <c r="N154" s="351"/>
      <c r="O154" s="351"/>
      <c r="P154" s="351"/>
      <c r="Q154" s="351"/>
      <c r="R154" s="351"/>
      <c r="S154" s="351"/>
      <c r="T154" s="351"/>
      <c r="U154" s="351"/>
      <c r="V154" s="351"/>
      <c r="W154" s="351"/>
      <c r="X154" s="351"/>
      <c r="Y154" s="351"/>
      <c r="Z154" s="351"/>
      <c r="AA154" s="326"/>
      <c r="AB154" s="326"/>
      <c r="AC154" s="351"/>
      <c r="AD154" s="351"/>
      <c r="AE154" s="351"/>
      <c r="AF154" s="351"/>
      <c r="AG154" s="351"/>
      <c r="AH154" s="351"/>
      <c r="AI154" s="351"/>
      <c r="AJ154" s="351"/>
      <c r="AK154" s="351"/>
      <c r="AL154" s="351"/>
      <c r="AM154" s="351"/>
      <c r="AN154" s="351"/>
      <c r="AO154" s="351"/>
      <c r="AP154" s="351"/>
      <c r="AQ154" s="351"/>
    </row>
    <row r="155" spans="13:43">
      <c r="M155" s="351"/>
      <c r="N155" s="351"/>
      <c r="O155" s="351"/>
      <c r="P155" s="351"/>
      <c r="Q155" s="351"/>
      <c r="R155" s="351"/>
      <c r="S155" s="351"/>
      <c r="T155" s="351"/>
      <c r="U155" s="351"/>
      <c r="V155" s="351"/>
      <c r="W155" s="351"/>
      <c r="X155" s="351"/>
      <c r="Y155" s="351"/>
      <c r="Z155" s="351"/>
      <c r="AA155" s="326"/>
      <c r="AB155" s="326"/>
      <c r="AC155" s="351"/>
      <c r="AD155" s="351"/>
      <c r="AE155" s="351"/>
      <c r="AF155" s="351"/>
      <c r="AG155" s="351"/>
      <c r="AH155" s="351"/>
      <c r="AI155" s="351"/>
      <c r="AJ155" s="351"/>
      <c r="AK155" s="351"/>
      <c r="AL155" s="351"/>
      <c r="AM155" s="351"/>
      <c r="AN155" s="351"/>
      <c r="AO155" s="351"/>
      <c r="AP155" s="351"/>
      <c r="AQ155" s="351"/>
    </row>
    <row r="156" spans="13:43">
      <c r="M156" s="351"/>
      <c r="N156" s="351"/>
      <c r="O156" s="351"/>
      <c r="P156" s="351"/>
      <c r="Q156" s="351"/>
      <c r="R156" s="351"/>
      <c r="S156" s="351"/>
      <c r="T156" s="351"/>
      <c r="U156" s="351"/>
      <c r="V156" s="351"/>
      <c r="W156" s="351"/>
      <c r="X156" s="351"/>
      <c r="Y156" s="351"/>
      <c r="Z156" s="351"/>
      <c r="AA156" s="326"/>
      <c r="AB156" s="326"/>
      <c r="AC156" s="351"/>
      <c r="AD156" s="351"/>
      <c r="AE156" s="351"/>
      <c r="AF156" s="351"/>
      <c r="AG156" s="351"/>
      <c r="AH156" s="351"/>
      <c r="AI156" s="351"/>
      <c r="AJ156" s="351"/>
      <c r="AK156" s="351"/>
      <c r="AL156" s="351"/>
      <c r="AM156" s="351"/>
      <c r="AN156" s="351"/>
      <c r="AO156" s="351"/>
      <c r="AP156" s="351"/>
      <c r="AQ156" s="351"/>
    </row>
    <row r="157" spans="13:43">
      <c r="M157" s="351"/>
      <c r="N157" s="351"/>
      <c r="O157" s="351"/>
      <c r="P157" s="351"/>
      <c r="Q157" s="351"/>
      <c r="R157" s="351"/>
      <c r="S157" s="351"/>
      <c r="T157" s="351"/>
      <c r="U157" s="351"/>
      <c r="V157" s="351"/>
      <c r="W157" s="351"/>
      <c r="X157" s="351"/>
      <c r="Y157" s="351"/>
      <c r="Z157" s="351"/>
      <c r="AA157" s="326"/>
      <c r="AB157" s="326"/>
      <c r="AC157" s="351"/>
      <c r="AD157" s="351"/>
      <c r="AE157" s="351"/>
      <c r="AF157" s="351"/>
      <c r="AG157" s="351"/>
      <c r="AH157" s="351"/>
      <c r="AI157" s="351"/>
      <c r="AJ157" s="351"/>
      <c r="AK157" s="351"/>
      <c r="AL157" s="351"/>
      <c r="AM157" s="351"/>
      <c r="AN157" s="351"/>
      <c r="AO157" s="351"/>
      <c r="AP157" s="351"/>
      <c r="AQ157" s="351"/>
    </row>
    <row r="158" spans="13:43">
      <c r="M158" s="351"/>
      <c r="N158" s="351"/>
      <c r="O158" s="351"/>
      <c r="P158" s="351"/>
      <c r="Q158" s="351"/>
      <c r="R158" s="351"/>
      <c r="S158" s="351"/>
      <c r="T158" s="351"/>
      <c r="U158" s="351"/>
      <c r="V158" s="351"/>
      <c r="W158" s="351"/>
      <c r="X158" s="351"/>
      <c r="Y158" s="351"/>
      <c r="Z158" s="351"/>
      <c r="AA158" s="326"/>
      <c r="AB158" s="326"/>
      <c r="AC158" s="351"/>
      <c r="AD158" s="351"/>
      <c r="AE158" s="351"/>
      <c r="AF158" s="351"/>
      <c r="AG158" s="351"/>
      <c r="AH158" s="351"/>
      <c r="AI158" s="351"/>
      <c r="AJ158" s="351"/>
      <c r="AK158" s="351"/>
      <c r="AL158" s="351"/>
      <c r="AM158" s="351"/>
      <c r="AN158" s="351"/>
      <c r="AO158" s="351"/>
      <c r="AP158" s="351"/>
      <c r="AQ158" s="351"/>
    </row>
    <row r="159" spans="13:43">
      <c r="M159" s="351"/>
      <c r="N159" s="351"/>
      <c r="O159" s="351"/>
      <c r="P159" s="351"/>
      <c r="Q159" s="351"/>
      <c r="R159" s="351"/>
      <c r="S159" s="351"/>
      <c r="T159" s="351"/>
      <c r="U159" s="351"/>
      <c r="V159" s="351"/>
      <c r="W159" s="351"/>
      <c r="X159" s="351"/>
      <c r="Y159" s="351"/>
      <c r="Z159" s="351"/>
      <c r="AA159" s="326"/>
      <c r="AB159" s="326"/>
      <c r="AC159" s="351"/>
      <c r="AD159" s="351"/>
      <c r="AE159" s="351"/>
      <c r="AF159" s="351"/>
      <c r="AG159" s="351"/>
      <c r="AH159" s="351"/>
      <c r="AI159" s="351"/>
      <c r="AJ159" s="351"/>
      <c r="AK159" s="351"/>
      <c r="AL159" s="351"/>
      <c r="AM159" s="351"/>
      <c r="AN159" s="351"/>
      <c r="AO159" s="351"/>
      <c r="AP159" s="351"/>
      <c r="AQ159" s="351"/>
    </row>
    <row r="160" spans="13:43">
      <c r="M160" s="351"/>
      <c r="N160" s="351"/>
      <c r="O160" s="351"/>
      <c r="P160" s="351"/>
      <c r="Q160" s="351"/>
      <c r="R160" s="351"/>
      <c r="S160" s="351"/>
      <c r="T160" s="351"/>
      <c r="U160" s="351"/>
      <c r="V160" s="351"/>
      <c r="W160" s="351"/>
      <c r="X160" s="351"/>
      <c r="Y160" s="351"/>
      <c r="Z160" s="351"/>
      <c r="AA160" s="326"/>
      <c r="AB160" s="326"/>
      <c r="AC160" s="351"/>
      <c r="AD160" s="351"/>
      <c r="AE160" s="351"/>
      <c r="AF160" s="351"/>
      <c r="AG160" s="351"/>
      <c r="AH160" s="351"/>
      <c r="AI160" s="351"/>
      <c r="AJ160" s="351"/>
      <c r="AK160" s="351"/>
      <c r="AL160" s="351"/>
      <c r="AM160" s="351"/>
      <c r="AN160" s="351"/>
      <c r="AO160" s="351"/>
      <c r="AP160" s="351"/>
      <c r="AQ160" s="351"/>
    </row>
    <row r="161" spans="13:43">
      <c r="M161" s="351"/>
      <c r="N161" s="351"/>
      <c r="O161" s="351"/>
      <c r="P161" s="351"/>
      <c r="Q161" s="351"/>
      <c r="R161" s="351"/>
      <c r="S161" s="351"/>
      <c r="T161" s="351"/>
      <c r="U161" s="351"/>
      <c r="V161" s="351"/>
      <c r="W161" s="351"/>
      <c r="X161" s="351"/>
      <c r="Y161" s="351"/>
      <c r="Z161" s="351"/>
      <c r="AA161" s="326"/>
      <c r="AB161" s="326"/>
      <c r="AC161" s="351"/>
      <c r="AD161" s="351"/>
      <c r="AE161" s="351"/>
      <c r="AF161" s="351"/>
      <c r="AG161" s="351"/>
      <c r="AH161" s="351"/>
      <c r="AI161" s="351"/>
      <c r="AJ161" s="351"/>
      <c r="AK161" s="351"/>
      <c r="AL161" s="351"/>
      <c r="AM161" s="351"/>
      <c r="AN161" s="351"/>
      <c r="AO161" s="351"/>
      <c r="AP161" s="351"/>
      <c r="AQ161" s="351"/>
    </row>
    <row r="162" spans="13:43">
      <c r="M162" s="351"/>
      <c r="N162" s="351"/>
      <c r="O162" s="351"/>
      <c r="P162" s="351"/>
      <c r="Q162" s="351"/>
      <c r="R162" s="351"/>
      <c r="S162" s="351"/>
      <c r="T162" s="351"/>
      <c r="U162" s="351"/>
      <c r="V162" s="351"/>
      <c r="W162" s="351"/>
      <c r="X162" s="351"/>
      <c r="Y162" s="351"/>
      <c r="Z162" s="351"/>
      <c r="AA162" s="326"/>
      <c r="AB162" s="326"/>
      <c r="AC162" s="351"/>
      <c r="AD162" s="351"/>
      <c r="AE162" s="351"/>
      <c r="AF162" s="351"/>
      <c r="AG162" s="351"/>
      <c r="AH162" s="351"/>
      <c r="AI162" s="351"/>
      <c r="AJ162" s="351"/>
      <c r="AK162" s="351"/>
      <c r="AL162" s="351"/>
      <c r="AM162" s="351"/>
      <c r="AN162" s="351"/>
      <c r="AO162" s="351"/>
      <c r="AP162" s="351"/>
      <c r="AQ162" s="351"/>
    </row>
    <row r="163" spans="13:43">
      <c r="M163" s="351"/>
      <c r="N163" s="351"/>
      <c r="O163" s="351"/>
      <c r="P163" s="351"/>
      <c r="Q163" s="351"/>
      <c r="R163" s="351"/>
      <c r="S163" s="351"/>
      <c r="T163" s="351"/>
      <c r="U163" s="351"/>
      <c r="V163" s="351"/>
      <c r="W163" s="351"/>
      <c r="X163" s="351"/>
      <c r="Y163" s="351"/>
      <c r="Z163" s="351"/>
      <c r="AA163" s="326"/>
      <c r="AB163" s="326"/>
      <c r="AC163" s="351"/>
      <c r="AD163" s="351"/>
      <c r="AE163" s="351"/>
      <c r="AF163" s="351"/>
      <c r="AG163" s="351"/>
      <c r="AH163" s="351"/>
      <c r="AI163" s="351"/>
      <c r="AJ163" s="351"/>
      <c r="AK163" s="351"/>
      <c r="AL163" s="351"/>
      <c r="AM163" s="351"/>
      <c r="AN163" s="351"/>
      <c r="AO163" s="351"/>
      <c r="AP163" s="351"/>
      <c r="AQ163" s="351"/>
    </row>
    <row r="164" spans="13:43">
      <c r="M164" s="351"/>
      <c r="N164" s="351"/>
      <c r="O164" s="351"/>
      <c r="P164" s="351"/>
      <c r="Q164" s="351"/>
      <c r="R164" s="351"/>
      <c r="S164" s="351"/>
      <c r="T164" s="351"/>
      <c r="U164" s="351"/>
      <c r="V164" s="351"/>
      <c r="W164" s="351"/>
      <c r="X164" s="351"/>
      <c r="Y164" s="351"/>
      <c r="Z164" s="351"/>
      <c r="AA164" s="326"/>
      <c r="AB164" s="326"/>
      <c r="AC164" s="351"/>
      <c r="AD164" s="351"/>
      <c r="AE164" s="351"/>
      <c r="AF164" s="351"/>
      <c r="AG164" s="351"/>
      <c r="AH164" s="351"/>
      <c r="AI164" s="351"/>
      <c r="AJ164" s="351"/>
      <c r="AK164" s="351"/>
      <c r="AL164" s="351"/>
      <c r="AM164" s="351"/>
      <c r="AN164" s="351"/>
      <c r="AO164" s="351"/>
      <c r="AP164" s="351"/>
      <c r="AQ164" s="351"/>
    </row>
    <row r="165" spans="13:43">
      <c r="M165" s="351"/>
      <c r="N165" s="351"/>
      <c r="O165" s="351"/>
      <c r="P165" s="351"/>
      <c r="Q165" s="351"/>
      <c r="R165" s="351"/>
      <c r="S165" s="351"/>
      <c r="T165" s="351"/>
      <c r="U165" s="351"/>
      <c r="V165" s="351"/>
      <c r="W165" s="351"/>
      <c r="X165" s="351"/>
      <c r="Y165" s="351"/>
      <c r="Z165" s="351"/>
      <c r="AA165" s="326"/>
      <c r="AB165" s="326"/>
      <c r="AC165" s="351"/>
      <c r="AD165" s="351"/>
      <c r="AE165" s="351"/>
      <c r="AF165" s="351"/>
      <c r="AG165" s="351"/>
      <c r="AH165" s="351"/>
      <c r="AI165" s="351"/>
      <c r="AJ165" s="351"/>
      <c r="AK165" s="351"/>
      <c r="AL165" s="351"/>
      <c r="AM165" s="351"/>
      <c r="AN165" s="351"/>
      <c r="AO165" s="351"/>
      <c r="AP165" s="351"/>
      <c r="AQ165" s="351"/>
    </row>
    <row r="166" spans="13:43">
      <c r="M166" s="351"/>
      <c r="N166" s="351"/>
      <c r="O166" s="351"/>
      <c r="P166" s="351"/>
      <c r="Q166" s="351"/>
      <c r="R166" s="351"/>
      <c r="S166" s="351"/>
      <c r="T166" s="351"/>
      <c r="U166" s="351"/>
      <c r="V166" s="351"/>
      <c r="W166" s="351"/>
      <c r="X166" s="351"/>
      <c r="Y166" s="351"/>
      <c r="Z166" s="351"/>
      <c r="AA166" s="326"/>
      <c r="AB166" s="326"/>
      <c r="AC166" s="326"/>
      <c r="AD166" s="326"/>
      <c r="AE166" s="326"/>
      <c r="AF166" s="326"/>
      <c r="AG166" s="326"/>
      <c r="AH166" s="326"/>
      <c r="AI166" s="326"/>
      <c r="AJ166" s="326"/>
      <c r="AK166" s="326"/>
      <c r="AL166" s="326"/>
      <c r="AM166" s="326"/>
      <c r="AN166" s="326"/>
      <c r="AO166" s="326"/>
      <c r="AP166" s="326"/>
      <c r="AQ166" s="326"/>
    </row>
    <row r="167" spans="13:43">
      <c r="M167" s="351"/>
      <c r="N167" s="351"/>
      <c r="O167" s="351"/>
      <c r="P167" s="351"/>
      <c r="Q167" s="351"/>
      <c r="R167" s="351"/>
      <c r="S167" s="351"/>
      <c r="T167" s="351"/>
      <c r="U167" s="351"/>
      <c r="V167" s="351"/>
      <c r="W167" s="351"/>
      <c r="X167" s="351"/>
      <c r="Y167" s="351"/>
      <c r="Z167" s="351"/>
      <c r="AA167" s="326"/>
      <c r="AB167" s="326"/>
      <c r="AC167" s="326"/>
      <c r="AD167" s="326"/>
      <c r="AE167" s="326"/>
      <c r="AF167" s="326"/>
      <c r="AG167" s="326"/>
      <c r="AH167" s="326"/>
      <c r="AI167" s="326"/>
      <c r="AJ167" s="326"/>
      <c r="AK167" s="326"/>
      <c r="AL167" s="326"/>
      <c r="AM167" s="326"/>
      <c r="AN167" s="326"/>
      <c r="AO167" s="326"/>
      <c r="AP167" s="326"/>
      <c r="AQ167" s="326"/>
    </row>
    <row r="168" spans="13:43">
      <c r="M168" s="351"/>
      <c r="N168" s="351"/>
      <c r="O168" s="351"/>
      <c r="P168" s="351"/>
      <c r="Q168" s="351"/>
      <c r="R168" s="351"/>
      <c r="S168" s="351"/>
      <c r="T168" s="351"/>
      <c r="U168" s="351"/>
      <c r="V168" s="351"/>
      <c r="W168" s="351"/>
      <c r="X168" s="351"/>
      <c r="Y168" s="351"/>
      <c r="Z168" s="351"/>
      <c r="AA168" s="326"/>
      <c r="AB168" s="326"/>
      <c r="AC168" s="326"/>
      <c r="AD168" s="326"/>
      <c r="AE168" s="326"/>
      <c r="AF168" s="326"/>
      <c r="AG168" s="326"/>
      <c r="AH168" s="326"/>
      <c r="AI168" s="326"/>
      <c r="AJ168" s="326"/>
      <c r="AK168" s="326"/>
      <c r="AL168" s="326"/>
      <c r="AM168" s="326"/>
      <c r="AN168" s="326"/>
      <c r="AO168" s="326"/>
      <c r="AP168" s="326"/>
      <c r="AQ168" s="326"/>
    </row>
    <row r="169" spans="13:43">
      <c r="M169" s="351"/>
      <c r="N169" s="351"/>
      <c r="O169" s="351"/>
      <c r="P169" s="351"/>
      <c r="Q169" s="351"/>
      <c r="R169" s="351"/>
      <c r="S169" s="351"/>
      <c r="T169" s="351"/>
      <c r="U169" s="351"/>
      <c r="V169" s="351"/>
      <c r="W169" s="351"/>
      <c r="X169" s="351"/>
      <c r="Y169" s="351"/>
      <c r="Z169" s="351"/>
      <c r="AA169" s="326"/>
      <c r="AB169" s="326"/>
      <c r="AC169" s="326"/>
      <c r="AD169" s="326"/>
      <c r="AE169" s="326"/>
      <c r="AF169" s="326"/>
      <c r="AG169" s="326"/>
      <c r="AH169" s="326"/>
      <c r="AI169" s="326"/>
      <c r="AJ169" s="326"/>
      <c r="AK169" s="326"/>
      <c r="AL169" s="326"/>
      <c r="AM169" s="326"/>
      <c r="AN169" s="326"/>
      <c r="AO169" s="326"/>
      <c r="AP169" s="326"/>
      <c r="AQ169" s="326"/>
    </row>
    <row r="170" spans="13:43">
      <c r="M170" s="351"/>
      <c r="N170" s="351"/>
      <c r="O170" s="351"/>
      <c r="P170" s="351"/>
      <c r="Q170" s="351"/>
      <c r="R170" s="351"/>
      <c r="S170" s="351"/>
      <c r="T170" s="351"/>
      <c r="U170" s="351"/>
      <c r="V170" s="351"/>
      <c r="W170" s="351"/>
      <c r="X170" s="351"/>
      <c r="Y170" s="351"/>
      <c r="Z170" s="351"/>
      <c r="AA170" s="326"/>
      <c r="AB170" s="326"/>
      <c r="AC170" s="326"/>
      <c r="AD170" s="326"/>
      <c r="AE170" s="326"/>
      <c r="AF170" s="326"/>
      <c r="AG170" s="326"/>
      <c r="AH170" s="326"/>
      <c r="AI170" s="326"/>
      <c r="AJ170" s="326"/>
      <c r="AK170" s="326"/>
      <c r="AL170" s="326"/>
      <c r="AM170" s="326"/>
      <c r="AN170" s="326"/>
      <c r="AO170" s="326"/>
      <c r="AP170" s="326"/>
      <c r="AQ170" s="326"/>
    </row>
    <row r="171" spans="13:43">
      <c r="M171" s="351"/>
      <c r="N171" s="351"/>
      <c r="O171" s="351"/>
      <c r="P171" s="351"/>
      <c r="Q171" s="351"/>
      <c r="R171" s="351"/>
      <c r="S171" s="351"/>
      <c r="T171" s="351"/>
      <c r="U171" s="351"/>
      <c r="V171" s="351"/>
      <c r="W171" s="351"/>
      <c r="X171" s="351"/>
      <c r="Y171" s="351"/>
      <c r="Z171" s="351"/>
      <c r="AA171" s="326"/>
      <c r="AB171" s="326"/>
      <c r="AC171" s="326"/>
      <c r="AD171" s="326"/>
      <c r="AE171" s="326"/>
      <c r="AF171" s="326"/>
      <c r="AG171" s="326"/>
      <c r="AH171" s="326"/>
      <c r="AI171" s="326"/>
      <c r="AJ171" s="326"/>
      <c r="AK171" s="326"/>
      <c r="AL171" s="326"/>
      <c r="AM171" s="326"/>
      <c r="AN171" s="326"/>
      <c r="AO171" s="326"/>
      <c r="AP171" s="326"/>
      <c r="AQ171" s="326"/>
    </row>
    <row r="172" spans="13:43">
      <c r="M172" s="351"/>
      <c r="N172" s="351"/>
      <c r="O172" s="351"/>
      <c r="P172" s="351"/>
      <c r="Q172" s="351"/>
      <c r="R172" s="351"/>
      <c r="S172" s="351"/>
      <c r="T172" s="351"/>
      <c r="U172" s="351"/>
      <c r="V172" s="351"/>
      <c r="W172" s="351"/>
      <c r="X172" s="351"/>
      <c r="Y172" s="351"/>
      <c r="Z172" s="351"/>
      <c r="AA172" s="326"/>
      <c r="AB172" s="326"/>
      <c r="AC172" s="326"/>
      <c r="AD172" s="326"/>
      <c r="AE172" s="326"/>
      <c r="AF172" s="326"/>
      <c r="AG172" s="326"/>
      <c r="AH172" s="326"/>
      <c r="AI172" s="326"/>
      <c r="AJ172" s="326"/>
      <c r="AK172" s="326"/>
      <c r="AL172" s="326"/>
      <c r="AM172" s="326"/>
      <c r="AN172" s="326"/>
      <c r="AO172" s="326"/>
      <c r="AP172" s="326"/>
      <c r="AQ172" s="326"/>
    </row>
    <row r="173" spans="13:43">
      <c r="M173" s="351"/>
      <c r="N173" s="351"/>
      <c r="O173" s="351"/>
      <c r="P173" s="351"/>
      <c r="Q173" s="351"/>
      <c r="R173" s="351"/>
      <c r="S173" s="351"/>
      <c r="T173" s="351"/>
      <c r="U173" s="351"/>
      <c r="V173" s="351"/>
      <c r="W173" s="351"/>
      <c r="X173" s="351"/>
      <c r="Y173" s="351"/>
      <c r="Z173" s="351"/>
      <c r="AA173" s="326"/>
      <c r="AB173" s="326"/>
      <c r="AC173" s="326"/>
      <c r="AD173" s="326"/>
      <c r="AE173" s="326"/>
      <c r="AF173" s="326"/>
      <c r="AG173" s="326"/>
      <c r="AH173" s="326"/>
      <c r="AI173" s="326"/>
      <c r="AJ173" s="326"/>
      <c r="AK173" s="326"/>
      <c r="AL173" s="326"/>
      <c r="AM173" s="326"/>
      <c r="AN173" s="326"/>
      <c r="AO173" s="326"/>
      <c r="AP173" s="326"/>
      <c r="AQ173" s="326"/>
    </row>
    <row r="174" spans="13:43">
      <c r="M174" s="351"/>
      <c r="N174" s="351"/>
      <c r="O174" s="351"/>
      <c r="P174" s="351"/>
      <c r="Q174" s="351"/>
      <c r="R174" s="351"/>
      <c r="S174" s="351"/>
      <c r="T174" s="351"/>
      <c r="U174" s="351"/>
      <c r="V174" s="351"/>
      <c r="W174" s="351"/>
      <c r="X174" s="351"/>
      <c r="Y174" s="351"/>
      <c r="Z174" s="351"/>
      <c r="AA174" s="326"/>
      <c r="AB174" s="326"/>
      <c r="AC174" s="326"/>
      <c r="AD174" s="326"/>
      <c r="AE174" s="326"/>
      <c r="AF174" s="326"/>
      <c r="AG174" s="326"/>
      <c r="AH174" s="326"/>
      <c r="AI174" s="326"/>
      <c r="AJ174" s="326"/>
      <c r="AK174" s="326"/>
      <c r="AL174" s="326"/>
      <c r="AM174" s="326"/>
      <c r="AN174" s="326"/>
      <c r="AO174" s="326"/>
      <c r="AP174" s="326"/>
      <c r="AQ174" s="326"/>
    </row>
    <row r="175" spans="13:43">
      <c r="M175" s="351"/>
      <c r="N175" s="351"/>
      <c r="O175" s="351"/>
      <c r="P175" s="351"/>
      <c r="Q175" s="351"/>
      <c r="R175" s="351"/>
      <c r="S175" s="351"/>
      <c r="T175" s="351"/>
      <c r="U175" s="351"/>
      <c r="V175" s="351"/>
      <c r="W175" s="351"/>
      <c r="X175" s="351"/>
      <c r="Y175" s="351"/>
      <c r="Z175" s="351"/>
      <c r="AA175" s="326"/>
      <c r="AB175" s="326"/>
      <c r="AC175" s="326"/>
      <c r="AD175" s="326"/>
      <c r="AE175" s="326"/>
      <c r="AF175" s="326"/>
      <c r="AG175" s="326"/>
      <c r="AH175" s="326"/>
      <c r="AI175" s="326"/>
      <c r="AJ175" s="326"/>
      <c r="AK175" s="326"/>
      <c r="AL175" s="326"/>
      <c r="AM175" s="326"/>
      <c r="AN175" s="326"/>
      <c r="AO175" s="326"/>
      <c r="AP175" s="326"/>
      <c r="AQ175" s="326"/>
    </row>
    <row r="176" spans="13:43">
      <c r="M176" s="351"/>
      <c r="N176" s="351"/>
      <c r="O176" s="351"/>
      <c r="P176" s="351"/>
      <c r="Q176" s="351"/>
      <c r="R176" s="351"/>
      <c r="S176" s="351"/>
      <c r="T176" s="351"/>
      <c r="U176" s="351"/>
      <c r="V176" s="351"/>
      <c r="W176" s="351"/>
      <c r="X176" s="351"/>
      <c r="Y176" s="351"/>
      <c r="Z176" s="351"/>
      <c r="AA176" s="326"/>
      <c r="AB176" s="326"/>
      <c r="AC176" s="326"/>
      <c r="AD176" s="326"/>
      <c r="AE176" s="326"/>
      <c r="AF176" s="326"/>
      <c r="AG176" s="326"/>
      <c r="AH176" s="326"/>
      <c r="AI176" s="326"/>
      <c r="AJ176" s="326"/>
      <c r="AK176" s="326"/>
      <c r="AL176" s="326"/>
      <c r="AM176" s="326"/>
      <c r="AN176" s="326"/>
      <c r="AO176" s="326"/>
      <c r="AP176" s="326"/>
      <c r="AQ176" s="326"/>
    </row>
    <row r="177" spans="13:26">
      <c r="M177" s="351"/>
      <c r="N177" s="351"/>
      <c r="O177" s="351"/>
      <c r="P177" s="351"/>
      <c r="Q177" s="351"/>
      <c r="R177" s="351"/>
      <c r="S177" s="351"/>
      <c r="T177" s="351"/>
      <c r="U177" s="351"/>
      <c r="V177" s="351"/>
      <c r="W177" s="351"/>
      <c r="X177" s="351"/>
      <c r="Y177" s="351"/>
      <c r="Z177" s="351"/>
    </row>
    <row r="178" spans="13:26">
      <c r="M178" s="351"/>
      <c r="N178" s="351"/>
      <c r="O178" s="351"/>
      <c r="P178" s="351"/>
      <c r="Q178" s="351"/>
      <c r="R178" s="351"/>
      <c r="S178" s="351"/>
      <c r="T178" s="351"/>
      <c r="U178" s="351"/>
      <c r="V178" s="351"/>
      <c r="W178" s="351"/>
      <c r="X178" s="351"/>
      <c r="Y178" s="351"/>
      <c r="Z178" s="351"/>
    </row>
    <row r="179" spans="13:26">
      <c r="M179" s="351"/>
      <c r="N179" s="351"/>
      <c r="O179" s="351"/>
      <c r="P179" s="351"/>
      <c r="Q179" s="351"/>
      <c r="R179" s="351"/>
      <c r="S179" s="351"/>
      <c r="T179" s="351"/>
      <c r="U179" s="351"/>
      <c r="V179" s="351"/>
      <c r="W179" s="351"/>
      <c r="X179" s="351"/>
      <c r="Y179" s="351"/>
      <c r="Z179" s="351"/>
    </row>
    <row r="180" spans="13:26">
      <c r="M180" s="351"/>
      <c r="N180" s="351"/>
      <c r="O180" s="351"/>
      <c r="P180" s="351"/>
      <c r="Q180" s="351"/>
      <c r="R180" s="351"/>
      <c r="S180" s="351"/>
      <c r="T180" s="351"/>
      <c r="U180" s="351"/>
      <c r="V180" s="351"/>
      <c r="W180" s="351"/>
      <c r="X180" s="351"/>
      <c r="Y180" s="351"/>
      <c r="Z180" s="351"/>
    </row>
    <row r="181" spans="13:26">
      <c r="M181" s="351"/>
      <c r="N181" s="351"/>
      <c r="O181" s="351"/>
      <c r="P181" s="351"/>
      <c r="Q181" s="351"/>
      <c r="R181" s="351"/>
      <c r="S181" s="351"/>
      <c r="T181" s="351"/>
      <c r="U181" s="351"/>
      <c r="V181" s="351"/>
      <c r="W181" s="351"/>
      <c r="X181" s="351"/>
      <c r="Y181" s="351"/>
      <c r="Z181" s="351"/>
    </row>
    <row r="182" spans="13:26">
      <c r="M182" s="351"/>
      <c r="N182" s="351"/>
      <c r="O182" s="351"/>
      <c r="P182" s="351"/>
      <c r="Q182" s="351"/>
      <c r="R182" s="351"/>
      <c r="S182" s="351"/>
      <c r="T182" s="351"/>
      <c r="U182" s="351"/>
      <c r="V182" s="351"/>
      <c r="W182" s="351"/>
      <c r="X182" s="351"/>
      <c r="Y182" s="351"/>
      <c r="Z182" s="351"/>
    </row>
    <row r="183" spans="13:26">
      <c r="M183" s="351"/>
      <c r="N183" s="351"/>
      <c r="O183" s="351"/>
      <c r="P183" s="351"/>
      <c r="Q183" s="351"/>
      <c r="R183" s="351"/>
      <c r="S183" s="351"/>
      <c r="T183" s="351"/>
      <c r="U183" s="351"/>
      <c r="V183" s="351"/>
      <c r="W183" s="351"/>
      <c r="X183" s="351"/>
      <c r="Y183" s="351"/>
      <c r="Z183" s="351"/>
    </row>
    <row r="184" spans="13:26">
      <c r="M184" s="351"/>
      <c r="N184" s="351"/>
      <c r="O184" s="351"/>
      <c r="P184" s="351"/>
      <c r="Q184" s="351"/>
      <c r="R184" s="351"/>
      <c r="S184" s="351"/>
      <c r="T184" s="351"/>
      <c r="U184" s="351"/>
      <c r="V184" s="351"/>
      <c r="W184" s="351"/>
      <c r="X184" s="351"/>
      <c r="Y184" s="351"/>
      <c r="Z184" s="351"/>
    </row>
    <row r="185" spans="13:26">
      <c r="M185" s="351"/>
      <c r="N185" s="351"/>
      <c r="O185" s="351"/>
      <c r="P185" s="351"/>
      <c r="Q185" s="351"/>
      <c r="R185" s="351"/>
      <c r="S185" s="351"/>
      <c r="T185" s="351"/>
      <c r="U185" s="351"/>
      <c r="V185" s="351"/>
      <c r="W185" s="351"/>
      <c r="X185" s="351"/>
      <c r="Y185" s="351"/>
      <c r="Z185" s="351"/>
    </row>
    <row r="186" spans="13:26">
      <c r="M186" s="351"/>
      <c r="N186" s="351"/>
      <c r="O186" s="351"/>
      <c r="P186" s="351"/>
      <c r="Q186" s="351"/>
      <c r="R186" s="351"/>
      <c r="S186" s="351"/>
      <c r="T186" s="351"/>
      <c r="U186" s="351"/>
      <c r="V186" s="351"/>
      <c r="W186" s="351"/>
      <c r="X186" s="351"/>
      <c r="Y186" s="351"/>
      <c r="Z186" s="351"/>
    </row>
    <row r="187" spans="13:26">
      <c r="M187" s="351"/>
      <c r="N187" s="351"/>
      <c r="O187" s="351"/>
      <c r="P187" s="351"/>
      <c r="Q187" s="351"/>
      <c r="R187" s="351"/>
      <c r="S187" s="351"/>
      <c r="T187" s="351"/>
      <c r="U187" s="351"/>
      <c r="V187" s="351"/>
      <c r="W187" s="351"/>
      <c r="X187" s="351"/>
      <c r="Y187" s="351"/>
      <c r="Z187" s="351"/>
    </row>
    <row r="188" spans="13:26">
      <c r="M188" s="351"/>
      <c r="N188" s="351"/>
      <c r="O188" s="351"/>
      <c r="P188" s="351"/>
      <c r="Q188" s="351"/>
      <c r="R188" s="351"/>
      <c r="S188" s="351"/>
      <c r="T188" s="351"/>
      <c r="U188" s="351"/>
      <c r="V188" s="351"/>
      <c r="W188" s="351"/>
      <c r="X188" s="351"/>
      <c r="Y188" s="351"/>
      <c r="Z188" s="351"/>
    </row>
    <row r="189" spans="13:26">
      <c r="M189" s="351"/>
      <c r="N189" s="351"/>
      <c r="O189" s="351"/>
      <c r="P189" s="351"/>
      <c r="Q189" s="351"/>
      <c r="R189" s="351"/>
      <c r="S189" s="351"/>
      <c r="T189" s="351"/>
      <c r="U189" s="351"/>
      <c r="V189" s="351"/>
      <c r="W189" s="351"/>
      <c r="X189" s="351"/>
      <c r="Y189" s="351"/>
      <c r="Z189" s="351"/>
    </row>
    <row r="190" spans="13:26">
      <c r="M190" s="351"/>
      <c r="N190" s="351"/>
      <c r="O190" s="351"/>
      <c r="P190" s="351"/>
      <c r="Q190" s="351"/>
      <c r="R190" s="351"/>
      <c r="S190" s="351"/>
      <c r="T190" s="351"/>
      <c r="U190" s="351"/>
      <c r="V190" s="351"/>
      <c r="W190" s="351"/>
      <c r="X190" s="351"/>
      <c r="Y190" s="351"/>
      <c r="Z190" s="351"/>
    </row>
    <row r="191" spans="13:26">
      <c r="M191" s="351"/>
      <c r="N191" s="351"/>
      <c r="O191" s="351"/>
      <c r="P191" s="351"/>
      <c r="Q191" s="351"/>
      <c r="R191" s="351"/>
      <c r="S191" s="351"/>
      <c r="T191" s="351"/>
      <c r="U191" s="351"/>
      <c r="V191" s="351"/>
      <c r="W191" s="351"/>
      <c r="X191" s="351"/>
      <c r="Y191" s="351"/>
      <c r="Z191" s="351"/>
    </row>
    <row r="192" spans="13:26">
      <c r="M192" s="351"/>
      <c r="N192" s="351"/>
      <c r="O192" s="351"/>
      <c r="P192" s="351"/>
      <c r="Q192" s="351"/>
      <c r="R192" s="351"/>
      <c r="S192" s="351"/>
      <c r="T192" s="351"/>
      <c r="U192" s="351"/>
      <c r="V192" s="351"/>
      <c r="W192" s="351"/>
      <c r="X192" s="351"/>
      <c r="Y192" s="351"/>
      <c r="Z192" s="351"/>
    </row>
    <row r="193" spans="13:26">
      <c r="M193" s="351"/>
      <c r="N193" s="351"/>
      <c r="O193" s="351"/>
      <c r="P193" s="351"/>
      <c r="Q193" s="351"/>
      <c r="R193" s="351"/>
      <c r="S193" s="351"/>
      <c r="T193" s="351"/>
      <c r="U193" s="351"/>
      <c r="V193" s="351"/>
      <c r="W193" s="351"/>
      <c r="X193" s="351"/>
      <c r="Y193" s="351"/>
      <c r="Z193" s="351"/>
    </row>
    <row r="194" spans="13:26">
      <c r="M194" s="351"/>
      <c r="N194" s="351"/>
      <c r="O194" s="351"/>
      <c r="P194" s="351"/>
      <c r="Q194" s="351"/>
      <c r="R194" s="351"/>
      <c r="S194" s="351"/>
      <c r="T194" s="351"/>
      <c r="U194" s="351"/>
      <c r="V194" s="351"/>
      <c r="W194" s="351"/>
      <c r="X194" s="351"/>
      <c r="Y194" s="351"/>
      <c r="Z194" s="351"/>
    </row>
    <row r="195" spans="13:26">
      <c r="M195" s="351"/>
      <c r="N195" s="351"/>
      <c r="O195" s="351"/>
      <c r="P195" s="351"/>
      <c r="Q195" s="351"/>
      <c r="R195" s="351"/>
      <c r="S195" s="351"/>
      <c r="T195" s="351"/>
      <c r="U195" s="351"/>
      <c r="V195" s="351"/>
      <c r="W195" s="351"/>
      <c r="X195" s="351"/>
      <c r="Y195" s="351"/>
      <c r="Z195" s="351"/>
    </row>
    <row r="196" spans="13:26">
      <c r="M196" s="351"/>
      <c r="N196" s="351"/>
      <c r="O196" s="351"/>
      <c r="P196" s="351"/>
      <c r="Q196" s="351"/>
      <c r="R196" s="351"/>
      <c r="S196" s="351"/>
      <c r="T196" s="351"/>
      <c r="U196" s="351"/>
      <c r="V196" s="351"/>
      <c r="W196" s="351"/>
      <c r="X196" s="351"/>
      <c r="Y196" s="351"/>
      <c r="Z196" s="351"/>
    </row>
    <row r="197" spans="13:26">
      <c r="M197" s="351"/>
      <c r="N197" s="351"/>
      <c r="O197" s="351"/>
      <c r="P197" s="351"/>
      <c r="Q197" s="351"/>
      <c r="R197" s="351"/>
      <c r="S197" s="351"/>
      <c r="T197" s="351"/>
      <c r="U197" s="351"/>
      <c r="V197" s="351"/>
      <c r="W197" s="351"/>
      <c r="X197" s="351"/>
      <c r="Y197" s="351"/>
      <c r="Z197" s="351"/>
    </row>
    <row r="198" spans="13:26">
      <c r="M198" s="351"/>
      <c r="N198" s="351"/>
      <c r="O198" s="351"/>
      <c r="P198" s="351"/>
      <c r="Q198" s="351"/>
      <c r="R198" s="351"/>
      <c r="S198" s="351"/>
      <c r="T198" s="351"/>
      <c r="U198" s="351"/>
      <c r="V198" s="351"/>
      <c r="W198" s="351"/>
      <c r="X198" s="351"/>
      <c r="Y198" s="351"/>
      <c r="Z198" s="351"/>
    </row>
    <row r="199" spans="13:26">
      <c r="M199" s="351"/>
      <c r="N199" s="351"/>
      <c r="O199" s="351"/>
      <c r="P199" s="351"/>
      <c r="Q199" s="351"/>
      <c r="R199" s="351"/>
      <c r="S199" s="351"/>
      <c r="T199" s="351"/>
      <c r="U199" s="351"/>
      <c r="V199" s="351"/>
      <c r="W199" s="351"/>
      <c r="X199" s="351"/>
      <c r="Y199" s="351"/>
      <c r="Z199" s="351"/>
    </row>
    <row r="200" spans="13:26">
      <c r="M200" s="351"/>
      <c r="N200" s="351"/>
      <c r="O200" s="351"/>
      <c r="P200" s="351"/>
      <c r="Q200" s="351"/>
      <c r="R200" s="351"/>
      <c r="S200" s="351"/>
      <c r="T200" s="351"/>
      <c r="U200" s="351"/>
      <c r="V200" s="351"/>
      <c r="W200" s="351"/>
      <c r="X200" s="351"/>
      <c r="Y200" s="351"/>
      <c r="Z200" s="351"/>
    </row>
    <row r="201" spans="13:26">
      <c r="M201" s="351"/>
      <c r="N201" s="351"/>
      <c r="O201" s="351"/>
      <c r="P201" s="351"/>
      <c r="Q201" s="351"/>
      <c r="R201" s="351"/>
      <c r="S201" s="351"/>
      <c r="T201" s="351"/>
      <c r="U201" s="351"/>
      <c r="V201" s="351"/>
      <c r="W201" s="351"/>
      <c r="X201" s="351"/>
      <c r="Y201" s="351"/>
      <c r="Z201" s="351"/>
    </row>
    <row r="202" spans="13:26">
      <c r="M202" s="351"/>
      <c r="N202" s="351"/>
      <c r="O202" s="351"/>
      <c r="P202" s="351"/>
      <c r="Q202" s="351"/>
      <c r="R202" s="351"/>
      <c r="S202" s="351"/>
      <c r="T202" s="351"/>
      <c r="U202" s="351"/>
      <c r="V202" s="351"/>
      <c r="W202" s="351"/>
      <c r="X202" s="351"/>
      <c r="Y202" s="351"/>
      <c r="Z202" s="351"/>
    </row>
    <row r="203" spans="13:26">
      <c r="M203" s="351"/>
      <c r="N203" s="351"/>
      <c r="O203" s="351"/>
      <c r="P203" s="351"/>
      <c r="Q203" s="351"/>
      <c r="R203" s="351"/>
      <c r="S203" s="351"/>
      <c r="T203" s="351"/>
      <c r="U203" s="351"/>
      <c r="V203" s="351"/>
      <c r="W203" s="351"/>
      <c r="X203" s="351"/>
      <c r="Y203" s="351"/>
      <c r="Z203" s="351"/>
    </row>
    <row r="204" spans="13:26">
      <c r="M204" s="351"/>
      <c r="N204" s="351"/>
      <c r="O204" s="351"/>
      <c r="P204" s="351"/>
      <c r="Q204" s="351"/>
      <c r="R204" s="351"/>
      <c r="S204" s="351"/>
      <c r="T204" s="351"/>
      <c r="U204" s="351"/>
      <c r="V204" s="351"/>
      <c r="W204" s="351"/>
      <c r="X204" s="351"/>
      <c r="Y204" s="351"/>
      <c r="Z204" s="351"/>
    </row>
    <row r="205" spans="13:26">
      <c r="M205" s="351"/>
      <c r="N205" s="351"/>
      <c r="O205" s="351"/>
      <c r="P205" s="351"/>
      <c r="Q205" s="351"/>
      <c r="R205" s="351"/>
      <c r="S205" s="351"/>
      <c r="T205" s="351"/>
      <c r="U205" s="351"/>
      <c r="V205" s="351"/>
      <c r="W205" s="351"/>
      <c r="X205" s="351"/>
      <c r="Y205" s="351"/>
      <c r="Z205" s="351"/>
    </row>
    <row r="206" spans="13:26">
      <c r="M206" s="351"/>
      <c r="N206" s="351"/>
      <c r="O206" s="351"/>
      <c r="P206" s="351"/>
      <c r="Q206" s="351"/>
      <c r="R206" s="351"/>
      <c r="S206" s="351"/>
      <c r="T206" s="351"/>
      <c r="U206" s="351"/>
      <c r="V206" s="351"/>
      <c r="W206" s="351"/>
      <c r="X206" s="351"/>
      <c r="Y206" s="351"/>
      <c r="Z206" s="351"/>
    </row>
    <row r="207" spans="13:26">
      <c r="M207" s="351"/>
      <c r="N207" s="351"/>
      <c r="O207" s="351"/>
      <c r="P207" s="351"/>
      <c r="Q207" s="351"/>
      <c r="R207" s="351"/>
      <c r="S207" s="351"/>
      <c r="T207" s="351"/>
      <c r="U207" s="351"/>
      <c r="V207" s="351"/>
      <c r="W207" s="351"/>
      <c r="X207" s="351"/>
      <c r="Y207" s="351"/>
      <c r="Z207" s="351"/>
    </row>
    <row r="208" spans="13:26">
      <c r="M208" s="351"/>
      <c r="N208" s="351"/>
      <c r="O208" s="351"/>
      <c r="P208" s="351"/>
      <c r="Q208" s="351"/>
      <c r="R208" s="351"/>
      <c r="S208" s="351"/>
      <c r="T208" s="351"/>
      <c r="U208" s="351"/>
      <c r="V208" s="351"/>
      <c r="W208" s="351"/>
      <c r="X208" s="351"/>
      <c r="Y208" s="351"/>
      <c r="Z208" s="351"/>
    </row>
    <row r="209" spans="13:26">
      <c r="M209" s="351"/>
      <c r="N209" s="351"/>
      <c r="O209" s="351"/>
      <c r="P209" s="351"/>
      <c r="Q209" s="351"/>
      <c r="R209" s="351"/>
      <c r="S209" s="351"/>
      <c r="T209" s="351"/>
      <c r="U209" s="351"/>
      <c r="V209" s="351"/>
      <c r="W209" s="351"/>
      <c r="X209" s="351"/>
      <c r="Y209" s="351"/>
      <c r="Z209" s="351"/>
    </row>
    <row r="210" spans="13:26">
      <c r="M210" s="351"/>
      <c r="N210" s="351"/>
      <c r="O210" s="351"/>
      <c r="P210" s="351"/>
      <c r="Q210" s="351"/>
      <c r="R210" s="351"/>
      <c r="S210" s="351"/>
      <c r="T210" s="351"/>
      <c r="U210" s="351"/>
      <c r="V210" s="351"/>
      <c r="W210" s="351"/>
      <c r="X210" s="351"/>
      <c r="Y210" s="351"/>
      <c r="Z210" s="351"/>
    </row>
    <row r="211" spans="13:26">
      <c r="M211" s="351"/>
      <c r="N211" s="351"/>
      <c r="O211" s="351"/>
      <c r="P211" s="351"/>
      <c r="Q211" s="351"/>
      <c r="R211" s="351"/>
      <c r="S211" s="351"/>
      <c r="T211" s="351"/>
      <c r="U211" s="351"/>
      <c r="V211" s="351"/>
      <c r="W211" s="351"/>
      <c r="X211" s="351"/>
      <c r="Y211" s="351"/>
      <c r="Z211" s="351"/>
    </row>
    <row r="212" spans="13:26">
      <c r="M212" s="351"/>
      <c r="N212" s="351"/>
      <c r="O212" s="351"/>
      <c r="P212" s="351"/>
      <c r="Q212" s="351"/>
      <c r="R212" s="351"/>
      <c r="S212" s="351"/>
      <c r="T212" s="351"/>
      <c r="U212" s="351"/>
      <c r="V212" s="351"/>
      <c r="W212" s="351"/>
      <c r="X212" s="351"/>
      <c r="Y212" s="351"/>
      <c r="Z212" s="351"/>
    </row>
    <row r="213" spans="13:26">
      <c r="M213" s="351"/>
      <c r="N213" s="351"/>
      <c r="O213" s="351"/>
      <c r="P213" s="351"/>
      <c r="Q213" s="351"/>
      <c r="R213" s="351"/>
      <c r="S213" s="351"/>
      <c r="T213" s="351"/>
      <c r="U213" s="351"/>
      <c r="V213" s="351"/>
      <c r="W213" s="351"/>
      <c r="X213" s="351"/>
      <c r="Y213" s="351"/>
      <c r="Z213" s="351"/>
    </row>
    <row r="214" spans="13:26">
      <c r="M214" s="351"/>
      <c r="N214" s="351"/>
      <c r="O214" s="351"/>
      <c r="P214" s="351"/>
      <c r="Q214" s="351"/>
      <c r="R214" s="351"/>
      <c r="S214" s="351"/>
      <c r="T214" s="351"/>
      <c r="U214" s="351"/>
      <c r="V214" s="351"/>
      <c r="W214" s="351"/>
      <c r="X214" s="351"/>
      <c r="Y214" s="351"/>
      <c r="Z214" s="351"/>
    </row>
    <row r="215" spans="13:26">
      <c r="M215" s="351"/>
      <c r="N215" s="351"/>
      <c r="O215" s="351"/>
      <c r="P215" s="351"/>
      <c r="Q215" s="351"/>
      <c r="R215" s="351"/>
      <c r="S215" s="351"/>
      <c r="T215" s="351"/>
      <c r="U215" s="351"/>
      <c r="V215" s="351"/>
      <c r="W215" s="351"/>
      <c r="X215" s="351"/>
      <c r="Y215" s="351"/>
      <c r="Z215" s="351"/>
    </row>
    <row r="216" spans="13:26">
      <c r="M216" s="351"/>
      <c r="N216" s="351"/>
      <c r="O216" s="351"/>
      <c r="P216" s="351"/>
      <c r="Q216" s="351"/>
      <c r="R216" s="351"/>
      <c r="S216" s="351"/>
      <c r="T216" s="351"/>
      <c r="U216" s="351"/>
      <c r="V216" s="351"/>
      <c r="W216" s="351"/>
      <c r="X216" s="351"/>
      <c r="Y216" s="351"/>
      <c r="Z216" s="351"/>
    </row>
    <row r="217" spans="13:26">
      <c r="M217" s="351"/>
      <c r="N217" s="351"/>
      <c r="O217" s="351"/>
      <c r="P217" s="351"/>
      <c r="Q217" s="351"/>
      <c r="R217" s="351"/>
      <c r="S217" s="351"/>
      <c r="T217" s="351"/>
      <c r="U217" s="351"/>
      <c r="V217" s="351"/>
      <c r="W217" s="351"/>
      <c r="X217" s="351"/>
      <c r="Y217" s="351"/>
      <c r="Z217" s="351"/>
    </row>
    <row r="218" spans="13:26">
      <c r="M218" s="351"/>
      <c r="N218" s="351"/>
      <c r="O218" s="351"/>
      <c r="P218" s="351"/>
      <c r="Q218" s="351"/>
      <c r="R218" s="351"/>
      <c r="S218" s="351"/>
      <c r="T218" s="351"/>
      <c r="U218" s="351"/>
      <c r="V218" s="351"/>
      <c r="W218" s="351"/>
      <c r="X218" s="351"/>
      <c r="Y218" s="351"/>
      <c r="Z218" s="351"/>
    </row>
    <row r="219" spans="13:26">
      <c r="M219" s="351"/>
      <c r="N219" s="351"/>
      <c r="O219" s="351"/>
      <c r="P219" s="351"/>
      <c r="Q219" s="351"/>
      <c r="R219" s="351"/>
      <c r="S219" s="351"/>
      <c r="T219" s="351"/>
      <c r="U219" s="351"/>
      <c r="V219" s="351"/>
      <c r="W219" s="351"/>
      <c r="X219" s="351"/>
      <c r="Y219" s="351"/>
      <c r="Z219" s="351"/>
    </row>
    <row r="220" spans="13:26">
      <c r="M220" s="351"/>
      <c r="N220" s="351"/>
      <c r="O220" s="351"/>
      <c r="P220" s="351"/>
      <c r="Q220" s="351"/>
      <c r="R220" s="351"/>
      <c r="S220" s="351"/>
      <c r="T220" s="351"/>
      <c r="U220" s="351"/>
      <c r="V220" s="351"/>
      <c r="W220" s="351"/>
      <c r="X220" s="351"/>
      <c r="Y220" s="351"/>
      <c r="Z220" s="351"/>
    </row>
    <row r="221" spans="13:26">
      <c r="M221" s="351"/>
      <c r="N221" s="351"/>
      <c r="O221" s="351"/>
      <c r="P221" s="351"/>
      <c r="Q221" s="351"/>
      <c r="R221" s="351"/>
      <c r="S221" s="351"/>
      <c r="T221" s="351"/>
      <c r="U221" s="351"/>
      <c r="V221" s="351"/>
      <c r="W221" s="351"/>
      <c r="X221" s="351"/>
      <c r="Y221" s="351"/>
      <c r="Z221" s="351"/>
    </row>
    <row r="222" spans="13:26">
      <c r="M222" s="351"/>
      <c r="N222" s="351"/>
      <c r="O222" s="351"/>
      <c r="P222" s="351"/>
      <c r="Q222" s="351"/>
      <c r="R222" s="351"/>
      <c r="S222" s="351"/>
      <c r="T222" s="351"/>
      <c r="U222" s="351"/>
      <c r="V222" s="351"/>
      <c r="W222" s="351"/>
      <c r="X222" s="351"/>
      <c r="Y222" s="351"/>
      <c r="Z222" s="351"/>
    </row>
    <row r="223" spans="13:26">
      <c r="M223" s="351"/>
      <c r="N223" s="351"/>
      <c r="O223" s="351"/>
      <c r="P223" s="351"/>
      <c r="Q223" s="351"/>
      <c r="R223" s="351"/>
      <c r="S223" s="351"/>
      <c r="T223" s="351"/>
      <c r="U223" s="351"/>
      <c r="V223" s="351"/>
      <c r="W223" s="351"/>
      <c r="X223" s="351"/>
      <c r="Y223" s="351"/>
      <c r="Z223" s="351"/>
    </row>
    <row r="224" spans="13:26">
      <c r="M224" s="351"/>
      <c r="N224" s="351"/>
      <c r="O224" s="351"/>
      <c r="P224" s="351"/>
      <c r="Q224" s="351"/>
      <c r="R224" s="351"/>
      <c r="S224" s="351"/>
      <c r="T224" s="351"/>
      <c r="U224" s="351"/>
      <c r="V224" s="351"/>
      <c r="W224" s="351"/>
      <c r="X224" s="351"/>
      <c r="Y224" s="351"/>
      <c r="Z224" s="351"/>
    </row>
    <row r="225" spans="13:26">
      <c r="M225" s="351"/>
      <c r="N225" s="351"/>
      <c r="O225" s="351"/>
      <c r="P225" s="351"/>
      <c r="Q225" s="351"/>
      <c r="R225" s="351"/>
      <c r="S225" s="351"/>
      <c r="T225" s="351"/>
      <c r="U225" s="351"/>
      <c r="V225" s="351"/>
      <c r="W225" s="351"/>
      <c r="X225" s="351"/>
      <c r="Y225" s="351"/>
      <c r="Z225" s="351"/>
    </row>
    <row r="226" spans="13:26">
      <c r="M226" s="351"/>
      <c r="N226" s="351"/>
      <c r="O226" s="351"/>
      <c r="P226" s="351"/>
      <c r="Q226" s="351"/>
      <c r="R226" s="351"/>
      <c r="S226" s="351"/>
      <c r="T226" s="351"/>
      <c r="U226" s="351"/>
      <c r="V226" s="351"/>
      <c r="W226" s="351"/>
      <c r="X226" s="351"/>
      <c r="Y226" s="351"/>
      <c r="Z226" s="351"/>
    </row>
    <row r="227" spans="13:26">
      <c r="M227" s="351"/>
      <c r="N227" s="351"/>
      <c r="O227" s="351"/>
      <c r="P227" s="351"/>
      <c r="Q227" s="351"/>
      <c r="R227" s="351"/>
      <c r="S227" s="351"/>
      <c r="T227" s="351"/>
      <c r="U227" s="351"/>
      <c r="V227" s="351"/>
      <c r="W227" s="351"/>
      <c r="X227" s="351"/>
      <c r="Y227" s="351"/>
      <c r="Z227" s="351"/>
    </row>
    <row r="228" spans="13:26">
      <c r="M228" s="351"/>
      <c r="N228" s="351"/>
      <c r="O228" s="351"/>
      <c r="P228" s="351"/>
      <c r="Q228" s="351"/>
      <c r="R228" s="351"/>
      <c r="S228" s="351"/>
      <c r="T228" s="351"/>
      <c r="U228" s="351"/>
      <c r="V228" s="351"/>
      <c r="W228" s="351"/>
      <c r="X228" s="351"/>
      <c r="Y228" s="351"/>
      <c r="Z228" s="351"/>
    </row>
    <row r="229" spans="13:26">
      <c r="M229" s="351"/>
      <c r="N229" s="351"/>
      <c r="O229" s="351"/>
      <c r="P229" s="351"/>
      <c r="Q229" s="351"/>
      <c r="R229" s="351"/>
      <c r="S229" s="351"/>
      <c r="T229" s="351"/>
      <c r="U229" s="351"/>
      <c r="V229" s="351"/>
      <c r="W229" s="351"/>
      <c r="X229" s="351"/>
      <c r="Y229" s="351"/>
      <c r="Z229" s="351"/>
    </row>
    <row r="230" spans="13:26">
      <c r="M230" s="351"/>
      <c r="N230" s="351"/>
      <c r="O230" s="351"/>
      <c r="P230" s="351"/>
      <c r="Q230" s="351"/>
      <c r="R230" s="351"/>
      <c r="S230" s="351"/>
      <c r="T230" s="351"/>
      <c r="U230" s="351"/>
      <c r="V230" s="351"/>
      <c r="W230" s="351"/>
      <c r="X230" s="351"/>
      <c r="Y230" s="351"/>
      <c r="Z230" s="351"/>
    </row>
    <row r="231" spans="13:26">
      <c r="M231" s="351"/>
      <c r="N231" s="351"/>
      <c r="O231" s="351"/>
      <c r="P231" s="351"/>
      <c r="Q231" s="351"/>
      <c r="R231" s="351"/>
      <c r="S231" s="351"/>
      <c r="T231" s="351"/>
      <c r="U231" s="351"/>
      <c r="V231" s="351"/>
      <c r="W231" s="351"/>
      <c r="X231" s="351"/>
      <c r="Y231" s="351"/>
      <c r="Z231" s="351"/>
    </row>
    <row r="232" spans="13:26">
      <c r="M232" s="351"/>
      <c r="N232" s="351"/>
      <c r="O232" s="351"/>
      <c r="P232" s="351"/>
      <c r="Q232" s="351"/>
      <c r="R232" s="351"/>
      <c r="S232" s="351"/>
      <c r="T232" s="351"/>
      <c r="U232" s="351"/>
      <c r="V232" s="351"/>
      <c r="W232" s="351"/>
      <c r="X232" s="351"/>
      <c r="Y232" s="351"/>
      <c r="Z232" s="351"/>
    </row>
    <row r="233" spans="13:26">
      <c r="M233" s="351"/>
      <c r="N233" s="351"/>
      <c r="O233" s="351"/>
      <c r="P233" s="351"/>
      <c r="Q233" s="351"/>
      <c r="R233" s="351"/>
      <c r="S233" s="351"/>
      <c r="T233" s="351"/>
      <c r="U233" s="351"/>
      <c r="V233" s="351"/>
      <c r="W233" s="351"/>
      <c r="X233" s="351"/>
      <c r="Y233" s="351"/>
      <c r="Z233" s="351"/>
    </row>
    <row r="234" spans="13:26">
      <c r="M234" s="351"/>
      <c r="N234" s="351"/>
      <c r="O234" s="351"/>
      <c r="P234" s="351"/>
      <c r="Q234" s="351"/>
      <c r="R234" s="351"/>
      <c r="S234" s="351"/>
      <c r="T234" s="351"/>
      <c r="U234" s="351"/>
      <c r="V234" s="351"/>
      <c r="W234" s="351"/>
      <c r="X234" s="351"/>
      <c r="Y234" s="351"/>
      <c r="Z234" s="351"/>
    </row>
    <row r="235" spans="13:26">
      <c r="M235" s="351"/>
      <c r="N235" s="351"/>
      <c r="O235" s="351"/>
      <c r="P235" s="351"/>
      <c r="Q235" s="351"/>
      <c r="R235" s="351"/>
      <c r="S235" s="351"/>
      <c r="T235" s="351"/>
      <c r="U235" s="351"/>
      <c r="V235" s="351"/>
      <c r="W235" s="351"/>
      <c r="X235" s="351"/>
      <c r="Y235" s="351"/>
      <c r="Z235" s="351"/>
    </row>
    <row r="236" spans="13:26">
      <c r="M236" s="351"/>
      <c r="N236" s="351"/>
      <c r="O236" s="351"/>
      <c r="P236" s="351"/>
      <c r="Q236" s="351"/>
      <c r="R236" s="351"/>
      <c r="S236" s="351"/>
      <c r="T236" s="351"/>
      <c r="U236" s="351"/>
      <c r="V236" s="351"/>
      <c r="W236" s="351"/>
      <c r="X236" s="351"/>
      <c r="Y236" s="351"/>
      <c r="Z236" s="351"/>
    </row>
    <row r="237" spans="13:26">
      <c r="M237" s="351"/>
      <c r="N237" s="351"/>
      <c r="O237" s="351"/>
      <c r="P237" s="351"/>
      <c r="Q237" s="351"/>
      <c r="R237" s="351"/>
      <c r="S237" s="351"/>
      <c r="T237" s="351"/>
      <c r="U237" s="351"/>
      <c r="V237" s="351"/>
      <c r="W237" s="351"/>
      <c r="X237" s="351"/>
      <c r="Y237" s="351"/>
      <c r="Z237" s="351"/>
    </row>
    <row r="238" spans="13:26">
      <c r="M238" s="351"/>
      <c r="N238" s="351"/>
      <c r="O238" s="351"/>
      <c r="P238" s="351"/>
      <c r="Q238" s="351"/>
      <c r="R238" s="351"/>
      <c r="S238" s="351"/>
      <c r="T238" s="351"/>
      <c r="U238" s="351"/>
      <c r="V238" s="351"/>
      <c r="W238" s="351"/>
      <c r="X238" s="351"/>
      <c r="Y238" s="351"/>
      <c r="Z238" s="351"/>
    </row>
    <row r="239" spans="13:26">
      <c r="M239" s="351"/>
      <c r="N239" s="351"/>
      <c r="O239" s="351"/>
      <c r="P239" s="351"/>
      <c r="Q239" s="351"/>
      <c r="R239" s="351"/>
      <c r="S239" s="351"/>
      <c r="T239" s="351"/>
      <c r="U239" s="351"/>
      <c r="V239" s="351"/>
      <c r="W239" s="351"/>
      <c r="X239" s="351"/>
      <c r="Y239" s="351"/>
      <c r="Z239" s="351"/>
    </row>
    <row r="240" spans="13:26">
      <c r="M240" s="351"/>
      <c r="N240" s="351"/>
      <c r="O240" s="351"/>
      <c r="P240" s="351"/>
      <c r="Q240" s="351"/>
      <c r="R240" s="351"/>
      <c r="S240" s="351"/>
      <c r="T240" s="351"/>
      <c r="U240" s="351"/>
      <c r="V240" s="351"/>
      <c r="W240" s="351"/>
      <c r="X240" s="351"/>
      <c r="Y240" s="351"/>
      <c r="Z240" s="351"/>
    </row>
    <row r="241" spans="13:26">
      <c r="M241" s="351"/>
      <c r="N241" s="351"/>
      <c r="O241" s="351"/>
      <c r="P241" s="351"/>
      <c r="Q241" s="351"/>
      <c r="R241" s="351"/>
      <c r="S241" s="351"/>
      <c r="T241" s="351"/>
      <c r="U241" s="351"/>
      <c r="V241" s="351"/>
      <c r="W241" s="351"/>
      <c r="X241" s="351"/>
      <c r="Y241" s="351"/>
      <c r="Z241" s="351"/>
    </row>
    <row r="242" spans="13:26">
      <c r="M242" s="351"/>
      <c r="N242" s="351"/>
      <c r="O242" s="351"/>
      <c r="P242" s="351"/>
      <c r="Q242" s="351"/>
      <c r="R242" s="351"/>
      <c r="S242" s="351"/>
      <c r="T242" s="351"/>
      <c r="U242" s="351"/>
      <c r="V242" s="351"/>
      <c r="W242" s="351"/>
      <c r="X242" s="351"/>
      <c r="Y242" s="351"/>
      <c r="Z242" s="351"/>
    </row>
    <row r="243" spans="13:26">
      <c r="M243" s="351"/>
      <c r="N243" s="351"/>
      <c r="O243" s="351"/>
      <c r="P243" s="351"/>
      <c r="Q243" s="351"/>
      <c r="R243" s="351"/>
      <c r="S243" s="351"/>
      <c r="T243" s="351"/>
      <c r="U243" s="351"/>
      <c r="V243" s="351"/>
      <c r="W243" s="351"/>
      <c r="X243" s="351"/>
      <c r="Y243" s="351"/>
      <c r="Z243" s="351"/>
    </row>
    <row r="244" spans="13:26">
      <c r="M244" s="351"/>
      <c r="N244" s="351"/>
      <c r="O244" s="351"/>
      <c r="P244" s="351"/>
      <c r="Q244" s="351"/>
      <c r="R244" s="351"/>
      <c r="S244" s="351"/>
      <c r="T244" s="351"/>
      <c r="U244" s="351"/>
      <c r="V244" s="351"/>
      <c r="W244" s="351"/>
      <c r="X244" s="351"/>
      <c r="Y244" s="351"/>
      <c r="Z244" s="351"/>
    </row>
    <row r="245" spans="13:26">
      <c r="M245" s="351"/>
      <c r="N245" s="351"/>
      <c r="O245" s="351"/>
      <c r="P245" s="351"/>
      <c r="Q245" s="351"/>
      <c r="R245" s="351"/>
      <c r="S245" s="351"/>
      <c r="T245" s="351"/>
      <c r="U245" s="351"/>
      <c r="V245" s="351"/>
      <c r="W245" s="351"/>
      <c r="X245" s="351"/>
      <c r="Y245" s="351"/>
      <c r="Z245" s="351"/>
    </row>
    <row r="246" spans="13:26">
      <c r="M246" s="351"/>
      <c r="N246" s="351"/>
      <c r="O246" s="351"/>
      <c r="P246" s="351"/>
      <c r="Q246" s="351"/>
      <c r="R246" s="351"/>
      <c r="S246" s="351"/>
      <c r="T246" s="351"/>
      <c r="U246" s="351"/>
      <c r="V246" s="351"/>
      <c r="W246" s="351"/>
      <c r="X246" s="351"/>
      <c r="Y246" s="351"/>
      <c r="Z246" s="351"/>
    </row>
    <row r="247" spans="13:26">
      <c r="M247" s="351"/>
      <c r="N247" s="351"/>
      <c r="O247" s="351"/>
      <c r="P247" s="351"/>
      <c r="Q247" s="351"/>
      <c r="R247" s="351"/>
      <c r="S247" s="351"/>
      <c r="T247" s="351"/>
      <c r="U247" s="351"/>
      <c r="V247" s="351"/>
      <c r="W247" s="351"/>
      <c r="X247" s="351"/>
      <c r="Y247" s="351"/>
      <c r="Z247" s="351"/>
    </row>
    <row r="248" spans="13:26">
      <c r="M248" s="351"/>
      <c r="N248" s="351"/>
      <c r="O248" s="351"/>
      <c r="P248" s="351"/>
      <c r="Q248" s="351"/>
      <c r="R248" s="351"/>
      <c r="S248" s="351"/>
      <c r="T248" s="351"/>
      <c r="U248" s="351"/>
      <c r="V248" s="351"/>
      <c r="W248" s="351"/>
      <c r="X248" s="351"/>
      <c r="Y248" s="351"/>
      <c r="Z248" s="351"/>
    </row>
    <row r="249" spans="13:26">
      <c r="M249" s="351"/>
      <c r="N249" s="351"/>
      <c r="O249" s="351"/>
      <c r="P249" s="351"/>
      <c r="Q249" s="351"/>
      <c r="R249" s="351"/>
      <c r="S249" s="351"/>
      <c r="T249" s="351"/>
      <c r="U249" s="351"/>
      <c r="V249" s="351"/>
      <c r="W249" s="351"/>
      <c r="X249" s="351"/>
      <c r="Y249" s="351"/>
      <c r="Z249" s="351"/>
    </row>
    <row r="250" spans="13:26">
      <c r="M250" s="351"/>
      <c r="N250" s="351"/>
      <c r="O250" s="351"/>
      <c r="P250" s="351"/>
      <c r="Q250" s="351"/>
      <c r="R250" s="351"/>
      <c r="S250" s="351"/>
      <c r="T250" s="351"/>
      <c r="U250" s="351"/>
      <c r="V250" s="351"/>
      <c r="W250" s="351"/>
      <c r="X250" s="351"/>
      <c r="Y250" s="351"/>
      <c r="Z250" s="351"/>
    </row>
    <row r="251" spans="13:26">
      <c r="M251" s="351"/>
      <c r="N251" s="351"/>
      <c r="O251" s="351"/>
      <c r="P251" s="351"/>
      <c r="Q251" s="351"/>
      <c r="R251" s="351"/>
      <c r="S251" s="351"/>
      <c r="T251" s="351"/>
      <c r="U251" s="351"/>
      <c r="V251" s="351"/>
      <c r="W251" s="351"/>
      <c r="X251" s="351"/>
      <c r="Y251" s="351"/>
      <c r="Z251" s="351"/>
    </row>
    <row r="252" spans="13:26">
      <c r="M252" s="351"/>
      <c r="N252" s="351"/>
      <c r="O252" s="351"/>
      <c r="P252" s="351"/>
      <c r="Q252" s="351"/>
      <c r="R252" s="351"/>
      <c r="S252" s="351"/>
      <c r="T252" s="351"/>
      <c r="U252" s="351"/>
      <c r="V252" s="351"/>
      <c r="W252" s="351"/>
      <c r="X252" s="351"/>
      <c r="Y252" s="351"/>
      <c r="Z252" s="351"/>
    </row>
    <row r="253" spans="13:26">
      <c r="M253" s="351"/>
      <c r="N253" s="351"/>
      <c r="O253" s="351"/>
      <c r="P253" s="351"/>
      <c r="Q253" s="351"/>
      <c r="R253" s="351"/>
      <c r="S253" s="351"/>
      <c r="T253" s="351"/>
      <c r="U253" s="351"/>
      <c r="V253" s="351"/>
      <c r="W253" s="351"/>
      <c r="X253" s="351"/>
      <c r="Y253" s="351"/>
      <c r="Z253" s="351"/>
    </row>
    <row r="254" spans="13:26">
      <c r="M254" s="351"/>
      <c r="N254" s="351"/>
      <c r="O254" s="351"/>
      <c r="P254" s="351"/>
      <c r="Q254" s="351"/>
      <c r="R254" s="351"/>
      <c r="S254" s="351"/>
      <c r="T254" s="351"/>
      <c r="U254" s="351"/>
      <c r="V254" s="351"/>
      <c r="W254" s="351"/>
      <c r="X254" s="351"/>
      <c r="Y254" s="351"/>
      <c r="Z254" s="351"/>
    </row>
    <row r="255" spans="13:26">
      <c r="M255" s="351"/>
      <c r="N255" s="351"/>
      <c r="O255" s="351"/>
      <c r="P255" s="351"/>
      <c r="Q255" s="351"/>
      <c r="R255" s="351"/>
      <c r="S255" s="351"/>
      <c r="T255" s="351"/>
      <c r="U255" s="351"/>
      <c r="V255" s="351"/>
      <c r="W255" s="351"/>
      <c r="X255" s="351"/>
      <c r="Y255" s="351"/>
      <c r="Z255" s="351"/>
    </row>
    <row r="256" spans="13:26">
      <c r="M256" s="351"/>
      <c r="N256" s="351"/>
      <c r="O256" s="351"/>
      <c r="P256" s="351"/>
      <c r="Q256" s="351"/>
      <c r="R256" s="351"/>
      <c r="S256" s="351"/>
      <c r="T256" s="351"/>
      <c r="U256" s="351"/>
      <c r="V256" s="351"/>
      <c r="W256" s="351"/>
      <c r="X256" s="351"/>
      <c r="Y256" s="351"/>
      <c r="Z256" s="351"/>
    </row>
    <row r="257" spans="13:26">
      <c r="M257" s="351"/>
      <c r="N257" s="351"/>
      <c r="O257" s="351"/>
      <c r="P257" s="351"/>
      <c r="Q257" s="351"/>
      <c r="R257" s="351"/>
      <c r="S257" s="351"/>
      <c r="T257" s="351"/>
      <c r="U257" s="351"/>
      <c r="V257" s="351"/>
      <c r="W257" s="351"/>
      <c r="X257" s="351"/>
      <c r="Y257" s="351"/>
      <c r="Z257" s="351"/>
    </row>
    <row r="258" spans="13:26">
      <c r="M258" s="351"/>
      <c r="N258" s="351"/>
      <c r="O258" s="351"/>
      <c r="P258" s="351"/>
      <c r="Q258" s="351"/>
      <c r="R258" s="351"/>
      <c r="S258" s="351"/>
      <c r="T258" s="351"/>
      <c r="U258" s="351"/>
      <c r="V258" s="351"/>
      <c r="W258" s="351"/>
      <c r="X258" s="351"/>
      <c r="Y258" s="351"/>
      <c r="Z258" s="351"/>
    </row>
    <row r="259" spans="13:26">
      <c r="M259" s="351"/>
      <c r="N259" s="351"/>
      <c r="O259" s="351"/>
      <c r="P259" s="351"/>
      <c r="Q259" s="351"/>
      <c r="R259" s="351"/>
      <c r="S259" s="351"/>
      <c r="T259" s="351"/>
      <c r="U259" s="351"/>
      <c r="V259" s="351"/>
      <c r="W259" s="351"/>
      <c r="X259" s="351"/>
      <c r="Y259" s="351"/>
      <c r="Z259" s="351"/>
    </row>
    <row r="260" spans="13:26">
      <c r="M260" s="351"/>
      <c r="N260" s="351"/>
      <c r="O260" s="351"/>
      <c r="P260" s="351"/>
      <c r="Q260" s="351"/>
      <c r="R260" s="351"/>
      <c r="S260" s="351"/>
      <c r="T260" s="351"/>
      <c r="U260" s="351"/>
      <c r="V260" s="351"/>
      <c r="W260" s="351"/>
      <c r="X260" s="351"/>
      <c r="Y260" s="351"/>
      <c r="Z260" s="351"/>
    </row>
    <row r="261" spans="13:26">
      <c r="M261" s="351"/>
      <c r="N261" s="351"/>
      <c r="O261" s="351"/>
      <c r="P261" s="351"/>
      <c r="Q261" s="351"/>
      <c r="R261" s="351"/>
      <c r="S261" s="351"/>
      <c r="T261" s="351"/>
      <c r="U261" s="351"/>
      <c r="V261" s="351"/>
      <c r="W261" s="351"/>
      <c r="X261" s="351"/>
      <c r="Y261" s="351"/>
      <c r="Z261" s="351"/>
    </row>
    <row r="262" spans="13:26">
      <c r="M262" s="351"/>
      <c r="N262" s="351"/>
      <c r="O262" s="351"/>
      <c r="P262" s="351"/>
      <c r="Q262" s="351"/>
      <c r="R262" s="351"/>
      <c r="S262" s="351"/>
      <c r="T262" s="351"/>
      <c r="U262" s="351"/>
      <c r="V262" s="351"/>
      <c r="W262" s="351"/>
      <c r="X262" s="351"/>
      <c r="Y262" s="351"/>
      <c r="Z262" s="351"/>
    </row>
    <row r="263" spans="13:26">
      <c r="M263" s="351"/>
      <c r="N263" s="351"/>
      <c r="O263" s="351"/>
      <c r="P263" s="351"/>
      <c r="Q263" s="351"/>
      <c r="R263" s="351"/>
      <c r="S263" s="351"/>
      <c r="T263" s="351"/>
      <c r="U263" s="351"/>
      <c r="V263" s="351"/>
      <c r="W263" s="351"/>
      <c r="X263" s="351"/>
      <c r="Y263" s="351"/>
      <c r="Z263" s="351"/>
    </row>
    <row r="264" spans="13:26">
      <c r="M264" s="351"/>
      <c r="N264" s="351"/>
      <c r="O264" s="351"/>
      <c r="P264" s="351"/>
      <c r="Q264" s="351"/>
      <c r="R264" s="351"/>
      <c r="S264" s="351"/>
      <c r="T264" s="351"/>
      <c r="U264" s="351"/>
      <c r="V264" s="351"/>
      <c r="W264" s="351"/>
      <c r="X264" s="351"/>
      <c r="Y264" s="351"/>
      <c r="Z264" s="351"/>
    </row>
    <row r="265" spans="13:26">
      <c r="M265" s="351"/>
      <c r="N265" s="351"/>
      <c r="O265" s="351"/>
      <c r="P265" s="351"/>
      <c r="Q265" s="351"/>
      <c r="R265" s="351"/>
      <c r="S265" s="351"/>
      <c r="T265" s="351"/>
      <c r="U265" s="351"/>
      <c r="V265" s="351"/>
      <c r="W265" s="351"/>
      <c r="X265" s="351"/>
      <c r="Y265" s="351"/>
      <c r="Z265" s="351"/>
    </row>
    <row r="266" spans="13:26">
      <c r="M266" s="351"/>
      <c r="N266" s="351"/>
      <c r="O266" s="351"/>
      <c r="P266" s="351"/>
      <c r="Q266" s="351"/>
      <c r="R266" s="351"/>
      <c r="S266" s="351"/>
      <c r="T266" s="351"/>
      <c r="U266" s="351"/>
      <c r="V266" s="351"/>
      <c r="W266" s="351"/>
      <c r="X266" s="351"/>
      <c r="Y266" s="351"/>
      <c r="Z266" s="351"/>
    </row>
    <row r="267" spans="13:26">
      <c r="M267" s="351"/>
      <c r="N267" s="351"/>
      <c r="O267" s="351"/>
      <c r="P267" s="351"/>
      <c r="Q267" s="351"/>
      <c r="R267" s="351"/>
      <c r="S267" s="351"/>
      <c r="T267" s="351"/>
      <c r="U267" s="351"/>
      <c r="V267" s="351"/>
      <c r="W267" s="351"/>
      <c r="X267" s="351"/>
      <c r="Y267" s="351"/>
      <c r="Z267" s="351"/>
    </row>
    <row r="268" spans="13:26">
      <c r="M268" s="351"/>
      <c r="N268" s="351"/>
      <c r="O268" s="351"/>
      <c r="P268" s="351"/>
      <c r="Q268" s="351"/>
      <c r="R268" s="351"/>
      <c r="S268" s="351"/>
      <c r="T268" s="351"/>
      <c r="U268" s="351"/>
      <c r="V268" s="351"/>
      <c r="W268" s="351"/>
      <c r="X268" s="351"/>
      <c r="Y268" s="351"/>
      <c r="Z268" s="351"/>
    </row>
    <row r="269" spans="13:26">
      <c r="M269" s="351"/>
      <c r="N269" s="351"/>
      <c r="O269" s="351"/>
      <c r="P269" s="351"/>
      <c r="Q269" s="351"/>
      <c r="R269" s="351"/>
      <c r="S269" s="351"/>
      <c r="T269" s="351"/>
      <c r="U269" s="351"/>
      <c r="V269" s="351"/>
      <c r="W269" s="351"/>
      <c r="X269" s="351"/>
      <c r="Y269" s="351"/>
      <c r="Z269" s="351"/>
    </row>
    <row r="270" spans="13:26">
      <c r="M270" s="351"/>
      <c r="N270" s="351"/>
      <c r="O270" s="351"/>
      <c r="P270" s="351"/>
      <c r="Q270" s="351"/>
      <c r="R270" s="351"/>
      <c r="S270" s="351"/>
      <c r="T270" s="351"/>
      <c r="U270" s="351"/>
      <c r="V270" s="351"/>
      <c r="W270" s="351"/>
      <c r="X270" s="351"/>
      <c r="Y270" s="351"/>
      <c r="Z270" s="351"/>
    </row>
    <row r="271" spans="13:26">
      <c r="M271" s="351"/>
      <c r="N271" s="351"/>
      <c r="O271" s="351"/>
      <c r="P271" s="351"/>
      <c r="Q271" s="351"/>
      <c r="R271" s="351"/>
      <c r="S271" s="351"/>
      <c r="T271" s="351"/>
      <c r="U271" s="351"/>
      <c r="V271" s="351"/>
      <c r="W271" s="351"/>
      <c r="X271" s="351"/>
      <c r="Y271" s="351"/>
      <c r="Z271" s="351"/>
    </row>
    <row r="272" spans="13:26">
      <c r="M272" s="351"/>
      <c r="N272" s="351"/>
      <c r="O272" s="351"/>
      <c r="P272" s="351"/>
      <c r="Q272" s="351"/>
      <c r="R272" s="351"/>
      <c r="S272" s="351"/>
      <c r="T272" s="351"/>
      <c r="U272" s="351"/>
      <c r="V272" s="351"/>
      <c r="W272" s="351"/>
      <c r="X272" s="351"/>
      <c r="Y272" s="351"/>
      <c r="Z272" s="351"/>
    </row>
    <row r="273" spans="13:26">
      <c r="M273" s="351"/>
      <c r="N273" s="351"/>
      <c r="O273" s="351"/>
      <c r="P273" s="351"/>
      <c r="Q273" s="351"/>
      <c r="R273" s="351"/>
      <c r="S273" s="351"/>
      <c r="T273" s="351"/>
      <c r="U273" s="351"/>
      <c r="V273" s="351"/>
      <c r="W273" s="351"/>
      <c r="X273" s="351"/>
      <c r="Y273" s="351"/>
      <c r="Z273" s="351"/>
    </row>
    <row r="274" spans="13:26">
      <c r="M274" s="351"/>
      <c r="N274" s="351"/>
      <c r="O274" s="351"/>
      <c r="P274" s="351"/>
      <c r="Q274" s="351"/>
      <c r="R274" s="351"/>
      <c r="S274" s="351"/>
      <c r="T274" s="351"/>
      <c r="U274" s="351"/>
      <c r="V274" s="351"/>
      <c r="W274" s="351"/>
      <c r="X274" s="351"/>
      <c r="Y274" s="351"/>
      <c r="Z274" s="351"/>
    </row>
    <row r="275" spans="13:26">
      <c r="M275" s="351"/>
      <c r="N275" s="351"/>
      <c r="O275" s="351"/>
      <c r="P275" s="351"/>
      <c r="Q275" s="351"/>
      <c r="R275" s="351"/>
      <c r="S275" s="351"/>
      <c r="T275" s="351"/>
      <c r="U275" s="351"/>
      <c r="V275" s="351"/>
      <c r="W275" s="351"/>
      <c r="X275" s="351"/>
      <c r="Y275" s="351"/>
      <c r="Z275" s="351"/>
    </row>
    <row r="276" spans="13:26">
      <c r="M276" s="351"/>
      <c r="N276" s="351"/>
      <c r="O276" s="351"/>
      <c r="P276" s="351"/>
      <c r="Q276" s="351"/>
      <c r="R276" s="351"/>
      <c r="S276" s="351"/>
      <c r="T276" s="351"/>
      <c r="U276" s="351"/>
      <c r="V276" s="351"/>
      <c r="W276" s="351"/>
      <c r="X276" s="351"/>
      <c r="Y276" s="351"/>
      <c r="Z276" s="351"/>
    </row>
    <row r="277" spans="13:26">
      <c r="M277" s="351"/>
      <c r="N277" s="351"/>
      <c r="O277" s="351"/>
      <c r="P277" s="351"/>
      <c r="Q277" s="351"/>
      <c r="R277" s="351"/>
      <c r="S277" s="351"/>
      <c r="T277" s="351"/>
      <c r="U277" s="351"/>
      <c r="V277" s="351"/>
      <c r="W277" s="351"/>
      <c r="X277" s="351"/>
      <c r="Y277" s="351"/>
      <c r="Z277" s="351"/>
    </row>
    <row r="278" spans="13:26">
      <c r="M278" s="351"/>
      <c r="N278" s="351"/>
      <c r="O278" s="351"/>
      <c r="P278" s="351"/>
      <c r="Q278" s="351"/>
      <c r="R278" s="351"/>
      <c r="S278" s="351"/>
      <c r="T278" s="351"/>
      <c r="U278" s="351"/>
      <c r="V278" s="351"/>
      <c r="W278" s="351"/>
      <c r="X278" s="351"/>
      <c r="Y278" s="351"/>
      <c r="Z278" s="351"/>
    </row>
    <row r="279" spans="13:26">
      <c r="M279" s="351"/>
      <c r="N279" s="351"/>
      <c r="O279" s="351"/>
      <c r="P279" s="351"/>
      <c r="Q279" s="351"/>
      <c r="R279" s="351"/>
      <c r="S279" s="351"/>
      <c r="T279" s="351"/>
      <c r="U279" s="351"/>
      <c r="V279" s="351"/>
      <c r="W279" s="351"/>
      <c r="X279" s="351"/>
      <c r="Y279" s="351"/>
      <c r="Z279" s="351"/>
    </row>
    <row r="280" spans="13:26">
      <c r="M280" s="351"/>
      <c r="N280" s="351"/>
      <c r="O280" s="351"/>
      <c r="P280" s="351"/>
      <c r="Q280" s="351"/>
      <c r="R280" s="351"/>
      <c r="S280" s="351"/>
      <c r="T280" s="351"/>
      <c r="U280" s="351"/>
      <c r="V280" s="351"/>
      <c r="W280" s="351"/>
      <c r="X280" s="351"/>
      <c r="Y280" s="351"/>
      <c r="Z280" s="351"/>
    </row>
    <row r="281" spans="13:26">
      <c r="M281" s="351"/>
      <c r="N281" s="351"/>
      <c r="O281" s="351"/>
      <c r="P281" s="351"/>
      <c r="Q281" s="351"/>
      <c r="R281" s="351"/>
      <c r="S281" s="351"/>
      <c r="T281" s="351"/>
      <c r="U281" s="351"/>
      <c r="V281" s="351"/>
      <c r="W281" s="351"/>
      <c r="X281" s="351"/>
      <c r="Y281" s="351"/>
      <c r="Z281" s="351"/>
    </row>
    <row r="282" spans="13:26">
      <c r="M282" s="351"/>
      <c r="N282" s="351"/>
      <c r="O282" s="351"/>
      <c r="P282" s="351"/>
      <c r="Q282" s="351"/>
      <c r="R282" s="351"/>
      <c r="S282" s="351"/>
      <c r="T282" s="351"/>
      <c r="U282" s="351"/>
      <c r="V282" s="351"/>
      <c r="W282" s="351"/>
      <c r="X282" s="351"/>
      <c r="Y282" s="351"/>
      <c r="Z282" s="351"/>
    </row>
    <row r="283" spans="13:26">
      <c r="M283" s="351"/>
      <c r="N283" s="351"/>
      <c r="O283" s="351"/>
      <c r="P283" s="351"/>
      <c r="Q283" s="351"/>
      <c r="R283" s="351"/>
      <c r="S283" s="351"/>
      <c r="T283" s="351"/>
      <c r="U283" s="351"/>
      <c r="V283" s="351"/>
      <c r="W283" s="351"/>
      <c r="X283" s="351"/>
      <c r="Y283" s="351"/>
      <c r="Z283" s="351"/>
    </row>
    <row r="284" spans="13:26">
      <c r="M284" s="351"/>
      <c r="N284" s="351"/>
      <c r="O284" s="351"/>
      <c r="P284" s="351"/>
      <c r="Q284" s="351"/>
      <c r="R284" s="351"/>
      <c r="S284" s="351"/>
      <c r="T284" s="351"/>
      <c r="U284" s="351"/>
      <c r="V284" s="351"/>
      <c r="W284" s="351"/>
      <c r="X284" s="351"/>
      <c r="Y284" s="351"/>
      <c r="Z284" s="351"/>
    </row>
    <row r="285" spans="13:26">
      <c r="M285" s="351"/>
      <c r="N285" s="351"/>
      <c r="O285" s="351"/>
      <c r="P285" s="351"/>
      <c r="Q285" s="351"/>
      <c r="R285" s="351"/>
      <c r="S285" s="351"/>
      <c r="T285" s="351"/>
      <c r="U285" s="351"/>
      <c r="V285" s="351"/>
      <c r="W285" s="351"/>
      <c r="X285" s="351"/>
      <c r="Y285" s="351"/>
      <c r="Z285" s="351"/>
    </row>
    <row r="286" spans="13:26">
      <c r="M286" s="351"/>
      <c r="N286" s="351"/>
      <c r="O286" s="351"/>
      <c r="P286" s="351"/>
      <c r="Q286" s="351"/>
      <c r="R286" s="351"/>
      <c r="S286" s="351"/>
      <c r="T286" s="351"/>
      <c r="U286" s="351"/>
      <c r="V286" s="351"/>
      <c r="W286" s="351"/>
      <c r="X286" s="351"/>
      <c r="Y286" s="351"/>
      <c r="Z286" s="351"/>
    </row>
    <row r="287" spans="13:26">
      <c r="M287" s="351"/>
      <c r="N287" s="351"/>
      <c r="O287" s="351"/>
      <c r="P287" s="351"/>
      <c r="Q287" s="351"/>
      <c r="R287" s="351"/>
      <c r="S287" s="351"/>
      <c r="T287" s="351"/>
      <c r="U287" s="351"/>
      <c r="V287" s="351"/>
      <c r="W287" s="351"/>
      <c r="X287" s="351"/>
      <c r="Y287" s="351"/>
      <c r="Z287" s="351"/>
    </row>
    <row r="288" spans="13:26">
      <c r="M288" s="351"/>
      <c r="N288" s="351"/>
      <c r="O288" s="351"/>
      <c r="P288" s="351"/>
      <c r="Q288" s="351"/>
      <c r="R288" s="351"/>
      <c r="S288" s="351"/>
      <c r="T288" s="351"/>
      <c r="U288" s="351"/>
      <c r="V288" s="351"/>
      <c r="W288" s="351"/>
      <c r="X288" s="351"/>
      <c r="Y288" s="351"/>
      <c r="Z288" s="351"/>
    </row>
    <row r="289" spans="13:26">
      <c r="M289" s="351"/>
      <c r="N289" s="351"/>
      <c r="O289" s="351"/>
      <c r="P289" s="351"/>
      <c r="Q289" s="351"/>
      <c r="R289" s="351"/>
      <c r="S289" s="351"/>
      <c r="T289" s="351"/>
      <c r="U289" s="351"/>
      <c r="V289" s="351"/>
      <c r="W289" s="351"/>
      <c r="X289" s="351"/>
      <c r="Y289" s="351"/>
      <c r="Z289" s="351"/>
    </row>
    <row r="290" spans="13:26">
      <c r="M290" s="351"/>
      <c r="N290" s="351"/>
      <c r="O290" s="351"/>
      <c r="P290" s="351"/>
      <c r="Q290" s="351"/>
      <c r="R290" s="351"/>
      <c r="S290" s="351"/>
      <c r="T290" s="351"/>
      <c r="U290" s="351"/>
      <c r="V290" s="351"/>
      <c r="W290" s="351"/>
      <c r="X290" s="351"/>
      <c r="Y290" s="351"/>
      <c r="Z290" s="351"/>
    </row>
    <row r="291" spans="13:26">
      <c r="M291" s="351"/>
      <c r="N291" s="351"/>
      <c r="O291" s="351"/>
      <c r="P291" s="351"/>
      <c r="Q291" s="351"/>
      <c r="R291" s="351"/>
      <c r="S291" s="351"/>
      <c r="T291" s="351"/>
      <c r="U291" s="351"/>
      <c r="V291" s="351"/>
      <c r="W291" s="351"/>
      <c r="X291" s="351"/>
      <c r="Y291" s="351"/>
      <c r="Z291" s="351"/>
    </row>
    <row r="292" spans="13:26">
      <c r="M292" s="351"/>
      <c r="N292" s="351"/>
      <c r="O292" s="351"/>
      <c r="P292" s="351"/>
      <c r="Q292" s="351"/>
      <c r="R292" s="351"/>
      <c r="S292" s="351"/>
      <c r="T292" s="351"/>
      <c r="U292" s="351"/>
      <c r="V292" s="351"/>
      <c r="W292" s="351"/>
      <c r="X292" s="351"/>
      <c r="Y292" s="351"/>
      <c r="Z292" s="351"/>
    </row>
    <row r="293" spans="13:26">
      <c r="M293" s="351"/>
      <c r="N293" s="351"/>
      <c r="O293" s="351"/>
      <c r="P293" s="351"/>
      <c r="Q293" s="351"/>
      <c r="R293" s="351"/>
      <c r="S293" s="351"/>
      <c r="T293" s="351"/>
      <c r="U293" s="351"/>
      <c r="V293" s="351"/>
      <c r="W293" s="351"/>
      <c r="X293" s="351"/>
      <c r="Y293" s="351"/>
      <c r="Z293" s="351"/>
    </row>
    <row r="294" spans="13:26">
      <c r="M294" s="351"/>
      <c r="N294" s="351"/>
      <c r="O294" s="351"/>
      <c r="P294" s="351"/>
      <c r="Q294" s="351"/>
      <c r="R294" s="351"/>
      <c r="S294" s="351"/>
      <c r="T294" s="351"/>
      <c r="U294" s="351"/>
      <c r="V294" s="351"/>
      <c r="W294" s="351"/>
      <c r="X294" s="351"/>
      <c r="Y294" s="351"/>
      <c r="Z294" s="351"/>
    </row>
    <row r="295" spans="13:26">
      <c r="M295" s="351"/>
      <c r="N295" s="351"/>
      <c r="O295" s="351"/>
      <c r="P295" s="351"/>
      <c r="Q295" s="351"/>
      <c r="R295" s="351"/>
      <c r="S295" s="351"/>
      <c r="T295" s="351"/>
      <c r="U295" s="351"/>
      <c r="V295" s="351"/>
      <c r="W295" s="351"/>
      <c r="X295" s="351"/>
      <c r="Y295" s="351"/>
      <c r="Z295" s="351"/>
    </row>
    <row r="296" spans="13:26">
      <c r="M296" s="351"/>
      <c r="N296" s="351"/>
      <c r="O296" s="351"/>
      <c r="P296" s="351"/>
      <c r="Q296" s="351"/>
      <c r="R296" s="351"/>
      <c r="S296" s="351"/>
      <c r="T296" s="351"/>
      <c r="U296" s="351"/>
      <c r="V296" s="351"/>
      <c r="W296" s="351"/>
      <c r="X296" s="351"/>
      <c r="Y296" s="351"/>
      <c r="Z296" s="351"/>
    </row>
    <row r="297" spans="13:26">
      <c r="M297" s="351"/>
      <c r="N297" s="351"/>
      <c r="O297" s="351"/>
      <c r="P297" s="351"/>
      <c r="Q297" s="351"/>
      <c r="R297" s="351"/>
      <c r="S297" s="351"/>
      <c r="T297" s="351"/>
      <c r="U297" s="351"/>
      <c r="V297" s="351"/>
      <c r="W297" s="351"/>
      <c r="X297" s="351"/>
      <c r="Y297" s="351"/>
      <c r="Z297" s="351"/>
    </row>
    <row r="298" spans="13:26">
      <c r="M298" s="351"/>
      <c r="N298" s="351"/>
      <c r="O298" s="351"/>
      <c r="P298" s="351"/>
      <c r="Q298" s="351"/>
      <c r="R298" s="351"/>
      <c r="S298" s="351"/>
      <c r="T298" s="351"/>
      <c r="U298" s="351"/>
      <c r="V298" s="351"/>
      <c r="W298" s="351"/>
      <c r="X298" s="351"/>
      <c r="Y298" s="351"/>
      <c r="Z298" s="351"/>
    </row>
    <row r="299" spans="13:26">
      <c r="M299" s="351"/>
      <c r="N299" s="351"/>
      <c r="O299" s="351"/>
      <c r="P299" s="351"/>
      <c r="Q299" s="351"/>
      <c r="R299" s="351"/>
      <c r="S299" s="351"/>
      <c r="T299" s="351"/>
      <c r="U299" s="351"/>
      <c r="V299" s="351"/>
      <c r="W299" s="351"/>
      <c r="X299" s="351"/>
      <c r="Y299" s="351"/>
      <c r="Z299" s="351"/>
    </row>
    <row r="300" spans="13:26">
      <c r="M300" s="351"/>
      <c r="N300" s="351"/>
      <c r="O300" s="351"/>
      <c r="P300" s="351"/>
      <c r="Q300" s="351"/>
      <c r="R300" s="351"/>
      <c r="S300" s="351"/>
      <c r="T300" s="351"/>
      <c r="U300" s="351"/>
      <c r="V300" s="351"/>
      <c r="W300" s="351"/>
      <c r="X300" s="351"/>
      <c r="Y300" s="351"/>
      <c r="Z300" s="351"/>
    </row>
    <row r="301" spans="13:26">
      <c r="M301" s="351"/>
      <c r="N301" s="351"/>
      <c r="O301" s="351"/>
      <c r="P301" s="351"/>
      <c r="Q301" s="351"/>
      <c r="R301" s="351"/>
      <c r="S301" s="351"/>
      <c r="T301" s="351"/>
      <c r="U301" s="351"/>
      <c r="V301" s="351"/>
      <c r="W301" s="351"/>
      <c r="X301" s="351"/>
      <c r="Y301" s="351"/>
      <c r="Z301" s="351"/>
    </row>
    <row r="302" spans="13:26">
      <c r="M302" s="351"/>
      <c r="N302" s="351"/>
      <c r="O302" s="351"/>
      <c r="P302" s="351"/>
      <c r="Q302" s="351"/>
      <c r="R302" s="351"/>
      <c r="S302" s="351"/>
      <c r="T302" s="351"/>
      <c r="U302" s="351"/>
      <c r="V302" s="351"/>
      <c r="W302" s="351"/>
      <c r="X302" s="351"/>
      <c r="Y302" s="351"/>
      <c r="Z302" s="351"/>
    </row>
    <row r="303" spans="13:26">
      <c r="M303" s="351"/>
      <c r="N303" s="351"/>
      <c r="O303" s="351"/>
      <c r="P303" s="351"/>
      <c r="Q303" s="351"/>
      <c r="R303" s="351"/>
      <c r="S303" s="351"/>
      <c r="T303" s="351"/>
      <c r="U303" s="351"/>
      <c r="V303" s="351"/>
      <c r="W303" s="351"/>
      <c r="X303" s="351"/>
      <c r="Y303" s="351"/>
      <c r="Z303" s="351"/>
    </row>
    <row r="304" spans="13:26">
      <c r="M304" s="351"/>
      <c r="N304" s="351"/>
      <c r="O304" s="351"/>
      <c r="P304" s="351"/>
      <c r="Q304" s="351"/>
      <c r="R304" s="351"/>
      <c r="S304" s="351"/>
      <c r="T304" s="351"/>
      <c r="U304" s="351"/>
      <c r="V304" s="351"/>
      <c r="W304" s="351"/>
      <c r="X304" s="351"/>
      <c r="Y304" s="351"/>
      <c r="Z304" s="351"/>
    </row>
    <row r="305" spans="13:26">
      <c r="M305" s="351"/>
      <c r="N305" s="351"/>
      <c r="O305" s="351"/>
      <c r="P305" s="351"/>
      <c r="Q305" s="351"/>
      <c r="R305" s="351"/>
      <c r="S305" s="351"/>
      <c r="T305" s="351"/>
      <c r="U305" s="351"/>
      <c r="V305" s="351"/>
      <c r="W305" s="351"/>
      <c r="X305" s="351"/>
      <c r="Y305" s="351"/>
      <c r="Z305" s="351"/>
    </row>
    <row r="306" spans="13:26">
      <c r="M306" s="351"/>
      <c r="N306" s="351"/>
      <c r="O306" s="351"/>
      <c r="P306" s="351"/>
      <c r="Q306" s="351"/>
      <c r="R306" s="351"/>
      <c r="S306" s="351"/>
      <c r="T306" s="351"/>
      <c r="U306" s="351"/>
      <c r="V306" s="351"/>
      <c r="W306" s="351"/>
      <c r="X306" s="351"/>
      <c r="Y306" s="351"/>
      <c r="Z306" s="351"/>
    </row>
    <row r="307" spans="13:26">
      <c r="M307" s="351"/>
      <c r="N307" s="351"/>
      <c r="O307" s="351"/>
      <c r="P307" s="351"/>
      <c r="Q307" s="351"/>
      <c r="R307" s="351"/>
      <c r="S307" s="351"/>
      <c r="T307" s="351"/>
      <c r="U307" s="351"/>
      <c r="V307" s="351"/>
      <c r="W307" s="351"/>
      <c r="X307" s="351"/>
      <c r="Y307" s="351"/>
      <c r="Z307" s="351"/>
    </row>
    <row r="308" spans="13:26">
      <c r="M308" s="351"/>
      <c r="N308" s="351"/>
      <c r="O308" s="351"/>
      <c r="P308" s="351"/>
      <c r="Q308" s="351"/>
      <c r="R308" s="351"/>
      <c r="S308" s="351"/>
      <c r="T308" s="351"/>
      <c r="U308" s="351"/>
      <c r="V308" s="351"/>
      <c r="W308" s="351"/>
      <c r="X308" s="351"/>
      <c r="Y308" s="351"/>
      <c r="Z308" s="351"/>
    </row>
    <row r="309" spans="13:26">
      <c r="M309" s="351"/>
      <c r="N309" s="351"/>
      <c r="O309" s="351"/>
      <c r="P309" s="351"/>
      <c r="Q309" s="351"/>
      <c r="R309" s="351"/>
      <c r="S309" s="351"/>
      <c r="T309" s="351"/>
      <c r="U309" s="351"/>
      <c r="V309" s="351"/>
      <c r="W309" s="351"/>
      <c r="X309" s="351"/>
      <c r="Y309" s="351"/>
      <c r="Z309" s="351"/>
    </row>
    <row r="310" spans="13:26">
      <c r="M310" s="351"/>
      <c r="N310" s="351"/>
      <c r="O310" s="351"/>
      <c r="P310" s="351"/>
      <c r="Q310" s="351"/>
      <c r="R310" s="351"/>
      <c r="S310" s="351"/>
      <c r="T310" s="351"/>
      <c r="U310" s="351"/>
      <c r="V310" s="351"/>
      <c r="W310" s="351"/>
      <c r="X310" s="351"/>
      <c r="Y310" s="351"/>
      <c r="Z310" s="351"/>
    </row>
    <row r="311" spans="13:26">
      <c r="M311" s="351"/>
      <c r="N311" s="351"/>
      <c r="O311" s="351"/>
      <c r="P311" s="351"/>
      <c r="Q311" s="351"/>
      <c r="R311" s="351"/>
      <c r="S311" s="351"/>
      <c r="T311" s="351"/>
      <c r="U311" s="351"/>
      <c r="V311" s="351"/>
      <c r="W311" s="351"/>
      <c r="X311" s="351"/>
      <c r="Y311" s="351"/>
      <c r="Z311" s="351"/>
    </row>
    <row r="312" spans="13:26">
      <c r="M312" s="351"/>
      <c r="N312" s="351"/>
      <c r="O312" s="351"/>
      <c r="P312" s="351"/>
      <c r="Q312" s="351"/>
      <c r="R312" s="351"/>
      <c r="S312" s="351"/>
      <c r="T312" s="351"/>
      <c r="U312" s="351"/>
      <c r="V312" s="351"/>
      <c r="W312" s="351"/>
      <c r="X312" s="351"/>
      <c r="Y312" s="351"/>
      <c r="Z312" s="351"/>
    </row>
    <row r="313" spans="13:26">
      <c r="M313" s="351"/>
      <c r="N313" s="351"/>
      <c r="O313" s="351"/>
      <c r="P313" s="351"/>
      <c r="Q313" s="351"/>
      <c r="R313" s="351"/>
      <c r="S313" s="351"/>
      <c r="T313" s="351"/>
      <c r="U313" s="351"/>
      <c r="V313" s="351"/>
      <c r="W313" s="351"/>
      <c r="X313" s="351"/>
      <c r="Y313" s="351"/>
      <c r="Z313" s="351"/>
    </row>
    <row r="314" spans="13:26">
      <c r="M314" s="351"/>
      <c r="N314" s="351"/>
      <c r="O314" s="351"/>
      <c r="P314" s="351"/>
      <c r="Q314" s="351"/>
      <c r="R314" s="351"/>
      <c r="S314" s="351"/>
      <c r="T314" s="351"/>
      <c r="U314" s="351"/>
      <c r="V314" s="351"/>
      <c r="W314" s="351"/>
      <c r="X314" s="351"/>
      <c r="Y314" s="351"/>
      <c r="Z314" s="351"/>
    </row>
    <row r="315" spans="13:26">
      <c r="M315" s="351"/>
      <c r="N315" s="351"/>
      <c r="O315" s="351"/>
      <c r="P315" s="351"/>
      <c r="Q315" s="351"/>
      <c r="R315" s="351"/>
      <c r="S315" s="351"/>
      <c r="T315" s="351"/>
      <c r="U315" s="351"/>
      <c r="V315" s="351"/>
      <c r="W315" s="351"/>
      <c r="X315" s="351"/>
      <c r="Y315" s="351"/>
      <c r="Z315" s="351"/>
    </row>
    <row r="316" spans="13:26">
      <c r="M316" s="351"/>
      <c r="N316" s="351"/>
      <c r="O316" s="351"/>
      <c r="P316" s="351"/>
      <c r="Q316" s="351"/>
      <c r="R316" s="351"/>
      <c r="S316" s="351"/>
      <c r="T316" s="351"/>
      <c r="U316" s="351"/>
      <c r="V316" s="351"/>
      <c r="W316" s="351"/>
      <c r="X316" s="351"/>
      <c r="Y316" s="351"/>
      <c r="Z316" s="351"/>
    </row>
    <row r="317" spans="13:26">
      <c r="M317" s="351"/>
      <c r="N317" s="351"/>
      <c r="O317" s="351"/>
      <c r="P317" s="351"/>
      <c r="Q317" s="351"/>
      <c r="R317" s="351"/>
      <c r="S317" s="351"/>
      <c r="T317" s="351"/>
      <c r="U317" s="351"/>
      <c r="V317" s="351"/>
      <c r="W317" s="351"/>
      <c r="X317" s="351"/>
      <c r="Y317" s="351"/>
      <c r="Z317" s="351"/>
    </row>
    <row r="318" spans="13:26">
      <c r="M318" s="351"/>
      <c r="N318" s="351"/>
      <c r="O318" s="351"/>
      <c r="P318" s="351"/>
      <c r="Q318" s="351"/>
      <c r="R318" s="351"/>
      <c r="S318" s="351"/>
      <c r="T318" s="351"/>
      <c r="U318" s="351"/>
      <c r="V318" s="351"/>
      <c r="W318" s="351"/>
      <c r="X318" s="351"/>
      <c r="Y318" s="351"/>
      <c r="Z318" s="351"/>
    </row>
    <row r="319" spans="13:26">
      <c r="M319" s="351"/>
      <c r="N319" s="351"/>
      <c r="O319" s="351"/>
      <c r="P319" s="351"/>
      <c r="Q319" s="351"/>
      <c r="R319" s="351"/>
      <c r="S319" s="351"/>
      <c r="T319" s="351"/>
      <c r="U319" s="351"/>
      <c r="V319" s="351"/>
      <c r="W319" s="351"/>
      <c r="X319" s="351"/>
      <c r="Y319" s="351"/>
      <c r="Z319" s="351"/>
    </row>
    <row r="320" spans="13:26">
      <c r="M320" s="351"/>
      <c r="N320" s="351"/>
      <c r="O320" s="351"/>
      <c r="P320" s="351"/>
      <c r="Q320" s="351"/>
      <c r="R320" s="351"/>
      <c r="S320" s="351"/>
      <c r="T320" s="351"/>
      <c r="U320" s="351"/>
      <c r="V320" s="351"/>
      <c r="W320" s="351"/>
      <c r="X320" s="351"/>
      <c r="Y320" s="351"/>
      <c r="Z320" s="351"/>
    </row>
    <row r="321" spans="13:26">
      <c r="M321" s="351"/>
      <c r="N321" s="351"/>
      <c r="O321" s="351"/>
      <c r="P321" s="351"/>
      <c r="Q321" s="351"/>
      <c r="R321" s="351"/>
      <c r="S321" s="351"/>
      <c r="T321" s="351"/>
      <c r="U321" s="351"/>
      <c r="V321" s="351"/>
      <c r="W321" s="351"/>
      <c r="X321" s="351"/>
      <c r="Y321" s="351"/>
      <c r="Z321" s="351"/>
    </row>
    <row r="322" spans="13:26">
      <c r="M322" s="351"/>
      <c r="N322" s="351"/>
      <c r="O322" s="351"/>
      <c r="P322" s="351"/>
      <c r="Q322" s="351"/>
      <c r="R322" s="351"/>
      <c r="S322" s="351"/>
      <c r="T322" s="351"/>
      <c r="U322" s="351"/>
      <c r="V322" s="351"/>
      <c r="W322" s="351"/>
      <c r="X322" s="351"/>
      <c r="Y322" s="351"/>
      <c r="Z322" s="351"/>
    </row>
    <row r="323" spans="13:26">
      <c r="M323" s="351"/>
      <c r="N323" s="351"/>
      <c r="O323" s="351"/>
      <c r="P323" s="351"/>
      <c r="Q323" s="351"/>
      <c r="R323" s="351"/>
      <c r="S323" s="351"/>
      <c r="T323" s="351"/>
      <c r="U323" s="351"/>
      <c r="V323" s="351"/>
      <c r="W323" s="351"/>
      <c r="X323" s="351"/>
      <c r="Y323" s="351"/>
      <c r="Z323" s="351"/>
    </row>
    <row r="324" spans="13:26">
      <c r="M324" s="351"/>
      <c r="N324" s="351"/>
      <c r="O324" s="351"/>
      <c r="P324" s="351"/>
      <c r="Q324" s="351"/>
      <c r="R324" s="351"/>
      <c r="S324" s="351"/>
      <c r="T324" s="351"/>
      <c r="U324" s="351"/>
      <c r="V324" s="351"/>
      <c r="W324" s="351"/>
      <c r="X324" s="351"/>
      <c r="Y324" s="351"/>
      <c r="Z324" s="351"/>
    </row>
    <row r="325" spans="13:26">
      <c r="M325" s="351"/>
      <c r="N325" s="351"/>
      <c r="O325" s="351"/>
      <c r="P325" s="351"/>
      <c r="Q325" s="351"/>
      <c r="R325" s="351"/>
      <c r="S325" s="351"/>
      <c r="T325" s="351"/>
      <c r="U325" s="351"/>
      <c r="V325" s="351"/>
      <c r="W325" s="351"/>
      <c r="X325" s="351"/>
      <c r="Y325" s="351"/>
      <c r="Z325" s="351"/>
    </row>
    <row r="326" spans="13:26">
      <c r="M326" s="351"/>
      <c r="N326" s="351"/>
      <c r="O326" s="351"/>
      <c r="P326" s="351"/>
      <c r="Q326" s="351"/>
      <c r="R326" s="351"/>
      <c r="S326" s="351"/>
      <c r="T326" s="351"/>
      <c r="U326" s="351"/>
      <c r="V326" s="351"/>
      <c r="W326" s="351"/>
      <c r="X326" s="351"/>
      <c r="Y326" s="351"/>
      <c r="Z326" s="351"/>
    </row>
    <row r="327" spans="13:26">
      <c r="M327" s="351"/>
      <c r="N327" s="351"/>
      <c r="O327" s="351"/>
      <c r="P327" s="351"/>
      <c r="Q327" s="351"/>
      <c r="R327" s="351"/>
      <c r="S327" s="351"/>
      <c r="T327" s="351"/>
      <c r="U327" s="351"/>
      <c r="V327" s="351"/>
      <c r="W327" s="351"/>
      <c r="X327" s="351"/>
      <c r="Y327" s="351"/>
      <c r="Z327" s="351"/>
    </row>
    <row r="328" spans="13:26">
      <c r="M328" s="351"/>
      <c r="N328" s="351"/>
      <c r="O328" s="351"/>
      <c r="P328" s="351"/>
      <c r="Q328" s="351"/>
      <c r="R328" s="351"/>
      <c r="S328" s="351"/>
      <c r="T328" s="351"/>
      <c r="U328" s="351"/>
      <c r="V328" s="351"/>
      <c r="W328" s="351"/>
      <c r="X328" s="351"/>
      <c r="Y328" s="351"/>
      <c r="Z328" s="351"/>
    </row>
    <row r="329" spans="13:26">
      <c r="M329" s="351"/>
      <c r="N329" s="351"/>
      <c r="O329" s="351"/>
      <c r="P329" s="351"/>
      <c r="Q329" s="351"/>
      <c r="R329" s="351"/>
      <c r="S329" s="351"/>
      <c r="T329" s="351"/>
      <c r="U329" s="351"/>
      <c r="V329" s="351"/>
      <c r="W329" s="351"/>
      <c r="X329" s="351"/>
      <c r="Y329" s="351"/>
      <c r="Z329" s="351"/>
    </row>
    <row r="330" spans="13:26">
      <c r="M330" s="351"/>
      <c r="N330" s="351"/>
      <c r="O330" s="351"/>
      <c r="P330" s="351"/>
      <c r="Q330" s="351"/>
      <c r="R330" s="351"/>
      <c r="S330" s="351"/>
      <c r="T330" s="351"/>
      <c r="U330" s="351"/>
      <c r="V330" s="351"/>
      <c r="W330" s="351"/>
      <c r="X330" s="351"/>
      <c r="Y330" s="351"/>
      <c r="Z330" s="351"/>
    </row>
    <row r="331" spans="13:26">
      <c r="M331" s="351"/>
      <c r="N331" s="351"/>
      <c r="O331" s="351"/>
      <c r="P331" s="351"/>
      <c r="Q331" s="351"/>
      <c r="R331" s="351"/>
      <c r="S331" s="351"/>
      <c r="T331" s="351"/>
      <c r="U331" s="351"/>
      <c r="V331" s="351"/>
      <c r="W331" s="351"/>
      <c r="X331" s="351"/>
      <c r="Y331" s="351"/>
      <c r="Z331" s="351"/>
    </row>
    <row r="332" spans="13:26">
      <c r="M332" s="351"/>
      <c r="N332" s="351"/>
      <c r="O332" s="351"/>
      <c r="P332" s="351"/>
      <c r="Q332" s="351"/>
      <c r="R332" s="351"/>
      <c r="S332" s="351"/>
      <c r="T332" s="351"/>
      <c r="U332" s="351"/>
      <c r="V332" s="351"/>
      <c r="W332" s="351"/>
      <c r="X332" s="351"/>
      <c r="Y332" s="351"/>
      <c r="Z332" s="351"/>
    </row>
    <row r="333" spans="13:26">
      <c r="M333" s="351"/>
      <c r="N333" s="351"/>
      <c r="O333" s="351"/>
      <c r="P333" s="351"/>
      <c r="Q333" s="351"/>
      <c r="R333" s="351"/>
      <c r="S333" s="351"/>
      <c r="T333" s="351"/>
      <c r="U333" s="351"/>
      <c r="V333" s="351"/>
      <c r="W333" s="351"/>
      <c r="X333" s="351"/>
      <c r="Y333" s="351"/>
      <c r="Z333" s="351"/>
    </row>
    <row r="334" spans="13:26">
      <c r="M334" s="351"/>
      <c r="N334" s="351"/>
      <c r="O334" s="351"/>
      <c r="P334" s="351"/>
      <c r="Q334" s="351"/>
      <c r="R334" s="351"/>
      <c r="S334" s="351"/>
      <c r="T334" s="351"/>
      <c r="U334" s="351"/>
      <c r="V334" s="351"/>
      <c r="W334" s="351"/>
      <c r="X334" s="351"/>
      <c r="Y334" s="351"/>
      <c r="Z334" s="351"/>
    </row>
    <row r="335" spans="13:26">
      <c r="M335" s="351"/>
      <c r="N335" s="351"/>
      <c r="O335" s="351"/>
      <c r="P335" s="351"/>
      <c r="Q335" s="351"/>
      <c r="R335" s="351"/>
      <c r="S335" s="351"/>
      <c r="T335" s="351"/>
      <c r="U335" s="351"/>
      <c r="V335" s="351"/>
      <c r="W335" s="351"/>
      <c r="X335" s="351"/>
      <c r="Y335" s="351"/>
      <c r="Z335" s="351"/>
    </row>
    <row r="336" spans="13:26">
      <c r="M336" s="351"/>
      <c r="N336" s="351"/>
      <c r="O336" s="351"/>
      <c r="P336" s="351"/>
      <c r="Q336" s="351"/>
      <c r="R336" s="351"/>
      <c r="S336" s="351"/>
      <c r="T336" s="351"/>
      <c r="U336" s="351"/>
      <c r="V336" s="351"/>
      <c r="W336" s="351"/>
      <c r="X336" s="351"/>
      <c r="Y336" s="351"/>
      <c r="Z336" s="351"/>
    </row>
    <row r="337" spans="13:26">
      <c r="M337" s="351"/>
      <c r="N337" s="351"/>
      <c r="O337" s="351"/>
      <c r="P337" s="351"/>
      <c r="Q337" s="351"/>
      <c r="R337" s="351"/>
      <c r="S337" s="351"/>
      <c r="T337" s="351"/>
      <c r="U337" s="351"/>
      <c r="V337" s="351"/>
      <c r="W337" s="351"/>
      <c r="X337" s="351"/>
      <c r="Y337" s="351"/>
      <c r="Z337" s="351"/>
    </row>
    <row r="338" spans="13:26">
      <c r="M338" s="351"/>
      <c r="N338" s="351"/>
      <c r="O338" s="351"/>
      <c r="P338" s="351"/>
      <c r="Q338" s="351"/>
      <c r="R338" s="351"/>
      <c r="S338" s="351"/>
      <c r="T338" s="351"/>
      <c r="U338" s="351"/>
      <c r="V338" s="351"/>
      <c r="W338" s="351"/>
      <c r="X338" s="351"/>
      <c r="Y338" s="351"/>
      <c r="Z338" s="351"/>
    </row>
    <row r="339" spans="13:26">
      <c r="M339" s="351"/>
      <c r="N339" s="351"/>
      <c r="O339" s="351"/>
      <c r="P339" s="351"/>
      <c r="Q339" s="351"/>
      <c r="R339" s="351"/>
      <c r="S339" s="351"/>
      <c r="T339" s="351"/>
      <c r="U339" s="351"/>
      <c r="V339" s="351"/>
      <c r="W339" s="351"/>
      <c r="X339" s="351"/>
      <c r="Y339" s="351"/>
      <c r="Z339" s="351"/>
    </row>
    <row r="340" spans="13:26">
      <c r="M340" s="351"/>
      <c r="N340" s="351"/>
      <c r="O340" s="351"/>
      <c r="P340" s="351"/>
      <c r="Q340" s="351"/>
      <c r="R340" s="351"/>
      <c r="S340" s="351"/>
      <c r="T340" s="351"/>
      <c r="U340" s="351"/>
      <c r="V340" s="351"/>
      <c r="W340" s="351"/>
      <c r="X340" s="351"/>
      <c r="Y340" s="351"/>
      <c r="Z340" s="351"/>
    </row>
    <row r="341" spans="13:26">
      <c r="M341" s="351"/>
      <c r="N341" s="351"/>
      <c r="O341" s="351"/>
      <c r="P341" s="351"/>
      <c r="Q341" s="351"/>
      <c r="R341" s="351"/>
      <c r="S341" s="351"/>
      <c r="T341" s="351"/>
      <c r="U341" s="351"/>
      <c r="V341" s="351"/>
      <c r="W341" s="351"/>
      <c r="X341" s="351"/>
      <c r="Y341" s="351"/>
      <c r="Z341" s="351"/>
    </row>
    <row r="342" spans="13:26">
      <c r="M342" s="351"/>
      <c r="N342" s="351"/>
      <c r="O342" s="351"/>
      <c r="P342" s="351"/>
      <c r="Q342" s="351"/>
      <c r="R342" s="351"/>
      <c r="S342" s="351"/>
      <c r="T342" s="351"/>
      <c r="U342" s="351"/>
      <c r="V342" s="351"/>
      <c r="W342" s="351"/>
      <c r="X342" s="351"/>
      <c r="Y342" s="351"/>
      <c r="Z342" s="351"/>
    </row>
    <row r="343" spans="13:26">
      <c r="M343" s="351"/>
      <c r="N343" s="351"/>
      <c r="O343" s="351"/>
      <c r="P343" s="351"/>
      <c r="Q343" s="351"/>
      <c r="R343" s="351"/>
      <c r="S343" s="351"/>
      <c r="T343" s="351"/>
      <c r="U343" s="351"/>
      <c r="V343" s="351"/>
      <c r="W343" s="351"/>
      <c r="X343" s="351"/>
      <c r="Y343" s="351"/>
      <c r="Z343" s="351"/>
    </row>
    <row r="344" spans="13:26">
      <c r="M344" s="351"/>
      <c r="N344" s="351"/>
      <c r="O344" s="351"/>
      <c r="P344" s="351"/>
      <c r="Q344" s="351"/>
      <c r="R344" s="351"/>
      <c r="S344" s="351"/>
      <c r="T344" s="351"/>
      <c r="U344" s="351"/>
      <c r="V344" s="351"/>
      <c r="W344" s="351"/>
      <c r="X344" s="351"/>
      <c r="Y344" s="351"/>
      <c r="Z344" s="351"/>
    </row>
    <row r="345" spans="13:26">
      <c r="M345" s="351"/>
      <c r="N345" s="351"/>
      <c r="O345" s="351"/>
      <c r="P345" s="351"/>
      <c r="Q345" s="351"/>
      <c r="R345" s="351"/>
      <c r="S345" s="351"/>
      <c r="T345" s="351"/>
      <c r="U345" s="351"/>
      <c r="V345" s="351"/>
      <c r="W345" s="351"/>
      <c r="X345" s="351"/>
      <c r="Y345" s="351"/>
      <c r="Z345" s="351"/>
    </row>
    <row r="346" spans="13:26">
      <c r="M346" s="351"/>
      <c r="N346" s="351"/>
      <c r="O346" s="351"/>
      <c r="P346" s="351"/>
      <c r="Q346" s="351"/>
      <c r="R346" s="351"/>
      <c r="S346" s="351"/>
      <c r="T346" s="351"/>
      <c r="U346" s="351"/>
      <c r="V346" s="351"/>
      <c r="W346" s="351"/>
      <c r="X346" s="351"/>
      <c r="Y346" s="351"/>
      <c r="Z346" s="351"/>
    </row>
    <row r="347" spans="13:26">
      <c r="M347" s="351"/>
      <c r="N347" s="351"/>
      <c r="O347" s="351"/>
      <c r="P347" s="351"/>
      <c r="Q347" s="351"/>
      <c r="R347" s="351"/>
      <c r="S347" s="351"/>
      <c r="T347" s="351"/>
      <c r="U347" s="351"/>
      <c r="V347" s="351"/>
      <c r="W347" s="351"/>
      <c r="X347" s="351"/>
      <c r="Y347" s="351"/>
      <c r="Z347" s="351"/>
    </row>
    <row r="348" spans="13:26">
      <c r="M348" s="351"/>
      <c r="N348" s="351"/>
      <c r="O348" s="351"/>
      <c r="P348" s="351"/>
      <c r="Q348" s="351"/>
      <c r="R348" s="351"/>
      <c r="S348" s="351"/>
      <c r="T348" s="351"/>
      <c r="U348" s="351"/>
      <c r="V348" s="351"/>
      <c r="W348" s="351"/>
      <c r="X348" s="351"/>
      <c r="Y348" s="351"/>
      <c r="Z348" s="351"/>
    </row>
    <row r="349" spans="13:26">
      <c r="M349" s="351"/>
      <c r="N349" s="351"/>
      <c r="O349" s="351"/>
      <c r="P349" s="351"/>
      <c r="Q349" s="351"/>
      <c r="R349" s="351"/>
      <c r="S349" s="351"/>
      <c r="T349" s="351"/>
      <c r="U349" s="351"/>
      <c r="V349" s="351"/>
      <c r="W349" s="351"/>
      <c r="X349" s="351"/>
      <c r="Y349" s="351"/>
      <c r="Z349" s="351"/>
    </row>
    <row r="350" spans="13:26">
      <c r="M350" s="351"/>
      <c r="N350" s="351"/>
      <c r="O350" s="351"/>
      <c r="P350" s="351"/>
      <c r="Q350" s="351"/>
      <c r="R350" s="351"/>
      <c r="S350" s="351"/>
      <c r="T350" s="351"/>
      <c r="U350" s="351"/>
      <c r="V350" s="351"/>
      <c r="W350" s="351"/>
      <c r="X350" s="351"/>
      <c r="Y350" s="351"/>
      <c r="Z350" s="351"/>
    </row>
    <row r="351" spans="13:26">
      <c r="M351" s="351"/>
      <c r="N351" s="351"/>
      <c r="O351" s="351"/>
      <c r="P351" s="351"/>
      <c r="Q351" s="351"/>
      <c r="R351" s="351"/>
      <c r="S351" s="351"/>
      <c r="T351" s="351"/>
      <c r="U351" s="351"/>
      <c r="V351" s="351"/>
      <c r="W351" s="351"/>
      <c r="X351" s="351"/>
      <c r="Y351" s="351"/>
      <c r="Z351" s="351"/>
    </row>
    <row r="352" spans="13:26">
      <c r="M352" s="351"/>
      <c r="N352" s="351"/>
      <c r="O352" s="351"/>
      <c r="P352" s="351"/>
      <c r="Q352" s="351"/>
      <c r="R352" s="351"/>
      <c r="S352" s="351"/>
      <c r="T352" s="351"/>
      <c r="U352" s="351"/>
      <c r="V352" s="351"/>
      <c r="W352" s="351"/>
      <c r="X352" s="351"/>
      <c r="Y352" s="351"/>
      <c r="Z352" s="351"/>
    </row>
    <row r="353" spans="13:26">
      <c r="M353" s="351"/>
      <c r="N353" s="351"/>
      <c r="O353" s="351"/>
      <c r="P353" s="351"/>
      <c r="Q353" s="351"/>
      <c r="R353" s="351"/>
      <c r="S353" s="351"/>
      <c r="T353" s="351"/>
      <c r="U353" s="351"/>
      <c r="V353" s="351"/>
      <c r="W353" s="351"/>
      <c r="X353" s="351"/>
      <c r="Y353" s="351"/>
      <c r="Z353" s="351"/>
    </row>
    <row r="354" spans="13:26">
      <c r="M354" s="351"/>
      <c r="N354" s="351"/>
      <c r="O354" s="351"/>
      <c r="P354" s="351"/>
      <c r="Q354" s="351"/>
      <c r="R354" s="351"/>
      <c r="S354" s="351"/>
      <c r="T354" s="351"/>
      <c r="U354" s="351"/>
      <c r="V354" s="351"/>
      <c r="W354" s="351"/>
      <c r="X354" s="351"/>
      <c r="Y354" s="351"/>
      <c r="Z354" s="351"/>
    </row>
    <row r="355" spans="13:26">
      <c r="M355" s="351"/>
      <c r="N355" s="351"/>
      <c r="O355" s="351"/>
      <c r="P355" s="351"/>
      <c r="Q355" s="351"/>
      <c r="R355" s="351"/>
      <c r="S355" s="351"/>
      <c r="T355" s="351"/>
      <c r="U355" s="351"/>
      <c r="V355" s="351"/>
      <c r="W355" s="351"/>
      <c r="X355" s="351"/>
      <c r="Y355" s="351"/>
      <c r="Z355" s="351"/>
    </row>
    <row r="356" spans="13:26">
      <c r="M356" s="351"/>
      <c r="N356" s="351"/>
      <c r="O356" s="351"/>
      <c r="P356" s="351"/>
      <c r="Q356" s="351"/>
      <c r="R356" s="351"/>
      <c r="S356" s="351"/>
      <c r="T356" s="351"/>
      <c r="U356" s="351"/>
      <c r="V356" s="351"/>
      <c r="W356" s="351"/>
      <c r="X356" s="351"/>
      <c r="Y356" s="351"/>
      <c r="Z356" s="351"/>
    </row>
    <row r="357" spans="13:26">
      <c r="M357" s="351"/>
      <c r="N357" s="351"/>
      <c r="O357" s="351"/>
      <c r="P357" s="351"/>
      <c r="Q357" s="351"/>
      <c r="R357" s="351"/>
      <c r="S357" s="351"/>
      <c r="T357" s="351"/>
      <c r="U357" s="351"/>
      <c r="V357" s="351"/>
      <c r="W357" s="351"/>
      <c r="X357" s="351"/>
      <c r="Y357" s="351"/>
      <c r="Z357" s="351"/>
    </row>
    <row r="358" spans="13:26">
      <c r="M358" s="351"/>
      <c r="N358" s="351"/>
      <c r="O358" s="351"/>
      <c r="P358" s="351"/>
      <c r="Q358" s="351"/>
      <c r="R358" s="351"/>
      <c r="S358" s="351"/>
      <c r="T358" s="351"/>
      <c r="U358" s="351"/>
      <c r="V358" s="351"/>
      <c r="W358" s="351"/>
      <c r="X358" s="351"/>
      <c r="Y358" s="351"/>
      <c r="Z358" s="351"/>
    </row>
    <row r="359" spans="13:26">
      <c r="M359" s="351"/>
      <c r="N359" s="351"/>
      <c r="O359" s="351"/>
      <c r="P359" s="351"/>
      <c r="Q359" s="351"/>
      <c r="R359" s="351"/>
      <c r="S359" s="351"/>
      <c r="T359" s="351"/>
      <c r="U359" s="351"/>
      <c r="V359" s="351"/>
      <c r="W359" s="351"/>
      <c r="X359" s="351"/>
      <c r="Y359" s="351"/>
      <c r="Z359" s="351"/>
    </row>
    <row r="360" spans="13:26">
      <c r="M360" s="351"/>
      <c r="N360" s="351"/>
      <c r="O360" s="351"/>
      <c r="P360" s="351"/>
      <c r="Q360" s="351"/>
      <c r="R360" s="351"/>
      <c r="S360" s="351"/>
      <c r="T360" s="351"/>
      <c r="U360" s="351"/>
      <c r="V360" s="351"/>
      <c r="W360" s="351"/>
      <c r="X360" s="351"/>
      <c r="Y360" s="351"/>
      <c r="Z360" s="351"/>
    </row>
    <row r="361" spans="13:26">
      <c r="M361" s="351"/>
      <c r="N361" s="351"/>
      <c r="O361" s="351"/>
      <c r="P361" s="351"/>
      <c r="Q361" s="351"/>
      <c r="R361" s="351"/>
      <c r="S361" s="351"/>
      <c r="T361" s="351"/>
      <c r="U361" s="351"/>
      <c r="V361" s="351"/>
      <c r="W361" s="351"/>
      <c r="X361" s="351"/>
      <c r="Y361" s="351"/>
      <c r="Z361" s="351"/>
    </row>
    <row r="362" spans="13:26">
      <c r="M362" s="351"/>
      <c r="N362" s="351"/>
      <c r="O362" s="351"/>
      <c r="P362" s="351"/>
      <c r="Q362" s="351"/>
      <c r="R362" s="351"/>
      <c r="S362" s="351"/>
      <c r="T362" s="351"/>
      <c r="U362" s="351"/>
      <c r="V362" s="351"/>
      <c r="W362" s="351"/>
      <c r="X362" s="351"/>
      <c r="Y362" s="351"/>
      <c r="Z362" s="351"/>
    </row>
    <row r="363" spans="13:26">
      <c r="M363" s="351"/>
      <c r="N363" s="351"/>
      <c r="O363" s="351"/>
      <c r="P363" s="351"/>
      <c r="Q363" s="351"/>
      <c r="R363" s="351"/>
      <c r="S363" s="351"/>
      <c r="T363" s="351"/>
      <c r="U363" s="351"/>
      <c r="V363" s="351"/>
      <c r="W363" s="351"/>
      <c r="X363" s="351"/>
      <c r="Y363" s="351"/>
      <c r="Z363" s="351"/>
    </row>
    <row r="364" spans="13:26">
      <c r="M364" s="351"/>
      <c r="N364" s="351"/>
      <c r="O364" s="351"/>
      <c r="P364" s="351"/>
      <c r="Q364" s="351"/>
      <c r="R364" s="351"/>
      <c r="S364" s="351"/>
      <c r="T364" s="351"/>
      <c r="U364" s="351"/>
      <c r="V364" s="351"/>
      <c r="W364" s="351"/>
      <c r="X364" s="351"/>
      <c r="Y364" s="351"/>
      <c r="Z364" s="351"/>
    </row>
    <row r="365" spans="13:26">
      <c r="M365" s="351"/>
      <c r="N365" s="351"/>
      <c r="O365" s="351"/>
      <c r="P365" s="351"/>
      <c r="Q365" s="351"/>
      <c r="R365" s="351"/>
      <c r="S365" s="351"/>
      <c r="T365" s="351"/>
      <c r="U365" s="351"/>
      <c r="V365" s="351"/>
      <c r="W365" s="351"/>
      <c r="X365" s="351"/>
      <c r="Y365" s="351"/>
      <c r="Z365" s="351"/>
    </row>
  </sheetData>
  <phoneticPr fontId="259" type="noConversion"/>
  <conditionalFormatting sqref="Z18:Z24">
    <cfRule type="expression" dxfId="24" priority="5" stopIfTrue="1">
      <formula>NOT(ISERROR(SEARCH("Err",Z18)))</formula>
    </cfRule>
  </conditionalFormatting>
  <conditionalFormatting sqref="Z9:AA9 Z10:Z12 AA10:AA13">
    <cfRule type="expression" dxfId="23" priority="3" stopIfTrue="1">
      <formula>NOT(ISERROR(SEARCH("Err",Z9)))</formula>
    </cfRule>
  </conditionalFormatting>
  <conditionalFormatting sqref="AA18:AA25">
    <cfRule type="expression" dxfId="22" priority="1" stopIfTrue="1">
      <formula>NOT(ISERROR(SEARCH("Err",AA18)))</formula>
    </cfRule>
  </conditionalFormatting>
  <pageMargins left="0.7" right="0.7" top="0.75" bottom="0.75" header="0.3" footer="0.3"/>
  <pageSetup orientation="portrait" r:id="rId1"/>
  <headerFooter>
    <oddFooter>&amp;C_x000D_&amp;1#&amp;"Calibri"&amp;10&amp;K000000 OFFICIAL-InternalOnly</oddFooter>
  </headerFooter>
  <customProperties>
    <customPr name="_pios_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D2C93-983B-47E4-89BF-8C4DFF16B3BD}">
  <sheetPr>
    <tabColor theme="6"/>
  </sheetPr>
  <dimension ref="B1:K1178"/>
  <sheetViews>
    <sheetView topLeftCell="A9" zoomScale="80" zoomScaleNormal="80" workbookViewId="0">
      <selection activeCell="A28" sqref="A28"/>
    </sheetView>
  </sheetViews>
  <sheetFormatPr defaultColWidth="8.7109375" defaultRowHeight="15"/>
  <cols>
    <col min="1" max="1" width="4.28515625" customWidth="1"/>
    <col min="2" max="2" width="49.28515625" customWidth="1"/>
    <col min="3" max="3" width="152.42578125" customWidth="1"/>
  </cols>
  <sheetData>
    <row r="1" spans="2:11" s="137" customFormat="1" ht="67.150000000000006" customHeight="1"/>
    <row r="2" spans="2:11" s="137" customFormat="1" ht="27" thickBot="1">
      <c r="B2" s="138" t="s">
        <v>306</v>
      </c>
      <c r="C2" s="139"/>
      <c r="D2" s="364"/>
      <c r="E2" s="364"/>
      <c r="F2" s="364"/>
      <c r="G2" s="364"/>
      <c r="H2" s="365"/>
      <c r="I2" s="365"/>
      <c r="J2" s="365"/>
      <c r="K2" s="365"/>
    </row>
    <row r="3" spans="2:11" s="137" customFormat="1" ht="18">
      <c r="B3" s="141"/>
      <c r="C3" s="365"/>
      <c r="D3" s="364"/>
      <c r="E3" s="364"/>
      <c r="F3" s="364"/>
      <c r="G3" s="364"/>
      <c r="H3" s="365"/>
      <c r="I3" s="365"/>
      <c r="J3" s="365"/>
      <c r="K3" s="365"/>
    </row>
    <row r="4" spans="2:11" s="137" customFormat="1">
      <c r="B4" s="366"/>
      <c r="C4" s="367" t="s">
        <v>307</v>
      </c>
      <c r="D4" s="365"/>
      <c r="E4" s="365"/>
      <c r="F4" s="365"/>
      <c r="G4" s="365"/>
      <c r="H4" s="365"/>
      <c r="I4" s="365"/>
      <c r="J4" s="365"/>
      <c r="K4" s="365"/>
    </row>
    <row r="5" spans="2:11" s="137" customFormat="1">
      <c r="B5" s="365"/>
      <c r="C5" s="367"/>
      <c r="D5" s="365"/>
      <c r="E5" s="365"/>
      <c r="F5" s="365"/>
      <c r="G5" s="365"/>
      <c r="H5" s="365"/>
      <c r="I5" s="365"/>
      <c r="J5" s="365"/>
      <c r="K5" s="365"/>
    </row>
    <row r="6" spans="2:11" s="137" customFormat="1">
      <c r="B6" s="219"/>
      <c r="C6" s="367" t="s">
        <v>308</v>
      </c>
      <c r="D6" s="365"/>
      <c r="E6" s="365"/>
      <c r="F6" s="365"/>
      <c r="G6" s="365"/>
      <c r="H6" s="365"/>
      <c r="I6" s="365"/>
      <c r="J6" s="365"/>
      <c r="K6" s="365"/>
    </row>
    <row r="7" spans="2:11" s="137" customFormat="1">
      <c r="B7" s="220"/>
      <c r="C7" s="367"/>
      <c r="D7" s="365"/>
      <c r="E7" s="365"/>
      <c r="F7" s="365"/>
      <c r="G7" s="365"/>
      <c r="H7" s="365"/>
      <c r="I7" s="365"/>
      <c r="J7" s="365"/>
      <c r="K7" s="365"/>
    </row>
    <row r="8" spans="2:11" s="137" customFormat="1">
      <c r="B8" s="221"/>
      <c r="C8" s="367" t="s">
        <v>309</v>
      </c>
      <c r="D8" s="365"/>
      <c r="E8" s="365"/>
      <c r="F8" s="365"/>
      <c r="G8" s="365"/>
      <c r="H8" s="365"/>
      <c r="I8" s="365"/>
      <c r="J8" s="365"/>
      <c r="K8" s="365"/>
    </row>
    <row r="9" spans="2:11" s="137" customFormat="1" ht="29.1" customHeight="1">
      <c r="B9" s="365"/>
      <c r="C9" s="367"/>
      <c r="D9" s="365"/>
      <c r="E9" s="365"/>
      <c r="F9" s="365"/>
      <c r="G9" s="365"/>
      <c r="H9" s="365"/>
      <c r="I9" s="365"/>
      <c r="J9" s="365"/>
      <c r="K9" s="365"/>
    </row>
    <row r="10" spans="2:11" s="137" customFormat="1" ht="27" thickBot="1">
      <c r="B10" s="138" t="s">
        <v>310</v>
      </c>
      <c r="C10" s="368"/>
      <c r="D10" s="365"/>
      <c r="E10" s="365"/>
      <c r="F10" s="365"/>
      <c r="G10" s="365"/>
      <c r="H10" s="365"/>
      <c r="I10" s="365"/>
      <c r="J10" s="365"/>
      <c r="K10" s="365"/>
    </row>
    <row r="11" spans="2:11" s="137" customFormat="1">
      <c r="B11" s="365"/>
      <c r="C11" s="367"/>
      <c r="D11" s="365"/>
      <c r="E11" s="365"/>
      <c r="F11" s="365"/>
      <c r="G11" s="365"/>
      <c r="H11" s="365"/>
      <c r="I11" s="365"/>
      <c r="J11" s="365"/>
      <c r="K11" s="365"/>
    </row>
    <row r="12" spans="2:11" s="137" customFormat="1">
      <c r="B12" s="365" t="s">
        <v>311</v>
      </c>
      <c r="C12" s="367"/>
      <c r="D12" s="365"/>
      <c r="E12" s="365"/>
      <c r="F12" s="365"/>
      <c r="G12" s="365"/>
      <c r="H12" s="365"/>
      <c r="I12" s="365"/>
      <c r="J12" s="365"/>
      <c r="K12" s="365"/>
    </row>
    <row r="13" spans="2:11" s="137" customFormat="1">
      <c r="B13" s="365" t="s">
        <v>312</v>
      </c>
      <c r="C13" s="367"/>
      <c r="D13" s="365"/>
      <c r="E13" s="365"/>
      <c r="F13" s="365"/>
      <c r="G13" s="365"/>
      <c r="H13" s="365"/>
      <c r="I13" s="365"/>
      <c r="J13" s="365"/>
      <c r="K13" s="365"/>
    </row>
    <row r="14" spans="2:11" s="137" customFormat="1">
      <c r="B14" s="365" t="s">
        <v>313</v>
      </c>
      <c r="C14" s="367"/>
      <c r="D14" s="365"/>
      <c r="E14" s="365"/>
      <c r="F14" s="365"/>
      <c r="G14" s="365"/>
      <c r="H14" s="365"/>
      <c r="I14" s="365"/>
      <c r="J14" s="365"/>
      <c r="K14" s="365"/>
    </row>
    <row r="15" spans="2:11" s="137" customFormat="1">
      <c r="B15" s="365" t="s">
        <v>314</v>
      </c>
      <c r="C15" s="367"/>
      <c r="D15" s="365"/>
      <c r="E15" s="365"/>
      <c r="F15" s="365"/>
      <c r="G15" s="365"/>
      <c r="H15" s="365"/>
      <c r="I15" s="365"/>
      <c r="J15" s="365"/>
      <c r="K15" s="365"/>
    </row>
    <row r="16" spans="2:11" s="137" customFormat="1">
      <c r="B16" s="365" t="s">
        <v>315</v>
      </c>
      <c r="C16" s="367"/>
      <c r="D16" s="365"/>
      <c r="E16" s="365"/>
      <c r="F16" s="365"/>
      <c r="G16" s="365"/>
      <c r="H16" s="365"/>
      <c r="I16" s="365"/>
      <c r="J16" s="365"/>
      <c r="K16" s="365"/>
    </row>
    <row r="17" spans="2:11" s="137" customFormat="1">
      <c r="B17" s="365" t="s">
        <v>316</v>
      </c>
      <c r="C17" s="367"/>
      <c r="D17" s="365"/>
      <c r="E17" s="365"/>
      <c r="F17" s="365"/>
      <c r="G17" s="365"/>
      <c r="H17" s="365"/>
      <c r="I17" s="365"/>
      <c r="J17" s="365"/>
      <c r="K17" s="365"/>
    </row>
    <row r="18" spans="2:11" s="137" customFormat="1" ht="23.1" customHeight="1">
      <c r="B18" s="365"/>
      <c r="C18" s="367"/>
      <c r="D18" s="365"/>
      <c r="E18" s="365"/>
      <c r="F18" s="365"/>
      <c r="G18" s="365"/>
      <c r="H18" s="365"/>
      <c r="I18" s="365"/>
      <c r="J18" s="365"/>
      <c r="K18" s="365"/>
    </row>
    <row r="19" spans="2:11" s="137" customFormat="1" ht="27" thickBot="1">
      <c r="B19" s="138" t="s">
        <v>317</v>
      </c>
      <c r="C19" s="368"/>
      <c r="D19" s="365"/>
      <c r="E19" s="365"/>
      <c r="F19" s="365"/>
      <c r="G19" s="365"/>
      <c r="H19" s="365"/>
      <c r="I19" s="365"/>
      <c r="J19" s="365"/>
      <c r="K19" s="365"/>
    </row>
    <row r="20" spans="2:11" s="137" customFormat="1">
      <c r="B20" s="142"/>
      <c r="C20" s="367"/>
      <c r="D20" s="365"/>
      <c r="E20" s="365"/>
      <c r="F20" s="365"/>
      <c r="G20" s="365"/>
      <c r="H20" s="365"/>
      <c r="I20" s="365"/>
      <c r="J20" s="365"/>
      <c r="K20" s="365"/>
    </row>
    <row r="21" spans="2:11" s="137" customFormat="1">
      <c r="B21" s="365" t="s">
        <v>318</v>
      </c>
      <c r="C21" s="367"/>
      <c r="D21" s="365"/>
      <c r="E21" s="365"/>
      <c r="F21" s="365"/>
      <c r="G21" s="365"/>
      <c r="H21" s="365"/>
      <c r="I21" s="365"/>
      <c r="J21" s="365"/>
      <c r="K21" s="365"/>
    </row>
    <row r="22" spans="2:11" s="137" customFormat="1">
      <c r="B22" s="365" t="s">
        <v>319</v>
      </c>
      <c r="C22" s="367"/>
      <c r="D22" s="365"/>
      <c r="E22" s="365"/>
      <c r="F22" s="365"/>
      <c r="G22" s="365"/>
      <c r="H22" s="365"/>
      <c r="I22" s="365"/>
      <c r="J22" s="365"/>
      <c r="K22" s="365"/>
    </row>
    <row r="23" spans="2:11" s="137" customFormat="1">
      <c r="B23" s="365"/>
      <c r="C23" s="367"/>
      <c r="D23" s="365"/>
      <c r="E23" s="365"/>
      <c r="F23" s="365"/>
      <c r="G23" s="365"/>
      <c r="H23" s="365"/>
      <c r="I23" s="365"/>
      <c r="J23" s="365"/>
      <c r="K23" s="365"/>
    </row>
    <row r="24" spans="2:11" s="137" customFormat="1">
      <c r="B24" s="143" t="s">
        <v>320</v>
      </c>
      <c r="C24" s="367"/>
      <c r="D24" s="365"/>
      <c r="E24" s="365"/>
      <c r="F24" s="365"/>
      <c r="G24" s="365"/>
      <c r="H24" s="365"/>
      <c r="I24" s="365"/>
      <c r="J24" s="365"/>
      <c r="K24" s="365"/>
    </row>
    <row r="25" spans="2:11" s="137" customFormat="1">
      <c r="B25" s="365"/>
      <c r="C25" s="367"/>
      <c r="D25" s="365"/>
      <c r="E25" s="365"/>
      <c r="F25" s="365"/>
      <c r="G25" s="365"/>
      <c r="H25" s="365"/>
      <c r="I25" s="365"/>
      <c r="J25" s="365"/>
      <c r="K25" s="365"/>
    </row>
    <row r="26" spans="2:11" s="137" customFormat="1">
      <c r="B26" s="365" t="s">
        <v>321</v>
      </c>
      <c r="C26" s="367"/>
      <c r="D26" s="365"/>
      <c r="E26" s="365"/>
      <c r="F26" s="365"/>
      <c r="G26" s="365"/>
      <c r="H26" s="365"/>
      <c r="I26" s="365"/>
      <c r="J26" s="365"/>
      <c r="K26" s="365"/>
    </row>
    <row r="27" spans="2:11" s="137" customFormat="1">
      <c r="B27" s="365"/>
      <c r="C27" s="367"/>
      <c r="D27" s="365"/>
      <c r="E27" s="365"/>
      <c r="F27" s="365"/>
      <c r="G27" s="365"/>
      <c r="H27" s="365"/>
      <c r="I27" s="365"/>
      <c r="J27" s="365"/>
      <c r="K27" s="365"/>
    </row>
    <row r="28" spans="2:11" s="137" customFormat="1">
      <c r="B28" s="365"/>
      <c r="C28" s="367"/>
      <c r="D28" s="365"/>
      <c r="E28" s="365"/>
      <c r="F28" s="365"/>
      <c r="G28" s="365"/>
      <c r="H28" s="365"/>
      <c r="I28" s="365"/>
      <c r="J28" s="365"/>
      <c r="K28" s="365"/>
    </row>
    <row r="29" spans="2:11" s="137" customFormat="1">
      <c r="B29" s="365"/>
      <c r="C29" s="367"/>
      <c r="D29" s="365"/>
      <c r="E29" s="365"/>
      <c r="F29" s="365"/>
      <c r="G29" s="365"/>
      <c r="H29" s="365"/>
      <c r="I29" s="365"/>
      <c r="J29" s="365"/>
      <c r="K29" s="365"/>
    </row>
    <row r="30" spans="2:11" s="137" customFormat="1">
      <c r="B30" s="365"/>
      <c r="C30" s="367"/>
      <c r="D30" s="365"/>
      <c r="E30" s="365"/>
      <c r="F30" s="365"/>
      <c r="G30" s="365"/>
      <c r="H30" s="365"/>
      <c r="I30" s="365"/>
      <c r="J30" s="365"/>
      <c r="K30" s="365"/>
    </row>
    <row r="31" spans="2:11" s="137" customFormat="1">
      <c r="B31" s="365"/>
      <c r="C31" s="367"/>
      <c r="D31" s="365"/>
      <c r="E31" s="365"/>
      <c r="F31" s="365"/>
      <c r="G31" s="365"/>
      <c r="H31" s="365"/>
      <c r="I31" s="365"/>
      <c r="J31" s="365"/>
      <c r="K31" s="365"/>
    </row>
    <row r="32" spans="2:11" s="137" customFormat="1">
      <c r="B32" s="365"/>
      <c r="C32" s="367"/>
      <c r="D32" s="365"/>
      <c r="E32" s="365"/>
      <c r="F32" s="365"/>
      <c r="G32" s="365"/>
      <c r="H32" s="365"/>
      <c r="I32" s="365"/>
      <c r="J32" s="365"/>
      <c r="K32" s="365"/>
    </row>
    <row r="33" spans="2:11" s="137" customFormat="1">
      <c r="B33" s="365"/>
      <c r="C33" s="367"/>
      <c r="D33" s="365"/>
      <c r="E33" s="365"/>
      <c r="F33" s="365"/>
      <c r="G33" s="365"/>
      <c r="H33" s="365"/>
      <c r="I33" s="365"/>
      <c r="J33" s="365"/>
      <c r="K33" s="365"/>
    </row>
    <row r="34" spans="2:11" s="137" customFormat="1">
      <c r="B34" s="365"/>
      <c r="C34" s="367"/>
      <c r="D34" s="365"/>
      <c r="E34" s="365"/>
      <c r="F34" s="365"/>
      <c r="G34" s="365"/>
      <c r="H34" s="365"/>
      <c r="I34" s="365"/>
      <c r="J34" s="365"/>
      <c r="K34" s="365"/>
    </row>
    <row r="35" spans="2:11" s="137" customFormat="1">
      <c r="B35" s="365"/>
      <c r="C35" s="367"/>
      <c r="D35" s="365"/>
      <c r="E35" s="365"/>
      <c r="F35" s="365"/>
      <c r="G35" s="365"/>
      <c r="H35" s="365"/>
      <c r="I35" s="365"/>
      <c r="J35" s="365"/>
      <c r="K35" s="365"/>
    </row>
    <row r="36" spans="2:11" s="137" customFormat="1">
      <c r="B36" s="365"/>
      <c r="C36" s="367"/>
      <c r="D36" s="365"/>
      <c r="E36" s="365"/>
      <c r="F36" s="365"/>
      <c r="G36" s="365"/>
      <c r="H36" s="365"/>
      <c r="I36" s="365"/>
      <c r="J36" s="365"/>
      <c r="K36" s="365"/>
    </row>
    <row r="37" spans="2:11" s="137" customFormat="1">
      <c r="B37" s="365"/>
      <c r="C37" s="367"/>
      <c r="D37" s="365"/>
      <c r="E37" s="365"/>
      <c r="F37" s="365"/>
      <c r="G37" s="365"/>
      <c r="H37" s="365"/>
      <c r="I37" s="365"/>
      <c r="J37" s="365"/>
      <c r="K37" s="365"/>
    </row>
    <row r="38" spans="2:11" s="137" customFormat="1">
      <c r="B38" s="365"/>
      <c r="C38" s="367"/>
      <c r="D38" s="365"/>
      <c r="E38" s="365"/>
      <c r="F38" s="365"/>
      <c r="G38" s="365"/>
      <c r="H38" s="365"/>
      <c r="I38" s="365"/>
      <c r="J38" s="365"/>
      <c r="K38" s="365"/>
    </row>
    <row r="39" spans="2:11" s="137" customFormat="1">
      <c r="B39" s="365"/>
      <c r="C39" s="367"/>
      <c r="D39" s="365"/>
      <c r="E39" s="365"/>
      <c r="F39" s="365"/>
      <c r="G39" s="365"/>
      <c r="H39" s="365"/>
      <c r="I39" s="365"/>
      <c r="J39" s="365"/>
      <c r="K39" s="365"/>
    </row>
    <row r="40" spans="2:11" s="137" customFormat="1">
      <c r="B40" s="365"/>
      <c r="C40" s="367"/>
      <c r="D40" s="365"/>
      <c r="E40" s="365"/>
      <c r="F40" s="365"/>
      <c r="G40" s="365"/>
      <c r="H40" s="365"/>
      <c r="I40" s="365"/>
      <c r="J40" s="365"/>
      <c r="K40" s="365"/>
    </row>
    <row r="41" spans="2:11" s="137" customFormat="1">
      <c r="B41" s="365"/>
      <c r="C41" s="367"/>
      <c r="D41" s="365"/>
      <c r="E41" s="365"/>
      <c r="F41" s="365"/>
      <c r="G41" s="365"/>
      <c r="H41" s="365"/>
      <c r="I41" s="365"/>
      <c r="J41" s="365"/>
      <c r="K41" s="365"/>
    </row>
    <row r="42" spans="2:11" s="137" customFormat="1">
      <c r="B42" s="365"/>
      <c r="C42" s="367"/>
      <c r="D42" s="365"/>
      <c r="E42" s="365"/>
      <c r="F42" s="365"/>
      <c r="G42" s="365"/>
      <c r="H42" s="365"/>
      <c r="I42" s="365"/>
      <c r="J42" s="365"/>
      <c r="K42" s="365"/>
    </row>
    <row r="43" spans="2:11" s="137" customFormat="1">
      <c r="B43" s="365"/>
      <c r="C43" s="367"/>
      <c r="D43" s="365"/>
      <c r="E43" s="365"/>
      <c r="F43" s="365"/>
      <c r="G43" s="365"/>
      <c r="H43" s="365"/>
      <c r="I43" s="365"/>
      <c r="J43" s="365"/>
      <c r="K43" s="365"/>
    </row>
    <row r="44" spans="2:11" s="137" customFormat="1">
      <c r="B44" s="365"/>
      <c r="C44" s="367"/>
      <c r="D44" s="365"/>
      <c r="E44" s="365"/>
      <c r="F44" s="365"/>
      <c r="G44" s="365"/>
      <c r="H44" s="365"/>
      <c r="I44" s="365"/>
      <c r="J44" s="365"/>
      <c r="K44" s="365"/>
    </row>
    <row r="45" spans="2:11" s="137" customFormat="1">
      <c r="B45" s="365"/>
      <c r="C45" s="367"/>
      <c r="D45" s="365"/>
      <c r="E45" s="365"/>
      <c r="F45" s="365"/>
      <c r="G45" s="365"/>
      <c r="H45" s="365"/>
      <c r="I45" s="365"/>
      <c r="J45" s="365"/>
      <c r="K45" s="365"/>
    </row>
    <row r="46" spans="2:11" s="137" customFormat="1">
      <c r="B46" s="365"/>
      <c r="C46" s="367"/>
      <c r="D46" s="365"/>
      <c r="E46" s="365"/>
      <c r="F46" s="365"/>
      <c r="G46" s="365"/>
      <c r="H46" s="365"/>
      <c r="I46" s="365"/>
      <c r="J46" s="365"/>
      <c r="K46" s="365"/>
    </row>
    <row r="47" spans="2:11" s="137" customFormat="1">
      <c r="B47" s="365"/>
      <c r="C47" s="367"/>
      <c r="D47" s="365"/>
      <c r="E47" s="365"/>
      <c r="F47" s="365"/>
      <c r="G47" s="365"/>
      <c r="H47" s="365"/>
      <c r="I47" s="365"/>
      <c r="J47" s="365"/>
      <c r="K47" s="365"/>
    </row>
    <row r="48" spans="2:11" s="137" customFormat="1">
      <c r="B48" s="365"/>
      <c r="C48" s="367"/>
      <c r="D48" s="365"/>
      <c r="E48" s="365"/>
      <c r="F48" s="365"/>
      <c r="G48" s="365"/>
      <c r="H48" s="365"/>
      <c r="I48" s="365"/>
      <c r="J48" s="365"/>
      <c r="K48" s="365"/>
    </row>
    <row r="49" spans="2:11" s="137" customFormat="1">
      <c r="B49" s="365"/>
      <c r="C49" s="367"/>
      <c r="D49" s="365"/>
      <c r="E49" s="365"/>
      <c r="F49" s="365"/>
      <c r="G49" s="365"/>
      <c r="H49" s="365"/>
      <c r="I49" s="365"/>
      <c r="J49" s="365"/>
      <c r="K49" s="365"/>
    </row>
    <row r="50" spans="2:11" s="137" customFormat="1">
      <c r="B50" s="365"/>
      <c r="C50" s="367"/>
      <c r="D50" s="365"/>
      <c r="E50" s="365"/>
      <c r="F50" s="365"/>
      <c r="G50" s="365"/>
      <c r="H50" s="365"/>
      <c r="I50" s="365"/>
      <c r="J50" s="365"/>
      <c r="K50" s="365"/>
    </row>
    <row r="51" spans="2:11" s="137" customFormat="1">
      <c r="B51" s="365"/>
      <c r="C51" s="367"/>
      <c r="D51" s="365"/>
      <c r="E51" s="365"/>
      <c r="F51" s="365"/>
      <c r="G51" s="365"/>
      <c r="H51" s="365"/>
      <c r="I51" s="365"/>
      <c r="J51" s="365"/>
      <c r="K51" s="365"/>
    </row>
    <row r="52" spans="2:11" s="137" customFormat="1">
      <c r="B52" s="365"/>
      <c r="C52" s="367"/>
      <c r="D52" s="365"/>
      <c r="E52" s="365"/>
      <c r="F52" s="365"/>
      <c r="G52" s="365"/>
      <c r="H52" s="365"/>
      <c r="I52" s="365"/>
      <c r="J52" s="365"/>
      <c r="K52" s="365"/>
    </row>
    <row r="53" spans="2:11" s="137" customFormat="1">
      <c r="B53" s="365"/>
      <c r="C53" s="367"/>
      <c r="D53" s="365"/>
      <c r="E53" s="365"/>
      <c r="F53" s="365"/>
      <c r="G53" s="365"/>
      <c r="H53" s="365"/>
      <c r="I53" s="365"/>
      <c r="J53" s="365"/>
      <c r="K53" s="365"/>
    </row>
    <row r="54" spans="2:11" s="137" customFormat="1">
      <c r="B54" s="365"/>
      <c r="C54" s="367"/>
      <c r="D54" s="365"/>
      <c r="E54" s="365"/>
      <c r="F54" s="365"/>
      <c r="G54" s="365"/>
      <c r="H54" s="365"/>
      <c r="I54" s="365"/>
      <c r="J54" s="365"/>
      <c r="K54" s="365"/>
    </row>
    <row r="55" spans="2:11" s="137" customFormat="1">
      <c r="B55" s="365"/>
      <c r="C55" s="367"/>
      <c r="D55" s="365"/>
      <c r="E55" s="365"/>
      <c r="F55" s="365"/>
      <c r="G55" s="365"/>
      <c r="H55" s="365"/>
      <c r="I55" s="365"/>
      <c r="J55" s="365"/>
      <c r="K55" s="365"/>
    </row>
    <row r="56" spans="2:11" s="137" customFormat="1">
      <c r="B56" s="365"/>
      <c r="C56" s="367"/>
      <c r="D56" s="365"/>
      <c r="E56" s="365"/>
      <c r="F56" s="365"/>
      <c r="G56" s="365"/>
      <c r="H56" s="365"/>
      <c r="I56" s="365"/>
      <c r="J56" s="365"/>
      <c r="K56" s="365"/>
    </row>
    <row r="57" spans="2:11" s="137" customFormat="1">
      <c r="B57" s="365"/>
      <c r="C57" s="367"/>
      <c r="D57" s="365"/>
      <c r="E57" s="365"/>
      <c r="F57" s="365"/>
      <c r="G57" s="365"/>
      <c r="H57" s="365"/>
      <c r="I57" s="365"/>
      <c r="J57" s="365"/>
      <c r="K57" s="365"/>
    </row>
    <row r="58" spans="2:11" s="137" customFormat="1">
      <c r="B58" s="365"/>
      <c r="C58" s="367"/>
      <c r="D58" s="365"/>
      <c r="E58" s="365"/>
      <c r="F58" s="365"/>
      <c r="G58" s="365"/>
      <c r="H58" s="365"/>
      <c r="I58" s="365"/>
      <c r="J58" s="365"/>
      <c r="K58" s="365"/>
    </row>
    <row r="59" spans="2:11" s="137" customFormat="1">
      <c r="B59" s="365"/>
      <c r="C59" s="367"/>
      <c r="D59" s="365"/>
      <c r="E59" s="365"/>
      <c r="F59" s="365"/>
      <c r="G59" s="365"/>
      <c r="H59" s="365"/>
      <c r="I59" s="365"/>
      <c r="J59" s="365"/>
      <c r="K59" s="365"/>
    </row>
    <row r="60" spans="2:11" s="137" customFormat="1">
      <c r="B60" s="365"/>
      <c r="C60" s="367"/>
      <c r="D60" s="365"/>
      <c r="E60" s="365"/>
      <c r="F60" s="365"/>
      <c r="G60" s="365"/>
      <c r="H60" s="365"/>
      <c r="I60" s="365"/>
      <c r="J60" s="365"/>
      <c r="K60" s="365"/>
    </row>
    <row r="61" spans="2:11" s="137" customFormat="1">
      <c r="B61" s="365"/>
      <c r="C61" s="367"/>
      <c r="D61" s="365"/>
      <c r="E61" s="365"/>
      <c r="F61" s="365"/>
      <c r="G61" s="365"/>
      <c r="H61" s="365"/>
      <c r="I61" s="365"/>
      <c r="J61" s="365"/>
      <c r="K61" s="365"/>
    </row>
    <row r="62" spans="2:11" s="137" customFormat="1">
      <c r="B62" s="365"/>
      <c r="C62" s="367"/>
      <c r="D62" s="365"/>
      <c r="E62" s="365"/>
      <c r="F62" s="365"/>
      <c r="G62" s="365"/>
      <c r="H62" s="365"/>
      <c r="I62" s="365"/>
      <c r="J62" s="365"/>
      <c r="K62" s="365"/>
    </row>
    <row r="63" spans="2:11" s="137" customFormat="1">
      <c r="B63" s="365"/>
      <c r="C63" s="367"/>
      <c r="D63" s="365"/>
      <c r="E63" s="365"/>
      <c r="F63" s="365"/>
      <c r="G63" s="365"/>
      <c r="H63" s="365"/>
      <c r="I63" s="365"/>
      <c r="J63" s="365"/>
      <c r="K63" s="365"/>
    </row>
    <row r="64" spans="2:11" s="137" customFormat="1">
      <c r="B64" s="365"/>
      <c r="C64" s="367"/>
      <c r="D64" s="365"/>
      <c r="E64" s="365"/>
      <c r="F64" s="365"/>
      <c r="G64" s="365"/>
      <c r="H64" s="365"/>
      <c r="I64" s="365"/>
      <c r="J64" s="365"/>
      <c r="K64" s="365"/>
    </row>
    <row r="65" spans="2:11" s="137" customFormat="1">
      <c r="B65" s="365"/>
      <c r="C65" s="367"/>
      <c r="D65" s="365"/>
      <c r="E65" s="365"/>
      <c r="F65" s="365"/>
      <c r="G65" s="365"/>
      <c r="H65" s="365"/>
      <c r="I65" s="365"/>
      <c r="J65" s="365"/>
      <c r="K65" s="365"/>
    </row>
    <row r="66" spans="2:11" s="137" customFormat="1">
      <c r="B66" s="365"/>
      <c r="C66" s="367"/>
      <c r="D66" s="365"/>
      <c r="E66" s="365"/>
      <c r="F66" s="365"/>
      <c r="G66" s="365"/>
      <c r="H66" s="365"/>
      <c r="I66" s="365"/>
      <c r="J66" s="365"/>
      <c r="K66" s="365"/>
    </row>
    <row r="67" spans="2:11" s="137" customFormat="1">
      <c r="B67" s="365"/>
      <c r="C67" s="365"/>
      <c r="D67" s="365"/>
      <c r="E67" s="365"/>
      <c r="F67" s="365"/>
      <c r="G67" s="365"/>
      <c r="H67" s="365"/>
      <c r="I67" s="365"/>
      <c r="J67" s="365"/>
      <c r="K67" s="365"/>
    </row>
    <row r="68" spans="2:11" s="137" customFormat="1">
      <c r="B68" s="365"/>
      <c r="C68" s="365"/>
      <c r="D68" s="365"/>
      <c r="E68" s="365"/>
      <c r="F68" s="365"/>
      <c r="G68" s="365"/>
      <c r="H68" s="365"/>
      <c r="I68" s="365"/>
      <c r="J68" s="365"/>
      <c r="K68" s="365"/>
    </row>
    <row r="69" spans="2:11" s="137" customFormat="1" ht="28.5" thickBot="1">
      <c r="B69" s="144" t="s">
        <v>322</v>
      </c>
      <c r="C69" s="145"/>
      <c r="D69" s="365"/>
      <c r="E69" s="365"/>
      <c r="F69" s="365"/>
      <c r="G69" s="365"/>
      <c r="H69" s="365"/>
      <c r="I69" s="365"/>
      <c r="J69" s="365"/>
      <c r="K69" s="365"/>
    </row>
    <row r="70" spans="2:11" s="137" customFormat="1">
      <c r="B70" s="365"/>
      <c r="C70" s="365"/>
      <c r="D70" s="365"/>
      <c r="E70" s="365"/>
      <c r="F70" s="365"/>
      <c r="G70" s="365"/>
      <c r="H70" s="365"/>
      <c r="I70" s="365"/>
      <c r="J70" s="365"/>
      <c r="K70" s="365"/>
    </row>
    <row r="71" spans="2:11" s="137" customFormat="1">
      <c r="B71" s="143" t="s">
        <v>323</v>
      </c>
      <c r="C71" s="365"/>
      <c r="D71" s="365"/>
      <c r="E71" s="365"/>
      <c r="F71" s="365"/>
      <c r="G71" s="365"/>
      <c r="H71" s="365"/>
      <c r="I71" s="365"/>
      <c r="J71" s="365"/>
      <c r="K71" s="365"/>
    </row>
    <row r="72" spans="2:11" s="137" customFormat="1" ht="21" customHeight="1">
      <c r="B72" s="365" t="s">
        <v>324</v>
      </c>
      <c r="C72" s="365"/>
      <c r="D72" s="365"/>
      <c r="E72" s="365"/>
      <c r="F72" s="365"/>
      <c r="G72" s="365"/>
      <c r="H72" s="365"/>
      <c r="I72" s="365"/>
      <c r="J72" s="365"/>
      <c r="K72" s="365"/>
    </row>
    <row r="73" spans="2:11" s="137" customFormat="1" ht="15" customHeight="1">
      <c r="B73" s="365"/>
      <c r="C73" s="365"/>
      <c r="D73" s="365"/>
      <c r="E73" s="365"/>
      <c r="F73" s="365"/>
      <c r="G73" s="365"/>
      <c r="H73" s="365"/>
      <c r="I73" s="365"/>
      <c r="J73" s="365"/>
      <c r="K73" s="365"/>
    </row>
    <row r="74" spans="2:11" s="137" customFormat="1">
      <c r="B74" s="146" t="s">
        <v>325</v>
      </c>
      <c r="C74" s="365"/>
      <c r="D74" s="365"/>
      <c r="E74" s="365"/>
      <c r="F74" s="365"/>
      <c r="G74" s="365"/>
      <c r="H74" s="365"/>
      <c r="I74" s="365"/>
      <c r="J74" s="365"/>
      <c r="K74" s="365"/>
    </row>
    <row r="75" spans="2:11" s="137" customFormat="1" ht="18.600000000000001" customHeight="1">
      <c r="B75" s="147" t="s">
        <v>326</v>
      </c>
      <c r="C75" s="365"/>
      <c r="D75" s="365"/>
      <c r="E75" s="365"/>
      <c r="F75" s="365"/>
      <c r="G75" s="365"/>
      <c r="H75" s="365"/>
      <c r="I75" s="365"/>
      <c r="J75" s="365"/>
      <c r="K75" s="365"/>
    </row>
    <row r="76" spans="2:11" s="137" customFormat="1">
      <c r="B76" s="365" t="s">
        <v>327</v>
      </c>
      <c r="C76" s="365"/>
      <c r="D76" s="365"/>
      <c r="E76" s="365"/>
      <c r="F76" s="365"/>
      <c r="G76" s="365"/>
      <c r="H76" s="365"/>
      <c r="I76" s="365"/>
      <c r="J76" s="365"/>
      <c r="K76" s="365"/>
    </row>
    <row r="77" spans="2:11" s="137" customFormat="1" ht="17.649999999999999" customHeight="1">
      <c r="B77" s="365" t="s">
        <v>328</v>
      </c>
      <c r="C77" s="365"/>
      <c r="D77" s="365"/>
      <c r="E77" s="365"/>
      <c r="F77" s="365"/>
      <c r="G77" s="365"/>
      <c r="H77" s="365"/>
      <c r="I77" s="365"/>
      <c r="J77" s="365"/>
      <c r="K77" s="365"/>
    </row>
    <row r="78" spans="2:11" s="137" customFormat="1">
      <c r="B78" s="365" t="s">
        <v>329</v>
      </c>
      <c r="C78" s="365"/>
      <c r="D78" s="365"/>
      <c r="E78" s="365"/>
      <c r="F78" s="365"/>
      <c r="G78" s="365"/>
      <c r="H78" s="365"/>
      <c r="I78" s="365"/>
      <c r="J78" s="365"/>
      <c r="K78" s="365"/>
    </row>
    <row r="79" spans="2:11" s="137" customFormat="1">
      <c r="B79" s="365"/>
      <c r="C79" s="365"/>
      <c r="D79" s="365"/>
      <c r="E79" s="365"/>
      <c r="F79" s="365"/>
      <c r="G79" s="365"/>
      <c r="H79" s="365"/>
      <c r="I79" s="365"/>
      <c r="J79" s="365"/>
      <c r="K79" s="365"/>
    </row>
    <row r="80" spans="2:11" s="137" customFormat="1">
      <c r="B80" s="143" t="s">
        <v>330</v>
      </c>
      <c r="C80" s="365"/>
      <c r="D80" s="365"/>
      <c r="E80" s="365"/>
      <c r="F80" s="365"/>
      <c r="G80" s="365"/>
      <c r="H80" s="365"/>
      <c r="I80" s="365"/>
      <c r="J80" s="365"/>
      <c r="K80" s="365"/>
    </row>
    <row r="81" spans="2:11" s="137" customFormat="1" ht="20.65" customHeight="1">
      <c r="B81" s="500" t="s">
        <v>331</v>
      </c>
      <c r="C81" s="500"/>
      <c r="D81" s="365"/>
      <c r="E81" s="365"/>
      <c r="F81" s="365"/>
      <c r="G81" s="365"/>
      <c r="H81" s="365"/>
      <c r="I81" s="365"/>
      <c r="J81" s="365"/>
      <c r="K81" s="365"/>
    </row>
    <row r="82" spans="2:11" s="137" customFormat="1" ht="24.6" customHeight="1">
      <c r="B82" s="500"/>
      <c r="C82" s="500"/>
      <c r="D82" s="365"/>
      <c r="E82" s="365"/>
      <c r="F82" s="365"/>
      <c r="G82" s="365"/>
      <c r="H82" s="365"/>
      <c r="I82" s="365"/>
      <c r="J82" s="365"/>
      <c r="K82" s="365"/>
    </row>
    <row r="83" spans="2:11" s="137" customFormat="1" ht="34.5" customHeight="1">
      <c r="B83" s="501" t="s">
        <v>332</v>
      </c>
      <c r="C83" s="501"/>
      <c r="D83" s="365"/>
      <c r="E83" s="365"/>
      <c r="F83" s="365"/>
      <c r="G83" s="365"/>
      <c r="H83" s="365"/>
      <c r="I83" s="365"/>
      <c r="J83" s="365"/>
      <c r="K83" s="365"/>
    </row>
    <row r="84" spans="2:11" s="137" customFormat="1" ht="10.5" customHeight="1">
      <c r="B84" s="365"/>
      <c r="C84" s="365"/>
      <c r="D84" s="365"/>
      <c r="E84" s="365"/>
      <c r="F84" s="365"/>
      <c r="G84" s="365"/>
      <c r="H84" s="365"/>
      <c r="I84" s="365"/>
      <c r="J84" s="365"/>
      <c r="K84" s="365"/>
    </row>
    <row r="85" spans="2:11" s="137" customFormat="1">
      <c r="B85" s="143"/>
      <c r="C85" s="365"/>
      <c r="D85" s="365"/>
      <c r="E85" s="365"/>
      <c r="F85" s="365"/>
      <c r="G85" s="365"/>
      <c r="H85" s="365"/>
      <c r="I85" s="365"/>
      <c r="J85" s="365"/>
      <c r="K85" s="365"/>
    </row>
    <row r="86" spans="2:11" s="137" customFormat="1">
      <c r="B86" s="365"/>
      <c r="C86" s="365"/>
      <c r="D86" s="365"/>
      <c r="E86" s="365"/>
      <c r="F86" s="365"/>
      <c r="G86" s="365"/>
      <c r="H86" s="365"/>
      <c r="I86" s="365"/>
      <c r="J86" s="365"/>
      <c r="K86" s="365"/>
    </row>
    <row r="87" spans="2:11" s="137" customFormat="1">
      <c r="B87" s="365"/>
      <c r="C87" s="365"/>
      <c r="D87" s="365"/>
      <c r="E87" s="365"/>
      <c r="F87" s="365"/>
      <c r="G87" s="365"/>
      <c r="H87" s="365"/>
      <c r="I87" s="365"/>
      <c r="J87" s="365"/>
      <c r="K87" s="365"/>
    </row>
    <row r="88" spans="2:11" s="137" customFormat="1">
      <c r="B88" s="365"/>
      <c r="C88" s="365"/>
      <c r="D88" s="365"/>
      <c r="E88" s="365"/>
      <c r="F88" s="365"/>
      <c r="G88" s="365"/>
      <c r="H88" s="365"/>
      <c r="I88" s="365"/>
      <c r="J88" s="365"/>
      <c r="K88" s="365"/>
    </row>
    <row r="89" spans="2:11" s="137" customFormat="1">
      <c r="B89" s="148"/>
      <c r="C89" s="365"/>
      <c r="D89" s="365"/>
      <c r="E89" s="365"/>
      <c r="F89" s="365"/>
      <c r="G89" s="365"/>
      <c r="H89" s="365"/>
      <c r="I89" s="365"/>
      <c r="J89" s="365"/>
      <c r="K89" s="365"/>
    </row>
    <row r="90" spans="2:11" s="137" customFormat="1">
      <c r="B90" s="365"/>
      <c r="C90" s="365"/>
      <c r="D90" s="365"/>
      <c r="E90" s="365"/>
      <c r="F90" s="365"/>
      <c r="G90" s="365"/>
      <c r="H90" s="365"/>
      <c r="I90" s="365"/>
      <c r="J90" s="365"/>
      <c r="K90" s="365"/>
    </row>
    <row r="91" spans="2:11" s="137" customFormat="1">
      <c r="B91" s="365"/>
      <c r="C91" s="365"/>
      <c r="D91" s="365"/>
      <c r="E91" s="365"/>
      <c r="F91" s="365"/>
      <c r="G91" s="365"/>
      <c r="H91" s="365"/>
      <c r="I91" s="365"/>
      <c r="J91" s="365"/>
      <c r="K91" s="365"/>
    </row>
    <row r="92" spans="2:11" s="137" customFormat="1">
      <c r="B92" s="365"/>
      <c r="C92" s="365"/>
      <c r="D92" s="365"/>
      <c r="E92" s="365"/>
      <c r="F92" s="365"/>
      <c r="G92" s="365"/>
      <c r="H92" s="365"/>
      <c r="I92" s="365"/>
      <c r="J92" s="365"/>
      <c r="K92" s="365"/>
    </row>
    <row r="93" spans="2:11" s="137" customFormat="1">
      <c r="B93" s="365"/>
      <c r="C93" s="365"/>
      <c r="D93" s="365"/>
      <c r="E93" s="365"/>
      <c r="F93" s="365"/>
      <c r="G93" s="365"/>
      <c r="H93" s="365"/>
      <c r="I93" s="365"/>
      <c r="J93" s="365"/>
      <c r="K93" s="365"/>
    </row>
    <row r="94" spans="2:11" s="137" customFormat="1">
      <c r="B94" s="365"/>
      <c r="C94" s="365"/>
      <c r="D94" s="365"/>
      <c r="E94" s="365"/>
      <c r="F94" s="365"/>
      <c r="G94" s="365"/>
      <c r="H94" s="365"/>
      <c r="I94" s="365"/>
      <c r="J94" s="365"/>
      <c r="K94" s="365"/>
    </row>
    <row r="95" spans="2:11" s="137" customFormat="1">
      <c r="B95" s="365"/>
      <c r="C95" s="365"/>
      <c r="D95" s="365"/>
      <c r="E95" s="365"/>
      <c r="F95" s="365"/>
      <c r="G95" s="365"/>
      <c r="H95" s="365"/>
      <c r="I95" s="365"/>
      <c r="J95" s="365"/>
      <c r="K95" s="365"/>
    </row>
    <row r="96" spans="2:11" s="137" customFormat="1">
      <c r="B96" s="365"/>
      <c r="C96" s="365"/>
      <c r="D96" s="365"/>
      <c r="E96" s="365"/>
      <c r="F96" s="365"/>
      <c r="G96" s="365"/>
      <c r="H96" s="365"/>
      <c r="I96" s="365"/>
      <c r="J96" s="365"/>
      <c r="K96" s="365"/>
    </row>
    <row r="97" spans="2:11" s="137" customFormat="1">
      <c r="B97" s="365"/>
      <c r="C97" s="365"/>
      <c r="D97" s="365"/>
      <c r="E97" s="365"/>
      <c r="F97" s="365"/>
      <c r="G97" s="365"/>
      <c r="H97" s="365"/>
      <c r="I97" s="365"/>
      <c r="J97" s="365"/>
      <c r="K97" s="365"/>
    </row>
    <row r="98" spans="2:11" s="137" customFormat="1">
      <c r="B98" s="365"/>
      <c r="C98" s="365"/>
      <c r="D98" s="365"/>
      <c r="E98" s="365"/>
      <c r="F98" s="365"/>
      <c r="G98" s="365"/>
      <c r="H98" s="365"/>
      <c r="I98" s="365"/>
      <c r="J98" s="365"/>
      <c r="K98" s="365"/>
    </row>
    <row r="99" spans="2:11" s="137" customFormat="1">
      <c r="B99" s="365"/>
      <c r="C99" s="365"/>
      <c r="D99" s="365"/>
      <c r="E99" s="365"/>
      <c r="F99" s="365"/>
      <c r="G99" s="365"/>
      <c r="H99" s="365"/>
      <c r="I99" s="365"/>
      <c r="J99" s="365"/>
      <c r="K99" s="365"/>
    </row>
    <row r="100" spans="2:11" s="137" customFormat="1">
      <c r="B100" s="365"/>
      <c r="C100" s="365"/>
      <c r="D100" s="365"/>
      <c r="E100" s="365"/>
      <c r="F100" s="365"/>
      <c r="G100" s="365"/>
      <c r="H100" s="365"/>
      <c r="I100" s="365"/>
      <c r="J100" s="365"/>
      <c r="K100" s="365"/>
    </row>
    <row r="101" spans="2:11" s="137" customFormat="1">
      <c r="B101" s="365"/>
      <c r="C101" s="365"/>
      <c r="D101" s="365"/>
      <c r="E101" s="365"/>
      <c r="F101" s="365"/>
      <c r="G101" s="365"/>
      <c r="H101" s="365"/>
      <c r="I101" s="365"/>
      <c r="J101" s="365"/>
      <c r="K101" s="365"/>
    </row>
    <row r="102" spans="2:11" s="137" customFormat="1">
      <c r="B102" s="365"/>
      <c r="C102" s="365"/>
      <c r="D102" s="365"/>
      <c r="E102" s="365"/>
      <c r="F102" s="365"/>
      <c r="G102" s="365"/>
      <c r="H102" s="365"/>
      <c r="I102" s="365"/>
      <c r="J102" s="365"/>
      <c r="K102" s="365"/>
    </row>
    <row r="103" spans="2:11" s="137" customFormat="1">
      <c r="B103" s="365"/>
      <c r="C103" s="365"/>
      <c r="D103" s="365"/>
      <c r="E103" s="365"/>
      <c r="F103" s="365"/>
      <c r="G103" s="365"/>
      <c r="H103" s="365"/>
      <c r="I103" s="365"/>
      <c r="J103" s="365"/>
      <c r="K103" s="365"/>
    </row>
    <row r="104" spans="2:11" s="137" customFormat="1">
      <c r="B104" s="365"/>
      <c r="C104" s="365"/>
      <c r="D104" s="365"/>
      <c r="E104" s="365"/>
      <c r="F104" s="365"/>
      <c r="G104" s="365"/>
      <c r="H104" s="365"/>
      <c r="I104" s="365"/>
      <c r="J104" s="365"/>
      <c r="K104" s="365"/>
    </row>
    <row r="105" spans="2:11" s="137" customFormat="1">
      <c r="B105" s="365"/>
      <c r="C105" s="365"/>
      <c r="D105" s="365"/>
      <c r="E105" s="365"/>
      <c r="F105" s="365"/>
      <c r="G105" s="365"/>
      <c r="H105" s="365"/>
      <c r="I105" s="365"/>
      <c r="J105" s="365"/>
      <c r="K105" s="365"/>
    </row>
    <row r="106" spans="2:11" s="137" customFormat="1">
      <c r="B106" s="365"/>
      <c r="C106" s="365"/>
      <c r="D106" s="365"/>
      <c r="E106" s="365"/>
      <c r="F106" s="365"/>
      <c r="G106" s="365"/>
      <c r="H106" s="365"/>
      <c r="I106" s="365"/>
      <c r="J106" s="365"/>
      <c r="K106" s="365"/>
    </row>
    <row r="107" spans="2:11" s="137" customFormat="1">
      <c r="B107" s="365"/>
      <c r="C107" s="365"/>
      <c r="D107" s="365"/>
      <c r="E107" s="365"/>
      <c r="F107" s="365"/>
      <c r="G107" s="365"/>
      <c r="H107" s="365"/>
      <c r="I107" s="365"/>
      <c r="J107" s="365"/>
      <c r="K107" s="365"/>
    </row>
    <row r="108" spans="2:11" s="137" customFormat="1">
      <c r="B108" s="365"/>
      <c r="C108" s="365"/>
      <c r="D108" s="365"/>
      <c r="E108" s="365"/>
      <c r="F108" s="365"/>
      <c r="G108" s="365"/>
      <c r="H108" s="365"/>
      <c r="I108" s="365"/>
      <c r="J108" s="365"/>
      <c r="K108" s="365"/>
    </row>
    <row r="109" spans="2:11" s="137" customFormat="1">
      <c r="B109" s="365"/>
      <c r="C109" s="365"/>
      <c r="D109" s="365"/>
      <c r="E109" s="365"/>
      <c r="F109" s="365"/>
      <c r="G109" s="365"/>
      <c r="H109" s="365"/>
      <c r="I109" s="365"/>
      <c r="J109" s="365"/>
      <c r="K109" s="365"/>
    </row>
    <row r="110" spans="2:11" s="137" customFormat="1">
      <c r="B110" s="365"/>
      <c r="C110" s="365"/>
      <c r="D110" s="365"/>
      <c r="E110" s="365"/>
      <c r="F110" s="365"/>
      <c r="G110" s="365"/>
      <c r="H110" s="365"/>
      <c r="I110" s="365"/>
      <c r="J110" s="365"/>
      <c r="K110" s="365"/>
    </row>
    <row r="111" spans="2:11" s="137" customFormat="1">
      <c r="B111" s="365"/>
      <c r="C111" s="365"/>
      <c r="D111" s="365"/>
      <c r="E111" s="365"/>
      <c r="F111" s="365"/>
      <c r="G111" s="365"/>
      <c r="H111" s="365"/>
      <c r="I111" s="365"/>
      <c r="J111" s="365"/>
      <c r="K111" s="365"/>
    </row>
    <row r="112" spans="2:11" s="137" customFormat="1">
      <c r="B112" s="365"/>
      <c r="C112" s="365"/>
      <c r="D112" s="365"/>
      <c r="E112" s="365"/>
      <c r="F112" s="365"/>
      <c r="G112" s="365"/>
      <c r="H112" s="365"/>
      <c r="I112" s="365"/>
      <c r="J112" s="365"/>
      <c r="K112" s="365"/>
    </row>
    <row r="113" spans="2:11" s="137" customFormat="1">
      <c r="B113" s="365"/>
      <c r="C113" s="365"/>
      <c r="D113" s="365"/>
      <c r="E113" s="365"/>
      <c r="F113" s="365"/>
      <c r="G113" s="365"/>
      <c r="H113" s="365"/>
      <c r="I113" s="365"/>
      <c r="J113" s="365"/>
      <c r="K113" s="365"/>
    </row>
    <row r="114" spans="2:11" s="137" customFormat="1">
      <c r="B114" s="365"/>
      <c r="C114" s="365"/>
      <c r="D114" s="365"/>
      <c r="E114" s="365"/>
      <c r="F114" s="365"/>
      <c r="G114" s="365"/>
      <c r="H114" s="365"/>
      <c r="I114" s="365"/>
      <c r="J114" s="365"/>
      <c r="K114" s="365"/>
    </row>
    <row r="115" spans="2:11" s="137" customFormat="1"/>
    <row r="116" spans="2:11" s="137" customFormat="1"/>
    <row r="117" spans="2:11" s="137" customFormat="1"/>
    <row r="118" spans="2:11" s="137" customFormat="1"/>
    <row r="119" spans="2:11" s="137" customFormat="1"/>
    <row r="120" spans="2:11" s="137" customFormat="1"/>
    <row r="121" spans="2:11" s="137" customFormat="1"/>
    <row r="122" spans="2:11" s="137" customFormat="1"/>
    <row r="123" spans="2:11" s="137" customFormat="1"/>
    <row r="124" spans="2:11" s="137" customFormat="1"/>
    <row r="125" spans="2:11" s="137" customFormat="1"/>
    <row r="126" spans="2:11" s="137" customFormat="1"/>
    <row r="127" spans="2:11" s="137" customFormat="1"/>
    <row r="128" spans="2:11" s="137" customFormat="1"/>
    <row r="129" s="137" customFormat="1"/>
    <row r="130" s="137" customFormat="1"/>
    <row r="131" s="137" customFormat="1"/>
    <row r="132" s="137" customFormat="1"/>
    <row r="133" s="137" customFormat="1"/>
    <row r="134" s="137" customFormat="1"/>
    <row r="135" s="137" customFormat="1"/>
    <row r="136" s="137" customFormat="1"/>
    <row r="137" s="137" customFormat="1"/>
    <row r="138" s="137" customFormat="1"/>
    <row r="139" s="137" customFormat="1"/>
    <row r="140" s="137" customFormat="1"/>
    <row r="141" s="137" customFormat="1"/>
    <row r="142" s="137" customFormat="1"/>
    <row r="143" s="137" customFormat="1"/>
    <row r="144" s="137" customFormat="1"/>
    <row r="145" s="137" customFormat="1"/>
    <row r="146" s="137" customFormat="1"/>
    <row r="147" s="137" customFormat="1"/>
    <row r="148" s="137" customFormat="1"/>
    <row r="149" s="137" customFormat="1"/>
    <row r="150" s="137" customFormat="1"/>
    <row r="151" s="137" customFormat="1"/>
    <row r="152" s="137" customFormat="1"/>
    <row r="153" s="137" customFormat="1"/>
    <row r="154" s="137" customFormat="1"/>
    <row r="155" s="137" customFormat="1"/>
    <row r="156" s="137" customFormat="1"/>
    <row r="157" s="137" customFormat="1"/>
    <row r="158" s="137" customFormat="1"/>
    <row r="159" s="137" customFormat="1"/>
    <row r="160" s="137" customFormat="1"/>
    <row r="161" s="137" customFormat="1"/>
    <row r="162" s="137" customFormat="1"/>
    <row r="163" s="137" customFormat="1"/>
    <row r="164" s="137" customFormat="1"/>
    <row r="165" s="137" customFormat="1"/>
    <row r="166" s="137" customFormat="1"/>
    <row r="167" s="137" customFormat="1"/>
    <row r="168" s="137" customFormat="1"/>
    <row r="169" s="137" customFormat="1"/>
    <row r="170" s="137" customFormat="1"/>
    <row r="171" s="137" customFormat="1"/>
    <row r="172" s="137" customFormat="1"/>
    <row r="173" s="137" customFormat="1"/>
    <row r="174" s="137" customFormat="1"/>
    <row r="175" s="137" customFormat="1"/>
    <row r="176" s="137" customFormat="1"/>
    <row r="177" s="137" customFormat="1"/>
    <row r="178" s="137" customFormat="1"/>
    <row r="179" s="137" customFormat="1"/>
    <row r="180" s="137" customFormat="1"/>
    <row r="181" s="137" customFormat="1"/>
    <row r="182" s="137" customFormat="1"/>
    <row r="183" s="137" customFormat="1"/>
    <row r="184" s="137" customFormat="1"/>
    <row r="185" s="137" customFormat="1"/>
    <row r="186" s="137" customFormat="1"/>
    <row r="187" s="137" customFormat="1"/>
    <row r="188" s="137" customFormat="1"/>
    <row r="189" s="137" customFormat="1"/>
    <row r="190" s="137" customFormat="1"/>
    <row r="191" s="137" customFormat="1"/>
    <row r="192" s="137" customFormat="1"/>
    <row r="193" s="137" customFormat="1"/>
    <row r="194" s="137" customFormat="1"/>
    <row r="195" s="137" customFormat="1"/>
    <row r="196" s="137" customFormat="1"/>
    <row r="197" s="137" customFormat="1"/>
    <row r="198" s="137" customFormat="1"/>
    <row r="199" s="137" customFormat="1"/>
    <row r="200" s="137" customFormat="1"/>
    <row r="201" s="137" customFormat="1"/>
    <row r="202" s="137" customFormat="1"/>
    <row r="203" s="137" customFormat="1"/>
    <row r="204" s="137" customFormat="1"/>
    <row r="205" s="137" customFormat="1"/>
    <row r="206" s="137" customFormat="1"/>
    <row r="207" s="137" customFormat="1"/>
    <row r="208" s="137" customFormat="1"/>
    <row r="209" s="137" customFormat="1"/>
    <row r="210" s="137" customFormat="1"/>
    <row r="211" s="137" customFormat="1"/>
    <row r="212" s="137" customFormat="1"/>
    <row r="213" s="137" customFormat="1"/>
    <row r="214" s="137" customFormat="1"/>
    <row r="215" s="137" customFormat="1"/>
    <row r="216" s="137" customFormat="1"/>
    <row r="217" s="137" customFormat="1"/>
    <row r="218" s="137" customFormat="1"/>
    <row r="219" s="137" customFormat="1"/>
    <row r="220" s="137" customFormat="1"/>
    <row r="221" s="137" customFormat="1"/>
    <row r="222" s="137" customFormat="1"/>
    <row r="223" s="137" customFormat="1"/>
    <row r="224" s="137" customFormat="1"/>
    <row r="225" s="137" customFormat="1"/>
    <row r="226" s="137" customFormat="1"/>
    <row r="227" s="137" customFormat="1"/>
    <row r="228" s="137" customFormat="1"/>
    <row r="229" s="137" customFormat="1"/>
    <row r="230" s="137" customFormat="1"/>
    <row r="231" s="137" customFormat="1"/>
    <row r="232" s="137" customFormat="1"/>
    <row r="233" s="137" customFormat="1"/>
    <row r="234" s="137" customFormat="1"/>
    <row r="235" s="137" customFormat="1"/>
    <row r="236" s="137" customFormat="1"/>
    <row r="237" s="137" customFormat="1"/>
    <row r="238" s="137" customFormat="1"/>
    <row r="239" s="137" customFormat="1"/>
    <row r="240" s="137" customFormat="1"/>
    <row r="241" s="137" customFormat="1"/>
    <row r="242" s="137" customFormat="1"/>
    <row r="243" s="137" customFormat="1"/>
    <row r="244" s="137" customFormat="1"/>
    <row r="245" s="137" customFormat="1"/>
    <row r="246" s="137" customFormat="1"/>
    <row r="247" s="137" customFormat="1"/>
    <row r="248" s="137" customFormat="1"/>
    <row r="249" s="137" customFormat="1"/>
    <row r="250" s="137" customFormat="1"/>
    <row r="251" s="137" customFormat="1"/>
    <row r="252" s="137" customFormat="1"/>
    <row r="253" s="137" customFormat="1"/>
    <row r="254" s="137" customFormat="1"/>
    <row r="255" s="137" customFormat="1"/>
    <row r="256" s="137" customFormat="1"/>
    <row r="257" s="137" customFormat="1"/>
    <row r="258" s="137" customFormat="1"/>
    <row r="259" s="137" customFormat="1"/>
    <row r="260" s="137" customFormat="1"/>
    <row r="261" s="137" customFormat="1"/>
    <row r="262" s="137" customFormat="1"/>
    <row r="263" s="137" customFormat="1"/>
    <row r="264" s="137" customFormat="1"/>
    <row r="265" s="137" customFormat="1"/>
    <row r="266" s="137" customFormat="1"/>
    <row r="267" s="137" customFormat="1"/>
    <row r="268" s="137" customFormat="1"/>
    <row r="269" s="137" customFormat="1"/>
    <row r="270" s="137" customFormat="1"/>
    <row r="271" s="137" customFormat="1"/>
    <row r="272" s="137" customFormat="1"/>
    <row r="273" s="137" customFormat="1"/>
    <row r="274" s="137" customFormat="1"/>
    <row r="275" s="137" customFormat="1"/>
    <row r="276" s="137" customFormat="1"/>
    <row r="277" s="137" customFormat="1"/>
    <row r="278" s="137" customFormat="1"/>
    <row r="279" s="137" customFormat="1"/>
    <row r="280" s="137" customFormat="1"/>
    <row r="281" s="137" customFormat="1"/>
    <row r="282" s="137" customFormat="1"/>
    <row r="283" s="137" customFormat="1"/>
    <row r="284" s="137" customFormat="1"/>
    <row r="285" s="137" customFormat="1"/>
    <row r="286" s="137" customFormat="1"/>
    <row r="287" s="137" customFormat="1"/>
    <row r="288" s="137" customFormat="1"/>
    <row r="289" s="137" customFormat="1"/>
    <row r="290" s="137" customFormat="1"/>
    <row r="291" s="137" customFormat="1"/>
    <row r="292" s="137" customFormat="1"/>
    <row r="293" s="137" customFormat="1"/>
    <row r="294" s="137" customFormat="1"/>
    <row r="295" s="137" customFormat="1"/>
    <row r="296" s="137" customFormat="1"/>
    <row r="297" s="137" customFormat="1"/>
    <row r="298" s="137" customFormat="1"/>
    <row r="299" s="137" customFormat="1"/>
    <row r="300" s="137" customFormat="1"/>
    <row r="301" s="137" customFormat="1"/>
    <row r="302" s="137" customFormat="1"/>
    <row r="303" s="137" customFormat="1"/>
    <row r="304" s="137" customFormat="1"/>
    <row r="305" s="137" customFormat="1"/>
    <row r="306" s="137" customFormat="1"/>
    <row r="307" s="137" customFormat="1"/>
    <row r="308" s="137" customFormat="1"/>
    <row r="309" s="137" customFormat="1"/>
    <row r="310" s="137" customFormat="1"/>
    <row r="311" s="137" customFormat="1"/>
    <row r="312" s="137" customFormat="1"/>
    <row r="313" s="137" customFormat="1"/>
    <row r="314" s="137" customFormat="1"/>
    <row r="315" s="137" customFormat="1"/>
    <row r="316" s="137" customFormat="1"/>
    <row r="317" s="137" customFormat="1"/>
    <row r="318" s="137" customFormat="1"/>
    <row r="319" s="137" customFormat="1"/>
    <row r="320" s="137" customFormat="1"/>
    <row r="321" s="137" customFormat="1"/>
    <row r="322" s="137" customFormat="1"/>
    <row r="323" s="137" customFormat="1"/>
    <row r="324" s="137" customFormat="1"/>
    <row r="325" s="137" customFormat="1"/>
    <row r="326" s="137" customFormat="1"/>
    <row r="327" s="137" customFormat="1"/>
    <row r="328" s="137" customFormat="1"/>
    <row r="329" s="137" customFormat="1"/>
    <row r="330" s="137" customFormat="1"/>
    <row r="331" s="137" customFormat="1"/>
    <row r="332" s="137" customFormat="1"/>
    <row r="333" s="137" customFormat="1"/>
    <row r="334" s="137" customFormat="1"/>
    <row r="335" s="137" customFormat="1"/>
    <row r="336" s="137" customFormat="1"/>
    <row r="337" s="137" customFormat="1"/>
    <row r="338" s="137" customFormat="1"/>
    <row r="339" s="137" customFormat="1"/>
    <row r="340" s="137" customFormat="1"/>
    <row r="341" s="137" customFormat="1"/>
    <row r="342" s="137" customFormat="1"/>
    <row r="343" s="137" customFormat="1"/>
    <row r="344" s="137" customFormat="1"/>
    <row r="345" s="137" customFormat="1"/>
    <row r="346" s="137" customFormat="1"/>
    <row r="347" s="137" customFormat="1"/>
    <row r="348" s="137" customFormat="1"/>
    <row r="349" s="137" customFormat="1"/>
    <row r="350" s="137" customFormat="1"/>
    <row r="351" s="137" customFormat="1"/>
    <row r="352" s="137" customFormat="1"/>
    <row r="353" s="137" customFormat="1"/>
    <row r="354" s="137" customFormat="1"/>
    <row r="355" s="137" customFormat="1"/>
    <row r="356" s="137" customFormat="1"/>
    <row r="357" s="137" customFormat="1"/>
    <row r="358" s="137" customFormat="1"/>
    <row r="359" s="137" customFormat="1"/>
    <row r="360" s="137" customFormat="1"/>
    <row r="361" s="137" customFormat="1"/>
    <row r="362" s="137" customFormat="1"/>
    <row r="363" s="137" customFormat="1"/>
    <row r="364" s="137" customFormat="1"/>
    <row r="365" s="137" customFormat="1"/>
    <row r="366" s="137" customFormat="1"/>
    <row r="367" s="137" customFormat="1"/>
    <row r="368" s="137" customFormat="1"/>
    <row r="369" s="137" customFormat="1"/>
    <row r="370" s="137" customFormat="1"/>
    <row r="371" s="137" customFormat="1"/>
    <row r="372" s="137" customFormat="1"/>
    <row r="373" s="137" customFormat="1"/>
    <row r="374" s="137" customFormat="1"/>
    <row r="375" s="137" customFormat="1"/>
    <row r="376" s="137" customFormat="1"/>
    <row r="377" s="137" customFormat="1"/>
    <row r="378" s="137" customFormat="1"/>
    <row r="379" s="137" customFormat="1"/>
    <row r="380" s="137" customFormat="1"/>
    <row r="381" s="137" customFormat="1"/>
    <row r="382" s="137" customFormat="1"/>
    <row r="383" s="137" customFormat="1"/>
    <row r="384" s="137" customFormat="1"/>
    <row r="385" s="137" customFormat="1"/>
    <row r="386" s="137" customFormat="1"/>
    <row r="387" s="137" customFormat="1"/>
    <row r="388" s="137" customFormat="1"/>
    <row r="389" s="137" customFormat="1"/>
    <row r="390" s="137" customFormat="1"/>
    <row r="391" s="137" customFormat="1"/>
    <row r="392" s="137" customFormat="1"/>
    <row r="393" s="137" customFormat="1"/>
    <row r="394" s="137" customFormat="1"/>
    <row r="395" s="137" customFormat="1"/>
    <row r="396" s="137" customFormat="1"/>
    <row r="397" s="137" customFormat="1"/>
    <row r="398" s="137" customFormat="1"/>
    <row r="399" s="137" customFormat="1"/>
    <row r="400" s="137" customFormat="1"/>
    <row r="401" s="137" customFormat="1"/>
    <row r="402" s="137" customFormat="1"/>
    <row r="403" s="137" customFormat="1"/>
    <row r="404" s="137" customFormat="1"/>
    <row r="405" s="137" customFormat="1"/>
    <row r="406" s="137" customFormat="1"/>
    <row r="407" s="137" customFormat="1"/>
    <row r="408" s="137" customFormat="1"/>
    <row r="409" s="137" customFormat="1"/>
    <row r="410" s="137" customFormat="1"/>
    <row r="411" s="137" customFormat="1"/>
    <row r="412" s="137" customFormat="1"/>
    <row r="413" s="137" customFormat="1"/>
    <row r="414" s="137" customFormat="1"/>
    <row r="415" s="137" customFormat="1"/>
    <row r="416" s="137" customFormat="1"/>
    <row r="417" s="137" customFormat="1"/>
    <row r="418" s="137" customFormat="1"/>
    <row r="419" s="137" customFormat="1"/>
    <row r="420" s="137" customFormat="1"/>
    <row r="421" s="137" customFormat="1"/>
    <row r="422" s="137" customFormat="1"/>
    <row r="423" s="137" customFormat="1"/>
    <row r="424" s="137" customFormat="1"/>
    <row r="425" s="137" customFormat="1"/>
    <row r="426" s="137" customFormat="1"/>
    <row r="427" s="137" customFormat="1"/>
    <row r="428" s="137" customFormat="1"/>
    <row r="429" s="137" customFormat="1"/>
    <row r="430" s="137" customFormat="1"/>
    <row r="431" s="137" customFormat="1"/>
    <row r="432" s="137" customFormat="1"/>
    <row r="433" s="137" customFormat="1"/>
    <row r="434" s="137" customFormat="1"/>
    <row r="435" s="137" customFormat="1"/>
    <row r="436" s="137" customFormat="1"/>
    <row r="437" s="137" customFormat="1"/>
    <row r="438" s="137" customFormat="1"/>
    <row r="439" s="137" customFormat="1"/>
    <row r="440" s="137" customFormat="1"/>
    <row r="441" s="137" customFormat="1"/>
    <row r="442" s="137" customFormat="1"/>
    <row r="443" s="137" customFormat="1"/>
    <row r="444" s="137" customFormat="1"/>
    <row r="445" s="137" customFormat="1"/>
    <row r="446" s="137" customFormat="1"/>
    <row r="447" s="137" customFormat="1"/>
    <row r="448" s="137" customFormat="1"/>
    <row r="449" s="137" customFormat="1"/>
    <row r="450" s="137" customFormat="1"/>
    <row r="451" s="137" customFormat="1"/>
    <row r="452" s="137" customFormat="1"/>
    <row r="453" s="137" customFormat="1"/>
    <row r="454" s="137" customFormat="1"/>
    <row r="455" s="137" customFormat="1"/>
    <row r="456" s="137" customFormat="1"/>
    <row r="457" s="137" customFormat="1"/>
    <row r="458" s="137" customFormat="1"/>
    <row r="459" s="137" customFormat="1"/>
    <row r="460" s="137" customFormat="1"/>
    <row r="461" s="137" customFormat="1"/>
    <row r="462" s="137" customFormat="1"/>
    <row r="463" s="137" customFormat="1"/>
    <row r="464" s="137" customFormat="1"/>
    <row r="465" s="137" customFormat="1"/>
    <row r="466" s="137" customFormat="1"/>
    <row r="467" s="137" customFormat="1"/>
    <row r="468" s="137" customFormat="1"/>
    <row r="469" s="137" customFormat="1"/>
    <row r="470" s="137" customFormat="1"/>
    <row r="471" s="137" customFormat="1"/>
    <row r="472" s="137" customFormat="1"/>
    <row r="473" s="137" customFormat="1"/>
    <row r="474" s="137" customFormat="1"/>
    <row r="475" s="137" customFormat="1"/>
    <row r="476" s="137" customFormat="1"/>
    <row r="477" s="137" customFormat="1"/>
    <row r="478" s="137" customFormat="1"/>
    <row r="479" s="137" customFormat="1"/>
    <row r="480" s="137" customFormat="1"/>
    <row r="481" s="137" customFormat="1"/>
    <row r="482" s="137" customFormat="1"/>
    <row r="483" s="137" customFormat="1"/>
    <row r="484" s="137" customFormat="1"/>
    <row r="485" s="137" customFormat="1"/>
    <row r="486" s="137" customFormat="1"/>
    <row r="487" s="137" customFormat="1"/>
    <row r="488" s="137" customFormat="1"/>
    <row r="489" s="137" customFormat="1"/>
    <row r="490" s="137" customFormat="1"/>
    <row r="491" s="137" customFormat="1"/>
    <row r="492" s="137" customFormat="1"/>
    <row r="493" s="137" customFormat="1"/>
    <row r="494" s="137" customFormat="1"/>
    <row r="495" s="137" customFormat="1"/>
    <row r="496" s="137" customFormat="1"/>
    <row r="497" s="137" customFormat="1"/>
    <row r="498" s="137" customFormat="1"/>
    <row r="499" s="137" customFormat="1"/>
    <row r="500" s="137" customFormat="1"/>
    <row r="501" s="137" customFormat="1"/>
    <row r="502" s="137" customFormat="1"/>
    <row r="503" s="137" customFormat="1"/>
    <row r="504" s="137" customFormat="1"/>
    <row r="505" s="137" customFormat="1"/>
    <row r="506" s="137" customFormat="1"/>
    <row r="507" s="137" customFormat="1"/>
    <row r="508" s="137" customFormat="1"/>
    <row r="509" s="137" customFormat="1"/>
    <row r="510" s="137" customFormat="1"/>
    <row r="511" s="137" customFormat="1"/>
    <row r="512" s="137" customFormat="1"/>
    <row r="513" s="137" customFormat="1"/>
    <row r="514" s="137" customFormat="1"/>
    <row r="515" s="137" customFormat="1"/>
    <row r="516" s="137" customFormat="1"/>
    <row r="517" s="137" customFormat="1"/>
    <row r="518" s="137" customFormat="1"/>
    <row r="519" s="137" customFormat="1"/>
    <row r="520" s="137" customFormat="1"/>
    <row r="521" s="137" customFormat="1"/>
    <row r="522" s="137" customFormat="1"/>
    <row r="523" s="137" customFormat="1"/>
    <row r="524" s="137" customFormat="1"/>
    <row r="525" s="137" customFormat="1"/>
    <row r="526" s="137" customFormat="1"/>
    <row r="527" s="137" customFormat="1"/>
    <row r="528" s="137" customFormat="1"/>
    <row r="529" s="137" customFormat="1"/>
    <row r="530" s="137" customFormat="1"/>
    <row r="531" s="137" customFormat="1"/>
    <row r="532" s="137" customFormat="1"/>
    <row r="533" s="137" customFormat="1"/>
    <row r="534" s="137" customFormat="1"/>
    <row r="535" s="137" customFormat="1"/>
    <row r="536" s="137" customFormat="1"/>
    <row r="537" s="137" customFormat="1"/>
    <row r="538" s="137" customFormat="1"/>
    <row r="539" s="137" customFormat="1"/>
    <row r="540" s="137" customFormat="1"/>
    <row r="541" s="137" customFormat="1"/>
    <row r="542" s="137" customFormat="1"/>
    <row r="543" s="137" customFormat="1"/>
    <row r="544" s="137" customFormat="1"/>
    <row r="545" s="137" customFormat="1"/>
    <row r="546" s="137" customFormat="1"/>
    <row r="547" s="137" customFormat="1"/>
    <row r="548" s="137" customFormat="1"/>
    <row r="549" s="137" customFormat="1"/>
    <row r="550" s="137" customFormat="1"/>
    <row r="551" s="137" customFormat="1"/>
    <row r="552" s="137" customFormat="1"/>
    <row r="553" s="137" customFormat="1"/>
    <row r="554" s="137" customFormat="1"/>
    <row r="555" s="137" customFormat="1"/>
    <row r="556" s="137" customFormat="1"/>
    <row r="557" s="137" customFormat="1"/>
    <row r="558" s="137" customFormat="1"/>
    <row r="559" s="137" customFormat="1"/>
    <row r="560" s="137" customFormat="1"/>
    <row r="561" s="137" customFormat="1"/>
    <row r="562" s="137" customFormat="1"/>
    <row r="563" s="137" customFormat="1"/>
    <row r="564" s="137" customFormat="1"/>
    <row r="565" s="137" customFormat="1"/>
    <row r="566" s="137" customFormat="1"/>
    <row r="567" s="137" customFormat="1"/>
    <row r="568" s="137" customFormat="1"/>
    <row r="569" s="137" customFormat="1"/>
    <row r="570" s="137" customFormat="1"/>
    <row r="571" s="137" customFormat="1"/>
    <row r="572" s="137" customFormat="1"/>
    <row r="573" s="137" customFormat="1"/>
    <row r="574" s="137" customFormat="1"/>
    <row r="575" s="137" customFormat="1"/>
    <row r="576" s="137" customFormat="1"/>
    <row r="577" s="137" customFormat="1"/>
    <row r="578" s="137" customFormat="1"/>
    <row r="579" s="137" customFormat="1"/>
    <row r="580" s="137" customFormat="1"/>
    <row r="581" s="137" customFormat="1"/>
    <row r="582" s="137" customFormat="1"/>
    <row r="583" s="137" customFormat="1"/>
    <row r="584" s="137" customFormat="1"/>
    <row r="585" s="137" customFormat="1"/>
    <row r="586" s="137" customFormat="1"/>
    <row r="587" s="137" customFormat="1"/>
    <row r="588" s="137" customFormat="1"/>
    <row r="589" s="137" customFormat="1"/>
    <row r="590" s="137" customFormat="1"/>
    <row r="591" s="137" customFormat="1"/>
    <row r="592" s="137" customFormat="1"/>
    <row r="593" s="137" customFormat="1"/>
    <row r="594" s="137" customFormat="1"/>
    <row r="595" s="137" customFormat="1"/>
    <row r="596" s="137" customFormat="1"/>
    <row r="597" s="137" customFormat="1"/>
    <row r="598" s="137" customFormat="1"/>
    <row r="599" s="137" customFormat="1"/>
    <row r="600" s="137" customFormat="1"/>
    <row r="601" s="137" customFormat="1"/>
    <row r="602" s="137" customFormat="1"/>
    <row r="603" s="137" customFormat="1"/>
    <row r="604" s="137" customFormat="1"/>
    <row r="605" s="137" customFormat="1"/>
    <row r="606" s="137" customFormat="1"/>
    <row r="607" s="137" customFormat="1"/>
    <row r="608" s="137" customFormat="1"/>
    <row r="609" s="137" customFormat="1"/>
    <row r="610" s="137" customFormat="1"/>
    <row r="611" s="137" customFormat="1"/>
    <row r="612" s="137" customFormat="1"/>
    <row r="613" s="137" customFormat="1"/>
    <row r="614" s="137" customFormat="1"/>
    <row r="615" s="137" customFormat="1"/>
    <row r="616" s="137" customFormat="1"/>
    <row r="617" s="137" customFormat="1"/>
    <row r="618" s="137" customFormat="1"/>
    <row r="619" s="137" customFormat="1"/>
    <row r="620" s="137" customFormat="1"/>
    <row r="621" s="137" customFormat="1"/>
    <row r="622" s="137" customFormat="1"/>
    <row r="623" s="137" customFormat="1"/>
    <row r="624" s="137" customFormat="1"/>
    <row r="625" s="137" customFormat="1"/>
    <row r="626" s="137" customFormat="1"/>
    <row r="627" s="137" customFormat="1"/>
    <row r="628" s="137" customFormat="1"/>
    <row r="629" s="137" customFormat="1"/>
    <row r="630" s="137" customFormat="1"/>
    <row r="631" s="137" customFormat="1"/>
    <row r="632" s="137" customFormat="1"/>
    <row r="633" s="137" customFormat="1"/>
    <row r="634" s="137" customFormat="1"/>
    <row r="635" s="137" customFormat="1"/>
    <row r="636" s="137" customFormat="1"/>
    <row r="637" s="137" customFormat="1"/>
    <row r="638" s="137" customFormat="1"/>
    <row r="639" s="137" customFormat="1"/>
    <row r="640" s="137" customFormat="1"/>
    <row r="641" s="137" customFormat="1"/>
    <row r="642" s="137" customFormat="1"/>
    <row r="643" s="137" customFormat="1"/>
    <row r="644" s="137" customFormat="1"/>
    <row r="645" s="137" customFormat="1"/>
    <row r="646" s="137" customFormat="1"/>
    <row r="647" s="137" customFormat="1"/>
    <row r="648" s="137" customFormat="1"/>
    <row r="649" s="137" customFormat="1"/>
    <row r="650" s="137" customFormat="1"/>
    <row r="651" s="137" customFormat="1"/>
    <row r="652" s="137" customFormat="1"/>
    <row r="653" s="137" customFormat="1"/>
    <row r="654" s="137" customFormat="1"/>
    <row r="655" s="137" customFormat="1"/>
    <row r="656" s="137" customFormat="1"/>
    <row r="657" s="137" customFormat="1"/>
    <row r="658" s="137" customFormat="1"/>
    <row r="659" s="137" customFormat="1"/>
    <row r="660" s="137" customFormat="1"/>
    <row r="661" s="137" customFormat="1"/>
    <row r="662" s="137" customFormat="1"/>
    <row r="663" s="137" customFormat="1"/>
    <row r="664" s="137" customFormat="1"/>
    <row r="665" s="137" customFormat="1"/>
    <row r="666" s="137" customFormat="1"/>
    <row r="667" s="137" customFormat="1"/>
    <row r="668" s="137" customFormat="1"/>
    <row r="669" s="137" customFormat="1"/>
    <row r="670" s="137" customFormat="1"/>
    <row r="671" s="137" customFormat="1"/>
    <row r="672" s="137" customFormat="1"/>
    <row r="673" s="137" customFormat="1"/>
    <row r="674" s="137" customFormat="1"/>
    <row r="675" s="137" customFormat="1"/>
    <row r="676" s="137" customFormat="1"/>
    <row r="677" s="137" customFormat="1"/>
    <row r="678" s="137" customFormat="1"/>
    <row r="679" s="137" customFormat="1"/>
    <row r="680" s="137" customFormat="1"/>
    <row r="681" s="137" customFormat="1"/>
    <row r="682" s="137" customFormat="1"/>
    <row r="683" s="137" customFormat="1"/>
    <row r="684" s="137" customFormat="1"/>
    <row r="685" s="137" customFormat="1"/>
    <row r="686" s="137" customFormat="1"/>
    <row r="687" s="137" customFormat="1"/>
    <row r="688" s="137" customFormat="1"/>
    <row r="689" s="137" customFormat="1"/>
    <row r="690" s="137" customFormat="1"/>
    <row r="691" s="137" customFormat="1"/>
    <row r="692" s="137" customFormat="1"/>
    <row r="693" s="137" customFormat="1"/>
    <row r="694" s="137" customFormat="1"/>
    <row r="695" s="137" customFormat="1"/>
    <row r="696" s="137" customFormat="1"/>
    <row r="697" s="137" customFormat="1"/>
    <row r="698" s="137" customFormat="1"/>
    <row r="699" s="137" customFormat="1"/>
    <row r="700" s="137" customFormat="1"/>
    <row r="701" s="137" customFormat="1"/>
    <row r="702" s="137" customFormat="1"/>
    <row r="703" s="137" customFormat="1"/>
    <row r="704" s="137" customFormat="1"/>
    <row r="705" s="137" customFormat="1"/>
    <row r="706" s="137" customFormat="1"/>
    <row r="707" s="137" customFormat="1"/>
    <row r="708" s="137" customFormat="1"/>
    <row r="709" s="137" customFormat="1"/>
    <row r="710" s="137" customFormat="1"/>
    <row r="711" s="137" customFormat="1"/>
    <row r="712" s="137" customFormat="1"/>
    <row r="713" s="137" customFormat="1"/>
    <row r="714" s="137" customFormat="1"/>
    <row r="715" s="137" customFormat="1"/>
    <row r="716" s="137" customFormat="1"/>
    <row r="717" s="137" customFormat="1"/>
    <row r="718" s="137" customFormat="1"/>
    <row r="719" s="137" customFormat="1"/>
    <row r="720" s="137" customFormat="1"/>
    <row r="721" s="137" customFormat="1"/>
    <row r="722" s="137" customFormat="1"/>
    <row r="723" s="137" customFormat="1"/>
    <row r="724" s="137" customFormat="1"/>
    <row r="725" s="137" customFormat="1"/>
    <row r="726" s="137" customFormat="1"/>
    <row r="727" s="137" customFormat="1"/>
    <row r="728" s="137" customFormat="1"/>
    <row r="729" s="137" customFormat="1"/>
    <row r="730" s="137" customFormat="1"/>
    <row r="731" s="137" customFormat="1"/>
    <row r="732" s="137" customFormat="1"/>
    <row r="733" s="137" customFormat="1"/>
    <row r="734" s="137" customFormat="1"/>
    <row r="735" s="137" customFormat="1"/>
    <row r="736" s="137" customFormat="1"/>
    <row r="737" s="137" customFormat="1"/>
    <row r="738" s="137" customFormat="1"/>
    <row r="739" s="137" customFormat="1"/>
    <row r="740" s="137" customFormat="1"/>
    <row r="741" s="137" customFormat="1"/>
    <row r="742" s="137" customFormat="1"/>
    <row r="743" s="137" customFormat="1"/>
    <row r="744" s="137" customFormat="1"/>
    <row r="745" s="137" customFormat="1"/>
    <row r="746" s="137" customFormat="1"/>
    <row r="747" s="137" customFormat="1"/>
    <row r="748" s="137" customFormat="1"/>
    <row r="749" s="137" customFormat="1"/>
    <row r="750" s="137" customFormat="1"/>
    <row r="751" s="137" customFormat="1"/>
    <row r="752" s="137" customFormat="1"/>
    <row r="753" s="137" customFormat="1"/>
    <row r="754" s="137" customFormat="1"/>
    <row r="755" s="137" customFormat="1"/>
    <row r="756" s="137" customFormat="1"/>
    <row r="757" s="137" customFormat="1"/>
    <row r="758" s="137" customFormat="1"/>
    <row r="759" s="137" customFormat="1"/>
    <row r="760" s="137" customFormat="1"/>
    <row r="761" s="137" customFormat="1"/>
    <row r="762" s="137" customFormat="1"/>
    <row r="763" s="137" customFormat="1"/>
    <row r="764" s="137" customFormat="1"/>
    <row r="765" s="137" customFormat="1"/>
    <row r="766" s="137" customFormat="1"/>
    <row r="767" s="137" customFormat="1"/>
    <row r="768" s="137" customFormat="1"/>
    <row r="769" s="137" customFormat="1"/>
    <row r="770" s="137" customFormat="1"/>
    <row r="771" s="137" customFormat="1"/>
    <row r="772" s="137" customFormat="1"/>
    <row r="773" s="137" customFormat="1"/>
    <row r="774" s="137" customFormat="1"/>
    <row r="775" s="137" customFormat="1"/>
    <row r="776" s="137" customFormat="1"/>
    <row r="777" s="137" customFormat="1"/>
    <row r="778" s="137" customFormat="1"/>
    <row r="779" s="137" customFormat="1"/>
    <row r="780" s="137" customFormat="1"/>
    <row r="781" s="137" customFormat="1"/>
    <row r="782" s="137" customFormat="1"/>
    <row r="783" s="137" customFormat="1"/>
    <row r="784" s="137" customFormat="1"/>
    <row r="785" s="137" customFormat="1"/>
    <row r="786" s="137" customFormat="1"/>
    <row r="787" s="137" customFormat="1"/>
    <row r="788" s="137" customFormat="1"/>
    <row r="789" s="137" customFormat="1"/>
    <row r="790" s="137" customFormat="1"/>
    <row r="791" s="137" customFormat="1"/>
    <row r="792" s="137" customFormat="1"/>
    <row r="793" s="137" customFormat="1"/>
    <row r="794" s="137" customFormat="1"/>
    <row r="795" s="137" customFormat="1"/>
    <row r="796" s="137" customFormat="1"/>
    <row r="797" s="137" customFormat="1"/>
    <row r="798" s="137" customFormat="1"/>
    <row r="799" s="137" customFormat="1"/>
    <row r="800" s="137" customFormat="1"/>
    <row r="801" s="137" customFormat="1"/>
    <row r="802" s="137" customFormat="1"/>
    <row r="803" s="137" customFormat="1"/>
    <row r="804" s="137" customFormat="1"/>
    <row r="805" s="137" customFormat="1"/>
    <row r="806" s="137" customFormat="1"/>
    <row r="807" s="137" customFormat="1"/>
    <row r="808" s="137" customFormat="1"/>
    <row r="809" s="137" customFormat="1"/>
    <row r="810" s="137" customFormat="1"/>
    <row r="811" s="137" customFormat="1"/>
    <row r="812" s="137" customFormat="1"/>
    <row r="813" s="137" customFormat="1"/>
    <row r="814" s="137" customFormat="1"/>
    <row r="815" s="137" customFormat="1"/>
    <row r="816" s="137" customFormat="1"/>
    <row r="817" s="137" customFormat="1"/>
    <row r="818" s="137" customFormat="1"/>
    <row r="819" s="137" customFormat="1"/>
    <row r="820" s="137" customFormat="1"/>
    <row r="821" s="137" customFormat="1"/>
    <row r="822" s="137" customFormat="1"/>
    <row r="823" s="137" customFormat="1"/>
    <row r="824" s="137" customFormat="1"/>
    <row r="825" s="137" customFormat="1"/>
    <row r="826" s="137" customFormat="1"/>
    <row r="827" s="137" customFormat="1"/>
    <row r="828" s="137" customFormat="1"/>
    <row r="829" s="137" customFormat="1"/>
    <row r="830" s="137" customFormat="1"/>
    <row r="831" s="137" customFormat="1"/>
    <row r="832" s="137" customFormat="1"/>
    <row r="833" s="137" customFormat="1"/>
    <row r="834" s="137" customFormat="1"/>
    <row r="835" s="137" customFormat="1"/>
    <row r="836" s="137" customFormat="1"/>
    <row r="837" s="137" customFormat="1"/>
    <row r="838" s="137" customFormat="1"/>
    <row r="839" s="137" customFormat="1"/>
    <row r="840" s="137" customFormat="1"/>
    <row r="841" s="137" customFormat="1"/>
    <row r="842" s="137" customFormat="1"/>
    <row r="843" s="137" customFormat="1"/>
    <row r="844" s="137" customFormat="1"/>
    <row r="845" s="137" customFormat="1"/>
    <row r="846" s="137" customFormat="1"/>
    <row r="847" s="137" customFormat="1"/>
    <row r="848" s="137" customFormat="1"/>
    <row r="849" s="137" customFormat="1"/>
    <row r="850" s="137" customFormat="1"/>
    <row r="851" s="137" customFormat="1"/>
    <row r="852" s="137" customFormat="1"/>
    <row r="853" s="137" customFormat="1"/>
    <row r="854" s="137" customFormat="1"/>
    <row r="855" s="137" customFormat="1"/>
    <row r="856" s="137" customFormat="1"/>
    <row r="857" s="137" customFormat="1"/>
    <row r="858" s="137" customFormat="1"/>
    <row r="859" s="137" customFormat="1"/>
    <row r="860" s="137" customFormat="1"/>
    <row r="861" s="137" customFormat="1"/>
    <row r="862" s="137" customFormat="1"/>
    <row r="863" s="137" customFormat="1"/>
    <row r="864" s="137" customFormat="1"/>
    <row r="865" s="137" customFormat="1"/>
    <row r="866" s="137" customFormat="1"/>
    <row r="867" s="137" customFormat="1"/>
    <row r="868" s="137" customFormat="1"/>
    <row r="869" s="137" customFormat="1"/>
    <row r="870" s="137" customFormat="1"/>
    <row r="871" s="137" customFormat="1"/>
    <row r="872" s="137" customFormat="1"/>
    <row r="873" s="137" customFormat="1"/>
    <row r="874" s="137" customFormat="1"/>
    <row r="875" s="137" customFormat="1"/>
    <row r="876" s="137" customFormat="1"/>
    <row r="877" s="137" customFormat="1"/>
    <row r="878" s="137" customFormat="1"/>
    <row r="879" s="137" customFormat="1"/>
    <row r="880" s="137" customFormat="1"/>
    <row r="881" s="137" customFormat="1"/>
    <row r="882" s="137" customFormat="1"/>
    <row r="883" s="137" customFormat="1"/>
    <row r="884" s="137" customFormat="1"/>
    <row r="885" s="137" customFormat="1"/>
    <row r="886" s="137" customFormat="1"/>
    <row r="887" s="137" customFormat="1"/>
    <row r="888" s="137" customFormat="1"/>
    <row r="889" s="137" customFormat="1"/>
    <row r="890" s="137" customFormat="1"/>
    <row r="891" s="137" customFormat="1"/>
    <row r="892" s="137" customFormat="1"/>
    <row r="893" s="137" customFormat="1"/>
    <row r="894" s="137" customFormat="1"/>
    <row r="895" s="137" customFormat="1"/>
    <row r="896" s="137" customFormat="1"/>
    <row r="897" s="137" customFormat="1"/>
    <row r="898" s="137" customFormat="1"/>
    <row r="899" s="137" customFormat="1"/>
    <row r="900" s="137" customFormat="1"/>
    <row r="901" s="137" customFormat="1"/>
    <row r="902" s="137" customFormat="1"/>
    <row r="903" s="137" customFormat="1"/>
    <row r="904" s="137" customFormat="1"/>
    <row r="905" s="137" customFormat="1"/>
    <row r="906" s="137" customFormat="1"/>
    <row r="907" s="137" customFormat="1"/>
    <row r="908" s="137" customFormat="1"/>
    <row r="909" s="137" customFormat="1"/>
    <row r="910" s="137" customFormat="1"/>
    <row r="911" s="137" customFormat="1"/>
    <row r="912" s="137" customFormat="1"/>
    <row r="913" s="137" customFormat="1"/>
    <row r="914" s="137" customFormat="1"/>
    <row r="915" s="137" customFormat="1"/>
    <row r="916" s="137" customFormat="1"/>
    <row r="917" s="137" customFormat="1"/>
    <row r="918" s="137" customFormat="1"/>
    <row r="919" s="137" customFormat="1"/>
    <row r="920" s="137" customFormat="1"/>
    <row r="921" s="137" customFormat="1"/>
    <row r="922" s="137" customFormat="1"/>
    <row r="923" s="137" customFormat="1"/>
    <row r="924" s="137" customFormat="1"/>
    <row r="925" s="137" customFormat="1"/>
    <row r="926" s="137" customFormat="1"/>
    <row r="927" s="137" customFormat="1"/>
    <row r="928" s="137" customFormat="1"/>
    <row r="929" s="137" customFormat="1"/>
    <row r="930" s="137" customFormat="1"/>
    <row r="931" s="137" customFormat="1"/>
    <row r="932" s="137" customFormat="1"/>
    <row r="933" s="137" customFormat="1"/>
    <row r="934" s="137" customFormat="1"/>
    <row r="935" s="137" customFormat="1"/>
    <row r="936" s="137" customFormat="1"/>
    <row r="937" s="137" customFormat="1"/>
    <row r="938" s="137" customFormat="1"/>
    <row r="939" s="137" customFormat="1"/>
    <row r="940" s="137" customFormat="1"/>
    <row r="941" s="137" customFormat="1"/>
    <row r="942" s="137" customFormat="1"/>
    <row r="943" s="137" customFormat="1"/>
    <row r="944" s="137" customFormat="1"/>
    <row r="945" s="137" customFormat="1"/>
    <row r="946" s="137" customFormat="1"/>
    <row r="947" s="137" customFormat="1"/>
    <row r="948" s="137" customFormat="1"/>
    <row r="949" s="137" customFormat="1"/>
    <row r="950" s="137" customFormat="1"/>
    <row r="951" s="137" customFormat="1"/>
    <row r="952" s="137" customFormat="1"/>
    <row r="953" s="137" customFormat="1"/>
    <row r="954" s="137" customFormat="1"/>
    <row r="955" s="137" customFormat="1"/>
    <row r="956" s="137" customFormat="1"/>
    <row r="957" s="137" customFormat="1"/>
    <row r="958" s="137" customFormat="1"/>
    <row r="959" s="137" customFormat="1"/>
    <row r="960" s="137" customFormat="1"/>
    <row r="961" s="137" customFormat="1"/>
    <row r="962" s="137" customFormat="1"/>
    <row r="963" s="137" customFormat="1"/>
    <row r="964" s="137" customFormat="1"/>
    <row r="965" s="137" customFormat="1"/>
    <row r="966" s="137" customFormat="1"/>
    <row r="967" s="137" customFormat="1"/>
    <row r="968" s="137" customFormat="1"/>
    <row r="969" s="137" customFormat="1"/>
    <row r="970" s="137" customFormat="1"/>
    <row r="971" s="137" customFormat="1"/>
    <row r="972" s="137" customFormat="1"/>
    <row r="973" s="137" customFormat="1"/>
    <row r="974" s="137" customFormat="1"/>
    <row r="975" s="137" customFormat="1"/>
    <row r="976" s="137" customFormat="1"/>
    <row r="977" s="137" customFormat="1"/>
    <row r="978" s="137" customFormat="1"/>
    <row r="979" s="137" customFormat="1"/>
    <row r="980" s="137" customFormat="1"/>
    <row r="981" s="137" customFormat="1"/>
    <row r="982" s="137" customFormat="1"/>
    <row r="983" s="137" customFormat="1"/>
    <row r="984" s="137" customFormat="1"/>
    <row r="985" s="137" customFormat="1"/>
    <row r="986" s="137" customFormat="1"/>
    <row r="987" s="137" customFormat="1"/>
    <row r="988" s="137" customFormat="1"/>
    <row r="989" s="137" customFormat="1"/>
    <row r="990" s="137" customFormat="1"/>
    <row r="991" s="137" customFormat="1"/>
    <row r="992" s="137" customFormat="1"/>
    <row r="993" s="137" customFormat="1"/>
    <row r="994" s="137" customFormat="1"/>
    <row r="995" s="137" customFormat="1"/>
    <row r="996" s="137" customFormat="1"/>
    <row r="997" s="137" customFormat="1"/>
    <row r="998" s="137" customFormat="1"/>
    <row r="999" s="137" customFormat="1"/>
    <row r="1000" s="137" customFormat="1"/>
    <row r="1001" s="137" customFormat="1"/>
    <row r="1002" s="137" customFormat="1"/>
    <row r="1003" s="137" customFormat="1"/>
    <row r="1004" s="137" customFormat="1"/>
    <row r="1005" s="137" customFormat="1"/>
    <row r="1006" s="137" customFormat="1"/>
    <row r="1007" s="137" customFormat="1"/>
    <row r="1008" s="137" customFormat="1"/>
    <row r="1009" s="137" customFormat="1"/>
    <row r="1010" s="137" customFormat="1"/>
    <row r="1011" s="137" customFormat="1"/>
    <row r="1012" s="137" customFormat="1"/>
    <row r="1013" s="137" customFormat="1"/>
    <row r="1014" s="137" customFormat="1"/>
    <row r="1015" s="137" customFormat="1"/>
    <row r="1016" s="137" customFormat="1"/>
    <row r="1017" s="137" customFormat="1"/>
    <row r="1018" s="137" customFormat="1"/>
    <row r="1019" s="137" customFormat="1"/>
    <row r="1020" s="137" customFormat="1"/>
    <row r="1021" s="137" customFormat="1"/>
    <row r="1022" s="137" customFormat="1"/>
    <row r="1023" s="137" customFormat="1"/>
    <row r="1024" s="137" customFormat="1"/>
    <row r="1025" s="137" customFormat="1"/>
    <row r="1026" s="137" customFormat="1"/>
    <row r="1027" s="137" customFormat="1"/>
    <row r="1028" s="137" customFormat="1"/>
    <row r="1029" s="137" customFormat="1"/>
    <row r="1030" s="137" customFormat="1"/>
    <row r="1031" s="137" customFormat="1"/>
    <row r="1032" s="137" customFormat="1"/>
    <row r="1033" s="137" customFormat="1"/>
    <row r="1034" s="137" customFormat="1"/>
    <row r="1035" s="137" customFormat="1"/>
    <row r="1036" s="137" customFormat="1"/>
    <row r="1037" s="137" customFormat="1"/>
    <row r="1038" s="137" customFormat="1"/>
    <row r="1039" s="137" customFormat="1"/>
    <row r="1040" s="137" customFormat="1"/>
    <row r="1041" s="137" customFormat="1"/>
    <row r="1042" s="137" customFormat="1"/>
    <row r="1043" s="137" customFormat="1"/>
    <row r="1044" s="137" customFormat="1"/>
    <row r="1045" s="137" customFormat="1"/>
    <row r="1046" s="137" customFormat="1"/>
    <row r="1047" s="137" customFormat="1"/>
    <row r="1048" s="137" customFormat="1"/>
    <row r="1049" s="137" customFormat="1"/>
    <row r="1050" s="137" customFormat="1"/>
    <row r="1051" s="137" customFormat="1"/>
    <row r="1052" s="137" customFormat="1"/>
    <row r="1053" s="137" customFormat="1"/>
    <row r="1054" s="137" customFormat="1"/>
    <row r="1055" s="137" customFormat="1"/>
    <row r="1056" s="137" customFormat="1"/>
    <row r="1057" s="137" customFormat="1"/>
    <row r="1058" s="137" customFormat="1"/>
    <row r="1059" s="137" customFormat="1"/>
    <row r="1060" s="137" customFormat="1"/>
    <row r="1061" s="137" customFormat="1"/>
    <row r="1062" s="137" customFormat="1"/>
    <row r="1063" s="137" customFormat="1"/>
    <row r="1064" s="137" customFormat="1"/>
    <row r="1065" s="137" customFormat="1"/>
    <row r="1066" s="137" customFormat="1"/>
    <row r="1067" s="137" customFormat="1"/>
    <row r="1068" s="137" customFormat="1"/>
    <row r="1069" s="137" customFormat="1"/>
    <row r="1070" s="137" customFormat="1"/>
    <row r="1071" s="137" customFormat="1"/>
    <row r="1072" s="137" customFormat="1"/>
    <row r="1073" s="137" customFormat="1"/>
    <row r="1074" s="137" customFormat="1"/>
    <row r="1075" s="137" customFormat="1"/>
    <row r="1076" s="137" customFormat="1"/>
    <row r="1077" s="137" customFormat="1"/>
    <row r="1078" s="137" customFormat="1"/>
    <row r="1079" s="137" customFormat="1"/>
    <row r="1080" s="137" customFormat="1"/>
    <row r="1081" s="137" customFormat="1"/>
    <row r="1082" s="137" customFormat="1"/>
    <row r="1083" s="137" customFormat="1"/>
    <row r="1084" s="137" customFormat="1"/>
    <row r="1085" s="137" customFormat="1"/>
    <row r="1086" s="137" customFormat="1"/>
    <row r="1087" s="137" customFormat="1"/>
    <row r="1088" s="137" customFormat="1"/>
    <row r="1089" s="137" customFormat="1"/>
    <row r="1090" s="137" customFormat="1"/>
    <row r="1091" s="137" customFormat="1"/>
    <row r="1092" s="137" customFormat="1"/>
    <row r="1093" s="137" customFormat="1"/>
    <row r="1094" s="137" customFormat="1"/>
    <row r="1095" s="137" customFormat="1"/>
    <row r="1096" s="137" customFormat="1"/>
    <row r="1097" s="137" customFormat="1"/>
    <row r="1098" s="137" customFormat="1"/>
    <row r="1099" s="137" customFormat="1"/>
    <row r="1100" s="137" customFormat="1"/>
    <row r="1101" s="137" customFormat="1"/>
    <row r="1102" s="137" customFormat="1"/>
    <row r="1103" s="137" customFormat="1"/>
    <row r="1104" s="137" customFormat="1"/>
    <row r="1105" s="137" customFormat="1"/>
    <row r="1106" s="137" customFormat="1"/>
    <row r="1107" s="137" customFormat="1"/>
    <row r="1108" s="137" customFormat="1"/>
    <row r="1109" s="137" customFormat="1"/>
    <row r="1110" s="137" customFormat="1"/>
    <row r="1111" s="137" customFormat="1"/>
    <row r="1112" s="137" customFormat="1"/>
    <row r="1113" s="137" customFormat="1"/>
    <row r="1114" s="137" customFormat="1"/>
    <row r="1115" s="137" customFormat="1"/>
    <row r="1116" s="137" customFormat="1"/>
    <row r="1117" s="137" customFormat="1"/>
    <row r="1118" s="137" customFormat="1"/>
    <row r="1119" s="137" customFormat="1"/>
    <row r="1120" s="137" customFormat="1"/>
    <row r="1121" s="137" customFormat="1"/>
    <row r="1122" s="137" customFormat="1"/>
    <row r="1123" s="137" customFormat="1"/>
    <row r="1124" s="137" customFormat="1"/>
    <row r="1125" s="137" customFormat="1"/>
    <row r="1126" s="137" customFormat="1"/>
    <row r="1127" s="137" customFormat="1"/>
    <row r="1128" s="137" customFormat="1"/>
    <row r="1129" s="137" customFormat="1"/>
    <row r="1130" s="137" customFormat="1"/>
    <row r="1131" s="137" customFormat="1"/>
    <row r="1132" s="137" customFormat="1"/>
    <row r="1133" s="137" customFormat="1"/>
    <row r="1134" s="137" customFormat="1"/>
    <row r="1135" s="137" customFormat="1"/>
    <row r="1136" s="137" customFormat="1"/>
    <row r="1137" s="137" customFormat="1"/>
    <row r="1138" s="137" customFormat="1"/>
    <row r="1139" s="137" customFormat="1"/>
    <row r="1140" s="137" customFormat="1"/>
    <row r="1141" s="137" customFormat="1"/>
    <row r="1142" s="137" customFormat="1"/>
    <row r="1143" s="137" customFormat="1"/>
    <row r="1144" s="137" customFormat="1"/>
    <row r="1145" s="137" customFormat="1"/>
    <row r="1146" s="137" customFormat="1"/>
    <row r="1147" s="137" customFormat="1"/>
    <row r="1148" s="137" customFormat="1"/>
    <row r="1149" s="137" customFormat="1"/>
    <row r="1150" s="137" customFormat="1"/>
    <row r="1151" s="137" customFormat="1"/>
    <row r="1152" s="137" customFormat="1"/>
    <row r="1153" s="137" customFormat="1"/>
    <row r="1154" s="137" customFormat="1"/>
    <row r="1155" s="137" customFormat="1"/>
    <row r="1156" s="137" customFormat="1"/>
    <row r="1157" s="137" customFormat="1"/>
    <row r="1158" s="137" customFormat="1"/>
    <row r="1159" s="137" customFormat="1"/>
    <row r="1160" s="137" customFormat="1"/>
    <row r="1161" s="137" customFormat="1"/>
    <row r="1162" s="137" customFormat="1"/>
    <row r="1163" s="137" customFormat="1"/>
    <row r="1164" s="137" customFormat="1"/>
    <row r="1165" s="137" customFormat="1"/>
    <row r="1166" s="137" customFormat="1"/>
    <row r="1167" s="137" customFormat="1"/>
    <row r="1168" s="137" customFormat="1"/>
    <row r="1169" s="137" customFormat="1"/>
    <row r="1170" s="137" customFormat="1"/>
    <row r="1171" s="137" customFormat="1"/>
    <row r="1172" s="137" customFormat="1"/>
    <row r="1173" s="137" customFormat="1"/>
    <row r="1174" s="137" customFormat="1"/>
    <row r="1175" s="137" customFormat="1"/>
    <row r="1176" s="137" customFormat="1"/>
    <row r="1177" s="137" customFormat="1"/>
    <row r="1178" s="137" customFormat="1"/>
  </sheetData>
  <mergeCells count="2">
    <mergeCell ref="B81:C82"/>
    <mergeCell ref="B83:C83"/>
  </mergeCells>
  <pageMargins left="0.7" right="0.7" top="0.75" bottom="0.75" header="0.3" footer="0.3"/>
  <pageSetup paperSize="9" orientation="portrait" r:id="rId1"/>
  <headerFooter>
    <oddFooter>&amp;C&amp;1#&amp;"Calibri"&amp;12&amp;K008000Internal Use</oddFooter>
  </headerFooter>
  <customProperties>
    <customPr name="_pios_id" r:id="rId2"/>
  </customProperties>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2189EE-D8F0-47C4-B5DD-56333EF33087}">
  <sheetPr>
    <tabColor theme="6"/>
  </sheetPr>
  <dimension ref="A1:E1207"/>
  <sheetViews>
    <sheetView zoomScale="80" zoomScaleNormal="80" workbookViewId="0"/>
  </sheetViews>
  <sheetFormatPr defaultColWidth="8.7109375" defaultRowHeight="15"/>
  <cols>
    <col min="1" max="1" width="5" customWidth="1"/>
    <col min="2" max="2" width="42.28515625" customWidth="1"/>
    <col min="3" max="3" width="136.7109375" style="166" customWidth="1"/>
    <col min="4" max="5" width="103.7109375" customWidth="1"/>
  </cols>
  <sheetData>
    <row r="1" spans="2:5" s="137" customFormat="1">
      <c r="C1" s="149"/>
    </row>
    <row r="2" spans="2:5" s="137" customFormat="1">
      <c r="C2" s="149"/>
    </row>
    <row r="3" spans="2:5" s="137" customFormat="1">
      <c r="C3" s="149"/>
    </row>
    <row r="4" spans="2:5" s="137" customFormat="1">
      <c r="C4" s="149"/>
    </row>
    <row r="5" spans="2:5" s="137" customFormat="1" ht="42" customHeight="1" thickBot="1">
      <c r="B5" s="150" t="s">
        <v>333</v>
      </c>
      <c r="C5" s="151"/>
      <c r="D5" s="145"/>
      <c r="E5" s="145"/>
    </row>
    <row r="6" spans="2:5" s="137" customFormat="1" ht="22.15" customHeight="1">
      <c r="B6" s="365" t="s">
        <v>334</v>
      </c>
      <c r="C6" s="369"/>
      <c r="D6" s="365"/>
      <c r="E6" s="365"/>
    </row>
    <row r="7" spans="2:5" s="137" customFormat="1">
      <c r="B7" s="365"/>
      <c r="C7" s="369"/>
      <c r="D7" s="365"/>
      <c r="E7" s="365"/>
    </row>
    <row r="8" spans="2:5" s="137" customFormat="1" ht="32.25" thickBot="1">
      <c r="B8" s="222" t="s">
        <v>335</v>
      </c>
      <c r="C8" s="223" t="s">
        <v>336</v>
      </c>
      <c r="D8" s="153"/>
      <c r="E8" s="154"/>
    </row>
    <row r="9" spans="2:5" s="137" customFormat="1" ht="22.15" customHeight="1">
      <c r="B9" s="224" t="s">
        <v>337</v>
      </c>
      <c r="C9" s="225" t="s">
        <v>338</v>
      </c>
      <c r="D9" s="224" t="s">
        <v>339</v>
      </c>
      <c r="E9" s="365"/>
    </row>
    <row r="10" spans="2:5" s="137" customFormat="1" ht="27" customHeight="1">
      <c r="B10" s="370" t="s">
        <v>340</v>
      </c>
      <c r="C10" s="371" t="s">
        <v>341</v>
      </c>
      <c r="D10" s="226"/>
      <c r="E10" s="365"/>
    </row>
    <row r="11" spans="2:5" s="137" customFormat="1" ht="22.15" customHeight="1">
      <c r="B11" s="370" t="s">
        <v>342</v>
      </c>
      <c r="C11" s="371" t="s">
        <v>343</v>
      </c>
      <c r="D11" s="370"/>
      <c r="E11" s="365"/>
    </row>
    <row r="12" spans="2:5" s="137" customFormat="1" ht="34.15" customHeight="1">
      <c r="B12" s="370" t="s">
        <v>344</v>
      </c>
      <c r="C12" s="371" t="s">
        <v>345</v>
      </c>
      <c r="D12" s="372"/>
      <c r="E12" s="365"/>
    </row>
    <row r="13" spans="2:5" s="137" customFormat="1">
      <c r="B13" s="370" t="s">
        <v>346</v>
      </c>
      <c r="C13" s="371" t="s">
        <v>347</v>
      </c>
      <c r="D13" s="372" t="s">
        <v>348</v>
      </c>
      <c r="E13" s="365"/>
    </row>
    <row r="14" spans="2:5" s="137" customFormat="1">
      <c r="B14" s="370" t="s">
        <v>349</v>
      </c>
      <c r="C14" s="371" t="s">
        <v>350</v>
      </c>
      <c r="D14" s="372"/>
      <c r="E14" s="365"/>
    </row>
    <row r="15" spans="2:5" s="137" customFormat="1">
      <c r="B15" s="370" t="s">
        <v>351</v>
      </c>
      <c r="C15" s="371" t="s">
        <v>352</v>
      </c>
      <c r="D15" s="372"/>
      <c r="E15" s="365"/>
    </row>
    <row r="16" spans="2:5" s="137" customFormat="1" ht="28.5">
      <c r="B16" s="370" t="s">
        <v>353</v>
      </c>
      <c r="C16" s="157" t="s">
        <v>354</v>
      </c>
      <c r="D16" s="226"/>
      <c r="E16" s="365"/>
    </row>
    <row r="17" spans="2:5" s="137" customFormat="1">
      <c r="B17" s="370" t="s">
        <v>355</v>
      </c>
      <c r="C17" s="157" t="s">
        <v>356</v>
      </c>
      <c r="D17" s="226"/>
      <c r="E17" s="365"/>
    </row>
    <row r="18" spans="2:5" s="137" customFormat="1">
      <c r="B18" s="370" t="s">
        <v>357</v>
      </c>
      <c r="C18" s="157" t="s">
        <v>358</v>
      </c>
      <c r="D18" s="372"/>
      <c r="E18" s="365"/>
    </row>
    <row r="19" spans="2:5" s="137" customFormat="1" ht="28.5">
      <c r="B19" s="373" t="s">
        <v>359</v>
      </c>
      <c r="C19" s="374" t="s">
        <v>360</v>
      </c>
      <c r="D19" s="375"/>
      <c r="E19" s="365"/>
    </row>
    <row r="20" spans="2:5" s="137" customFormat="1">
      <c r="B20" s="365"/>
      <c r="C20" s="369"/>
      <c r="D20" s="365"/>
      <c r="E20" s="365"/>
    </row>
    <row r="21" spans="2:5" s="137" customFormat="1" ht="24" customHeight="1" thickBot="1">
      <c r="B21" s="502" t="s">
        <v>361</v>
      </c>
      <c r="C21" s="502"/>
      <c r="D21" s="502"/>
      <c r="E21" s="154"/>
    </row>
    <row r="22" spans="2:5" s="137" customFormat="1" ht="22.15" customHeight="1">
      <c r="B22" s="224" t="s">
        <v>337</v>
      </c>
      <c r="C22" s="225" t="s">
        <v>338</v>
      </c>
      <c r="D22" s="224" t="s">
        <v>339</v>
      </c>
      <c r="E22" s="365"/>
    </row>
    <row r="23" spans="2:5" s="137" customFormat="1" ht="22.15" customHeight="1">
      <c r="B23" s="376" t="s">
        <v>362</v>
      </c>
      <c r="C23" s="160" t="s">
        <v>363</v>
      </c>
      <c r="D23" s="371"/>
      <c r="E23" s="365"/>
    </row>
    <row r="24" spans="2:5" s="137" customFormat="1" ht="22.15" customHeight="1">
      <c r="B24" s="376" t="s">
        <v>342</v>
      </c>
      <c r="C24" s="160" t="s">
        <v>364</v>
      </c>
      <c r="D24" s="371"/>
      <c r="E24" s="365"/>
    </row>
    <row r="25" spans="2:5" s="137" customFormat="1" ht="22.15" customHeight="1">
      <c r="B25" s="376" t="s">
        <v>365</v>
      </c>
      <c r="C25" s="160" t="s">
        <v>366</v>
      </c>
      <c r="D25" s="371"/>
      <c r="E25" s="365"/>
    </row>
    <row r="26" spans="2:5" s="137" customFormat="1" ht="22.15" customHeight="1">
      <c r="B26" s="376" t="s">
        <v>367</v>
      </c>
      <c r="C26" s="160" t="s">
        <v>368</v>
      </c>
      <c r="D26" s="371"/>
      <c r="E26" s="365"/>
    </row>
    <row r="27" spans="2:5" s="137" customFormat="1" ht="22.15" customHeight="1">
      <c r="B27" s="370" t="s">
        <v>369</v>
      </c>
      <c r="C27" s="160" t="s">
        <v>370</v>
      </c>
      <c r="D27" s="371"/>
      <c r="E27" s="365"/>
    </row>
    <row r="28" spans="2:5" s="137" customFormat="1" ht="22.15" customHeight="1">
      <c r="B28" s="370" t="s">
        <v>371</v>
      </c>
      <c r="C28" s="157" t="s">
        <v>372</v>
      </c>
      <c r="D28" s="371"/>
      <c r="E28" s="365"/>
    </row>
    <row r="29" spans="2:5" s="137" customFormat="1" ht="19.899999999999999" customHeight="1">
      <c r="B29" s="372" t="s">
        <v>373</v>
      </c>
      <c r="C29" s="160" t="s">
        <v>374</v>
      </c>
      <c r="D29" s="377"/>
      <c r="E29" s="365"/>
    </row>
    <row r="30" spans="2:5" s="137" customFormat="1">
      <c r="B30" s="376" t="s">
        <v>375</v>
      </c>
      <c r="C30" s="378" t="s">
        <v>376</v>
      </c>
      <c r="D30" s="377"/>
      <c r="E30" s="365"/>
    </row>
    <row r="31" spans="2:5" s="137" customFormat="1">
      <c r="B31" s="376" t="s">
        <v>377</v>
      </c>
      <c r="C31" s="160" t="s">
        <v>378</v>
      </c>
      <c r="D31" s="377"/>
      <c r="E31" s="365"/>
    </row>
    <row r="32" spans="2:5" s="137" customFormat="1">
      <c r="B32" s="376" t="s">
        <v>379</v>
      </c>
      <c r="C32" s="378" t="s">
        <v>380</v>
      </c>
      <c r="D32" s="377"/>
      <c r="E32" s="365"/>
    </row>
    <row r="33" spans="1:5" s="137" customFormat="1" ht="16.149999999999999" customHeight="1">
      <c r="B33" s="376" t="s">
        <v>381</v>
      </c>
      <c r="C33" s="378" t="s">
        <v>382</v>
      </c>
      <c r="D33" s="377"/>
      <c r="E33" s="365"/>
    </row>
    <row r="34" spans="1:5" s="137" customFormat="1">
      <c r="B34" s="376" t="s">
        <v>383</v>
      </c>
      <c r="C34" s="378" t="s">
        <v>384</v>
      </c>
      <c r="D34" s="377"/>
      <c r="E34" s="365"/>
    </row>
    <row r="35" spans="1:5" s="137" customFormat="1">
      <c r="B35" s="376" t="s">
        <v>385</v>
      </c>
      <c r="C35" s="378" t="s">
        <v>386</v>
      </c>
      <c r="D35" s="377" t="s">
        <v>387</v>
      </c>
      <c r="E35" s="365"/>
    </row>
    <row r="36" spans="1:5" s="137" customFormat="1">
      <c r="B36" s="376" t="s">
        <v>388</v>
      </c>
      <c r="C36" s="378" t="s">
        <v>389</v>
      </c>
      <c r="D36" s="379" t="s">
        <v>390</v>
      </c>
      <c r="E36" s="365"/>
    </row>
    <row r="37" spans="1:5" s="137" customFormat="1" ht="22.9" customHeight="1">
      <c r="B37" s="376" t="s">
        <v>391</v>
      </c>
      <c r="C37" s="378" t="s">
        <v>392</v>
      </c>
      <c r="D37" s="379"/>
      <c r="E37" s="365"/>
    </row>
    <row r="38" spans="1:5" s="137" customFormat="1">
      <c r="B38" s="376" t="s">
        <v>393</v>
      </c>
      <c r="C38" s="378" t="s">
        <v>394</v>
      </c>
      <c r="D38" s="379"/>
      <c r="E38" s="365"/>
    </row>
    <row r="39" spans="1:5" s="137" customFormat="1">
      <c r="B39" s="376" t="s">
        <v>395</v>
      </c>
      <c r="C39" s="378" t="s">
        <v>396</v>
      </c>
      <c r="D39" s="379"/>
      <c r="E39" s="365"/>
    </row>
    <row r="40" spans="1:5" s="137" customFormat="1" ht="30">
      <c r="A40"/>
      <c r="B40" s="376" t="s">
        <v>397</v>
      </c>
      <c r="C40" s="378" t="s">
        <v>398</v>
      </c>
      <c r="D40" s="379"/>
      <c r="E40" s="365"/>
    </row>
    <row r="41" spans="1:5" s="137" customFormat="1" ht="28.5">
      <c r="B41" s="376" t="s">
        <v>399</v>
      </c>
      <c r="C41" s="160" t="s">
        <v>400</v>
      </c>
      <c r="D41" s="379"/>
      <c r="E41" s="365"/>
    </row>
    <row r="42" spans="1:5" s="137" customFormat="1" ht="28.5">
      <c r="B42" s="376" t="s">
        <v>401</v>
      </c>
      <c r="C42" s="160" t="s">
        <v>402</v>
      </c>
      <c r="D42" s="379"/>
      <c r="E42" s="365"/>
    </row>
    <row r="43" spans="1:5" s="137" customFormat="1" ht="28.5">
      <c r="B43" s="376" t="s">
        <v>403</v>
      </c>
      <c r="C43" s="160" t="s">
        <v>404</v>
      </c>
      <c r="D43" s="379"/>
      <c r="E43" s="365"/>
    </row>
    <row r="44" spans="1:5" s="137" customFormat="1" ht="43.5">
      <c r="B44" s="376" t="s">
        <v>405</v>
      </c>
      <c r="C44" s="160" t="s">
        <v>406</v>
      </c>
      <c r="D44" s="379"/>
      <c r="E44" s="365"/>
    </row>
    <row r="45" spans="1:5" s="137" customFormat="1" ht="28.5">
      <c r="B45" s="376" t="s">
        <v>407</v>
      </c>
      <c r="C45" s="160" t="s">
        <v>408</v>
      </c>
      <c r="D45" s="379"/>
      <c r="E45" s="365"/>
    </row>
    <row r="46" spans="1:5" s="137" customFormat="1" ht="28.5">
      <c r="B46" s="376" t="s">
        <v>409</v>
      </c>
      <c r="C46" s="160" t="s">
        <v>410</v>
      </c>
      <c r="D46" s="379"/>
      <c r="E46" s="365"/>
    </row>
    <row r="47" spans="1:5" s="137" customFormat="1">
      <c r="B47" s="376" t="s">
        <v>411</v>
      </c>
      <c r="C47" s="378" t="s">
        <v>412</v>
      </c>
      <c r="D47" s="379"/>
      <c r="E47" s="365"/>
    </row>
    <row r="48" spans="1:5" s="137" customFormat="1">
      <c r="B48" s="376" t="s">
        <v>413</v>
      </c>
      <c r="C48" s="378" t="s">
        <v>414</v>
      </c>
      <c r="D48" s="379"/>
      <c r="E48" s="365"/>
    </row>
    <row r="49" spans="2:5" s="137" customFormat="1">
      <c r="B49" s="376" t="s">
        <v>415</v>
      </c>
      <c r="C49" s="378" t="s">
        <v>416</v>
      </c>
      <c r="D49" s="379"/>
      <c r="E49" s="365"/>
    </row>
    <row r="50" spans="2:5" s="137" customFormat="1">
      <c r="B50" s="376" t="s">
        <v>417</v>
      </c>
      <c r="C50" s="378" t="s">
        <v>418</v>
      </c>
      <c r="D50" s="379"/>
      <c r="E50" s="365"/>
    </row>
    <row r="51" spans="2:5" s="137" customFormat="1" ht="28.5">
      <c r="B51" s="380" t="s">
        <v>419</v>
      </c>
      <c r="C51" s="378" t="s">
        <v>420</v>
      </c>
      <c r="D51" s="379" t="s">
        <v>390</v>
      </c>
      <c r="E51" s="365"/>
    </row>
    <row r="52" spans="2:5" s="137" customFormat="1">
      <c r="B52" s="376" t="s">
        <v>421</v>
      </c>
      <c r="C52" s="378" t="s">
        <v>422</v>
      </c>
      <c r="D52" s="377" t="s">
        <v>387</v>
      </c>
      <c r="E52" s="365"/>
    </row>
    <row r="53" spans="2:5" s="137" customFormat="1" ht="24" customHeight="1">
      <c r="B53" s="376" t="s">
        <v>423</v>
      </c>
      <c r="C53" s="378" t="s">
        <v>400</v>
      </c>
      <c r="D53" s="377"/>
      <c r="E53" s="365"/>
    </row>
    <row r="54" spans="2:5" s="137" customFormat="1" ht="26.65" customHeight="1">
      <c r="B54" s="376" t="s">
        <v>424</v>
      </c>
      <c r="C54" s="378" t="s">
        <v>402</v>
      </c>
      <c r="D54" s="377"/>
      <c r="E54" s="365"/>
    </row>
    <row r="55" spans="2:5" s="137" customFormat="1" ht="28.5">
      <c r="B55" s="376" t="s">
        <v>425</v>
      </c>
      <c r="C55" s="378" t="s">
        <v>426</v>
      </c>
      <c r="D55" s="377"/>
      <c r="E55" s="365"/>
    </row>
    <row r="56" spans="2:5" s="137" customFormat="1" ht="22.15" customHeight="1">
      <c r="B56" s="376" t="s">
        <v>427</v>
      </c>
      <c r="C56" s="378" t="s">
        <v>428</v>
      </c>
      <c r="D56" s="377"/>
      <c r="E56" s="365"/>
    </row>
    <row r="57" spans="2:5" s="137" customFormat="1" ht="30.6" customHeight="1">
      <c r="B57" s="376" t="s">
        <v>429</v>
      </c>
      <c r="C57" s="378" t="s">
        <v>430</v>
      </c>
      <c r="D57" s="377"/>
      <c r="E57" s="365"/>
    </row>
    <row r="58" spans="2:5" s="137" customFormat="1" ht="23.65" customHeight="1">
      <c r="B58" s="376" t="s">
        <v>431</v>
      </c>
      <c r="C58" s="378" t="s">
        <v>432</v>
      </c>
      <c r="D58" s="377"/>
      <c r="E58" s="365"/>
    </row>
    <row r="59" spans="2:5" s="137" customFormat="1">
      <c r="B59" s="365"/>
      <c r="C59" s="369"/>
      <c r="D59" s="365"/>
      <c r="E59" s="365"/>
    </row>
    <row r="60" spans="2:5" s="137" customFormat="1" ht="21" customHeight="1" thickBot="1">
      <c r="B60" s="153" t="s">
        <v>433</v>
      </c>
      <c r="C60" s="227" t="s">
        <v>434</v>
      </c>
      <c r="D60" s="153"/>
      <c r="E60" s="154"/>
    </row>
    <row r="61" spans="2:5" s="137" customFormat="1">
      <c r="B61" s="155" t="s">
        <v>337</v>
      </c>
      <c r="C61" s="156" t="s">
        <v>338</v>
      </c>
      <c r="D61" s="155" t="s">
        <v>339</v>
      </c>
      <c r="E61" s="365"/>
    </row>
    <row r="62" spans="2:5" s="137" customFormat="1" ht="3.75" customHeight="1">
      <c r="B62" s="365"/>
      <c r="C62" s="369"/>
      <c r="D62" s="365"/>
      <c r="E62" s="365"/>
    </row>
    <row r="63" spans="2:5" s="137" customFormat="1">
      <c r="B63" s="370" t="s">
        <v>342</v>
      </c>
      <c r="C63" s="371" t="s">
        <v>435</v>
      </c>
      <c r="D63" s="371"/>
      <c r="E63" s="365"/>
    </row>
    <row r="64" spans="2:5" s="137" customFormat="1" ht="57">
      <c r="B64" s="370" t="s">
        <v>436</v>
      </c>
      <c r="C64" s="371" t="s">
        <v>437</v>
      </c>
      <c r="D64" s="371"/>
      <c r="E64" s="365"/>
    </row>
    <row r="65" spans="1:5" s="137" customFormat="1" ht="28.5">
      <c r="B65" s="370" t="s">
        <v>438</v>
      </c>
      <c r="C65" s="157" t="s">
        <v>439</v>
      </c>
      <c r="D65" s="372"/>
      <c r="E65" s="365"/>
    </row>
    <row r="66" spans="1:5" s="137" customFormat="1">
      <c r="B66" s="370" t="s">
        <v>440</v>
      </c>
      <c r="C66" s="157" t="s">
        <v>441</v>
      </c>
      <c r="D66" s="372"/>
      <c r="E66" s="365"/>
    </row>
    <row r="67" spans="1:5" s="137" customFormat="1">
      <c r="B67" s="370" t="s">
        <v>442</v>
      </c>
      <c r="C67" s="157" t="s">
        <v>443</v>
      </c>
      <c r="D67" s="372"/>
      <c r="E67" s="365"/>
    </row>
    <row r="68" spans="1:5" s="137" customFormat="1">
      <c r="B68" s="503" t="s">
        <v>397</v>
      </c>
      <c r="C68" s="374" t="s">
        <v>444</v>
      </c>
      <c r="D68" s="375"/>
      <c r="E68" s="365"/>
    </row>
    <row r="69" spans="1:5" s="137" customFormat="1">
      <c r="B69" s="504"/>
      <c r="C69" s="374" t="s">
        <v>445</v>
      </c>
      <c r="D69" s="375"/>
      <c r="E69" s="365"/>
    </row>
    <row r="70" spans="1:5" s="137" customFormat="1">
      <c r="A70" s="137" t="s">
        <v>446</v>
      </c>
      <c r="B70" s="505"/>
      <c r="C70" s="371" t="s">
        <v>447</v>
      </c>
      <c r="D70" s="372"/>
      <c r="E70" s="365"/>
    </row>
    <row r="71" spans="1:5" s="137" customFormat="1">
      <c r="B71" s="370" t="s">
        <v>448</v>
      </c>
      <c r="C71" s="157" t="s">
        <v>449</v>
      </c>
      <c r="D71" s="379" t="s">
        <v>390</v>
      </c>
      <c r="E71" s="365"/>
    </row>
    <row r="72" spans="1:5" s="137" customFormat="1" ht="28.5">
      <c r="B72" s="370" t="s">
        <v>450</v>
      </c>
      <c r="C72" s="371" t="s">
        <v>451</v>
      </c>
      <c r="D72" s="381"/>
      <c r="E72" s="365"/>
    </row>
    <row r="73" spans="1:5" s="137" customFormat="1" ht="28.5">
      <c r="B73" s="370" t="s">
        <v>452</v>
      </c>
      <c r="C73" s="157" t="s">
        <v>453</v>
      </c>
      <c r="D73" s="379" t="s">
        <v>390</v>
      </c>
      <c r="E73" s="365"/>
    </row>
    <row r="74" spans="1:5" s="137" customFormat="1" ht="57">
      <c r="B74" s="370" t="s">
        <v>454</v>
      </c>
      <c r="C74" s="371" t="s">
        <v>455</v>
      </c>
      <c r="D74" s="379" t="s">
        <v>390</v>
      </c>
      <c r="E74" s="365"/>
    </row>
    <row r="75" spans="1:5" s="137" customFormat="1" ht="28.5">
      <c r="B75" s="370" t="s">
        <v>456</v>
      </c>
      <c r="C75" s="157" t="s">
        <v>457</v>
      </c>
      <c r="D75" s="372"/>
      <c r="E75" s="365"/>
    </row>
    <row r="76" spans="1:5" s="137" customFormat="1">
      <c r="B76" s="370" t="s">
        <v>458</v>
      </c>
      <c r="C76" s="157" t="s">
        <v>459</v>
      </c>
      <c r="D76" s="372"/>
      <c r="E76" s="365"/>
    </row>
    <row r="77" spans="1:5" s="137" customFormat="1">
      <c r="B77" s="370" t="s">
        <v>460</v>
      </c>
      <c r="C77" s="157" t="s">
        <v>461</v>
      </c>
      <c r="D77" s="372"/>
      <c r="E77" s="365"/>
    </row>
    <row r="78" spans="1:5" s="137" customFormat="1">
      <c r="B78" s="370" t="s">
        <v>462</v>
      </c>
      <c r="C78" s="157" t="s">
        <v>463</v>
      </c>
      <c r="D78" s="372"/>
      <c r="E78" s="365"/>
    </row>
    <row r="79" spans="1:5" s="137" customFormat="1">
      <c r="B79" s="370" t="s">
        <v>464</v>
      </c>
      <c r="C79" s="157" t="s">
        <v>465</v>
      </c>
      <c r="D79" s="372"/>
      <c r="E79" s="365"/>
    </row>
    <row r="80" spans="1:5" s="137" customFormat="1">
      <c r="B80" s="370" t="s">
        <v>466</v>
      </c>
      <c r="C80" s="157" t="s">
        <v>467</v>
      </c>
      <c r="D80" s="372"/>
      <c r="E80" s="365"/>
    </row>
    <row r="81" spans="1:5" s="137" customFormat="1">
      <c r="B81" s="370" t="s">
        <v>468</v>
      </c>
      <c r="C81" s="161" t="s">
        <v>469</v>
      </c>
      <c r="D81" s="375"/>
      <c r="E81" s="365"/>
    </row>
    <row r="82" spans="1:5" s="137" customFormat="1">
      <c r="B82" s="373" t="s">
        <v>470</v>
      </c>
      <c r="C82" s="161" t="s">
        <v>471</v>
      </c>
      <c r="D82" s="375"/>
      <c r="E82" s="365"/>
    </row>
    <row r="83" spans="1:5" s="137" customFormat="1">
      <c r="B83" s="373" t="s">
        <v>472</v>
      </c>
      <c r="C83" s="161" t="s">
        <v>473</v>
      </c>
      <c r="D83" s="375"/>
      <c r="E83" s="365"/>
    </row>
    <row r="84" spans="1:5" s="137" customFormat="1">
      <c r="B84" s="365"/>
      <c r="C84" s="369"/>
      <c r="D84" s="365"/>
      <c r="E84" s="365"/>
    </row>
    <row r="85" spans="1:5" s="137" customFormat="1" ht="21" customHeight="1" thickBot="1">
      <c r="B85" s="153" t="s">
        <v>474</v>
      </c>
      <c r="C85" s="227" t="s">
        <v>475</v>
      </c>
      <c r="D85" s="153"/>
      <c r="E85" s="154"/>
    </row>
    <row r="86" spans="1:5" s="137" customFormat="1">
      <c r="A86"/>
      <c r="B86" s="224" t="s">
        <v>337</v>
      </c>
      <c r="C86" s="225" t="s">
        <v>338</v>
      </c>
      <c r="D86" s="224" t="s">
        <v>339</v>
      </c>
      <c r="E86" s="365"/>
    </row>
    <row r="87" spans="1:5" s="137" customFormat="1" ht="5.0999999999999996" customHeight="1">
      <c r="B87" s="155"/>
      <c r="C87" s="156"/>
      <c r="D87" s="155"/>
      <c r="E87" s="365"/>
    </row>
    <row r="88" spans="1:5" s="137" customFormat="1" ht="28.5">
      <c r="B88" s="162" t="s">
        <v>476</v>
      </c>
      <c r="C88" s="160" t="s">
        <v>477</v>
      </c>
      <c r="D88" s="377"/>
      <c r="E88" s="365"/>
    </row>
    <row r="89" spans="1:5" s="137" customFormat="1" ht="28.5">
      <c r="B89" s="163" t="s">
        <v>478</v>
      </c>
      <c r="C89" s="157" t="s">
        <v>479</v>
      </c>
      <c r="D89" s="372"/>
      <c r="E89" s="365"/>
    </row>
    <row r="90" spans="1:5" s="137" customFormat="1">
      <c r="B90" s="143"/>
      <c r="C90" s="143"/>
      <c r="D90" s="365"/>
      <c r="E90" s="365"/>
    </row>
    <row r="91" spans="1:5" s="137" customFormat="1" ht="22.15" customHeight="1" thickBot="1">
      <c r="B91" s="153" t="s">
        <v>480</v>
      </c>
      <c r="C91" s="227" t="s">
        <v>481</v>
      </c>
      <c r="D91" s="153"/>
      <c r="E91" s="154"/>
    </row>
    <row r="92" spans="1:5" s="137" customFormat="1">
      <c r="B92" s="155" t="s">
        <v>337</v>
      </c>
      <c r="C92" s="156" t="s">
        <v>338</v>
      </c>
      <c r="D92" s="155" t="s">
        <v>339</v>
      </c>
      <c r="E92" s="365"/>
    </row>
    <row r="93" spans="1:5" s="137" customFormat="1" ht="5.0999999999999996" customHeight="1">
      <c r="B93" s="155"/>
      <c r="C93" s="156"/>
      <c r="D93" s="155"/>
      <c r="E93" s="365"/>
    </row>
    <row r="94" spans="1:5" s="137" customFormat="1" ht="28.5">
      <c r="B94" s="382" t="s">
        <v>482</v>
      </c>
      <c r="C94" s="378" t="s">
        <v>483</v>
      </c>
      <c r="D94" s="377" t="s">
        <v>484</v>
      </c>
      <c r="E94" s="365"/>
    </row>
    <row r="95" spans="1:5" s="137" customFormat="1">
      <c r="B95" s="383" t="s">
        <v>485</v>
      </c>
      <c r="C95" s="371" t="s">
        <v>486</v>
      </c>
      <c r="D95" s="372" t="s">
        <v>487</v>
      </c>
      <c r="E95" s="365"/>
    </row>
    <row r="96" spans="1:5" s="137" customFormat="1">
      <c r="B96" s="383" t="s">
        <v>488</v>
      </c>
      <c r="C96" s="371" t="s">
        <v>489</v>
      </c>
      <c r="D96" s="372" t="s">
        <v>487</v>
      </c>
      <c r="E96" s="365"/>
    </row>
    <row r="97" spans="1:5" s="137" customFormat="1">
      <c r="B97" s="383" t="s">
        <v>490</v>
      </c>
      <c r="C97" s="371" t="s">
        <v>491</v>
      </c>
      <c r="D97" s="372" t="s">
        <v>487</v>
      </c>
      <c r="E97" s="365"/>
    </row>
    <row r="98" spans="1:5" s="137" customFormat="1" ht="28.5">
      <c r="B98" s="376" t="s">
        <v>492</v>
      </c>
      <c r="C98" s="380" t="s">
        <v>493</v>
      </c>
      <c r="D98" s="164" t="s">
        <v>494</v>
      </c>
      <c r="E98" s="365"/>
    </row>
    <row r="99" spans="1:5" s="137" customFormat="1">
      <c r="B99" s="370" t="s">
        <v>495</v>
      </c>
      <c r="C99" s="370" t="s">
        <v>496</v>
      </c>
      <c r="D99" s="370"/>
      <c r="E99" s="365"/>
    </row>
    <row r="100" spans="1:5" s="137" customFormat="1">
      <c r="B100" s="370" t="s">
        <v>497</v>
      </c>
      <c r="C100" s="370" t="s">
        <v>498</v>
      </c>
      <c r="D100" s="370"/>
      <c r="E100" s="365"/>
    </row>
    <row r="101" spans="1:5" s="137" customFormat="1">
      <c r="B101" s="365"/>
      <c r="C101" s="369"/>
      <c r="D101" s="365"/>
      <c r="E101" s="365"/>
    </row>
    <row r="102" spans="1:5" s="137" customFormat="1" ht="24" customHeight="1" thickBot="1">
      <c r="B102" s="153" t="s">
        <v>499</v>
      </c>
      <c r="C102" s="227" t="s">
        <v>500</v>
      </c>
      <c r="D102" s="153"/>
      <c r="E102" s="154"/>
    </row>
    <row r="103" spans="1:5" s="137" customFormat="1">
      <c r="B103" s="155" t="s">
        <v>337</v>
      </c>
      <c r="C103" s="156" t="s">
        <v>338</v>
      </c>
      <c r="D103" s="155" t="s">
        <v>339</v>
      </c>
      <c r="E103" s="365"/>
    </row>
    <row r="104" spans="1:5" s="137" customFormat="1" ht="6" customHeight="1">
      <c r="B104" s="155"/>
      <c r="C104" s="156"/>
      <c r="D104" s="155"/>
      <c r="E104" s="365"/>
    </row>
    <row r="105" spans="1:5" s="137" customFormat="1" ht="28.5">
      <c r="A105"/>
      <c r="B105" s="376" t="s">
        <v>501</v>
      </c>
      <c r="C105" s="378" t="s">
        <v>502</v>
      </c>
      <c r="D105" s="377" t="s">
        <v>503</v>
      </c>
      <c r="E105" s="365"/>
    </row>
    <row r="106" spans="1:5" s="137" customFormat="1">
      <c r="B106" s="370" t="s">
        <v>485</v>
      </c>
      <c r="C106" s="371" t="s">
        <v>486</v>
      </c>
      <c r="D106" s="372" t="s">
        <v>487</v>
      </c>
      <c r="E106" s="365"/>
    </row>
    <row r="107" spans="1:5" s="137" customFormat="1">
      <c r="B107" s="370" t="s">
        <v>488</v>
      </c>
      <c r="C107" s="371" t="s">
        <v>489</v>
      </c>
      <c r="D107" s="372" t="s">
        <v>487</v>
      </c>
      <c r="E107" s="365"/>
    </row>
    <row r="108" spans="1:5" s="137" customFormat="1">
      <c r="B108" s="370" t="s">
        <v>490</v>
      </c>
      <c r="C108" s="371" t="s">
        <v>491</v>
      </c>
      <c r="D108" s="372" t="s">
        <v>487</v>
      </c>
      <c r="E108" s="365"/>
    </row>
    <row r="109" spans="1:5" s="137" customFormat="1" ht="28.5">
      <c r="B109" s="376" t="s">
        <v>492</v>
      </c>
      <c r="C109" s="380" t="s">
        <v>493</v>
      </c>
      <c r="D109" s="164" t="s">
        <v>494</v>
      </c>
      <c r="E109" s="365"/>
    </row>
    <row r="110" spans="1:5" s="137" customFormat="1">
      <c r="B110" s="370" t="s">
        <v>495</v>
      </c>
      <c r="C110" s="370" t="s">
        <v>496</v>
      </c>
      <c r="D110" s="370"/>
      <c r="E110" s="365"/>
    </row>
    <row r="111" spans="1:5" s="137" customFormat="1">
      <c r="B111" s="370" t="s">
        <v>497</v>
      </c>
      <c r="C111" s="370" t="s">
        <v>498</v>
      </c>
      <c r="D111" s="370"/>
      <c r="E111" s="365"/>
    </row>
    <row r="112" spans="1:5" s="137" customFormat="1" ht="18">
      <c r="B112" s="365"/>
      <c r="C112" s="165"/>
      <c r="D112" s="165"/>
      <c r="E112" s="365"/>
    </row>
    <row r="113" spans="2:5" s="137" customFormat="1">
      <c r="B113" s="365"/>
      <c r="C113" s="369"/>
      <c r="D113" s="365"/>
      <c r="E113" s="365"/>
    </row>
    <row r="114" spans="2:5" s="137" customFormat="1">
      <c r="B114" s="365"/>
      <c r="C114" s="369"/>
      <c r="D114" s="365"/>
      <c r="E114" s="365"/>
    </row>
    <row r="115" spans="2:5" s="137" customFormat="1">
      <c r="B115" s="365"/>
      <c r="C115" s="369"/>
      <c r="D115" s="365"/>
      <c r="E115" s="365"/>
    </row>
    <row r="116" spans="2:5" s="137" customFormat="1">
      <c r="B116" s="365"/>
      <c r="C116" s="369"/>
      <c r="D116" s="365"/>
      <c r="E116" s="365"/>
    </row>
    <row r="117" spans="2:5" s="137" customFormat="1">
      <c r="B117" s="365"/>
      <c r="C117" s="369"/>
      <c r="D117" s="365"/>
      <c r="E117" s="365"/>
    </row>
    <row r="118" spans="2:5" s="137" customFormat="1">
      <c r="B118" s="365"/>
      <c r="C118" s="369"/>
      <c r="D118" s="365"/>
      <c r="E118" s="365"/>
    </row>
    <row r="119" spans="2:5" s="137" customFormat="1">
      <c r="B119" s="365"/>
      <c r="C119" s="369"/>
      <c r="D119" s="365"/>
      <c r="E119" s="365"/>
    </row>
    <row r="120" spans="2:5" s="137" customFormat="1">
      <c r="B120" s="365"/>
      <c r="C120" s="369"/>
      <c r="D120" s="365"/>
      <c r="E120" s="365"/>
    </row>
    <row r="121" spans="2:5" s="137" customFormat="1">
      <c r="B121" s="365"/>
      <c r="C121" s="369"/>
      <c r="D121" s="365"/>
      <c r="E121" s="365"/>
    </row>
    <row r="122" spans="2:5" s="137" customFormat="1">
      <c r="B122" s="365"/>
      <c r="C122" s="369"/>
      <c r="D122" s="365"/>
      <c r="E122" s="365"/>
    </row>
    <row r="123" spans="2:5" s="137" customFormat="1">
      <c r="B123" s="365"/>
      <c r="C123" s="369"/>
      <c r="D123" s="365"/>
      <c r="E123" s="365"/>
    </row>
    <row r="124" spans="2:5" s="137" customFormat="1">
      <c r="B124" s="365"/>
      <c r="C124" s="369"/>
      <c r="D124" s="365"/>
      <c r="E124" s="365"/>
    </row>
    <row r="125" spans="2:5" s="137" customFormat="1">
      <c r="B125" s="365"/>
      <c r="C125" s="369"/>
      <c r="D125" s="365"/>
      <c r="E125" s="365"/>
    </row>
    <row r="126" spans="2:5" s="137" customFormat="1">
      <c r="B126" s="365"/>
      <c r="C126" s="369"/>
      <c r="D126" s="365"/>
      <c r="E126" s="365"/>
    </row>
    <row r="127" spans="2:5" s="137" customFormat="1">
      <c r="B127" s="365"/>
      <c r="C127" s="369"/>
      <c r="D127" s="365"/>
      <c r="E127" s="365"/>
    </row>
    <row r="128" spans="2:5" s="137" customFormat="1">
      <c r="B128" s="365"/>
      <c r="C128" s="369"/>
      <c r="D128" s="365"/>
      <c r="E128" s="365"/>
    </row>
    <row r="129" spans="2:5" s="137" customFormat="1">
      <c r="B129" s="365"/>
      <c r="C129" s="369"/>
      <c r="D129" s="365"/>
      <c r="E129" s="365"/>
    </row>
    <row r="130" spans="2:5" s="137" customFormat="1">
      <c r="B130" s="365"/>
      <c r="C130" s="369"/>
      <c r="D130" s="365"/>
      <c r="E130" s="365"/>
    </row>
    <row r="131" spans="2:5" s="137" customFormat="1">
      <c r="B131" s="365"/>
      <c r="C131" s="369"/>
      <c r="D131" s="365"/>
      <c r="E131" s="365"/>
    </row>
    <row r="132" spans="2:5" s="137" customFormat="1">
      <c r="B132" s="365"/>
      <c r="C132" s="369"/>
      <c r="D132" s="365"/>
      <c r="E132" s="365"/>
    </row>
    <row r="133" spans="2:5" s="137" customFormat="1">
      <c r="B133" s="365"/>
      <c r="C133" s="369"/>
      <c r="D133" s="365"/>
      <c r="E133" s="365"/>
    </row>
    <row r="134" spans="2:5" s="137" customFormat="1">
      <c r="B134" s="365"/>
      <c r="C134" s="369"/>
      <c r="D134" s="365"/>
      <c r="E134" s="365"/>
    </row>
    <row r="135" spans="2:5" s="137" customFormat="1">
      <c r="B135" s="365"/>
      <c r="C135" s="369"/>
      <c r="D135" s="365"/>
      <c r="E135" s="365"/>
    </row>
    <row r="136" spans="2:5" s="137" customFormat="1">
      <c r="B136" s="365"/>
      <c r="C136" s="369"/>
      <c r="D136" s="365"/>
      <c r="E136" s="365"/>
    </row>
    <row r="137" spans="2:5" s="137" customFormat="1">
      <c r="B137" s="365"/>
      <c r="C137" s="369"/>
      <c r="D137" s="365"/>
      <c r="E137" s="365"/>
    </row>
    <row r="138" spans="2:5" s="137" customFormat="1">
      <c r="B138" s="365"/>
      <c r="C138" s="369"/>
      <c r="D138" s="365"/>
      <c r="E138" s="365"/>
    </row>
    <row r="139" spans="2:5" s="137" customFormat="1">
      <c r="B139" s="365"/>
      <c r="C139" s="369"/>
      <c r="D139" s="365"/>
      <c r="E139" s="365"/>
    </row>
    <row r="140" spans="2:5" s="137" customFormat="1">
      <c r="B140" s="365"/>
      <c r="C140" s="369"/>
      <c r="D140" s="365"/>
      <c r="E140" s="365"/>
    </row>
    <row r="141" spans="2:5" s="137" customFormat="1">
      <c r="B141" s="365"/>
      <c r="C141" s="369"/>
      <c r="D141" s="365"/>
      <c r="E141" s="365"/>
    </row>
    <row r="142" spans="2:5" s="137" customFormat="1">
      <c r="B142" s="365"/>
      <c r="C142" s="369"/>
      <c r="D142" s="365"/>
      <c r="E142" s="365"/>
    </row>
    <row r="143" spans="2:5" s="137" customFormat="1">
      <c r="B143" s="365"/>
      <c r="C143" s="369"/>
      <c r="D143" s="365"/>
      <c r="E143" s="365"/>
    </row>
    <row r="144" spans="2:5" s="137" customFormat="1">
      <c r="B144" s="365"/>
      <c r="C144" s="369"/>
      <c r="D144" s="365"/>
      <c r="E144" s="365"/>
    </row>
    <row r="145" spans="2:5" s="137" customFormat="1">
      <c r="B145" s="365"/>
      <c r="C145" s="369"/>
      <c r="D145" s="365"/>
      <c r="E145" s="365"/>
    </row>
    <row r="146" spans="2:5" s="137" customFormat="1">
      <c r="B146" s="365"/>
      <c r="C146" s="369"/>
      <c r="D146" s="365"/>
      <c r="E146" s="365"/>
    </row>
    <row r="147" spans="2:5" s="137" customFormat="1">
      <c r="B147" s="365"/>
      <c r="C147" s="369"/>
      <c r="D147" s="365"/>
      <c r="E147" s="365"/>
    </row>
    <row r="148" spans="2:5" s="137" customFormat="1">
      <c r="B148" s="365"/>
      <c r="C148" s="369"/>
      <c r="D148" s="365"/>
      <c r="E148" s="365"/>
    </row>
    <row r="149" spans="2:5" s="137" customFormat="1">
      <c r="B149" s="365"/>
      <c r="C149" s="369"/>
      <c r="D149" s="365"/>
      <c r="E149" s="365"/>
    </row>
    <row r="150" spans="2:5" s="137" customFormat="1">
      <c r="B150" s="365"/>
      <c r="C150" s="369"/>
      <c r="D150" s="365"/>
      <c r="E150" s="365"/>
    </row>
    <row r="151" spans="2:5" s="137" customFormat="1">
      <c r="B151" s="365"/>
      <c r="C151" s="369"/>
      <c r="D151" s="365"/>
      <c r="E151" s="365"/>
    </row>
    <row r="152" spans="2:5" s="137" customFormat="1">
      <c r="B152" s="365"/>
      <c r="C152" s="369"/>
      <c r="D152" s="365"/>
      <c r="E152" s="365"/>
    </row>
    <row r="153" spans="2:5" s="137" customFormat="1">
      <c r="B153" s="365"/>
      <c r="C153" s="369"/>
      <c r="D153" s="365"/>
      <c r="E153" s="365"/>
    </row>
    <row r="154" spans="2:5" s="137" customFormat="1">
      <c r="B154" s="365"/>
      <c r="C154" s="369"/>
      <c r="D154" s="365"/>
      <c r="E154" s="365"/>
    </row>
    <row r="155" spans="2:5" s="137" customFormat="1">
      <c r="B155" s="365"/>
      <c r="C155" s="369"/>
      <c r="D155" s="365"/>
      <c r="E155" s="365"/>
    </row>
    <row r="156" spans="2:5" s="137" customFormat="1">
      <c r="B156" s="365"/>
      <c r="C156" s="369"/>
      <c r="D156" s="365"/>
      <c r="E156" s="365"/>
    </row>
    <row r="157" spans="2:5" s="137" customFormat="1">
      <c r="B157" s="365"/>
      <c r="C157" s="369"/>
      <c r="D157" s="365"/>
      <c r="E157" s="365"/>
    </row>
    <row r="158" spans="2:5" s="137" customFormat="1">
      <c r="B158" s="365"/>
      <c r="C158" s="369"/>
      <c r="D158" s="365"/>
      <c r="E158" s="365"/>
    </row>
    <row r="159" spans="2:5" s="137" customFormat="1">
      <c r="B159" s="365"/>
      <c r="C159" s="369"/>
      <c r="D159" s="365"/>
      <c r="E159" s="365"/>
    </row>
    <row r="160" spans="2:5" s="137" customFormat="1">
      <c r="B160" s="365"/>
      <c r="C160" s="369"/>
      <c r="D160" s="365"/>
      <c r="E160" s="365"/>
    </row>
    <row r="161" spans="2:5" s="137" customFormat="1">
      <c r="B161" s="365"/>
      <c r="C161" s="369"/>
      <c r="D161" s="365"/>
      <c r="E161" s="365"/>
    </row>
    <row r="162" spans="2:5" s="137" customFormat="1">
      <c r="B162" s="365"/>
      <c r="C162" s="369"/>
      <c r="D162" s="365"/>
      <c r="E162" s="365"/>
    </row>
    <row r="163" spans="2:5" s="137" customFormat="1">
      <c r="B163" s="365"/>
      <c r="C163" s="369"/>
      <c r="D163" s="365"/>
      <c r="E163" s="365"/>
    </row>
    <row r="164" spans="2:5" s="137" customFormat="1">
      <c r="B164" s="365"/>
      <c r="C164" s="369"/>
      <c r="D164" s="365"/>
      <c r="E164" s="365"/>
    </row>
    <row r="165" spans="2:5" s="137" customFormat="1">
      <c r="B165" s="365"/>
      <c r="C165" s="369"/>
      <c r="D165" s="365"/>
      <c r="E165" s="365"/>
    </row>
    <row r="166" spans="2:5" s="137" customFormat="1">
      <c r="B166" s="365"/>
      <c r="C166" s="369"/>
      <c r="D166" s="365"/>
      <c r="E166" s="365"/>
    </row>
    <row r="167" spans="2:5" s="137" customFormat="1">
      <c r="B167" s="365"/>
      <c r="C167" s="369"/>
      <c r="D167" s="365"/>
      <c r="E167" s="365"/>
    </row>
    <row r="168" spans="2:5" s="137" customFormat="1">
      <c r="B168" s="365"/>
      <c r="C168" s="369"/>
      <c r="D168" s="365"/>
      <c r="E168" s="365"/>
    </row>
    <row r="169" spans="2:5" s="137" customFormat="1">
      <c r="B169" s="365"/>
      <c r="C169" s="369"/>
      <c r="D169" s="365"/>
      <c r="E169" s="365"/>
    </row>
    <row r="170" spans="2:5" s="137" customFormat="1">
      <c r="B170" s="365"/>
      <c r="C170" s="369"/>
      <c r="D170" s="365"/>
      <c r="E170" s="365"/>
    </row>
    <row r="171" spans="2:5" s="137" customFormat="1">
      <c r="B171" s="365"/>
      <c r="C171" s="369"/>
      <c r="D171" s="365"/>
      <c r="E171" s="365"/>
    </row>
    <row r="172" spans="2:5" s="137" customFormat="1">
      <c r="B172" s="365"/>
      <c r="C172" s="369"/>
      <c r="D172" s="365"/>
      <c r="E172" s="365"/>
    </row>
    <row r="173" spans="2:5" s="137" customFormat="1">
      <c r="B173" s="365"/>
      <c r="C173" s="369"/>
      <c r="D173" s="365"/>
      <c r="E173" s="365"/>
    </row>
    <row r="174" spans="2:5" s="137" customFormat="1">
      <c r="B174" s="365"/>
      <c r="C174" s="369"/>
      <c r="D174" s="365"/>
      <c r="E174" s="365"/>
    </row>
    <row r="175" spans="2:5" s="137" customFormat="1">
      <c r="B175" s="365"/>
      <c r="C175" s="369"/>
      <c r="D175" s="365"/>
      <c r="E175" s="365"/>
    </row>
    <row r="176" spans="2:5" s="137" customFormat="1">
      <c r="B176" s="365"/>
      <c r="C176" s="369"/>
      <c r="D176" s="365"/>
      <c r="E176" s="365"/>
    </row>
    <row r="177" spans="2:5" s="137" customFormat="1">
      <c r="B177" s="365"/>
      <c r="C177" s="369"/>
      <c r="D177" s="365"/>
      <c r="E177" s="365"/>
    </row>
    <row r="178" spans="2:5" s="137" customFormat="1">
      <c r="B178" s="365"/>
      <c r="C178" s="369"/>
      <c r="D178" s="365"/>
      <c r="E178" s="365"/>
    </row>
    <row r="179" spans="2:5" s="137" customFormat="1">
      <c r="B179" s="365"/>
      <c r="C179" s="369"/>
      <c r="D179" s="365"/>
      <c r="E179" s="365"/>
    </row>
    <row r="180" spans="2:5" s="137" customFormat="1">
      <c r="B180" s="365"/>
      <c r="C180" s="369"/>
      <c r="D180" s="365"/>
      <c r="E180" s="365"/>
    </row>
    <row r="181" spans="2:5" s="137" customFormat="1">
      <c r="B181" s="365"/>
      <c r="C181" s="369"/>
      <c r="D181" s="365"/>
      <c r="E181" s="365"/>
    </row>
    <row r="182" spans="2:5" s="137" customFormat="1">
      <c r="B182" s="365"/>
      <c r="C182" s="369"/>
      <c r="D182" s="365"/>
      <c r="E182" s="365"/>
    </row>
    <row r="183" spans="2:5" s="137" customFormat="1">
      <c r="B183" s="365"/>
      <c r="C183" s="369"/>
      <c r="D183" s="365"/>
      <c r="E183" s="365"/>
    </row>
    <row r="184" spans="2:5" s="137" customFormat="1">
      <c r="B184" s="365"/>
      <c r="C184" s="369"/>
      <c r="D184" s="365"/>
      <c r="E184" s="365"/>
    </row>
    <row r="185" spans="2:5" s="137" customFormat="1">
      <c r="B185" s="365"/>
      <c r="C185" s="369"/>
      <c r="D185" s="365"/>
      <c r="E185" s="365"/>
    </row>
    <row r="186" spans="2:5" s="137" customFormat="1">
      <c r="B186" s="365"/>
      <c r="C186" s="369"/>
      <c r="D186" s="365"/>
      <c r="E186" s="365"/>
    </row>
    <row r="187" spans="2:5" s="137" customFormat="1">
      <c r="B187" s="365"/>
      <c r="C187" s="369"/>
      <c r="D187" s="365"/>
      <c r="E187" s="365"/>
    </row>
    <row r="188" spans="2:5" s="137" customFormat="1">
      <c r="B188" s="365"/>
      <c r="C188" s="369"/>
      <c r="D188" s="365"/>
      <c r="E188" s="365"/>
    </row>
    <row r="189" spans="2:5" s="137" customFormat="1">
      <c r="B189" s="365"/>
      <c r="C189" s="369"/>
      <c r="D189" s="365"/>
      <c r="E189" s="365"/>
    </row>
    <row r="190" spans="2:5" s="137" customFormat="1">
      <c r="B190" s="365"/>
      <c r="C190" s="369"/>
      <c r="D190" s="365"/>
      <c r="E190" s="365"/>
    </row>
    <row r="191" spans="2:5" s="137" customFormat="1">
      <c r="B191" s="365"/>
      <c r="C191" s="369"/>
      <c r="D191" s="365"/>
      <c r="E191" s="365"/>
    </row>
    <row r="192" spans="2:5" s="137" customFormat="1">
      <c r="C192" s="149"/>
    </row>
    <row r="193" spans="3:3" s="137" customFormat="1">
      <c r="C193" s="149"/>
    </row>
    <row r="194" spans="3:3" s="137" customFormat="1">
      <c r="C194" s="149"/>
    </row>
    <row r="195" spans="3:3" s="137" customFormat="1">
      <c r="C195" s="149"/>
    </row>
    <row r="196" spans="3:3" s="137" customFormat="1">
      <c r="C196" s="149"/>
    </row>
    <row r="197" spans="3:3" s="137" customFormat="1">
      <c r="C197" s="149"/>
    </row>
    <row r="198" spans="3:3" s="137" customFormat="1">
      <c r="C198" s="149"/>
    </row>
    <row r="199" spans="3:3" s="137" customFormat="1">
      <c r="C199" s="149"/>
    </row>
    <row r="200" spans="3:3" s="137" customFormat="1">
      <c r="C200" s="149"/>
    </row>
    <row r="201" spans="3:3" s="137" customFormat="1">
      <c r="C201" s="149"/>
    </row>
    <row r="202" spans="3:3" s="137" customFormat="1">
      <c r="C202" s="149"/>
    </row>
    <row r="203" spans="3:3" s="137" customFormat="1">
      <c r="C203" s="149"/>
    </row>
    <row r="204" spans="3:3" s="137" customFormat="1">
      <c r="C204" s="149"/>
    </row>
    <row r="205" spans="3:3" s="137" customFormat="1">
      <c r="C205" s="149"/>
    </row>
    <row r="206" spans="3:3" s="137" customFormat="1">
      <c r="C206" s="149"/>
    </row>
    <row r="207" spans="3:3" s="137" customFormat="1">
      <c r="C207" s="149"/>
    </row>
    <row r="208" spans="3:3" s="137" customFormat="1">
      <c r="C208" s="149"/>
    </row>
    <row r="209" spans="3:3" s="137" customFormat="1">
      <c r="C209" s="149"/>
    </row>
    <row r="210" spans="3:3" s="137" customFormat="1">
      <c r="C210" s="149"/>
    </row>
    <row r="211" spans="3:3" s="137" customFormat="1">
      <c r="C211" s="149"/>
    </row>
    <row r="212" spans="3:3" s="137" customFormat="1">
      <c r="C212" s="149"/>
    </row>
    <row r="213" spans="3:3" s="137" customFormat="1">
      <c r="C213" s="149"/>
    </row>
    <row r="214" spans="3:3" s="137" customFormat="1">
      <c r="C214" s="149"/>
    </row>
    <row r="215" spans="3:3" s="137" customFormat="1">
      <c r="C215" s="149"/>
    </row>
    <row r="216" spans="3:3" s="137" customFormat="1">
      <c r="C216" s="149"/>
    </row>
    <row r="217" spans="3:3" s="137" customFormat="1">
      <c r="C217" s="149"/>
    </row>
    <row r="218" spans="3:3" s="137" customFormat="1">
      <c r="C218" s="149"/>
    </row>
    <row r="219" spans="3:3" s="137" customFormat="1">
      <c r="C219" s="149"/>
    </row>
    <row r="220" spans="3:3" s="137" customFormat="1">
      <c r="C220" s="149"/>
    </row>
    <row r="221" spans="3:3" s="137" customFormat="1">
      <c r="C221" s="149"/>
    </row>
    <row r="222" spans="3:3" s="137" customFormat="1">
      <c r="C222" s="149"/>
    </row>
    <row r="223" spans="3:3" s="137" customFormat="1">
      <c r="C223" s="149"/>
    </row>
    <row r="224" spans="3:3" s="137" customFormat="1">
      <c r="C224" s="149"/>
    </row>
    <row r="225" spans="3:3" s="137" customFormat="1">
      <c r="C225" s="149"/>
    </row>
    <row r="226" spans="3:3" s="137" customFormat="1">
      <c r="C226" s="149"/>
    </row>
    <row r="227" spans="3:3" s="137" customFormat="1">
      <c r="C227" s="149"/>
    </row>
    <row r="228" spans="3:3" s="137" customFormat="1">
      <c r="C228" s="149"/>
    </row>
    <row r="229" spans="3:3" s="137" customFormat="1">
      <c r="C229" s="149"/>
    </row>
    <row r="230" spans="3:3" s="137" customFormat="1">
      <c r="C230" s="149"/>
    </row>
    <row r="231" spans="3:3" s="137" customFormat="1">
      <c r="C231" s="149"/>
    </row>
    <row r="232" spans="3:3" s="137" customFormat="1">
      <c r="C232" s="149"/>
    </row>
    <row r="233" spans="3:3" s="137" customFormat="1">
      <c r="C233" s="149"/>
    </row>
    <row r="234" spans="3:3" s="137" customFormat="1">
      <c r="C234" s="149"/>
    </row>
    <row r="235" spans="3:3" s="137" customFormat="1">
      <c r="C235" s="149"/>
    </row>
    <row r="236" spans="3:3" s="137" customFormat="1">
      <c r="C236" s="149"/>
    </row>
    <row r="237" spans="3:3" s="137" customFormat="1">
      <c r="C237" s="149"/>
    </row>
    <row r="238" spans="3:3" s="137" customFormat="1">
      <c r="C238" s="149"/>
    </row>
    <row r="239" spans="3:3" s="137" customFormat="1">
      <c r="C239" s="149"/>
    </row>
    <row r="240" spans="3:3" s="137" customFormat="1">
      <c r="C240" s="149"/>
    </row>
    <row r="241" spans="3:3" s="137" customFormat="1">
      <c r="C241" s="149"/>
    </row>
    <row r="242" spans="3:3" s="137" customFormat="1">
      <c r="C242" s="149"/>
    </row>
    <row r="243" spans="3:3" s="137" customFormat="1">
      <c r="C243" s="149"/>
    </row>
    <row r="244" spans="3:3" s="137" customFormat="1">
      <c r="C244" s="149"/>
    </row>
    <row r="245" spans="3:3" s="137" customFormat="1">
      <c r="C245" s="149"/>
    </row>
    <row r="246" spans="3:3" s="137" customFormat="1">
      <c r="C246" s="149"/>
    </row>
    <row r="247" spans="3:3" s="137" customFormat="1">
      <c r="C247" s="149"/>
    </row>
    <row r="248" spans="3:3" s="137" customFormat="1">
      <c r="C248" s="149"/>
    </row>
    <row r="249" spans="3:3" s="137" customFormat="1">
      <c r="C249" s="149"/>
    </row>
    <row r="250" spans="3:3" s="137" customFormat="1">
      <c r="C250" s="149"/>
    </row>
    <row r="251" spans="3:3" s="137" customFormat="1">
      <c r="C251" s="149"/>
    </row>
    <row r="252" spans="3:3" s="137" customFormat="1">
      <c r="C252" s="149"/>
    </row>
    <row r="253" spans="3:3" s="137" customFormat="1">
      <c r="C253" s="149"/>
    </row>
    <row r="254" spans="3:3" s="137" customFormat="1">
      <c r="C254" s="149"/>
    </row>
    <row r="255" spans="3:3" s="137" customFormat="1">
      <c r="C255" s="149"/>
    </row>
    <row r="256" spans="3:3" s="137" customFormat="1">
      <c r="C256" s="149"/>
    </row>
    <row r="257" spans="3:3" s="137" customFormat="1">
      <c r="C257" s="149"/>
    </row>
    <row r="258" spans="3:3" s="137" customFormat="1">
      <c r="C258" s="149"/>
    </row>
    <row r="259" spans="3:3" s="137" customFormat="1">
      <c r="C259" s="149"/>
    </row>
    <row r="260" spans="3:3" s="137" customFormat="1">
      <c r="C260" s="149"/>
    </row>
    <row r="261" spans="3:3" s="137" customFormat="1">
      <c r="C261" s="149"/>
    </row>
    <row r="262" spans="3:3" s="137" customFormat="1">
      <c r="C262" s="149"/>
    </row>
    <row r="263" spans="3:3" s="137" customFormat="1">
      <c r="C263" s="149"/>
    </row>
    <row r="264" spans="3:3" s="137" customFormat="1">
      <c r="C264" s="149"/>
    </row>
    <row r="265" spans="3:3" s="137" customFormat="1">
      <c r="C265" s="149"/>
    </row>
    <row r="266" spans="3:3" s="137" customFormat="1">
      <c r="C266" s="149"/>
    </row>
    <row r="267" spans="3:3" s="137" customFormat="1">
      <c r="C267" s="149"/>
    </row>
    <row r="268" spans="3:3" s="137" customFormat="1">
      <c r="C268" s="149"/>
    </row>
    <row r="269" spans="3:3" s="137" customFormat="1">
      <c r="C269" s="149"/>
    </row>
    <row r="270" spans="3:3" s="137" customFormat="1">
      <c r="C270" s="149"/>
    </row>
    <row r="271" spans="3:3" s="137" customFormat="1">
      <c r="C271" s="149"/>
    </row>
    <row r="272" spans="3:3" s="137" customFormat="1">
      <c r="C272" s="149"/>
    </row>
    <row r="273" spans="3:3" s="137" customFormat="1">
      <c r="C273" s="149"/>
    </row>
    <row r="274" spans="3:3" s="137" customFormat="1">
      <c r="C274" s="149"/>
    </row>
    <row r="275" spans="3:3" s="137" customFormat="1">
      <c r="C275" s="149"/>
    </row>
    <row r="276" spans="3:3" s="137" customFormat="1">
      <c r="C276" s="149"/>
    </row>
    <row r="277" spans="3:3" s="137" customFormat="1">
      <c r="C277" s="149"/>
    </row>
    <row r="278" spans="3:3" s="137" customFormat="1">
      <c r="C278" s="149"/>
    </row>
    <row r="279" spans="3:3" s="137" customFormat="1">
      <c r="C279" s="149"/>
    </row>
    <row r="280" spans="3:3" s="137" customFormat="1">
      <c r="C280" s="149"/>
    </row>
    <row r="281" spans="3:3" s="137" customFormat="1">
      <c r="C281" s="149"/>
    </row>
    <row r="282" spans="3:3" s="137" customFormat="1">
      <c r="C282" s="149"/>
    </row>
    <row r="283" spans="3:3" s="137" customFormat="1">
      <c r="C283" s="149"/>
    </row>
    <row r="284" spans="3:3" s="137" customFormat="1">
      <c r="C284" s="149"/>
    </row>
    <row r="285" spans="3:3" s="137" customFormat="1">
      <c r="C285" s="149"/>
    </row>
    <row r="286" spans="3:3" s="137" customFormat="1">
      <c r="C286" s="149"/>
    </row>
    <row r="287" spans="3:3" s="137" customFormat="1">
      <c r="C287" s="149"/>
    </row>
    <row r="288" spans="3:3" s="137" customFormat="1">
      <c r="C288" s="149"/>
    </row>
    <row r="289" spans="3:3" s="137" customFormat="1">
      <c r="C289" s="149"/>
    </row>
    <row r="290" spans="3:3" s="137" customFormat="1">
      <c r="C290" s="149"/>
    </row>
    <row r="291" spans="3:3" s="137" customFormat="1">
      <c r="C291" s="149"/>
    </row>
    <row r="292" spans="3:3" s="137" customFormat="1">
      <c r="C292" s="149"/>
    </row>
    <row r="293" spans="3:3" s="137" customFormat="1">
      <c r="C293" s="149"/>
    </row>
    <row r="294" spans="3:3" s="137" customFormat="1">
      <c r="C294" s="149"/>
    </row>
    <row r="295" spans="3:3" s="137" customFormat="1">
      <c r="C295" s="149"/>
    </row>
    <row r="296" spans="3:3" s="137" customFormat="1">
      <c r="C296" s="149"/>
    </row>
    <row r="297" spans="3:3" s="137" customFormat="1">
      <c r="C297" s="149"/>
    </row>
    <row r="298" spans="3:3" s="137" customFormat="1">
      <c r="C298" s="149"/>
    </row>
    <row r="299" spans="3:3" s="137" customFormat="1">
      <c r="C299" s="149"/>
    </row>
    <row r="300" spans="3:3" s="137" customFormat="1">
      <c r="C300" s="149"/>
    </row>
    <row r="301" spans="3:3" s="137" customFormat="1">
      <c r="C301" s="149"/>
    </row>
    <row r="302" spans="3:3" s="137" customFormat="1">
      <c r="C302" s="149"/>
    </row>
    <row r="303" spans="3:3" s="137" customFormat="1">
      <c r="C303" s="149"/>
    </row>
    <row r="304" spans="3:3" s="137" customFormat="1">
      <c r="C304" s="149"/>
    </row>
    <row r="305" spans="3:3" s="137" customFormat="1">
      <c r="C305" s="149"/>
    </row>
    <row r="306" spans="3:3" s="137" customFormat="1">
      <c r="C306" s="149"/>
    </row>
    <row r="307" spans="3:3" s="137" customFormat="1">
      <c r="C307" s="149"/>
    </row>
    <row r="308" spans="3:3" s="137" customFormat="1">
      <c r="C308" s="149"/>
    </row>
    <row r="309" spans="3:3" s="137" customFormat="1">
      <c r="C309" s="149"/>
    </row>
    <row r="310" spans="3:3" s="137" customFormat="1">
      <c r="C310" s="149"/>
    </row>
    <row r="311" spans="3:3" s="137" customFormat="1">
      <c r="C311" s="149"/>
    </row>
    <row r="312" spans="3:3" s="137" customFormat="1">
      <c r="C312" s="149"/>
    </row>
    <row r="313" spans="3:3" s="137" customFormat="1">
      <c r="C313" s="149"/>
    </row>
    <row r="314" spans="3:3" s="137" customFormat="1">
      <c r="C314" s="149"/>
    </row>
    <row r="315" spans="3:3" s="137" customFormat="1">
      <c r="C315" s="149"/>
    </row>
    <row r="316" spans="3:3" s="137" customFormat="1">
      <c r="C316" s="149"/>
    </row>
    <row r="317" spans="3:3" s="137" customFormat="1">
      <c r="C317" s="149"/>
    </row>
    <row r="318" spans="3:3" s="137" customFormat="1">
      <c r="C318" s="149"/>
    </row>
    <row r="319" spans="3:3" s="137" customFormat="1">
      <c r="C319" s="149"/>
    </row>
    <row r="320" spans="3:3" s="137" customFormat="1">
      <c r="C320" s="149"/>
    </row>
    <row r="321" spans="3:3" s="137" customFormat="1">
      <c r="C321" s="149"/>
    </row>
    <row r="322" spans="3:3" s="137" customFormat="1">
      <c r="C322" s="149"/>
    </row>
    <row r="323" spans="3:3" s="137" customFormat="1">
      <c r="C323" s="149"/>
    </row>
    <row r="324" spans="3:3" s="137" customFormat="1">
      <c r="C324" s="149"/>
    </row>
    <row r="325" spans="3:3" s="137" customFormat="1">
      <c r="C325" s="149"/>
    </row>
    <row r="326" spans="3:3" s="137" customFormat="1">
      <c r="C326" s="149"/>
    </row>
    <row r="327" spans="3:3" s="137" customFormat="1">
      <c r="C327" s="149"/>
    </row>
    <row r="328" spans="3:3" s="137" customFormat="1">
      <c r="C328" s="149"/>
    </row>
    <row r="329" spans="3:3" s="137" customFormat="1">
      <c r="C329" s="149"/>
    </row>
    <row r="330" spans="3:3" s="137" customFormat="1">
      <c r="C330" s="149"/>
    </row>
    <row r="331" spans="3:3" s="137" customFormat="1">
      <c r="C331" s="149"/>
    </row>
    <row r="332" spans="3:3" s="137" customFormat="1">
      <c r="C332" s="149"/>
    </row>
    <row r="333" spans="3:3" s="137" customFormat="1">
      <c r="C333" s="149"/>
    </row>
    <row r="334" spans="3:3" s="137" customFormat="1">
      <c r="C334" s="149"/>
    </row>
    <row r="335" spans="3:3" s="137" customFormat="1">
      <c r="C335" s="149"/>
    </row>
    <row r="336" spans="3:3" s="137" customFormat="1">
      <c r="C336" s="149"/>
    </row>
    <row r="337" spans="3:3" s="137" customFormat="1">
      <c r="C337" s="149"/>
    </row>
    <row r="338" spans="3:3" s="137" customFormat="1">
      <c r="C338" s="149"/>
    </row>
    <row r="339" spans="3:3" s="137" customFormat="1">
      <c r="C339" s="149"/>
    </row>
    <row r="340" spans="3:3" s="137" customFormat="1">
      <c r="C340" s="149"/>
    </row>
    <row r="341" spans="3:3" s="137" customFormat="1">
      <c r="C341" s="149"/>
    </row>
    <row r="342" spans="3:3" s="137" customFormat="1">
      <c r="C342" s="149"/>
    </row>
    <row r="343" spans="3:3" s="137" customFormat="1">
      <c r="C343" s="149"/>
    </row>
    <row r="344" spans="3:3" s="137" customFormat="1">
      <c r="C344" s="149"/>
    </row>
    <row r="345" spans="3:3" s="137" customFormat="1">
      <c r="C345" s="149"/>
    </row>
    <row r="346" spans="3:3" s="137" customFormat="1">
      <c r="C346" s="149"/>
    </row>
    <row r="347" spans="3:3" s="137" customFormat="1">
      <c r="C347" s="149"/>
    </row>
    <row r="348" spans="3:3" s="137" customFormat="1">
      <c r="C348" s="149"/>
    </row>
    <row r="349" spans="3:3" s="137" customFormat="1">
      <c r="C349" s="149"/>
    </row>
    <row r="350" spans="3:3" s="137" customFormat="1">
      <c r="C350" s="149"/>
    </row>
    <row r="351" spans="3:3" s="137" customFormat="1">
      <c r="C351" s="149"/>
    </row>
    <row r="352" spans="3:3" s="137" customFormat="1">
      <c r="C352" s="149"/>
    </row>
    <row r="353" spans="3:3" s="137" customFormat="1">
      <c r="C353" s="149"/>
    </row>
    <row r="354" spans="3:3" s="137" customFormat="1">
      <c r="C354" s="149"/>
    </row>
    <row r="355" spans="3:3" s="137" customFormat="1">
      <c r="C355" s="149"/>
    </row>
    <row r="356" spans="3:3" s="137" customFormat="1">
      <c r="C356" s="149"/>
    </row>
    <row r="357" spans="3:3" s="137" customFormat="1">
      <c r="C357" s="149"/>
    </row>
    <row r="358" spans="3:3" s="137" customFormat="1">
      <c r="C358" s="149"/>
    </row>
    <row r="359" spans="3:3" s="137" customFormat="1">
      <c r="C359" s="149"/>
    </row>
    <row r="360" spans="3:3" s="137" customFormat="1">
      <c r="C360" s="149"/>
    </row>
    <row r="361" spans="3:3" s="137" customFormat="1">
      <c r="C361" s="149"/>
    </row>
    <row r="362" spans="3:3" s="137" customFormat="1">
      <c r="C362" s="149"/>
    </row>
    <row r="363" spans="3:3" s="137" customFormat="1">
      <c r="C363" s="149"/>
    </row>
    <row r="364" spans="3:3" s="137" customFormat="1">
      <c r="C364" s="149"/>
    </row>
    <row r="365" spans="3:3" s="137" customFormat="1">
      <c r="C365" s="149"/>
    </row>
    <row r="366" spans="3:3" s="137" customFormat="1">
      <c r="C366" s="149"/>
    </row>
    <row r="367" spans="3:3" s="137" customFormat="1">
      <c r="C367" s="149"/>
    </row>
    <row r="368" spans="3:3" s="137" customFormat="1">
      <c r="C368" s="149"/>
    </row>
    <row r="369" spans="3:3" s="137" customFormat="1">
      <c r="C369" s="149"/>
    </row>
    <row r="370" spans="3:3" s="137" customFormat="1">
      <c r="C370" s="149"/>
    </row>
    <row r="371" spans="3:3" s="137" customFormat="1">
      <c r="C371" s="149"/>
    </row>
    <row r="372" spans="3:3" s="137" customFormat="1">
      <c r="C372" s="149"/>
    </row>
    <row r="373" spans="3:3" s="137" customFormat="1">
      <c r="C373" s="149"/>
    </row>
    <row r="374" spans="3:3" s="137" customFormat="1">
      <c r="C374" s="149"/>
    </row>
    <row r="375" spans="3:3" s="137" customFormat="1">
      <c r="C375" s="149"/>
    </row>
    <row r="376" spans="3:3" s="137" customFormat="1">
      <c r="C376" s="149"/>
    </row>
    <row r="377" spans="3:3" s="137" customFormat="1">
      <c r="C377" s="149"/>
    </row>
    <row r="378" spans="3:3" s="137" customFormat="1">
      <c r="C378" s="149"/>
    </row>
    <row r="379" spans="3:3" s="137" customFormat="1">
      <c r="C379" s="149"/>
    </row>
    <row r="380" spans="3:3" s="137" customFormat="1">
      <c r="C380" s="149"/>
    </row>
    <row r="381" spans="3:3" s="137" customFormat="1">
      <c r="C381" s="149"/>
    </row>
    <row r="382" spans="3:3" s="137" customFormat="1">
      <c r="C382" s="149"/>
    </row>
    <row r="383" spans="3:3" s="137" customFormat="1">
      <c r="C383" s="149"/>
    </row>
    <row r="384" spans="3:3" s="137" customFormat="1">
      <c r="C384" s="149"/>
    </row>
    <row r="385" spans="3:3" s="137" customFormat="1">
      <c r="C385" s="149"/>
    </row>
    <row r="386" spans="3:3" s="137" customFormat="1">
      <c r="C386" s="149"/>
    </row>
    <row r="387" spans="3:3" s="137" customFormat="1">
      <c r="C387" s="149"/>
    </row>
    <row r="388" spans="3:3" s="137" customFormat="1">
      <c r="C388" s="149"/>
    </row>
    <row r="389" spans="3:3" s="137" customFormat="1">
      <c r="C389" s="149"/>
    </row>
    <row r="390" spans="3:3" s="137" customFormat="1">
      <c r="C390" s="149"/>
    </row>
    <row r="391" spans="3:3" s="137" customFormat="1">
      <c r="C391" s="149"/>
    </row>
    <row r="392" spans="3:3" s="137" customFormat="1">
      <c r="C392" s="149"/>
    </row>
    <row r="393" spans="3:3" s="137" customFormat="1">
      <c r="C393" s="149"/>
    </row>
    <row r="394" spans="3:3" s="137" customFormat="1">
      <c r="C394" s="149"/>
    </row>
    <row r="395" spans="3:3" s="137" customFormat="1">
      <c r="C395" s="149"/>
    </row>
    <row r="396" spans="3:3" s="137" customFormat="1">
      <c r="C396" s="149"/>
    </row>
    <row r="397" spans="3:3" s="137" customFormat="1">
      <c r="C397" s="149"/>
    </row>
    <row r="398" spans="3:3" s="137" customFormat="1">
      <c r="C398" s="149"/>
    </row>
    <row r="399" spans="3:3" s="137" customFormat="1">
      <c r="C399" s="149"/>
    </row>
    <row r="400" spans="3:3" s="137" customFormat="1">
      <c r="C400" s="149"/>
    </row>
    <row r="401" spans="3:3" s="137" customFormat="1">
      <c r="C401" s="149"/>
    </row>
    <row r="402" spans="3:3" s="137" customFormat="1">
      <c r="C402" s="149"/>
    </row>
    <row r="403" spans="3:3" s="137" customFormat="1">
      <c r="C403" s="149"/>
    </row>
    <row r="404" spans="3:3" s="137" customFormat="1">
      <c r="C404" s="149"/>
    </row>
    <row r="405" spans="3:3" s="137" customFormat="1">
      <c r="C405" s="149"/>
    </row>
    <row r="406" spans="3:3" s="137" customFormat="1">
      <c r="C406" s="149"/>
    </row>
    <row r="407" spans="3:3" s="137" customFormat="1">
      <c r="C407" s="149"/>
    </row>
    <row r="408" spans="3:3" s="137" customFormat="1">
      <c r="C408" s="149"/>
    </row>
    <row r="409" spans="3:3" s="137" customFormat="1">
      <c r="C409" s="149"/>
    </row>
    <row r="410" spans="3:3" s="137" customFormat="1">
      <c r="C410" s="149"/>
    </row>
    <row r="411" spans="3:3" s="137" customFormat="1">
      <c r="C411" s="149"/>
    </row>
    <row r="412" spans="3:3" s="137" customFormat="1">
      <c r="C412" s="149"/>
    </row>
    <row r="413" spans="3:3" s="137" customFormat="1">
      <c r="C413" s="149"/>
    </row>
    <row r="414" spans="3:3" s="137" customFormat="1">
      <c r="C414" s="149"/>
    </row>
    <row r="415" spans="3:3" s="137" customFormat="1">
      <c r="C415" s="149"/>
    </row>
    <row r="416" spans="3:3" s="137" customFormat="1">
      <c r="C416" s="149"/>
    </row>
    <row r="417" spans="3:3" s="137" customFormat="1">
      <c r="C417" s="149"/>
    </row>
    <row r="418" spans="3:3" s="137" customFormat="1">
      <c r="C418" s="149"/>
    </row>
    <row r="419" spans="3:3" s="137" customFormat="1">
      <c r="C419" s="149"/>
    </row>
    <row r="420" spans="3:3" s="137" customFormat="1">
      <c r="C420" s="149"/>
    </row>
    <row r="421" spans="3:3" s="137" customFormat="1">
      <c r="C421" s="149"/>
    </row>
    <row r="422" spans="3:3" s="137" customFormat="1">
      <c r="C422" s="149"/>
    </row>
    <row r="423" spans="3:3" s="137" customFormat="1">
      <c r="C423" s="149"/>
    </row>
    <row r="424" spans="3:3" s="137" customFormat="1">
      <c r="C424" s="149"/>
    </row>
    <row r="425" spans="3:3" s="137" customFormat="1">
      <c r="C425" s="149"/>
    </row>
    <row r="426" spans="3:3" s="137" customFormat="1">
      <c r="C426" s="149"/>
    </row>
    <row r="427" spans="3:3" s="137" customFormat="1">
      <c r="C427" s="149"/>
    </row>
    <row r="428" spans="3:3" s="137" customFormat="1">
      <c r="C428" s="149"/>
    </row>
    <row r="429" spans="3:3" s="137" customFormat="1">
      <c r="C429" s="149"/>
    </row>
    <row r="430" spans="3:3" s="137" customFormat="1">
      <c r="C430" s="149"/>
    </row>
    <row r="431" spans="3:3" s="137" customFormat="1">
      <c r="C431" s="149"/>
    </row>
    <row r="432" spans="3:3" s="137" customFormat="1">
      <c r="C432" s="149"/>
    </row>
    <row r="433" spans="3:3" s="137" customFormat="1">
      <c r="C433" s="149"/>
    </row>
    <row r="434" spans="3:3" s="137" customFormat="1">
      <c r="C434" s="149"/>
    </row>
    <row r="435" spans="3:3" s="137" customFormat="1">
      <c r="C435" s="149"/>
    </row>
    <row r="436" spans="3:3" s="137" customFormat="1">
      <c r="C436" s="149"/>
    </row>
    <row r="437" spans="3:3" s="137" customFormat="1">
      <c r="C437" s="149"/>
    </row>
    <row r="438" spans="3:3" s="137" customFormat="1">
      <c r="C438" s="149"/>
    </row>
    <row r="439" spans="3:3" s="137" customFormat="1">
      <c r="C439" s="149"/>
    </row>
    <row r="440" spans="3:3" s="137" customFormat="1">
      <c r="C440" s="149"/>
    </row>
    <row r="441" spans="3:3" s="137" customFormat="1">
      <c r="C441" s="149"/>
    </row>
    <row r="442" spans="3:3" s="137" customFormat="1">
      <c r="C442" s="149"/>
    </row>
    <row r="443" spans="3:3" s="137" customFormat="1">
      <c r="C443" s="149"/>
    </row>
    <row r="444" spans="3:3" s="137" customFormat="1">
      <c r="C444" s="149"/>
    </row>
    <row r="445" spans="3:3" s="137" customFormat="1">
      <c r="C445" s="149"/>
    </row>
    <row r="446" spans="3:3" s="137" customFormat="1">
      <c r="C446" s="149"/>
    </row>
    <row r="447" spans="3:3" s="137" customFormat="1">
      <c r="C447" s="149"/>
    </row>
    <row r="448" spans="3:3" s="137" customFormat="1">
      <c r="C448" s="149"/>
    </row>
    <row r="449" spans="3:3" s="137" customFormat="1">
      <c r="C449" s="149"/>
    </row>
    <row r="450" spans="3:3" s="137" customFormat="1">
      <c r="C450" s="149"/>
    </row>
    <row r="451" spans="3:3" s="137" customFormat="1">
      <c r="C451" s="149"/>
    </row>
    <row r="452" spans="3:3" s="137" customFormat="1">
      <c r="C452" s="149"/>
    </row>
    <row r="453" spans="3:3" s="137" customFormat="1">
      <c r="C453" s="149"/>
    </row>
    <row r="454" spans="3:3" s="137" customFormat="1">
      <c r="C454" s="149"/>
    </row>
    <row r="455" spans="3:3" s="137" customFormat="1">
      <c r="C455" s="149"/>
    </row>
    <row r="456" spans="3:3" s="137" customFormat="1">
      <c r="C456" s="149"/>
    </row>
    <row r="457" spans="3:3" s="137" customFormat="1">
      <c r="C457" s="149"/>
    </row>
    <row r="458" spans="3:3" s="137" customFormat="1">
      <c r="C458" s="149"/>
    </row>
    <row r="459" spans="3:3" s="137" customFormat="1">
      <c r="C459" s="149"/>
    </row>
    <row r="460" spans="3:3" s="137" customFormat="1">
      <c r="C460" s="149"/>
    </row>
    <row r="461" spans="3:3" s="137" customFormat="1">
      <c r="C461" s="149"/>
    </row>
    <row r="462" spans="3:3" s="137" customFormat="1">
      <c r="C462" s="149"/>
    </row>
    <row r="463" spans="3:3" s="137" customFormat="1">
      <c r="C463" s="149"/>
    </row>
    <row r="464" spans="3:3" s="137" customFormat="1">
      <c r="C464" s="149"/>
    </row>
    <row r="465" spans="3:3" s="137" customFormat="1">
      <c r="C465" s="149"/>
    </row>
    <row r="466" spans="3:3" s="137" customFormat="1">
      <c r="C466" s="149"/>
    </row>
    <row r="467" spans="3:3" s="137" customFormat="1">
      <c r="C467" s="149"/>
    </row>
    <row r="468" spans="3:3" s="137" customFormat="1">
      <c r="C468" s="149"/>
    </row>
    <row r="469" spans="3:3" s="137" customFormat="1">
      <c r="C469" s="149"/>
    </row>
    <row r="470" spans="3:3" s="137" customFormat="1">
      <c r="C470" s="149"/>
    </row>
    <row r="471" spans="3:3" s="137" customFormat="1">
      <c r="C471" s="149"/>
    </row>
    <row r="472" spans="3:3" s="137" customFormat="1">
      <c r="C472" s="149"/>
    </row>
    <row r="473" spans="3:3" s="137" customFormat="1">
      <c r="C473" s="149"/>
    </row>
    <row r="474" spans="3:3" s="137" customFormat="1">
      <c r="C474" s="149"/>
    </row>
    <row r="475" spans="3:3" s="137" customFormat="1">
      <c r="C475" s="149"/>
    </row>
    <row r="476" spans="3:3" s="137" customFormat="1">
      <c r="C476" s="149"/>
    </row>
    <row r="477" spans="3:3" s="137" customFormat="1">
      <c r="C477" s="149"/>
    </row>
    <row r="478" spans="3:3" s="137" customFormat="1">
      <c r="C478" s="149"/>
    </row>
    <row r="479" spans="3:3" s="137" customFormat="1">
      <c r="C479" s="149"/>
    </row>
    <row r="480" spans="3:3" s="137" customFormat="1">
      <c r="C480" s="149"/>
    </row>
    <row r="481" spans="3:3" s="137" customFormat="1">
      <c r="C481" s="149"/>
    </row>
    <row r="482" spans="3:3" s="137" customFormat="1">
      <c r="C482" s="149"/>
    </row>
    <row r="483" spans="3:3" s="137" customFormat="1">
      <c r="C483" s="149"/>
    </row>
    <row r="484" spans="3:3" s="137" customFormat="1">
      <c r="C484" s="149"/>
    </row>
    <row r="485" spans="3:3" s="137" customFormat="1">
      <c r="C485" s="149"/>
    </row>
    <row r="486" spans="3:3" s="137" customFormat="1">
      <c r="C486" s="149"/>
    </row>
    <row r="487" spans="3:3" s="137" customFormat="1">
      <c r="C487" s="149"/>
    </row>
    <row r="488" spans="3:3" s="137" customFormat="1">
      <c r="C488" s="149"/>
    </row>
    <row r="489" spans="3:3" s="137" customFormat="1">
      <c r="C489" s="149"/>
    </row>
    <row r="490" spans="3:3" s="137" customFormat="1">
      <c r="C490" s="149"/>
    </row>
    <row r="491" spans="3:3" s="137" customFormat="1">
      <c r="C491" s="149"/>
    </row>
    <row r="492" spans="3:3" s="137" customFormat="1">
      <c r="C492" s="149"/>
    </row>
    <row r="493" spans="3:3" s="137" customFormat="1">
      <c r="C493" s="149"/>
    </row>
    <row r="494" spans="3:3" s="137" customFormat="1">
      <c r="C494" s="149"/>
    </row>
    <row r="495" spans="3:3" s="137" customFormat="1">
      <c r="C495" s="149"/>
    </row>
    <row r="496" spans="3:3" s="137" customFormat="1">
      <c r="C496" s="149"/>
    </row>
    <row r="497" spans="3:3" s="137" customFormat="1">
      <c r="C497" s="149"/>
    </row>
    <row r="498" spans="3:3" s="137" customFormat="1">
      <c r="C498" s="149"/>
    </row>
    <row r="499" spans="3:3" s="137" customFormat="1">
      <c r="C499" s="149"/>
    </row>
    <row r="500" spans="3:3" s="137" customFormat="1">
      <c r="C500" s="149"/>
    </row>
    <row r="501" spans="3:3" s="137" customFormat="1">
      <c r="C501" s="149"/>
    </row>
    <row r="502" spans="3:3" s="137" customFormat="1">
      <c r="C502" s="149"/>
    </row>
    <row r="503" spans="3:3" s="137" customFormat="1">
      <c r="C503" s="149"/>
    </row>
    <row r="504" spans="3:3" s="137" customFormat="1">
      <c r="C504" s="149"/>
    </row>
    <row r="505" spans="3:3" s="137" customFormat="1">
      <c r="C505" s="149"/>
    </row>
    <row r="506" spans="3:3" s="137" customFormat="1">
      <c r="C506" s="149"/>
    </row>
    <row r="507" spans="3:3" s="137" customFormat="1">
      <c r="C507" s="149"/>
    </row>
    <row r="508" spans="3:3" s="137" customFormat="1">
      <c r="C508" s="149"/>
    </row>
    <row r="509" spans="3:3" s="137" customFormat="1">
      <c r="C509" s="149"/>
    </row>
    <row r="510" spans="3:3" s="137" customFormat="1">
      <c r="C510" s="149"/>
    </row>
    <row r="511" spans="3:3" s="137" customFormat="1">
      <c r="C511" s="149"/>
    </row>
    <row r="512" spans="3:3" s="137" customFormat="1">
      <c r="C512" s="149"/>
    </row>
    <row r="513" spans="3:3" s="137" customFormat="1">
      <c r="C513" s="149"/>
    </row>
    <row r="514" spans="3:3" s="137" customFormat="1">
      <c r="C514" s="149"/>
    </row>
    <row r="515" spans="3:3" s="137" customFormat="1">
      <c r="C515" s="149"/>
    </row>
    <row r="516" spans="3:3" s="137" customFormat="1">
      <c r="C516" s="149"/>
    </row>
    <row r="517" spans="3:3" s="137" customFormat="1">
      <c r="C517" s="149"/>
    </row>
    <row r="518" spans="3:3" s="137" customFormat="1">
      <c r="C518" s="149"/>
    </row>
    <row r="519" spans="3:3" s="137" customFormat="1">
      <c r="C519" s="149"/>
    </row>
    <row r="520" spans="3:3" s="137" customFormat="1">
      <c r="C520" s="149"/>
    </row>
    <row r="521" spans="3:3" s="137" customFormat="1">
      <c r="C521" s="149"/>
    </row>
    <row r="522" spans="3:3" s="137" customFormat="1">
      <c r="C522" s="149"/>
    </row>
    <row r="523" spans="3:3" s="137" customFormat="1">
      <c r="C523" s="149"/>
    </row>
    <row r="524" spans="3:3" s="137" customFormat="1">
      <c r="C524" s="149"/>
    </row>
    <row r="525" spans="3:3" s="137" customFormat="1">
      <c r="C525" s="149"/>
    </row>
    <row r="526" spans="3:3" s="137" customFormat="1">
      <c r="C526" s="149"/>
    </row>
    <row r="527" spans="3:3" s="137" customFormat="1">
      <c r="C527" s="149"/>
    </row>
    <row r="528" spans="3:3" s="137" customFormat="1">
      <c r="C528" s="149"/>
    </row>
    <row r="529" spans="3:3" s="137" customFormat="1">
      <c r="C529" s="149"/>
    </row>
    <row r="530" spans="3:3" s="137" customFormat="1">
      <c r="C530" s="149"/>
    </row>
    <row r="531" spans="3:3" s="137" customFormat="1">
      <c r="C531" s="149"/>
    </row>
    <row r="532" spans="3:3" s="137" customFormat="1">
      <c r="C532" s="149"/>
    </row>
    <row r="533" spans="3:3" s="137" customFormat="1">
      <c r="C533" s="149"/>
    </row>
    <row r="534" spans="3:3" s="137" customFormat="1">
      <c r="C534" s="149"/>
    </row>
    <row r="535" spans="3:3" s="137" customFormat="1">
      <c r="C535" s="149"/>
    </row>
    <row r="536" spans="3:3" s="137" customFormat="1">
      <c r="C536" s="149"/>
    </row>
    <row r="537" spans="3:3" s="137" customFormat="1">
      <c r="C537" s="149"/>
    </row>
    <row r="538" spans="3:3" s="137" customFormat="1">
      <c r="C538" s="149"/>
    </row>
    <row r="539" spans="3:3" s="137" customFormat="1">
      <c r="C539" s="149"/>
    </row>
    <row r="540" spans="3:3" s="137" customFormat="1">
      <c r="C540" s="149"/>
    </row>
    <row r="541" spans="3:3" s="137" customFormat="1">
      <c r="C541" s="149"/>
    </row>
    <row r="542" spans="3:3" s="137" customFormat="1">
      <c r="C542" s="149"/>
    </row>
    <row r="543" spans="3:3" s="137" customFormat="1">
      <c r="C543" s="149"/>
    </row>
    <row r="544" spans="3:3" s="137" customFormat="1">
      <c r="C544" s="149"/>
    </row>
    <row r="545" spans="3:3" s="137" customFormat="1">
      <c r="C545" s="149"/>
    </row>
    <row r="546" spans="3:3" s="137" customFormat="1">
      <c r="C546" s="149"/>
    </row>
    <row r="547" spans="3:3" s="137" customFormat="1">
      <c r="C547" s="149"/>
    </row>
    <row r="548" spans="3:3" s="137" customFormat="1">
      <c r="C548" s="149"/>
    </row>
    <row r="549" spans="3:3" s="137" customFormat="1">
      <c r="C549" s="149"/>
    </row>
    <row r="550" spans="3:3" s="137" customFormat="1">
      <c r="C550" s="149"/>
    </row>
    <row r="551" spans="3:3" s="137" customFormat="1">
      <c r="C551" s="149"/>
    </row>
    <row r="552" spans="3:3" s="137" customFormat="1">
      <c r="C552" s="149"/>
    </row>
    <row r="553" spans="3:3" s="137" customFormat="1">
      <c r="C553" s="149"/>
    </row>
    <row r="554" spans="3:3" s="137" customFormat="1">
      <c r="C554" s="149"/>
    </row>
    <row r="555" spans="3:3" s="137" customFormat="1">
      <c r="C555" s="149"/>
    </row>
    <row r="556" spans="3:3" s="137" customFormat="1">
      <c r="C556" s="149"/>
    </row>
    <row r="557" spans="3:3" s="137" customFormat="1">
      <c r="C557" s="149"/>
    </row>
    <row r="558" spans="3:3" s="137" customFormat="1">
      <c r="C558" s="149"/>
    </row>
    <row r="559" spans="3:3" s="137" customFormat="1">
      <c r="C559" s="149"/>
    </row>
    <row r="560" spans="3:3" s="137" customFormat="1">
      <c r="C560" s="149"/>
    </row>
    <row r="561" spans="3:3" s="137" customFormat="1">
      <c r="C561" s="149"/>
    </row>
    <row r="562" spans="3:3" s="137" customFormat="1">
      <c r="C562" s="149"/>
    </row>
    <row r="563" spans="3:3" s="137" customFormat="1">
      <c r="C563" s="149"/>
    </row>
    <row r="564" spans="3:3" s="137" customFormat="1">
      <c r="C564" s="149"/>
    </row>
    <row r="565" spans="3:3" s="137" customFormat="1">
      <c r="C565" s="149"/>
    </row>
    <row r="566" spans="3:3" s="137" customFormat="1">
      <c r="C566" s="149"/>
    </row>
    <row r="567" spans="3:3" s="137" customFormat="1">
      <c r="C567" s="149"/>
    </row>
    <row r="568" spans="3:3" s="137" customFormat="1">
      <c r="C568" s="149"/>
    </row>
    <row r="569" spans="3:3" s="137" customFormat="1">
      <c r="C569" s="149"/>
    </row>
    <row r="570" spans="3:3" s="137" customFormat="1">
      <c r="C570" s="149"/>
    </row>
    <row r="571" spans="3:3" s="137" customFormat="1">
      <c r="C571" s="149"/>
    </row>
    <row r="572" spans="3:3" s="137" customFormat="1">
      <c r="C572" s="149"/>
    </row>
    <row r="573" spans="3:3" s="137" customFormat="1">
      <c r="C573" s="149"/>
    </row>
    <row r="574" spans="3:3" s="137" customFormat="1">
      <c r="C574" s="149"/>
    </row>
    <row r="575" spans="3:3" s="137" customFormat="1">
      <c r="C575" s="149"/>
    </row>
    <row r="576" spans="3:3" s="137" customFormat="1">
      <c r="C576" s="149"/>
    </row>
    <row r="577" spans="3:3" s="137" customFormat="1">
      <c r="C577" s="149"/>
    </row>
    <row r="578" spans="3:3" s="137" customFormat="1">
      <c r="C578" s="149"/>
    </row>
    <row r="579" spans="3:3" s="137" customFormat="1">
      <c r="C579" s="149"/>
    </row>
    <row r="580" spans="3:3" s="137" customFormat="1">
      <c r="C580" s="149"/>
    </row>
    <row r="581" spans="3:3" s="137" customFormat="1">
      <c r="C581" s="149"/>
    </row>
    <row r="582" spans="3:3" s="137" customFormat="1">
      <c r="C582" s="149"/>
    </row>
    <row r="583" spans="3:3" s="137" customFormat="1">
      <c r="C583" s="149"/>
    </row>
    <row r="584" spans="3:3" s="137" customFormat="1">
      <c r="C584" s="149"/>
    </row>
    <row r="585" spans="3:3" s="137" customFormat="1">
      <c r="C585" s="149"/>
    </row>
    <row r="586" spans="3:3" s="137" customFormat="1">
      <c r="C586" s="149"/>
    </row>
    <row r="587" spans="3:3" s="137" customFormat="1">
      <c r="C587" s="149"/>
    </row>
    <row r="588" spans="3:3" s="137" customFormat="1">
      <c r="C588" s="149"/>
    </row>
    <row r="589" spans="3:3" s="137" customFormat="1">
      <c r="C589" s="149"/>
    </row>
    <row r="590" spans="3:3" s="137" customFormat="1">
      <c r="C590" s="149"/>
    </row>
    <row r="591" spans="3:3" s="137" customFormat="1">
      <c r="C591" s="149"/>
    </row>
    <row r="592" spans="3:3" s="137" customFormat="1">
      <c r="C592" s="149"/>
    </row>
    <row r="593" spans="3:3" s="137" customFormat="1">
      <c r="C593" s="149"/>
    </row>
    <row r="594" spans="3:3" s="137" customFormat="1">
      <c r="C594" s="149"/>
    </row>
    <row r="595" spans="3:3" s="137" customFormat="1">
      <c r="C595" s="149"/>
    </row>
    <row r="596" spans="3:3" s="137" customFormat="1">
      <c r="C596" s="149"/>
    </row>
    <row r="597" spans="3:3" s="137" customFormat="1">
      <c r="C597" s="149"/>
    </row>
    <row r="598" spans="3:3" s="137" customFormat="1">
      <c r="C598" s="149"/>
    </row>
    <row r="599" spans="3:3" s="137" customFormat="1">
      <c r="C599" s="149"/>
    </row>
    <row r="600" spans="3:3" s="137" customFormat="1">
      <c r="C600" s="149"/>
    </row>
    <row r="601" spans="3:3" s="137" customFormat="1">
      <c r="C601" s="149"/>
    </row>
    <row r="602" spans="3:3" s="137" customFormat="1">
      <c r="C602" s="149"/>
    </row>
    <row r="603" spans="3:3" s="137" customFormat="1">
      <c r="C603" s="149"/>
    </row>
    <row r="604" spans="3:3" s="137" customFormat="1">
      <c r="C604" s="149"/>
    </row>
    <row r="605" spans="3:3" s="137" customFormat="1">
      <c r="C605" s="149"/>
    </row>
    <row r="606" spans="3:3" s="137" customFormat="1">
      <c r="C606" s="149"/>
    </row>
    <row r="607" spans="3:3" s="137" customFormat="1">
      <c r="C607" s="149"/>
    </row>
    <row r="608" spans="3:3" s="137" customFormat="1">
      <c r="C608" s="149"/>
    </row>
    <row r="609" spans="3:3" s="137" customFormat="1">
      <c r="C609" s="149"/>
    </row>
    <row r="610" spans="3:3" s="137" customFormat="1">
      <c r="C610" s="149"/>
    </row>
    <row r="611" spans="3:3" s="137" customFormat="1">
      <c r="C611" s="149"/>
    </row>
    <row r="612" spans="3:3" s="137" customFormat="1">
      <c r="C612" s="149"/>
    </row>
    <row r="613" spans="3:3" s="137" customFormat="1">
      <c r="C613" s="149"/>
    </row>
    <row r="614" spans="3:3" s="137" customFormat="1">
      <c r="C614" s="149"/>
    </row>
    <row r="615" spans="3:3" s="137" customFormat="1">
      <c r="C615" s="149"/>
    </row>
    <row r="616" spans="3:3" s="137" customFormat="1">
      <c r="C616" s="149"/>
    </row>
    <row r="617" spans="3:3" s="137" customFormat="1">
      <c r="C617" s="149"/>
    </row>
    <row r="618" spans="3:3" s="137" customFormat="1">
      <c r="C618" s="149"/>
    </row>
    <row r="619" spans="3:3" s="137" customFormat="1">
      <c r="C619" s="149"/>
    </row>
    <row r="620" spans="3:3" s="137" customFormat="1">
      <c r="C620" s="149"/>
    </row>
    <row r="621" spans="3:3" s="137" customFormat="1">
      <c r="C621" s="149"/>
    </row>
    <row r="622" spans="3:3" s="137" customFormat="1">
      <c r="C622" s="149"/>
    </row>
    <row r="623" spans="3:3" s="137" customFormat="1">
      <c r="C623" s="149"/>
    </row>
    <row r="624" spans="3:3" s="137" customFormat="1">
      <c r="C624" s="149"/>
    </row>
    <row r="625" spans="3:3" s="137" customFormat="1">
      <c r="C625" s="149"/>
    </row>
    <row r="626" spans="3:3" s="137" customFormat="1">
      <c r="C626" s="149"/>
    </row>
    <row r="627" spans="3:3" s="137" customFormat="1">
      <c r="C627" s="149"/>
    </row>
    <row r="628" spans="3:3" s="137" customFormat="1">
      <c r="C628" s="149"/>
    </row>
    <row r="629" spans="3:3" s="137" customFormat="1">
      <c r="C629" s="149"/>
    </row>
    <row r="630" spans="3:3" s="137" customFormat="1">
      <c r="C630" s="149"/>
    </row>
    <row r="631" spans="3:3" s="137" customFormat="1">
      <c r="C631" s="149"/>
    </row>
    <row r="632" spans="3:3" s="137" customFormat="1">
      <c r="C632" s="149"/>
    </row>
    <row r="633" spans="3:3" s="137" customFormat="1">
      <c r="C633" s="149"/>
    </row>
    <row r="634" spans="3:3" s="137" customFormat="1">
      <c r="C634" s="149"/>
    </row>
    <row r="635" spans="3:3" s="137" customFormat="1">
      <c r="C635" s="149"/>
    </row>
    <row r="636" spans="3:3" s="137" customFormat="1">
      <c r="C636" s="149"/>
    </row>
    <row r="637" spans="3:3" s="137" customFormat="1">
      <c r="C637" s="149"/>
    </row>
    <row r="638" spans="3:3" s="137" customFormat="1">
      <c r="C638" s="149"/>
    </row>
    <row r="639" spans="3:3" s="137" customFormat="1">
      <c r="C639" s="149"/>
    </row>
    <row r="640" spans="3:3" s="137" customFormat="1">
      <c r="C640" s="149"/>
    </row>
    <row r="641" spans="3:3" s="137" customFormat="1">
      <c r="C641" s="149"/>
    </row>
    <row r="642" spans="3:3" s="137" customFormat="1">
      <c r="C642" s="149"/>
    </row>
    <row r="643" spans="3:3" s="137" customFormat="1">
      <c r="C643" s="149"/>
    </row>
    <row r="644" spans="3:3" s="137" customFormat="1">
      <c r="C644" s="149"/>
    </row>
    <row r="645" spans="3:3" s="137" customFormat="1">
      <c r="C645" s="149"/>
    </row>
    <row r="646" spans="3:3" s="137" customFormat="1">
      <c r="C646" s="149"/>
    </row>
    <row r="647" spans="3:3" s="137" customFormat="1">
      <c r="C647" s="149"/>
    </row>
    <row r="648" spans="3:3" s="137" customFormat="1">
      <c r="C648" s="149"/>
    </row>
    <row r="649" spans="3:3" s="137" customFormat="1">
      <c r="C649" s="149"/>
    </row>
    <row r="650" spans="3:3" s="137" customFormat="1">
      <c r="C650" s="149"/>
    </row>
    <row r="651" spans="3:3" s="137" customFormat="1">
      <c r="C651" s="149"/>
    </row>
    <row r="652" spans="3:3" s="137" customFormat="1">
      <c r="C652" s="149"/>
    </row>
    <row r="653" spans="3:3" s="137" customFormat="1">
      <c r="C653" s="149"/>
    </row>
    <row r="654" spans="3:3" s="137" customFormat="1">
      <c r="C654" s="149"/>
    </row>
    <row r="655" spans="3:3" s="137" customFormat="1">
      <c r="C655" s="149"/>
    </row>
    <row r="656" spans="3:3" s="137" customFormat="1">
      <c r="C656" s="149"/>
    </row>
    <row r="657" spans="3:3" s="137" customFormat="1">
      <c r="C657" s="149"/>
    </row>
    <row r="658" spans="3:3" s="137" customFormat="1">
      <c r="C658" s="149"/>
    </row>
    <row r="659" spans="3:3" s="137" customFormat="1">
      <c r="C659" s="149"/>
    </row>
    <row r="660" spans="3:3" s="137" customFormat="1">
      <c r="C660" s="149"/>
    </row>
    <row r="661" spans="3:3" s="137" customFormat="1">
      <c r="C661" s="149"/>
    </row>
    <row r="662" spans="3:3" s="137" customFormat="1">
      <c r="C662" s="149"/>
    </row>
    <row r="663" spans="3:3" s="137" customFormat="1">
      <c r="C663" s="149"/>
    </row>
    <row r="664" spans="3:3" s="137" customFormat="1">
      <c r="C664" s="149"/>
    </row>
    <row r="665" spans="3:3" s="137" customFormat="1">
      <c r="C665" s="149"/>
    </row>
    <row r="666" spans="3:3" s="137" customFormat="1">
      <c r="C666" s="149"/>
    </row>
    <row r="667" spans="3:3" s="137" customFormat="1">
      <c r="C667" s="149"/>
    </row>
    <row r="668" spans="3:3" s="137" customFormat="1">
      <c r="C668" s="149"/>
    </row>
    <row r="669" spans="3:3" s="137" customFormat="1">
      <c r="C669" s="149"/>
    </row>
    <row r="670" spans="3:3" s="137" customFormat="1">
      <c r="C670" s="149"/>
    </row>
    <row r="671" spans="3:3" s="137" customFormat="1">
      <c r="C671" s="149"/>
    </row>
    <row r="672" spans="3:3" s="137" customFormat="1">
      <c r="C672" s="149"/>
    </row>
    <row r="673" spans="3:3" s="137" customFormat="1">
      <c r="C673" s="149"/>
    </row>
    <row r="674" spans="3:3" s="137" customFormat="1">
      <c r="C674" s="149"/>
    </row>
    <row r="675" spans="3:3" s="137" customFormat="1">
      <c r="C675" s="149"/>
    </row>
    <row r="676" spans="3:3" s="137" customFormat="1">
      <c r="C676" s="149"/>
    </row>
    <row r="677" spans="3:3" s="137" customFormat="1">
      <c r="C677" s="149"/>
    </row>
    <row r="678" spans="3:3" s="137" customFormat="1">
      <c r="C678" s="149"/>
    </row>
    <row r="679" spans="3:3" s="137" customFormat="1">
      <c r="C679" s="149"/>
    </row>
    <row r="680" spans="3:3" s="137" customFormat="1">
      <c r="C680" s="149"/>
    </row>
    <row r="681" spans="3:3" s="137" customFormat="1">
      <c r="C681" s="149"/>
    </row>
    <row r="682" spans="3:3" s="137" customFormat="1">
      <c r="C682" s="149"/>
    </row>
    <row r="683" spans="3:3" s="137" customFormat="1">
      <c r="C683" s="149"/>
    </row>
    <row r="684" spans="3:3" s="137" customFormat="1">
      <c r="C684" s="149"/>
    </row>
    <row r="685" spans="3:3" s="137" customFormat="1">
      <c r="C685" s="149"/>
    </row>
    <row r="686" spans="3:3" s="137" customFormat="1">
      <c r="C686" s="149"/>
    </row>
    <row r="687" spans="3:3" s="137" customFormat="1">
      <c r="C687" s="149"/>
    </row>
    <row r="688" spans="3:3" s="137" customFormat="1">
      <c r="C688" s="149"/>
    </row>
    <row r="689" spans="3:3" s="137" customFormat="1">
      <c r="C689" s="149"/>
    </row>
    <row r="690" spans="3:3" s="137" customFormat="1">
      <c r="C690" s="149"/>
    </row>
    <row r="691" spans="3:3" s="137" customFormat="1">
      <c r="C691" s="149"/>
    </row>
    <row r="692" spans="3:3" s="137" customFormat="1">
      <c r="C692" s="149"/>
    </row>
    <row r="693" spans="3:3" s="137" customFormat="1">
      <c r="C693" s="149"/>
    </row>
    <row r="694" spans="3:3" s="137" customFormat="1">
      <c r="C694" s="149"/>
    </row>
    <row r="695" spans="3:3" s="137" customFormat="1">
      <c r="C695" s="149"/>
    </row>
    <row r="696" spans="3:3" s="137" customFormat="1">
      <c r="C696" s="149"/>
    </row>
    <row r="697" spans="3:3" s="137" customFormat="1">
      <c r="C697" s="149"/>
    </row>
    <row r="698" spans="3:3" s="137" customFormat="1">
      <c r="C698" s="149"/>
    </row>
    <row r="699" spans="3:3" s="137" customFormat="1">
      <c r="C699" s="149"/>
    </row>
    <row r="700" spans="3:3" s="137" customFormat="1">
      <c r="C700" s="149"/>
    </row>
    <row r="701" spans="3:3" s="137" customFormat="1">
      <c r="C701" s="149"/>
    </row>
    <row r="702" spans="3:3" s="137" customFormat="1">
      <c r="C702" s="149"/>
    </row>
    <row r="703" spans="3:3" s="137" customFormat="1">
      <c r="C703" s="149"/>
    </row>
    <row r="704" spans="3:3" s="137" customFormat="1">
      <c r="C704" s="149"/>
    </row>
    <row r="705" spans="3:3" s="137" customFormat="1">
      <c r="C705" s="149"/>
    </row>
    <row r="706" spans="3:3" s="137" customFormat="1">
      <c r="C706" s="149"/>
    </row>
    <row r="707" spans="3:3" s="137" customFormat="1">
      <c r="C707" s="149"/>
    </row>
    <row r="708" spans="3:3" s="137" customFormat="1">
      <c r="C708" s="149"/>
    </row>
    <row r="709" spans="3:3" s="137" customFormat="1">
      <c r="C709" s="149"/>
    </row>
    <row r="710" spans="3:3" s="137" customFormat="1">
      <c r="C710" s="149"/>
    </row>
    <row r="711" spans="3:3" s="137" customFormat="1">
      <c r="C711" s="149"/>
    </row>
    <row r="712" spans="3:3" s="137" customFormat="1">
      <c r="C712" s="149"/>
    </row>
    <row r="713" spans="3:3" s="137" customFormat="1">
      <c r="C713" s="149"/>
    </row>
    <row r="714" spans="3:3" s="137" customFormat="1">
      <c r="C714" s="149"/>
    </row>
    <row r="715" spans="3:3" s="137" customFormat="1">
      <c r="C715" s="149"/>
    </row>
    <row r="716" spans="3:3" s="137" customFormat="1">
      <c r="C716" s="149"/>
    </row>
    <row r="717" spans="3:3" s="137" customFormat="1">
      <c r="C717" s="149"/>
    </row>
    <row r="718" spans="3:3" s="137" customFormat="1">
      <c r="C718" s="149"/>
    </row>
    <row r="719" spans="3:3" s="137" customFormat="1">
      <c r="C719" s="149"/>
    </row>
    <row r="720" spans="3:3" s="137" customFormat="1">
      <c r="C720" s="149"/>
    </row>
    <row r="721" spans="3:3" s="137" customFormat="1">
      <c r="C721" s="149"/>
    </row>
    <row r="722" spans="3:3" s="137" customFormat="1">
      <c r="C722" s="149"/>
    </row>
    <row r="723" spans="3:3" s="137" customFormat="1">
      <c r="C723" s="149"/>
    </row>
    <row r="724" spans="3:3" s="137" customFormat="1">
      <c r="C724" s="149"/>
    </row>
    <row r="725" spans="3:3" s="137" customFormat="1">
      <c r="C725" s="149"/>
    </row>
    <row r="726" spans="3:3" s="137" customFormat="1">
      <c r="C726" s="149"/>
    </row>
    <row r="727" spans="3:3" s="137" customFormat="1">
      <c r="C727" s="149"/>
    </row>
    <row r="728" spans="3:3" s="137" customFormat="1">
      <c r="C728" s="149"/>
    </row>
    <row r="729" spans="3:3" s="137" customFormat="1">
      <c r="C729" s="149"/>
    </row>
    <row r="730" spans="3:3" s="137" customFormat="1">
      <c r="C730" s="149"/>
    </row>
    <row r="731" spans="3:3" s="137" customFormat="1">
      <c r="C731" s="149"/>
    </row>
    <row r="732" spans="3:3" s="137" customFormat="1">
      <c r="C732" s="149"/>
    </row>
    <row r="733" spans="3:3" s="137" customFormat="1">
      <c r="C733" s="149"/>
    </row>
    <row r="734" spans="3:3" s="137" customFormat="1">
      <c r="C734" s="149"/>
    </row>
    <row r="735" spans="3:3" s="137" customFormat="1">
      <c r="C735" s="149"/>
    </row>
    <row r="736" spans="3:3" s="137" customFormat="1">
      <c r="C736" s="149"/>
    </row>
    <row r="737" spans="3:3" s="137" customFormat="1">
      <c r="C737" s="149"/>
    </row>
    <row r="738" spans="3:3" s="137" customFormat="1">
      <c r="C738" s="149"/>
    </row>
    <row r="739" spans="3:3" s="137" customFormat="1">
      <c r="C739" s="149"/>
    </row>
    <row r="740" spans="3:3" s="137" customFormat="1">
      <c r="C740" s="149"/>
    </row>
    <row r="741" spans="3:3" s="137" customFormat="1">
      <c r="C741" s="149"/>
    </row>
    <row r="742" spans="3:3" s="137" customFormat="1">
      <c r="C742" s="149"/>
    </row>
    <row r="743" spans="3:3" s="137" customFormat="1">
      <c r="C743" s="149"/>
    </row>
    <row r="744" spans="3:3" s="137" customFormat="1">
      <c r="C744" s="149"/>
    </row>
    <row r="745" spans="3:3" s="137" customFormat="1">
      <c r="C745" s="149"/>
    </row>
    <row r="746" spans="3:3" s="137" customFormat="1">
      <c r="C746" s="149"/>
    </row>
    <row r="747" spans="3:3" s="137" customFormat="1">
      <c r="C747" s="149"/>
    </row>
    <row r="748" spans="3:3" s="137" customFormat="1">
      <c r="C748" s="149"/>
    </row>
    <row r="749" spans="3:3" s="137" customFormat="1">
      <c r="C749" s="149"/>
    </row>
    <row r="750" spans="3:3" s="137" customFormat="1">
      <c r="C750" s="149"/>
    </row>
    <row r="751" spans="3:3" s="137" customFormat="1">
      <c r="C751" s="149"/>
    </row>
    <row r="752" spans="3:3" s="137" customFormat="1">
      <c r="C752" s="149"/>
    </row>
    <row r="753" spans="3:3" s="137" customFormat="1">
      <c r="C753" s="149"/>
    </row>
    <row r="754" spans="3:3" s="137" customFormat="1">
      <c r="C754" s="149"/>
    </row>
    <row r="755" spans="3:3" s="137" customFormat="1">
      <c r="C755" s="149"/>
    </row>
    <row r="756" spans="3:3" s="137" customFormat="1">
      <c r="C756" s="149"/>
    </row>
    <row r="757" spans="3:3" s="137" customFormat="1">
      <c r="C757" s="149"/>
    </row>
    <row r="758" spans="3:3" s="137" customFormat="1">
      <c r="C758" s="149"/>
    </row>
    <row r="759" spans="3:3" s="137" customFormat="1">
      <c r="C759" s="149"/>
    </row>
    <row r="760" spans="3:3" s="137" customFormat="1">
      <c r="C760" s="149"/>
    </row>
    <row r="761" spans="3:3" s="137" customFormat="1">
      <c r="C761" s="149"/>
    </row>
    <row r="762" spans="3:3" s="137" customFormat="1">
      <c r="C762" s="149"/>
    </row>
    <row r="763" spans="3:3" s="137" customFormat="1">
      <c r="C763" s="149"/>
    </row>
    <row r="764" spans="3:3" s="137" customFormat="1">
      <c r="C764" s="149"/>
    </row>
    <row r="765" spans="3:3" s="137" customFormat="1">
      <c r="C765" s="149"/>
    </row>
    <row r="766" spans="3:3" s="137" customFormat="1">
      <c r="C766" s="149"/>
    </row>
    <row r="767" spans="3:3" s="137" customFormat="1">
      <c r="C767" s="149"/>
    </row>
    <row r="768" spans="3:3" s="137" customFormat="1">
      <c r="C768" s="149"/>
    </row>
    <row r="769" spans="3:3" s="137" customFormat="1">
      <c r="C769" s="149"/>
    </row>
    <row r="770" spans="3:3" s="137" customFormat="1">
      <c r="C770" s="149"/>
    </row>
    <row r="771" spans="3:3" s="137" customFormat="1">
      <c r="C771" s="149"/>
    </row>
    <row r="772" spans="3:3" s="137" customFormat="1">
      <c r="C772" s="149"/>
    </row>
    <row r="773" spans="3:3" s="137" customFormat="1">
      <c r="C773" s="149"/>
    </row>
    <row r="774" spans="3:3" s="137" customFormat="1">
      <c r="C774" s="149"/>
    </row>
    <row r="775" spans="3:3" s="137" customFormat="1">
      <c r="C775" s="149"/>
    </row>
    <row r="776" spans="3:3" s="137" customFormat="1">
      <c r="C776" s="149"/>
    </row>
    <row r="777" spans="3:3" s="137" customFormat="1">
      <c r="C777" s="149"/>
    </row>
    <row r="778" spans="3:3" s="137" customFormat="1">
      <c r="C778" s="149"/>
    </row>
    <row r="779" spans="3:3" s="137" customFormat="1">
      <c r="C779" s="149"/>
    </row>
    <row r="780" spans="3:3" s="137" customFormat="1">
      <c r="C780" s="149"/>
    </row>
    <row r="781" spans="3:3" s="137" customFormat="1">
      <c r="C781" s="149"/>
    </row>
    <row r="782" spans="3:3" s="137" customFormat="1">
      <c r="C782" s="149"/>
    </row>
    <row r="783" spans="3:3" s="137" customFormat="1">
      <c r="C783" s="149"/>
    </row>
    <row r="784" spans="3:3" s="137" customFormat="1">
      <c r="C784" s="149"/>
    </row>
    <row r="785" spans="3:3" s="137" customFormat="1">
      <c r="C785" s="149"/>
    </row>
    <row r="786" spans="3:3" s="137" customFormat="1">
      <c r="C786" s="149"/>
    </row>
    <row r="787" spans="3:3" s="137" customFormat="1">
      <c r="C787" s="149"/>
    </row>
    <row r="788" spans="3:3" s="137" customFormat="1">
      <c r="C788" s="149"/>
    </row>
    <row r="789" spans="3:3" s="137" customFormat="1">
      <c r="C789" s="149"/>
    </row>
    <row r="790" spans="3:3" s="137" customFormat="1">
      <c r="C790" s="149"/>
    </row>
    <row r="791" spans="3:3" s="137" customFormat="1">
      <c r="C791" s="149"/>
    </row>
    <row r="792" spans="3:3" s="137" customFormat="1">
      <c r="C792" s="149"/>
    </row>
    <row r="793" spans="3:3" s="137" customFormat="1">
      <c r="C793" s="149"/>
    </row>
    <row r="794" spans="3:3" s="137" customFormat="1">
      <c r="C794" s="149"/>
    </row>
    <row r="795" spans="3:3" s="137" customFormat="1">
      <c r="C795" s="149"/>
    </row>
    <row r="796" spans="3:3" s="137" customFormat="1">
      <c r="C796" s="149"/>
    </row>
    <row r="797" spans="3:3" s="137" customFormat="1">
      <c r="C797" s="149"/>
    </row>
    <row r="798" spans="3:3" s="137" customFormat="1">
      <c r="C798" s="149"/>
    </row>
    <row r="799" spans="3:3" s="137" customFormat="1">
      <c r="C799" s="149"/>
    </row>
    <row r="800" spans="3:3" s="137" customFormat="1">
      <c r="C800" s="149"/>
    </row>
    <row r="801" spans="3:3" s="137" customFormat="1">
      <c r="C801" s="149"/>
    </row>
    <row r="802" spans="3:3" s="137" customFormat="1">
      <c r="C802" s="149"/>
    </row>
    <row r="803" spans="3:3" s="137" customFormat="1">
      <c r="C803" s="149"/>
    </row>
    <row r="804" spans="3:3" s="137" customFormat="1">
      <c r="C804" s="149"/>
    </row>
    <row r="805" spans="3:3" s="137" customFormat="1">
      <c r="C805" s="149"/>
    </row>
    <row r="806" spans="3:3" s="137" customFormat="1">
      <c r="C806" s="149"/>
    </row>
    <row r="807" spans="3:3" s="137" customFormat="1">
      <c r="C807" s="149"/>
    </row>
    <row r="808" spans="3:3" s="137" customFormat="1">
      <c r="C808" s="149"/>
    </row>
    <row r="809" spans="3:3" s="137" customFormat="1">
      <c r="C809" s="149"/>
    </row>
    <row r="810" spans="3:3" s="137" customFormat="1">
      <c r="C810" s="149"/>
    </row>
    <row r="811" spans="3:3" s="137" customFormat="1">
      <c r="C811" s="149"/>
    </row>
    <row r="812" spans="3:3" s="137" customFormat="1">
      <c r="C812" s="149"/>
    </row>
    <row r="813" spans="3:3" s="137" customFormat="1">
      <c r="C813" s="149"/>
    </row>
    <row r="814" spans="3:3" s="137" customFormat="1">
      <c r="C814" s="149"/>
    </row>
    <row r="815" spans="3:3" s="137" customFormat="1">
      <c r="C815" s="149"/>
    </row>
    <row r="816" spans="3:3" s="137" customFormat="1">
      <c r="C816" s="149"/>
    </row>
    <row r="817" spans="3:3" s="137" customFormat="1">
      <c r="C817" s="149"/>
    </row>
    <row r="818" spans="3:3" s="137" customFormat="1">
      <c r="C818" s="149"/>
    </row>
    <row r="819" spans="3:3" s="137" customFormat="1">
      <c r="C819" s="149"/>
    </row>
    <row r="820" spans="3:3" s="137" customFormat="1">
      <c r="C820" s="149"/>
    </row>
    <row r="821" spans="3:3" s="137" customFormat="1">
      <c r="C821" s="149"/>
    </row>
    <row r="822" spans="3:3" s="137" customFormat="1">
      <c r="C822" s="149"/>
    </row>
    <row r="823" spans="3:3" s="137" customFormat="1">
      <c r="C823" s="149"/>
    </row>
    <row r="824" spans="3:3" s="137" customFormat="1">
      <c r="C824" s="149"/>
    </row>
    <row r="825" spans="3:3" s="137" customFormat="1">
      <c r="C825" s="149"/>
    </row>
    <row r="826" spans="3:3" s="137" customFormat="1">
      <c r="C826" s="149"/>
    </row>
    <row r="827" spans="3:3" s="137" customFormat="1">
      <c r="C827" s="149"/>
    </row>
    <row r="828" spans="3:3" s="137" customFormat="1">
      <c r="C828" s="149"/>
    </row>
    <row r="829" spans="3:3" s="137" customFormat="1">
      <c r="C829" s="149"/>
    </row>
    <row r="830" spans="3:3" s="137" customFormat="1">
      <c r="C830" s="149"/>
    </row>
    <row r="831" spans="3:3" s="137" customFormat="1">
      <c r="C831" s="149"/>
    </row>
    <row r="832" spans="3:3" s="137" customFormat="1">
      <c r="C832" s="149"/>
    </row>
    <row r="833" spans="3:3" s="137" customFormat="1">
      <c r="C833" s="149"/>
    </row>
    <row r="834" spans="3:3" s="137" customFormat="1">
      <c r="C834" s="149"/>
    </row>
    <row r="835" spans="3:3" s="137" customFormat="1">
      <c r="C835" s="149"/>
    </row>
    <row r="836" spans="3:3" s="137" customFormat="1">
      <c r="C836" s="149"/>
    </row>
    <row r="837" spans="3:3" s="137" customFormat="1">
      <c r="C837" s="149"/>
    </row>
    <row r="838" spans="3:3" s="137" customFormat="1">
      <c r="C838" s="149"/>
    </row>
    <row r="839" spans="3:3" s="137" customFormat="1">
      <c r="C839" s="149"/>
    </row>
    <row r="840" spans="3:3" s="137" customFormat="1">
      <c r="C840" s="149"/>
    </row>
    <row r="841" spans="3:3" s="137" customFormat="1">
      <c r="C841" s="149"/>
    </row>
    <row r="842" spans="3:3" s="137" customFormat="1">
      <c r="C842" s="149"/>
    </row>
    <row r="843" spans="3:3" s="137" customFormat="1">
      <c r="C843" s="149"/>
    </row>
    <row r="844" spans="3:3" s="137" customFormat="1">
      <c r="C844" s="149"/>
    </row>
    <row r="845" spans="3:3" s="137" customFormat="1">
      <c r="C845" s="149"/>
    </row>
    <row r="846" spans="3:3" s="137" customFormat="1">
      <c r="C846" s="149"/>
    </row>
    <row r="847" spans="3:3" s="137" customFormat="1">
      <c r="C847" s="149"/>
    </row>
    <row r="848" spans="3:3" s="137" customFormat="1">
      <c r="C848" s="149"/>
    </row>
    <row r="849" spans="3:3" s="137" customFormat="1">
      <c r="C849" s="149"/>
    </row>
    <row r="850" spans="3:3" s="137" customFormat="1">
      <c r="C850" s="149"/>
    </row>
    <row r="851" spans="3:3" s="137" customFormat="1">
      <c r="C851" s="149"/>
    </row>
    <row r="852" spans="3:3" s="137" customFormat="1">
      <c r="C852" s="149"/>
    </row>
    <row r="853" spans="3:3" s="137" customFormat="1">
      <c r="C853" s="149"/>
    </row>
    <row r="854" spans="3:3" s="137" customFormat="1">
      <c r="C854" s="149"/>
    </row>
    <row r="855" spans="3:3" s="137" customFormat="1">
      <c r="C855" s="149"/>
    </row>
    <row r="856" spans="3:3" s="137" customFormat="1">
      <c r="C856" s="149"/>
    </row>
    <row r="857" spans="3:3" s="137" customFormat="1">
      <c r="C857" s="149"/>
    </row>
    <row r="858" spans="3:3" s="137" customFormat="1">
      <c r="C858" s="149"/>
    </row>
    <row r="859" spans="3:3" s="137" customFormat="1">
      <c r="C859" s="149"/>
    </row>
    <row r="860" spans="3:3" s="137" customFormat="1">
      <c r="C860" s="149"/>
    </row>
    <row r="861" spans="3:3" s="137" customFormat="1">
      <c r="C861" s="149"/>
    </row>
    <row r="862" spans="3:3" s="137" customFormat="1">
      <c r="C862" s="149"/>
    </row>
    <row r="863" spans="3:3" s="137" customFormat="1">
      <c r="C863" s="149"/>
    </row>
    <row r="864" spans="3:3" s="137" customFormat="1">
      <c r="C864" s="149"/>
    </row>
    <row r="865" spans="3:3" s="137" customFormat="1">
      <c r="C865" s="149"/>
    </row>
    <row r="866" spans="3:3" s="137" customFormat="1">
      <c r="C866" s="149"/>
    </row>
    <row r="867" spans="3:3" s="137" customFormat="1">
      <c r="C867" s="149"/>
    </row>
    <row r="868" spans="3:3" s="137" customFormat="1">
      <c r="C868" s="149"/>
    </row>
    <row r="869" spans="3:3" s="137" customFormat="1">
      <c r="C869" s="149"/>
    </row>
    <row r="870" spans="3:3" s="137" customFormat="1">
      <c r="C870" s="149"/>
    </row>
    <row r="871" spans="3:3" s="137" customFormat="1">
      <c r="C871" s="149"/>
    </row>
    <row r="872" spans="3:3" s="137" customFormat="1">
      <c r="C872" s="149"/>
    </row>
    <row r="873" spans="3:3" s="137" customFormat="1">
      <c r="C873" s="149"/>
    </row>
    <row r="874" spans="3:3" s="137" customFormat="1">
      <c r="C874" s="149"/>
    </row>
    <row r="875" spans="3:3" s="137" customFormat="1">
      <c r="C875" s="149"/>
    </row>
    <row r="876" spans="3:3" s="137" customFormat="1">
      <c r="C876" s="149"/>
    </row>
    <row r="877" spans="3:3" s="137" customFormat="1">
      <c r="C877" s="149"/>
    </row>
    <row r="878" spans="3:3" s="137" customFormat="1">
      <c r="C878" s="149"/>
    </row>
    <row r="879" spans="3:3" s="137" customFormat="1">
      <c r="C879" s="149"/>
    </row>
    <row r="880" spans="3:3" s="137" customFormat="1">
      <c r="C880" s="149"/>
    </row>
    <row r="881" spans="3:3" s="137" customFormat="1">
      <c r="C881" s="149"/>
    </row>
    <row r="882" spans="3:3" s="137" customFormat="1">
      <c r="C882" s="149"/>
    </row>
    <row r="883" spans="3:3" s="137" customFormat="1">
      <c r="C883" s="149"/>
    </row>
    <row r="884" spans="3:3" s="137" customFormat="1">
      <c r="C884" s="149"/>
    </row>
    <row r="885" spans="3:3" s="137" customFormat="1">
      <c r="C885" s="149"/>
    </row>
    <row r="886" spans="3:3" s="137" customFormat="1">
      <c r="C886" s="149"/>
    </row>
    <row r="887" spans="3:3" s="137" customFormat="1">
      <c r="C887" s="149"/>
    </row>
    <row r="888" spans="3:3" s="137" customFormat="1">
      <c r="C888" s="149"/>
    </row>
    <row r="889" spans="3:3" s="137" customFormat="1">
      <c r="C889" s="149"/>
    </row>
    <row r="890" spans="3:3" s="137" customFormat="1">
      <c r="C890" s="149"/>
    </row>
    <row r="891" spans="3:3" s="137" customFormat="1">
      <c r="C891" s="149"/>
    </row>
    <row r="892" spans="3:3" s="137" customFormat="1">
      <c r="C892" s="149"/>
    </row>
    <row r="893" spans="3:3" s="137" customFormat="1">
      <c r="C893" s="149"/>
    </row>
    <row r="894" spans="3:3" s="137" customFormat="1">
      <c r="C894" s="149"/>
    </row>
    <row r="895" spans="3:3" s="137" customFormat="1">
      <c r="C895" s="149"/>
    </row>
    <row r="896" spans="3:3" s="137" customFormat="1">
      <c r="C896" s="149"/>
    </row>
    <row r="897" spans="3:3" s="137" customFormat="1">
      <c r="C897" s="149"/>
    </row>
    <row r="898" spans="3:3" s="137" customFormat="1">
      <c r="C898" s="149"/>
    </row>
    <row r="899" spans="3:3" s="137" customFormat="1">
      <c r="C899" s="149"/>
    </row>
    <row r="900" spans="3:3" s="137" customFormat="1">
      <c r="C900" s="149"/>
    </row>
    <row r="901" spans="3:3" s="137" customFormat="1">
      <c r="C901" s="149"/>
    </row>
    <row r="902" spans="3:3" s="137" customFormat="1">
      <c r="C902" s="149"/>
    </row>
    <row r="903" spans="3:3" s="137" customFormat="1">
      <c r="C903" s="149"/>
    </row>
    <row r="904" spans="3:3" s="137" customFormat="1">
      <c r="C904" s="149"/>
    </row>
    <row r="905" spans="3:3" s="137" customFormat="1">
      <c r="C905" s="149"/>
    </row>
    <row r="906" spans="3:3" s="137" customFormat="1">
      <c r="C906" s="149"/>
    </row>
    <row r="907" spans="3:3" s="137" customFormat="1">
      <c r="C907" s="149"/>
    </row>
    <row r="908" spans="3:3" s="137" customFormat="1">
      <c r="C908" s="149"/>
    </row>
    <row r="909" spans="3:3" s="137" customFormat="1">
      <c r="C909" s="149"/>
    </row>
    <row r="910" spans="3:3" s="137" customFormat="1">
      <c r="C910" s="149"/>
    </row>
    <row r="911" spans="3:3" s="137" customFormat="1">
      <c r="C911" s="149"/>
    </row>
    <row r="912" spans="3:3" s="137" customFormat="1">
      <c r="C912" s="149"/>
    </row>
    <row r="913" spans="3:3" s="137" customFormat="1">
      <c r="C913" s="149"/>
    </row>
    <row r="914" spans="3:3" s="137" customFormat="1">
      <c r="C914" s="149"/>
    </row>
    <row r="915" spans="3:3" s="137" customFormat="1">
      <c r="C915" s="149"/>
    </row>
    <row r="916" spans="3:3" s="137" customFormat="1">
      <c r="C916" s="149"/>
    </row>
    <row r="917" spans="3:3" s="137" customFormat="1">
      <c r="C917" s="149"/>
    </row>
    <row r="918" spans="3:3" s="137" customFormat="1">
      <c r="C918" s="149"/>
    </row>
    <row r="919" spans="3:3" s="137" customFormat="1">
      <c r="C919" s="149"/>
    </row>
    <row r="920" spans="3:3" s="137" customFormat="1">
      <c r="C920" s="149"/>
    </row>
    <row r="921" spans="3:3" s="137" customFormat="1">
      <c r="C921" s="149"/>
    </row>
    <row r="922" spans="3:3" s="137" customFormat="1">
      <c r="C922" s="149"/>
    </row>
    <row r="923" spans="3:3" s="137" customFormat="1">
      <c r="C923" s="149"/>
    </row>
    <row r="924" spans="3:3" s="137" customFormat="1">
      <c r="C924" s="149"/>
    </row>
    <row r="925" spans="3:3" s="137" customFormat="1">
      <c r="C925" s="149"/>
    </row>
    <row r="926" spans="3:3" s="137" customFormat="1">
      <c r="C926" s="149"/>
    </row>
    <row r="927" spans="3:3" s="137" customFormat="1">
      <c r="C927" s="149"/>
    </row>
    <row r="928" spans="3:3" s="137" customFormat="1">
      <c r="C928" s="149"/>
    </row>
    <row r="929" spans="3:3" s="137" customFormat="1">
      <c r="C929" s="149"/>
    </row>
    <row r="930" spans="3:3" s="137" customFormat="1">
      <c r="C930" s="149"/>
    </row>
    <row r="931" spans="3:3" s="137" customFormat="1">
      <c r="C931" s="149"/>
    </row>
    <row r="932" spans="3:3" s="137" customFormat="1">
      <c r="C932" s="149"/>
    </row>
    <row r="933" spans="3:3" s="137" customFormat="1">
      <c r="C933" s="149"/>
    </row>
    <row r="934" spans="3:3" s="137" customFormat="1">
      <c r="C934" s="149"/>
    </row>
    <row r="935" spans="3:3" s="137" customFormat="1">
      <c r="C935" s="149"/>
    </row>
    <row r="936" spans="3:3" s="137" customFormat="1">
      <c r="C936" s="149"/>
    </row>
    <row r="937" spans="3:3" s="137" customFormat="1">
      <c r="C937" s="149"/>
    </row>
    <row r="938" spans="3:3" s="137" customFormat="1">
      <c r="C938" s="149"/>
    </row>
    <row r="939" spans="3:3" s="137" customFormat="1">
      <c r="C939" s="149"/>
    </row>
    <row r="940" spans="3:3" s="137" customFormat="1">
      <c r="C940" s="149"/>
    </row>
    <row r="941" spans="3:3" s="137" customFormat="1">
      <c r="C941" s="149"/>
    </row>
    <row r="942" spans="3:3" s="137" customFormat="1">
      <c r="C942" s="149"/>
    </row>
    <row r="943" spans="3:3" s="137" customFormat="1">
      <c r="C943" s="149"/>
    </row>
    <row r="944" spans="3:3" s="137" customFormat="1">
      <c r="C944" s="149"/>
    </row>
    <row r="945" spans="3:3" s="137" customFormat="1">
      <c r="C945" s="149"/>
    </row>
    <row r="946" spans="3:3" s="137" customFormat="1">
      <c r="C946" s="149"/>
    </row>
    <row r="947" spans="3:3" s="137" customFormat="1">
      <c r="C947" s="149"/>
    </row>
    <row r="948" spans="3:3" s="137" customFormat="1">
      <c r="C948" s="149"/>
    </row>
    <row r="949" spans="3:3" s="137" customFormat="1">
      <c r="C949" s="149"/>
    </row>
    <row r="950" spans="3:3" s="137" customFormat="1">
      <c r="C950" s="149"/>
    </row>
    <row r="951" spans="3:3" s="137" customFormat="1">
      <c r="C951" s="149"/>
    </row>
    <row r="952" spans="3:3" s="137" customFormat="1">
      <c r="C952" s="149"/>
    </row>
    <row r="953" spans="3:3" s="137" customFormat="1">
      <c r="C953" s="149"/>
    </row>
    <row r="954" spans="3:3" s="137" customFormat="1">
      <c r="C954" s="149"/>
    </row>
    <row r="955" spans="3:3" s="137" customFormat="1">
      <c r="C955" s="149"/>
    </row>
    <row r="956" spans="3:3" s="137" customFormat="1">
      <c r="C956" s="149"/>
    </row>
    <row r="957" spans="3:3" s="137" customFormat="1">
      <c r="C957" s="149"/>
    </row>
    <row r="958" spans="3:3" s="137" customFormat="1">
      <c r="C958" s="149"/>
    </row>
    <row r="959" spans="3:3" s="137" customFormat="1">
      <c r="C959" s="149"/>
    </row>
    <row r="960" spans="3:3" s="137" customFormat="1">
      <c r="C960" s="149"/>
    </row>
    <row r="961" spans="3:3" s="137" customFormat="1">
      <c r="C961" s="149"/>
    </row>
    <row r="962" spans="3:3" s="137" customFormat="1">
      <c r="C962" s="149"/>
    </row>
    <row r="963" spans="3:3" s="137" customFormat="1">
      <c r="C963" s="149"/>
    </row>
    <row r="964" spans="3:3" s="137" customFormat="1">
      <c r="C964" s="149"/>
    </row>
    <row r="965" spans="3:3" s="137" customFormat="1">
      <c r="C965" s="149"/>
    </row>
    <row r="966" spans="3:3" s="137" customFormat="1">
      <c r="C966" s="149"/>
    </row>
    <row r="967" spans="3:3" s="137" customFormat="1">
      <c r="C967" s="149"/>
    </row>
    <row r="968" spans="3:3" s="137" customFormat="1">
      <c r="C968" s="149"/>
    </row>
    <row r="969" spans="3:3" s="137" customFormat="1">
      <c r="C969" s="149"/>
    </row>
    <row r="970" spans="3:3" s="137" customFormat="1">
      <c r="C970" s="149"/>
    </row>
    <row r="971" spans="3:3" s="137" customFormat="1">
      <c r="C971" s="149"/>
    </row>
    <row r="972" spans="3:3" s="137" customFormat="1">
      <c r="C972" s="149"/>
    </row>
    <row r="973" spans="3:3" s="137" customFormat="1">
      <c r="C973" s="149"/>
    </row>
    <row r="974" spans="3:3" s="137" customFormat="1">
      <c r="C974" s="149"/>
    </row>
    <row r="975" spans="3:3" s="137" customFormat="1">
      <c r="C975" s="149"/>
    </row>
    <row r="976" spans="3:3" s="137" customFormat="1">
      <c r="C976" s="149"/>
    </row>
    <row r="977" spans="3:3" s="137" customFormat="1">
      <c r="C977" s="149"/>
    </row>
    <row r="978" spans="3:3" s="137" customFormat="1">
      <c r="C978" s="149"/>
    </row>
    <row r="979" spans="3:3" s="137" customFormat="1">
      <c r="C979" s="149"/>
    </row>
    <row r="980" spans="3:3" s="137" customFormat="1">
      <c r="C980" s="149"/>
    </row>
    <row r="981" spans="3:3" s="137" customFormat="1">
      <c r="C981" s="149"/>
    </row>
    <row r="982" spans="3:3" s="137" customFormat="1">
      <c r="C982" s="149"/>
    </row>
    <row r="983" spans="3:3" s="137" customFormat="1">
      <c r="C983" s="149"/>
    </row>
    <row r="984" spans="3:3" s="137" customFormat="1">
      <c r="C984" s="149"/>
    </row>
    <row r="985" spans="3:3" s="137" customFormat="1">
      <c r="C985" s="149"/>
    </row>
    <row r="986" spans="3:3" s="137" customFormat="1">
      <c r="C986" s="149"/>
    </row>
    <row r="987" spans="3:3" s="137" customFormat="1">
      <c r="C987" s="149"/>
    </row>
    <row r="988" spans="3:3" s="137" customFormat="1">
      <c r="C988" s="149"/>
    </row>
    <row r="989" spans="3:3" s="137" customFormat="1">
      <c r="C989" s="149"/>
    </row>
    <row r="990" spans="3:3" s="137" customFormat="1">
      <c r="C990" s="149"/>
    </row>
    <row r="991" spans="3:3" s="137" customFormat="1">
      <c r="C991" s="149"/>
    </row>
    <row r="992" spans="3:3" s="137" customFormat="1">
      <c r="C992" s="149"/>
    </row>
    <row r="993" spans="3:3" s="137" customFormat="1">
      <c r="C993" s="149"/>
    </row>
    <row r="994" spans="3:3" s="137" customFormat="1">
      <c r="C994" s="149"/>
    </row>
    <row r="995" spans="3:3" s="137" customFormat="1">
      <c r="C995" s="149"/>
    </row>
    <row r="996" spans="3:3" s="137" customFormat="1">
      <c r="C996" s="149"/>
    </row>
    <row r="997" spans="3:3" s="137" customFormat="1">
      <c r="C997" s="149"/>
    </row>
    <row r="998" spans="3:3" s="137" customFormat="1">
      <c r="C998" s="149"/>
    </row>
    <row r="999" spans="3:3" s="137" customFormat="1">
      <c r="C999" s="149"/>
    </row>
    <row r="1000" spans="3:3" s="137" customFormat="1">
      <c r="C1000" s="149"/>
    </row>
    <row r="1001" spans="3:3" s="137" customFormat="1">
      <c r="C1001" s="149"/>
    </row>
    <row r="1002" spans="3:3" s="137" customFormat="1">
      <c r="C1002" s="149"/>
    </row>
    <row r="1003" spans="3:3" s="137" customFormat="1">
      <c r="C1003" s="149"/>
    </row>
    <row r="1004" spans="3:3" s="137" customFormat="1">
      <c r="C1004" s="149"/>
    </row>
    <row r="1005" spans="3:3" s="137" customFormat="1">
      <c r="C1005" s="149"/>
    </row>
    <row r="1006" spans="3:3" s="137" customFormat="1">
      <c r="C1006" s="149"/>
    </row>
    <row r="1007" spans="3:3" s="137" customFormat="1">
      <c r="C1007" s="149"/>
    </row>
    <row r="1008" spans="3:3" s="137" customFormat="1">
      <c r="C1008" s="149"/>
    </row>
    <row r="1009" spans="3:3" s="137" customFormat="1">
      <c r="C1009" s="149"/>
    </row>
    <row r="1010" spans="3:3" s="137" customFormat="1">
      <c r="C1010" s="149"/>
    </row>
    <row r="1011" spans="3:3" s="137" customFormat="1">
      <c r="C1011" s="149"/>
    </row>
    <row r="1012" spans="3:3" s="137" customFormat="1">
      <c r="C1012" s="149"/>
    </row>
    <row r="1013" spans="3:3" s="137" customFormat="1">
      <c r="C1013" s="149"/>
    </row>
    <row r="1014" spans="3:3" s="137" customFormat="1">
      <c r="C1014" s="149"/>
    </row>
    <row r="1015" spans="3:3" s="137" customFormat="1">
      <c r="C1015" s="149"/>
    </row>
    <row r="1016" spans="3:3" s="137" customFormat="1">
      <c r="C1016" s="149"/>
    </row>
    <row r="1017" spans="3:3" s="137" customFormat="1">
      <c r="C1017" s="149"/>
    </row>
    <row r="1018" spans="3:3" s="137" customFormat="1">
      <c r="C1018" s="149"/>
    </row>
    <row r="1019" spans="3:3" s="137" customFormat="1">
      <c r="C1019" s="149"/>
    </row>
    <row r="1020" spans="3:3" s="137" customFormat="1">
      <c r="C1020" s="149"/>
    </row>
    <row r="1021" spans="3:3" s="137" customFormat="1">
      <c r="C1021" s="149"/>
    </row>
    <row r="1022" spans="3:3" s="137" customFormat="1">
      <c r="C1022" s="149"/>
    </row>
    <row r="1023" spans="3:3" s="137" customFormat="1">
      <c r="C1023" s="149"/>
    </row>
    <row r="1024" spans="3:3" s="137" customFormat="1">
      <c r="C1024" s="149"/>
    </row>
    <row r="1025" spans="3:3" s="137" customFormat="1">
      <c r="C1025" s="149"/>
    </row>
    <row r="1026" spans="3:3" s="137" customFormat="1">
      <c r="C1026" s="149"/>
    </row>
    <row r="1027" spans="3:3" s="137" customFormat="1">
      <c r="C1027" s="149"/>
    </row>
    <row r="1028" spans="3:3" s="137" customFormat="1">
      <c r="C1028" s="149"/>
    </row>
    <row r="1029" spans="3:3" s="137" customFormat="1">
      <c r="C1029" s="149"/>
    </row>
    <row r="1030" spans="3:3" s="137" customFormat="1">
      <c r="C1030" s="149"/>
    </row>
    <row r="1031" spans="3:3" s="137" customFormat="1">
      <c r="C1031" s="149"/>
    </row>
    <row r="1032" spans="3:3" s="137" customFormat="1">
      <c r="C1032" s="149"/>
    </row>
    <row r="1033" spans="3:3" s="137" customFormat="1">
      <c r="C1033" s="149"/>
    </row>
    <row r="1034" spans="3:3" s="137" customFormat="1">
      <c r="C1034" s="149"/>
    </row>
    <row r="1035" spans="3:3" s="137" customFormat="1">
      <c r="C1035" s="149"/>
    </row>
    <row r="1036" spans="3:3" s="137" customFormat="1">
      <c r="C1036" s="149"/>
    </row>
    <row r="1037" spans="3:3" s="137" customFormat="1">
      <c r="C1037" s="149"/>
    </row>
    <row r="1038" spans="3:3" s="137" customFormat="1">
      <c r="C1038" s="149"/>
    </row>
    <row r="1039" spans="3:3" s="137" customFormat="1">
      <c r="C1039" s="149"/>
    </row>
    <row r="1040" spans="3:3" s="137" customFormat="1">
      <c r="C1040" s="149"/>
    </row>
    <row r="1041" spans="3:3" s="137" customFormat="1">
      <c r="C1041" s="149"/>
    </row>
    <row r="1042" spans="3:3" s="137" customFormat="1">
      <c r="C1042" s="149"/>
    </row>
    <row r="1043" spans="3:3" s="137" customFormat="1">
      <c r="C1043" s="149"/>
    </row>
    <row r="1044" spans="3:3" s="137" customFormat="1">
      <c r="C1044" s="149"/>
    </row>
    <row r="1045" spans="3:3" s="137" customFormat="1">
      <c r="C1045" s="149"/>
    </row>
    <row r="1046" spans="3:3" s="137" customFormat="1">
      <c r="C1046" s="149"/>
    </row>
    <row r="1047" spans="3:3" s="137" customFormat="1">
      <c r="C1047" s="149"/>
    </row>
    <row r="1048" spans="3:3" s="137" customFormat="1">
      <c r="C1048" s="149"/>
    </row>
    <row r="1049" spans="3:3" s="137" customFormat="1">
      <c r="C1049" s="149"/>
    </row>
    <row r="1050" spans="3:3" s="137" customFormat="1">
      <c r="C1050" s="149"/>
    </row>
    <row r="1051" spans="3:3" s="137" customFormat="1">
      <c r="C1051" s="149"/>
    </row>
    <row r="1052" spans="3:3" s="137" customFormat="1">
      <c r="C1052" s="149"/>
    </row>
    <row r="1053" spans="3:3" s="137" customFormat="1">
      <c r="C1053" s="149"/>
    </row>
    <row r="1054" spans="3:3" s="137" customFormat="1">
      <c r="C1054" s="149"/>
    </row>
    <row r="1055" spans="3:3" s="137" customFormat="1">
      <c r="C1055" s="149"/>
    </row>
    <row r="1056" spans="3:3" s="137" customFormat="1">
      <c r="C1056" s="149"/>
    </row>
    <row r="1057" spans="3:3" s="137" customFormat="1">
      <c r="C1057" s="149"/>
    </row>
    <row r="1058" spans="3:3" s="137" customFormat="1">
      <c r="C1058" s="149"/>
    </row>
    <row r="1059" spans="3:3" s="137" customFormat="1">
      <c r="C1059" s="149"/>
    </row>
    <row r="1060" spans="3:3" s="137" customFormat="1">
      <c r="C1060" s="149"/>
    </row>
    <row r="1061" spans="3:3" s="137" customFormat="1">
      <c r="C1061" s="149"/>
    </row>
    <row r="1062" spans="3:3" s="137" customFormat="1">
      <c r="C1062" s="149"/>
    </row>
    <row r="1063" spans="3:3" s="137" customFormat="1">
      <c r="C1063" s="149"/>
    </row>
    <row r="1064" spans="3:3" s="137" customFormat="1">
      <c r="C1064" s="149"/>
    </row>
    <row r="1065" spans="3:3" s="137" customFormat="1">
      <c r="C1065" s="149"/>
    </row>
    <row r="1066" spans="3:3" s="137" customFormat="1">
      <c r="C1066" s="149"/>
    </row>
    <row r="1067" spans="3:3" s="137" customFormat="1">
      <c r="C1067" s="149"/>
    </row>
    <row r="1068" spans="3:3" s="137" customFormat="1">
      <c r="C1068" s="149"/>
    </row>
    <row r="1069" spans="3:3" s="137" customFormat="1">
      <c r="C1069" s="149"/>
    </row>
    <row r="1070" spans="3:3" s="137" customFormat="1">
      <c r="C1070" s="149"/>
    </row>
    <row r="1071" spans="3:3" s="137" customFormat="1">
      <c r="C1071" s="149"/>
    </row>
    <row r="1072" spans="3:3" s="137" customFormat="1">
      <c r="C1072" s="149"/>
    </row>
    <row r="1073" spans="3:3" s="137" customFormat="1">
      <c r="C1073" s="149"/>
    </row>
    <row r="1074" spans="3:3" s="137" customFormat="1">
      <c r="C1074" s="149"/>
    </row>
    <row r="1075" spans="3:3" s="137" customFormat="1">
      <c r="C1075" s="149"/>
    </row>
    <row r="1076" spans="3:3" s="137" customFormat="1">
      <c r="C1076" s="149"/>
    </row>
    <row r="1077" spans="3:3" s="137" customFormat="1">
      <c r="C1077" s="149"/>
    </row>
    <row r="1078" spans="3:3" s="137" customFormat="1">
      <c r="C1078" s="149"/>
    </row>
    <row r="1079" spans="3:3" s="137" customFormat="1">
      <c r="C1079" s="149"/>
    </row>
    <row r="1080" spans="3:3" s="137" customFormat="1">
      <c r="C1080" s="149"/>
    </row>
    <row r="1081" spans="3:3" s="137" customFormat="1">
      <c r="C1081" s="149"/>
    </row>
    <row r="1082" spans="3:3" s="137" customFormat="1">
      <c r="C1082" s="149"/>
    </row>
    <row r="1083" spans="3:3" s="137" customFormat="1">
      <c r="C1083" s="149"/>
    </row>
    <row r="1084" spans="3:3" s="137" customFormat="1">
      <c r="C1084" s="149"/>
    </row>
    <row r="1085" spans="3:3" s="137" customFormat="1">
      <c r="C1085" s="149"/>
    </row>
    <row r="1086" spans="3:3" s="137" customFormat="1">
      <c r="C1086" s="149"/>
    </row>
    <row r="1087" spans="3:3" s="137" customFormat="1">
      <c r="C1087" s="149"/>
    </row>
    <row r="1088" spans="3:3" s="137" customFormat="1">
      <c r="C1088" s="149"/>
    </row>
    <row r="1089" spans="3:3" s="137" customFormat="1">
      <c r="C1089" s="149"/>
    </row>
    <row r="1090" spans="3:3" s="137" customFormat="1">
      <c r="C1090" s="149"/>
    </row>
    <row r="1091" spans="3:3" s="137" customFormat="1">
      <c r="C1091" s="149"/>
    </row>
    <row r="1092" spans="3:3" s="137" customFormat="1">
      <c r="C1092" s="149"/>
    </row>
    <row r="1093" spans="3:3" s="137" customFormat="1">
      <c r="C1093" s="149"/>
    </row>
    <row r="1094" spans="3:3" s="137" customFormat="1">
      <c r="C1094" s="149"/>
    </row>
    <row r="1095" spans="3:3" s="137" customFormat="1">
      <c r="C1095" s="149"/>
    </row>
    <row r="1096" spans="3:3" s="137" customFormat="1">
      <c r="C1096" s="149"/>
    </row>
    <row r="1097" spans="3:3" s="137" customFormat="1">
      <c r="C1097" s="149"/>
    </row>
    <row r="1098" spans="3:3" s="137" customFormat="1">
      <c r="C1098" s="149"/>
    </row>
    <row r="1099" spans="3:3" s="137" customFormat="1">
      <c r="C1099" s="149"/>
    </row>
    <row r="1100" spans="3:3" s="137" customFormat="1">
      <c r="C1100" s="149"/>
    </row>
    <row r="1101" spans="3:3" s="137" customFormat="1">
      <c r="C1101" s="149"/>
    </row>
    <row r="1102" spans="3:3" s="137" customFormat="1">
      <c r="C1102" s="149"/>
    </row>
    <row r="1103" spans="3:3" s="137" customFormat="1">
      <c r="C1103" s="149"/>
    </row>
    <row r="1104" spans="3:3" s="137" customFormat="1">
      <c r="C1104" s="149"/>
    </row>
    <row r="1105" spans="3:3" s="137" customFormat="1">
      <c r="C1105" s="149"/>
    </row>
    <row r="1106" spans="3:3" s="137" customFormat="1">
      <c r="C1106" s="149"/>
    </row>
    <row r="1107" spans="3:3" s="137" customFormat="1">
      <c r="C1107" s="149"/>
    </row>
    <row r="1108" spans="3:3" s="137" customFormat="1">
      <c r="C1108" s="149"/>
    </row>
    <row r="1109" spans="3:3" s="137" customFormat="1">
      <c r="C1109" s="149"/>
    </row>
    <row r="1110" spans="3:3" s="137" customFormat="1">
      <c r="C1110" s="149"/>
    </row>
    <row r="1111" spans="3:3" s="137" customFormat="1">
      <c r="C1111" s="149"/>
    </row>
    <row r="1112" spans="3:3" s="137" customFormat="1">
      <c r="C1112" s="149"/>
    </row>
    <row r="1113" spans="3:3" s="137" customFormat="1">
      <c r="C1113" s="149"/>
    </row>
    <row r="1114" spans="3:3" s="137" customFormat="1">
      <c r="C1114" s="149"/>
    </row>
    <row r="1115" spans="3:3" s="137" customFormat="1">
      <c r="C1115" s="149"/>
    </row>
    <row r="1116" spans="3:3" s="137" customFormat="1">
      <c r="C1116" s="149"/>
    </row>
    <row r="1117" spans="3:3" s="137" customFormat="1">
      <c r="C1117" s="149"/>
    </row>
    <row r="1118" spans="3:3" s="137" customFormat="1">
      <c r="C1118" s="149"/>
    </row>
    <row r="1119" spans="3:3" s="137" customFormat="1">
      <c r="C1119" s="149"/>
    </row>
    <row r="1120" spans="3:3" s="137" customFormat="1">
      <c r="C1120" s="149"/>
    </row>
    <row r="1121" spans="3:3" s="137" customFormat="1">
      <c r="C1121" s="149"/>
    </row>
    <row r="1122" spans="3:3" s="137" customFormat="1">
      <c r="C1122" s="149"/>
    </row>
    <row r="1123" spans="3:3" s="137" customFormat="1">
      <c r="C1123" s="149"/>
    </row>
    <row r="1124" spans="3:3" s="137" customFormat="1">
      <c r="C1124" s="149"/>
    </row>
    <row r="1125" spans="3:3" s="137" customFormat="1">
      <c r="C1125" s="149"/>
    </row>
    <row r="1126" spans="3:3" s="137" customFormat="1">
      <c r="C1126" s="149"/>
    </row>
    <row r="1127" spans="3:3" s="137" customFormat="1">
      <c r="C1127" s="149"/>
    </row>
    <row r="1128" spans="3:3" s="137" customFormat="1">
      <c r="C1128" s="149"/>
    </row>
    <row r="1129" spans="3:3" s="137" customFormat="1">
      <c r="C1129" s="149"/>
    </row>
    <row r="1130" spans="3:3" s="137" customFormat="1">
      <c r="C1130" s="149"/>
    </row>
    <row r="1131" spans="3:3" s="137" customFormat="1">
      <c r="C1131" s="149"/>
    </row>
    <row r="1132" spans="3:3" s="137" customFormat="1">
      <c r="C1132" s="149"/>
    </row>
    <row r="1133" spans="3:3" s="137" customFormat="1">
      <c r="C1133" s="149"/>
    </row>
    <row r="1134" spans="3:3" s="137" customFormat="1">
      <c r="C1134" s="149"/>
    </row>
    <row r="1135" spans="3:3" s="137" customFormat="1">
      <c r="C1135" s="149"/>
    </row>
    <row r="1136" spans="3:3" s="137" customFormat="1">
      <c r="C1136" s="149"/>
    </row>
    <row r="1137" spans="3:3" s="137" customFormat="1">
      <c r="C1137" s="149"/>
    </row>
    <row r="1138" spans="3:3" s="137" customFormat="1">
      <c r="C1138" s="149"/>
    </row>
    <row r="1139" spans="3:3" s="137" customFormat="1">
      <c r="C1139" s="149"/>
    </row>
    <row r="1140" spans="3:3" s="137" customFormat="1">
      <c r="C1140" s="149"/>
    </row>
    <row r="1141" spans="3:3" s="137" customFormat="1">
      <c r="C1141" s="149"/>
    </row>
    <row r="1142" spans="3:3" s="137" customFormat="1">
      <c r="C1142" s="149"/>
    </row>
    <row r="1143" spans="3:3" s="137" customFormat="1">
      <c r="C1143" s="149"/>
    </row>
    <row r="1144" spans="3:3" s="137" customFormat="1">
      <c r="C1144" s="149"/>
    </row>
    <row r="1145" spans="3:3" s="137" customFormat="1">
      <c r="C1145" s="149"/>
    </row>
    <row r="1146" spans="3:3" s="137" customFormat="1">
      <c r="C1146" s="149"/>
    </row>
    <row r="1147" spans="3:3" s="137" customFormat="1">
      <c r="C1147" s="149"/>
    </row>
    <row r="1148" spans="3:3" s="137" customFormat="1">
      <c r="C1148" s="149"/>
    </row>
    <row r="1149" spans="3:3" s="137" customFormat="1">
      <c r="C1149" s="149"/>
    </row>
    <row r="1150" spans="3:3" s="137" customFormat="1">
      <c r="C1150" s="149"/>
    </row>
    <row r="1151" spans="3:3" s="137" customFormat="1">
      <c r="C1151" s="149"/>
    </row>
    <row r="1152" spans="3:3" s="137" customFormat="1">
      <c r="C1152" s="149"/>
    </row>
    <row r="1153" spans="3:3" s="137" customFormat="1">
      <c r="C1153" s="149"/>
    </row>
    <row r="1154" spans="3:3" s="137" customFormat="1">
      <c r="C1154" s="149"/>
    </row>
    <row r="1155" spans="3:3" s="137" customFormat="1">
      <c r="C1155" s="149"/>
    </row>
    <row r="1156" spans="3:3" s="137" customFormat="1">
      <c r="C1156" s="149"/>
    </row>
    <row r="1157" spans="3:3" s="137" customFormat="1">
      <c r="C1157" s="149"/>
    </row>
    <row r="1158" spans="3:3" s="137" customFormat="1">
      <c r="C1158" s="149"/>
    </row>
    <row r="1159" spans="3:3" s="137" customFormat="1">
      <c r="C1159" s="149"/>
    </row>
    <row r="1160" spans="3:3" s="137" customFormat="1">
      <c r="C1160" s="149"/>
    </row>
    <row r="1161" spans="3:3" s="137" customFormat="1">
      <c r="C1161" s="149"/>
    </row>
    <row r="1162" spans="3:3" s="137" customFormat="1">
      <c r="C1162" s="149"/>
    </row>
    <row r="1163" spans="3:3" s="137" customFormat="1">
      <c r="C1163" s="149"/>
    </row>
    <row r="1164" spans="3:3" s="137" customFormat="1">
      <c r="C1164" s="149"/>
    </row>
    <row r="1165" spans="3:3" s="137" customFormat="1">
      <c r="C1165" s="149"/>
    </row>
    <row r="1166" spans="3:3" s="137" customFormat="1">
      <c r="C1166" s="149"/>
    </row>
    <row r="1167" spans="3:3" s="137" customFormat="1">
      <c r="C1167" s="149"/>
    </row>
    <row r="1168" spans="3:3" s="137" customFormat="1">
      <c r="C1168" s="149"/>
    </row>
    <row r="1169" spans="3:3" s="137" customFormat="1">
      <c r="C1169" s="149"/>
    </row>
    <row r="1170" spans="3:3" s="137" customFormat="1">
      <c r="C1170" s="149"/>
    </row>
    <row r="1171" spans="3:3" s="137" customFormat="1">
      <c r="C1171" s="149"/>
    </row>
    <row r="1172" spans="3:3" s="137" customFormat="1">
      <c r="C1172" s="149"/>
    </row>
    <row r="1173" spans="3:3" s="137" customFormat="1">
      <c r="C1173" s="149"/>
    </row>
    <row r="1174" spans="3:3" s="137" customFormat="1">
      <c r="C1174" s="149"/>
    </row>
    <row r="1175" spans="3:3" s="137" customFormat="1">
      <c r="C1175" s="149"/>
    </row>
    <row r="1176" spans="3:3" s="137" customFormat="1">
      <c r="C1176" s="149"/>
    </row>
    <row r="1177" spans="3:3" s="137" customFormat="1">
      <c r="C1177" s="149"/>
    </row>
    <row r="1178" spans="3:3" s="137" customFormat="1">
      <c r="C1178" s="149"/>
    </row>
    <row r="1179" spans="3:3" s="137" customFormat="1">
      <c r="C1179" s="149"/>
    </row>
    <row r="1180" spans="3:3" s="137" customFormat="1">
      <c r="C1180" s="149"/>
    </row>
    <row r="1181" spans="3:3" s="137" customFormat="1">
      <c r="C1181" s="149"/>
    </row>
    <row r="1182" spans="3:3" s="137" customFormat="1">
      <c r="C1182" s="149"/>
    </row>
    <row r="1183" spans="3:3" s="137" customFormat="1">
      <c r="C1183" s="149"/>
    </row>
    <row r="1184" spans="3:3" s="137" customFormat="1">
      <c r="C1184" s="149"/>
    </row>
    <row r="1185" spans="3:3" s="137" customFormat="1">
      <c r="C1185" s="149"/>
    </row>
    <row r="1186" spans="3:3" s="137" customFormat="1">
      <c r="C1186" s="149"/>
    </row>
    <row r="1187" spans="3:3" s="137" customFormat="1">
      <c r="C1187" s="149"/>
    </row>
    <row r="1188" spans="3:3" s="137" customFormat="1">
      <c r="C1188" s="149"/>
    </row>
    <row r="1189" spans="3:3" s="137" customFormat="1">
      <c r="C1189" s="149"/>
    </row>
    <row r="1190" spans="3:3" s="137" customFormat="1">
      <c r="C1190" s="149"/>
    </row>
    <row r="1191" spans="3:3" s="137" customFormat="1">
      <c r="C1191" s="149"/>
    </row>
    <row r="1192" spans="3:3" s="137" customFormat="1">
      <c r="C1192" s="149"/>
    </row>
    <row r="1193" spans="3:3" s="137" customFormat="1">
      <c r="C1193" s="149"/>
    </row>
    <row r="1194" spans="3:3" s="137" customFormat="1">
      <c r="C1194" s="149"/>
    </row>
    <row r="1195" spans="3:3" s="137" customFormat="1">
      <c r="C1195" s="149"/>
    </row>
    <row r="1196" spans="3:3" s="137" customFormat="1">
      <c r="C1196" s="149"/>
    </row>
    <row r="1197" spans="3:3" s="137" customFormat="1">
      <c r="C1197" s="149"/>
    </row>
    <row r="1198" spans="3:3" s="137" customFormat="1">
      <c r="C1198" s="149"/>
    </row>
    <row r="1199" spans="3:3" s="137" customFormat="1">
      <c r="C1199" s="149"/>
    </row>
    <row r="1200" spans="3:3" s="137" customFormat="1">
      <c r="C1200" s="149"/>
    </row>
    <row r="1201" spans="3:3" s="137" customFormat="1">
      <c r="C1201" s="149"/>
    </row>
    <row r="1202" spans="3:3" s="137" customFormat="1">
      <c r="C1202" s="149"/>
    </row>
    <row r="1203" spans="3:3" s="137" customFormat="1">
      <c r="C1203" s="149"/>
    </row>
    <row r="1204" spans="3:3" s="137" customFormat="1">
      <c r="C1204" s="149"/>
    </row>
    <row r="1205" spans="3:3" s="137" customFormat="1">
      <c r="C1205" s="149"/>
    </row>
    <row r="1206" spans="3:3" s="137" customFormat="1">
      <c r="C1206" s="149"/>
    </row>
    <row r="1207" spans="3:3" s="137" customFormat="1">
      <c r="C1207" s="149"/>
    </row>
  </sheetData>
  <mergeCells count="2">
    <mergeCell ref="B21:D21"/>
    <mergeCell ref="B68:B70"/>
  </mergeCells>
  <hyperlinks>
    <hyperlink ref="D98" r:id="rId1" xr:uid="{98CCEB2E-64E9-4358-AF23-130DE7B973C6}"/>
    <hyperlink ref="D109" r:id="rId2" xr:uid="{E2C2A18A-3A49-43AC-B0F9-E1730243013C}"/>
  </hyperlinks>
  <pageMargins left="0.7" right="0.7" top="0.75" bottom="0.75" header="0.3" footer="0.3"/>
  <pageSetup paperSize="9" orientation="portrait" r:id="rId3"/>
  <headerFooter>
    <oddFooter>&amp;C&amp;1#&amp;"Calibri"&amp;12&amp;K008000Internal Use</oddFooter>
  </headerFooter>
  <customProperties>
    <customPr name="_pios_id" r:id="rId4"/>
  </customProperties>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69DD23CABC42B4BB161C6ADF772DCB1" ma:contentTypeVersion="18" ma:contentTypeDescription="Create a new document." ma:contentTypeScope="" ma:versionID="d356854c86edde1da58172ab7e134666">
  <xsd:schema xmlns:xsd="http://www.w3.org/2001/XMLSchema" xmlns:xs="http://www.w3.org/2001/XMLSchema" xmlns:p="http://schemas.microsoft.com/office/2006/metadata/properties" xmlns:ns1="http://schemas.microsoft.com/sharepoint/v3" xmlns:ns2="6d4b928f-fcfe-4258-99ac-24460edfd7fc" xmlns:ns3="d45e2fd5-3899-454e-81dc-22f73a36a29f" targetNamespace="http://schemas.microsoft.com/office/2006/metadata/properties" ma:root="true" ma:fieldsID="c98ad12842552bfe44d4498ec2ea3eb1" ns1:_="" ns2:_="" ns3:_="">
    <xsd:import namespace="http://schemas.microsoft.com/sharepoint/v3"/>
    <xsd:import namespace="6d4b928f-fcfe-4258-99ac-24460edfd7fc"/>
    <xsd:import namespace="d45e2fd5-3899-454e-81dc-22f73a36a29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Locatio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element ref="ns2:MediaLengthInSecond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d4b928f-fcfe-4258-99ac-24460edfd7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b0fa5b73-c91b-4169-bfc8-b85bc92a6461"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Location" ma:index="14" nillable="true" ma:displayName="Location" ma:indexed="true"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45e2fd5-3899-454e-81dc-22f73a36a29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cfe3e07e-0cc1-46d5-a6a4-f949afb09a89}" ma:internalName="TaxCatchAll" ma:showField="CatchAllData" ma:web="d45e2fd5-3899-454e-81dc-22f73a36a29f">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6d4b928f-fcfe-4258-99ac-24460edfd7fc">
      <Terms xmlns="http://schemas.microsoft.com/office/infopath/2007/PartnerControls"/>
    </lcf76f155ced4ddcb4097134ff3c332f>
    <TaxCatchAll xmlns="d45e2fd5-3899-454e-81dc-22f73a36a29f" xsi:nil="true"/>
  </documentManagement>
</p:properties>
</file>

<file path=customXml/item4.xml><?xml version="1.0" encoding="utf-8"?>
<sisl xmlns:xsd="http://www.w3.org/2001/XMLSchema" xmlns:xsi="http://www.w3.org/2001/XMLSchema-instance" xmlns="http://www.boldonjames.com/2008/01/sie/internal/label" sislVersion="0" policy="973096ae-7329-4b3b-9368-47aeba6959e1" origin="userSelected"/>
</file>

<file path=customXml/itemProps1.xml><?xml version="1.0" encoding="utf-8"?>
<ds:datastoreItem xmlns:ds="http://schemas.openxmlformats.org/officeDocument/2006/customXml" ds:itemID="{08834792-3882-4D2A-AA03-96E5B77E1D33}"/>
</file>

<file path=customXml/itemProps2.xml><?xml version="1.0" encoding="utf-8"?>
<ds:datastoreItem xmlns:ds="http://schemas.openxmlformats.org/officeDocument/2006/customXml" ds:itemID="{567E564A-F237-4FF2-8D81-DEC8BC036C05}"/>
</file>

<file path=customXml/itemProps3.xml><?xml version="1.0" encoding="utf-8"?>
<ds:datastoreItem xmlns:ds="http://schemas.openxmlformats.org/officeDocument/2006/customXml" ds:itemID="{2BD62051-8B9E-4894-B765-76BA8F33282B}"/>
</file>

<file path=customXml/itemProps4.xml><?xml version="1.0" encoding="utf-8"?>
<ds:datastoreItem xmlns:ds="http://schemas.openxmlformats.org/officeDocument/2006/customXml" ds:itemID="{353E9D30-AFC6-4FDD-8EAB-9FF150D5F022}"/>
</file>

<file path=docProps/app.xml><?xml version="1.0" encoding="utf-8"?>
<Properties xmlns="http://schemas.openxmlformats.org/officeDocument/2006/extended-properties" xmlns:vt="http://schemas.openxmlformats.org/officeDocument/2006/docPropsVTypes">
  <Application>Microsoft Excel Online</Application>
  <Manager/>
  <Company>Ofgem</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Environment and Innovation Reporting Pack v3.0</dc:title>
  <dc:subject/>
  <dc:creator>John.Spurgeon@energynetworks.org</dc:creator>
  <cp:keywords/>
  <dc:description/>
  <cp:lastModifiedBy>Bowey, Chris (Distribution)</cp:lastModifiedBy>
  <cp:revision/>
  <dcterms:created xsi:type="dcterms:W3CDTF">2014-08-14T12:08:20Z</dcterms:created>
  <dcterms:modified xsi:type="dcterms:W3CDTF">2024-10-24T15:01:36Z</dcterms:modified>
  <cp:category/>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0x010100169DD23CABC42B4BB161C6ADF772DCB1</vt:lpwstr>
  </property>
  <property fmtid="{D5CDD505-2E9C-101B-9397-08002B2CF9AE}" pid="3" name="BJSCc5a055b0-1bed-4579_x">
    <vt:lpwstr/>
  </property>
  <property fmtid="{D5CDD505-2E9C-101B-9397-08002B2CF9AE}" pid="4" name="BJSCdd9eba61-d6b9-469b_x">
    <vt:lpwstr/>
  </property>
  <property fmtid="{D5CDD505-2E9C-101B-9397-08002B2CF9AE}" pid="5" name="BJSCSummaryMarking">
    <vt:lpwstr>This item has no classification</vt:lpwstr>
  </property>
  <property fmtid="{D5CDD505-2E9C-101B-9397-08002B2CF9AE}" pid="6" name="BJSCInternalLabel">
    <vt:lpwstr>&lt;?xml version="1.0" encoding="us-ascii"?&gt;&lt;sisl xmlns:xsi="http://www.w3.org/2001/XMLSchema-instance" xmlns:xsd="http://www.w3.org/2001/XMLSchema" sislVersion="0" policy="973096ae-7329-4b3b-9368-47aeba6959e1" xmlns="http://www.boldonjames.com/2008/01/sie/internal/label" /&gt;</vt:lpwstr>
  </property>
  <property fmtid="{D5CDD505-2E9C-101B-9397-08002B2CF9AE}" pid="7" name="docIndexRef">
    <vt:lpwstr>3a656138-9d62-445b-98ce-b0549cdcc34e</vt:lpwstr>
  </property>
  <property fmtid="{D5CDD505-2E9C-101B-9397-08002B2CF9AE}" pid="8" name="bjSaver">
    <vt:lpwstr>CAD2TIdmP4aUV6FcBf9duH58Ax5E6NPj</vt:lpwstr>
  </property>
  <property fmtid="{D5CDD505-2E9C-101B-9397-08002B2CF9AE}" pid="9" name="Order">
    <vt:r8>1397000</vt:r8>
  </property>
  <property fmtid="{D5CDD505-2E9C-101B-9397-08002B2CF9AE}" pid="10" name="bjDocumentSecurityLabel">
    <vt:lpwstr>This item has no classification</vt:lpwstr>
  </property>
  <property fmtid="{D5CDD505-2E9C-101B-9397-08002B2CF9AE}" pid="11" name="bjClsUserRVM">
    <vt:lpwstr>[]</vt:lpwstr>
  </property>
  <property fmtid="{D5CDD505-2E9C-101B-9397-08002B2CF9AE}" pid="12" name="MediaServiceImageTags">
    <vt:lpwstr/>
  </property>
  <property fmtid="{D5CDD505-2E9C-101B-9397-08002B2CF9AE}" pid="13" name="MSIP_Label_38144ccb-b10a-4c0f-b070-7a3b00ac7463_Enabled">
    <vt:lpwstr>true</vt:lpwstr>
  </property>
  <property fmtid="{D5CDD505-2E9C-101B-9397-08002B2CF9AE}" pid="14" name="MSIP_Label_38144ccb-b10a-4c0f-b070-7a3b00ac7463_SetDate">
    <vt:lpwstr>2023-03-16T12:41:21Z</vt:lpwstr>
  </property>
  <property fmtid="{D5CDD505-2E9C-101B-9397-08002B2CF9AE}" pid="15" name="MSIP_Label_38144ccb-b10a-4c0f-b070-7a3b00ac7463_Method">
    <vt:lpwstr>Standard</vt:lpwstr>
  </property>
  <property fmtid="{D5CDD505-2E9C-101B-9397-08002B2CF9AE}" pid="16" name="MSIP_Label_38144ccb-b10a-4c0f-b070-7a3b00ac7463_Name">
    <vt:lpwstr>InternalOnly</vt:lpwstr>
  </property>
  <property fmtid="{D5CDD505-2E9C-101B-9397-08002B2CF9AE}" pid="17" name="MSIP_Label_38144ccb-b10a-4c0f-b070-7a3b00ac7463_SiteId">
    <vt:lpwstr>185562ad-39bc-4840-8e40-be6216340c52</vt:lpwstr>
  </property>
  <property fmtid="{D5CDD505-2E9C-101B-9397-08002B2CF9AE}" pid="18" name="MSIP_Label_38144ccb-b10a-4c0f-b070-7a3b00ac7463_ActionId">
    <vt:lpwstr>7a8e183b-9841-4fb8-ae34-36f2b369a535</vt:lpwstr>
  </property>
  <property fmtid="{D5CDD505-2E9C-101B-9397-08002B2CF9AE}" pid="19" name="MSIP_Label_38144ccb-b10a-4c0f-b070-7a3b00ac7463_ContentBits">
    <vt:lpwstr>2</vt:lpwstr>
  </property>
  <property fmtid="{D5CDD505-2E9C-101B-9397-08002B2CF9AE}" pid="20" name="MSIP_Label_24fe2fa2-8093-4776-8a20-2d25f8c7acf2_Method">
    <vt:lpwstr>Standard</vt:lpwstr>
  </property>
  <property fmtid="{D5CDD505-2E9C-101B-9397-08002B2CF9AE}" pid="21" name="MSIP_Label_019c027e-33b7-45fc-a572-8ffa5d09ec36_SiteId">
    <vt:lpwstr>031a09bc-a2bf-44df-888e-4e09355b7a24</vt:lpwstr>
  </property>
  <property fmtid="{D5CDD505-2E9C-101B-9397-08002B2CF9AE}" pid="22" name="MSIP_Label_019c027e-33b7-45fc-a572-8ffa5d09ec36_Method">
    <vt:lpwstr>Standard</vt:lpwstr>
  </property>
  <property fmtid="{D5CDD505-2E9C-101B-9397-08002B2CF9AE}" pid="23" name="MSIP_Label_24fe2fa2-8093-4776-8a20-2d25f8c7acf2_Enabled">
    <vt:lpwstr>true</vt:lpwstr>
  </property>
  <property fmtid="{D5CDD505-2E9C-101B-9397-08002B2CF9AE}" pid="24" name="MSIP_Label_24fe2fa2-8093-4776-8a20-2d25f8c7acf2_Name">
    <vt:lpwstr>Internal</vt:lpwstr>
  </property>
  <property fmtid="{D5CDD505-2E9C-101B-9397-08002B2CF9AE}" pid="25" name="MSIP_Label_019c027e-33b7-45fc-a572-8ffa5d09ec36_ContentBits">
    <vt:lpwstr>2</vt:lpwstr>
  </property>
  <property fmtid="{D5CDD505-2E9C-101B-9397-08002B2CF9AE}" pid="26" name="MSIP_Label_24fe2fa2-8093-4776-8a20-2d25f8c7acf2_SetDate">
    <vt:lpwstr>2024-03-27T08:05:56Z</vt:lpwstr>
  </property>
  <property fmtid="{D5CDD505-2E9C-101B-9397-08002B2CF9AE}" pid="27" name="MSIP_Label_24fe2fa2-8093-4776-8a20-2d25f8c7acf2_SiteId">
    <vt:lpwstr>887a239c-e092-45fe-92c8-d902c3681567</vt:lpwstr>
  </property>
  <property fmtid="{D5CDD505-2E9C-101B-9397-08002B2CF9AE}" pid="28" name="MSIP_Label_24fe2fa2-8093-4776-8a20-2d25f8c7acf2_ActionId">
    <vt:lpwstr>cabd2caf-17c8-476c-bdc2-1129f3256f5c</vt:lpwstr>
  </property>
  <property fmtid="{D5CDD505-2E9C-101B-9397-08002B2CF9AE}" pid="29" name="MSIP_Label_019c027e-33b7-45fc-a572-8ffa5d09ec36_Enabled">
    <vt:lpwstr>true</vt:lpwstr>
  </property>
  <property fmtid="{D5CDD505-2E9C-101B-9397-08002B2CF9AE}" pid="30" name="MSIP_Label_019c027e-33b7-45fc-a572-8ffa5d09ec36_ActionId">
    <vt:lpwstr>5dc96c0c-1693-4902-8eb4-20cc89bc66bd</vt:lpwstr>
  </property>
  <property fmtid="{D5CDD505-2E9C-101B-9397-08002B2CF9AE}" pid="31" name="MSIP_Label_019c027e-33b7-45fc-a572-8ffa5d09ec36_Name">
    <vt:lpwstr>Internal Use</vt:lpwstr>
  </property>
  <property fmtid="{D5CDD505-2E9C-101B-9397-08002B2CF9AE}" pid="32" name="MSIP_Label_24fe2fa2-8093-4776-8a20-2d25f8c7acf2_ContentBits">
    <vt:lpwstr>0</vt:lpwstr>
  </property>
  <property fmtid="{D5CDD505-2E9C-101B-9397-08002B2CF9AE}" pid="33" name="MSIP_Label_019c027e-33b7-45fc-a572-8ffa5d09ec36_SetDate">
    <vt:lpwstr>2024-03-14T16:39:57Z</vt:lpwstr>
  </property>
  <property fmtid="{D5CDD505-2E9C-101B-9397-08002B2CF9AE}" pid="34" name="MSIP_Label_4bbdab50-b622-4a89-b2f3-2dc9b27fe77a_Enabled">
    <vt:lpwstr>true</vt:lpwstr>
  </property>
  <property fmtid="{D5CDD505-2E9C-101B-9397-08002B2CF9AE}" pid="35" name="MSIP_Label_4bbdab50-b622-4a89-b2f3-2dc9b27fe77a_SetDate">
    <vt:lpwstr>2024-06-27T14:30:04Z</vt:lpwstr>
  </property>
  <property fmtid="{D5CDD505-2E9C-101B-9397-08002B2CF9AE}" pid="36" name="MSIP_Label_4bbdab50-b622-4a89-b2f3-2dc9b27fe77a_Method">
    <vt:lpwstr>Privileged</vt:lpwstr>
  </property>
  <property fmtid="{D5CDD505-2E9C-101B-9397-08002B2CF9AE}" pid="37" name="MSIP_Label_4bbdab50-b622-4a89-b2f3-2dc9b27fe77a_Name">
    <vt:lpwstr>4bbdab50-b622-4a89-b2f3-2dc9b27fe77a</vt:lpwstr>
  </property>
  <property fmtid="{D5CDD505-2E9C-101B-9397-08002B2CF9AE}" pid="38" name="MSIP_Label_4bbdab50-b622-4a89-b2f3-2dc9b27fe77a_SiteId">
    <vt:lpwstr>953b0f83-1ce6-45c3-82c9-1d847e372339</vt:lpwstr>
  </property>
  <property fmtid="{D5CDD505-2E9C-101B-9397-08002B2CF9AE}" pid="39" name="MSIP_Label_4bbdab50-b622-4a89-b2f3-2dc9b27fe77a_ActionId">
    <vt:lpwstr>77694e0c-f228-460e-95d1-95411a1a64ea</vt:lpwstr>
  </property>
  <property fmtid="{D5CDD505-2E9C-101B-9397-08002B2CF9AE}" pid="40" name="MSIP_Label_4bbdab50-b622-4a89-b2f3-2dc9b27fe77a_ContentBits">
    <vt:lpwstr>0</vt:lpwstr>
  </property>
  <property fmtid="{D5CDD505-2E9C-101B-9397-08002B2CF9AE}" pid="41" name="TaxKeyword">
    <vt:lpwstr/>
  </property>
</Properties>
</file>